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-108" yWindow="-108" windowWidth="23256" windowHeight="12576" tabRatio="920"/>
  </bookViews>
  <sheets>
    <sheet name="1.01.23" sheetId="59" r:id="rId1"/>
  </sheets>
  <definedNames>
    <definedName name="_xlnm.Print_Titles" localSheetId="0">'1.01.23'!$2:$4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59" l="1"/>
  <c r="I23" i="59"/>
  <c r="I45" i="59" s="1"/>
  <c r="J8" i="59" l="1"/>
  <c r="G45" i="59" l="1"/>
  <c r="I44" i="59"/>
  <c r="H44" i="59"/>
  <c r="G44" i="59"/>
  <c r="H42" i="59"/>
  <c r="G42" i="59"/>
  <c r="J37" i="59"/>
  <c r="J36" i="59"/>
  <c r="J35" i="59"/>
  <c r="J34" i="59"/>
  <c r="J33" i="59"/>
  <c r="J32" i="59"/>
  <c r="J31" i="59"/>
  <c r="J30" i="59"/>
  <c r="J29" i="59"/>
  <c r="J28" i="59"/>
  <c r="J27" i="59"/>
  <c r="J26" i="59"/>
  <c r="J25" i="59"/>
  <c r="J24" i="59"/>
  <c r="H45" i="59"/>
  <c r="J21" i="59"/>
  <c r="J20" i="59"/>
  <c r="J19" i="59"/>
  <c r="J18" i="59"/>
  <c r="J17" i="59"/>
  <c r="J16" i="59"/>
  <c r="J15" i="59"/>
  <c r="J14" i="59"/>
  <c r="J13" i="59"/>
  <c r="J12" i="59"/>
  <c r="J11" i="59"/>
  <c r="J10" i="59"/>
  <c r="J9" i="59"/>
  <c r="J7" i="59"/>
  <c r="J6" i="59"/>
  <c r="J5" i="59"/>
  <c r="G43" i="59" l="1"/>
  <c r="J44" i="59"/>
  <c r="J23" i="59"/>
  <c r="J22" i="59"/>
  <c r="H43" i="59"/>
  <c r="J45" i="59"/>
  <c r="I42" i="59"/>
  <c r="J42" i="59" s="1"/>
  <c r="I43" i="59" l="1"/>
  <c r="J43" i="59" s="1"/>
</calcChain>
</file>

<file path=xl/sharedStrings.xml><?xml version="1.0" encoding="utf-8"?>
<sst xmlns="http://schemas.openxmlformats.org/spreadsheetml/2006/main" count="132" uniqueCount="96">
  <si>
    <t>№ п/п</t>
  </si>
  <si>
    <t>№, дата постановления</t>
  </si>
  <si>
    <t>разд</t>
  </si>
  <si>
    <t>КЦСР</t>
  </si>
  <si>
    <t>источник финансирования</t>
  </si>
  <si>
    <t>МБ</t>
  </si>
  <si>
    <t>ОБ</t>
  </si>
  <si>
    <t>1003</t>
  </si>
  <si>
    <t>0409</t>
  </si>
  <si>
    <t>0503</t>
  </si>
  <si>
    <t>0501</t>
  </si>
  <si>
    <t>0505</t>
  </si>
  <si>
    <t>0412</t>
  </si>
  <si>
    <t>0113</t>
  </si>
  <si>
    <t>0605</t>
  </si>
  <si>
    <t>ВСЕГО:</t>
  </si>
  <si>
    <t xml:space="preserve">Утверждено                                         по программе </t>
  </si>
  <si>
    <t xml:space="preserve">Предусмотрено в бюджете                </t>
  </si>
  <si>
    <t>0801            0804</t>
  </si>
  <si>
    <t>0707</t>
  </si>
  <si>
    <t>0701              0702 0703                                0707 0709</t>
  </si>
  <si>
    <t>грант</t>
  </si>
  <si>
    <t xml:space="preserve">ОБ </t>
  </si>
  <si>
    <t>0502</t>
  </si>
  <si>
    <t xml:space="preserve">ОБ  </t>
  </si>
  <si>
    <t xml:space="preserve">Программа  комплексного развития систем коммунальной инфраструктуры муниципального образования "Советский городской округ" </t>
  </si>
  <si>
    <t>1004</t>
  </si>
  <si>
    <t xml:space="preserve">Программа природоохранных мероприятий на территории муниципального образования "Советский городской округ" </t>
  </si>
  <si>
    <t>221И794000</t>
  </si>
  <si>
    <t xml:space="preserve">"Безопасность муниципального образования Советский городской округ" </t>
  </si>
  <si>
    <t xml:space="preserve">"Предоставление молодым семьям социальных выплат на приобретение жилого помещения или создание объекта индивидуального жилищного строительства с участием средств федерального, областного и местного бюджетов в Советском городском округе" </t>
  </si>
  <si>
    <t xml:space="preserve">"Проведение капитального и (или) текущего ремонта жилищного фонда муниципального образования "Советский городской округ", закрепленного за детьми-сиротами и детьми, оставшимися без попечения родителей, лицами из числа детей-сирот и детей, оставшихся без попечения родителей" </t>
  </si>
  <si>
    <t xml:space="preserve">"Комплексное благоустройство территории муниципального образования "Советский городской округ" </t>
  </si>
  <si>
    <t xml:space="preserve">"Газификация муниципального образования "Советский городской округ" </t>
  </si>
  <si>
    <t>"Проведение капитального ремонта общего имущества многоквартирного  жилищного фонда муниципального образования "Советский городской округ"</t>
  </si>
  <si>
    <t>"Энергосбережение и повышение энергетической эффективности муниципального образования "Советский городской округ"</t>
  </si>
  <si>
    <t>"Формирование современной городской среды муниципального образования "Советский городской округ"</t>
  </si>
  <si>
    <t xml:space="preserve">"Развитие образования в Советском городском округе" </t>
  </si>
  <si>
    <t xml:space="preserve">"Молодежь" </t>
  </si>
  <si>
    <t xml:space="preserve">"Развитие культуры в муниципальном образовании "Советский городской округ" </t>
  </si>
  <si>
    <t xml:space="preserve">"Развитие физической культуры и массового спорта в муниципальном образовании "Советский городской округ" </t>
  </si>
  <si>
    <t xml:space="preserve">Программа поддержки и развития субъектов малого и среднего предпринимательства на территории муниципального образования "Советский городской округ" </t>
  </si>
  <si>
    <t>"Обеспечение эффективного использования муниципального имущества и земельных ресурсов Советского городского округа"</t>
  </si>
  <si>
    <t>"Развитие территориального общественного самоуправления в муниципальном образовании "Советский городской округ"</t>
  </si>
  <si>
    <t xml:space="preserve">"Переселение граждан из аварийного жилищного фонда, расположенного на территории муниципального образования "Советский городской округ" </t>
  </si>
  <si>
    <t>"Комплексное развитие социальной инфраструктуры муниципального образования "Советский городской округ"</t>
  </si>
  <si>
    <t xml:space="preserve">"Антинаркотическая программа Советского городского округа" </t>
  </si>
  <si>
    <t>2217711000            2217711011</t>
  </si>
  <si>
    <t>Наименование муниципальных программ</t>
  </si>
  <si>
    <t xml:space="preserve">22106L4970 </t>
  </si>
  <si>
    <t>1101       1102                 1105</t>
  </si>
  <si>
    <t>0801</t>
  </si>
  <si>
    <t xml:space="preserve">№ 919                                                            от 03.09.2018г                   (изм. № 1027 от 01.12.20) </t>
  </si>
  <si>
    <t xml:space="preserve">№ 966                                                            от 03.11.2020г                              (изм. № 253 от 15.03.21) </t>
  </si>
  <si>
    <t xml:space="preserve">№ 1230                                                            от 13.11.2019г                                     (изм. № 856 от 06.10.20) </t>
  </si>
  <si>
    <t>Комплексное развитие транспортной инфраструктуры муниципального образования "Советский городской округ"</t>
  </si>
  <si>
    <t xml:space="preserve">№ 475                                                            от 13.05.2019г                                 (изм. № 935 от 29.09.21)  </t>
  </si>
  <si>
    <t>№ 364                                                            от 08.04.2019г                   (изм. № 942 от 29.09.21)</t>
  </si>
  <si>
    <t>Программа конкретных дел благоустройства территории муниципального образования «Советский городской округ» на 2022 год</t>
  </si>
  <si>
    <t xml:space="preserve">№ 09                                                            от 09.01.2017г                             (изм. № 67 от 30.01.20) </t>
  </si>
  <si>
    <t>0113 0204                 0314  0503             0701          0702        0703   0801</t>
  </si>
  <si>
    <t>0540194007</t>
  </si>
  <si>
    <t>№ 1060                                                           от 01.11.2021г (изм. № 1192 от 06.12.21)</t>
  </si>
  <si>
    <t xml:space="preserve">№ 1205                                                            от 07.11.2019г                                (изм. № 1166 от 01.12.21) </t>
  </si>
  <si>
    <t xml:space="preserve">№ 1058                                                            от 10.10.2018г                                (изм. № 1171 от 02.12.21) </t>
  </si>
  <si>
    <t xml:space="preserve">Исполнение </t>
  </si>
  <si>
    <t>% исполнения</t>
  </si>
  <si>
    <t xml:space="preserve">Перечень муниципальных программ, предусмотренных к финансированию из бюджета Советского городского округа на 2022 год </t>
  </si>
  <si>
    <t xml:space="preserve">№ 1127                                                           от 23.11.2021г           (изм. № 169 от 24.02.22) </t>
  </si>
  <si>
    <t>1110479013        1110571220</t>
  </si>
  <si>
    <t xml:space="preserve">0412 0113           </t>
  </si>
  <si>
    <t>22125S1120</t>
  </si>
  <si>
    <t>№ 797                                                            от 19.08.2015г                              (изм. № 397 от 13.05.22)</t>
  </si>
  <si>
    <t>0450126001</t>
  </si>
  <si>
    <t>22117S1070   2217717000</t>
  </si>
  <si>
    <r>
      <t xml:space="preserve">           0223870620      0223970620              0233970620 </t>
    </r>
    <r>
      <rPr>
        <sz val="8"/>
        <color rgb="FFFF0000"/>
        <rFont val="Times New Roman"/>
        <family val="1"/>
        <charset val="204"/>
      </rPr>
      <t xml:space="preserve">   </t>
    </r>
    <r>
      <rPr>
        <sz val="8"/>
        <rFont val="Times New Roman"/>
        <family val="1"/>
        <charset val="204"/>
      </rPr>
      <t xml:space="preserve">0347070120 </t>
    </r>
    <r>
      <rPr>
        <sz val="8"/>
        <color rgb="FFFF0000"/>
        <rFont val="Times New Roman"/>
        <family val="1"/>
        <charset val="204"/>
      </rPr>
      <t xml:space="preserve">        </t>
    </r>
    <r>
      <rPr>
        <sz val="8"/>
        <rFont val="Times New Roman"/>
        <family val="1"/>
        <charset val="204"/>
      </rPr>
      <t>0347070130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0336970160 </t>
    </r>
    <r>
      <rPr>
        <sz val="8"/>
        <color rgb="FFFF0000"/>
        <rFont val="Times New Roman"/>
        <family val="1"/>
        <charset val="204"/>
      </rPr>
      <t xml:space="preserve">        </t>
    </r>
    <r>
      <rPr>
        <sz val="8"/>
        <rFont val="Times New Roman"/>
        <family val="1"/>
        <charset val="204"/>
      </rPr>
      <t>02239L3040</t>
    </r>
    <r>
      <rPr>
        <sz val="8"/>
        <color rgb="FFFF0000"/>
        <rFont val="Times New Roman"/>
        <family val="1"/>
        <charset val="204"/>
      </rPr>
      <t xml:space="preserve">                        </t>
    </r>
    <r>
      <rPr>
        <sz val="8"/>
        <rFont val="Times New Roman"/>
        <family val="1"/>
        <charset val="204"/>
      </rPr>
      <t>0223871130                         0223971130</t>
    </r>
    <r>
      <rPr>
        <sz val="8"/>
        <color rgb="FFFF0000"/>
        <rFont val="Times New Roman"/>
        <family val="1"/>
        <charset val="204"/>
      </rPr>
      <t xml:space="preserve">       </t>
    </r>
    <r>
      <rPr>
        <sz val="8"/>
        <rFont val="Times New Roman"/>
        <family val="1"/>
        <charset val="204"/>
      </rPr>
      <t xml:space="preserve">0223971160 </t>
    </r>
    <r>
      <rPr>
        <sz val="8"/>
        <color rgb="FFFF0000"/>
        <rFont val="Times New Roman"/>
        <family val="1"/>
        <charset val="204"/>
      </rPr>
      <t xml:space="preserve">                        </t>
    </r>
    <r>
      <rPr>
        <sz val="8"/>
        <rFont val="Times New Roman"/>
        <family val="1"/>
        <charset val="204"/>
      </rPr>
      <t>0213971360   0213971370  021E254910 021E452080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021E452190  021Е254910  </t>
    </r>
    <r>
      <rPr>
        <sz val="8"/>
        <color rgb="FFFF0000"/>
        <rFont val="Times New Roman"/>
        <family val="1"/>
        <charset val="204"/>
      </rPr>
      <t xml:space="preserve">         </t>
    </r>
    <r>
      <rPr>
        <sz val="8"/>
        <rFont val="Times New Roman"/>
        <family val="1"/>
        <charset val="204"/>
      </rPr>
      <t xml:space="preserve">0223953030  021Е151690       9920021910  021012191П      0240321911    </t>
    </r>
    <r>
      <rPr>
        <sz val="8"/>
        <color rgb="FFFF0000"/>
        <rFont val="Times New Roman"/>
        <family val="1"/>
        <charset val="204"/>
      </rPr>
      <t xml:space="preserve">  </t>
    </r>
    <r>
      <rPr>
        <sz val="8"/>
        <color rgb="FF0070C0"/>
        <rFont val="Times New Roman"/>
        <family val="1"/>
        <charset val="204"/>
      </rPr>
      <t xml:space="preserve">   </t>
    </r>
    <r>
      <rPr>
        <sz val="8"/>
        <rFont val="Times New Roman"/>
        <family val="1"/>
        <charset val="204"/>
      </rPr>
      <t xml:space="preserve"> </t>
    </r>
  </si>
  <si>
    <t xml:space="preserve">2217729000              2217729013  041А55900     04202R5190 </t>
  </si>
  <si>
    <t>№ 769                                                            от 11.08.2015г                       (изм. № 607 от 15.07.22)</t>
  </si>
  <si>
    <t xml:space="preserve">0410374080                  041А155900           04202R5190                     </t>
  </si>
  <si>
    <t xml:space="preserve">№ 943                                                             от 30.10.2020г                            (изм. № 765 от 29.08.22) </t>
  </si>
  <si>
    <t xml:space="preserve">№ 829                                                           от 02.10.2020г                  (изм. № 928 от 10.10.22) </t>
  </si>
  <si>
    <t>0830171170               2217708000        2217708011</t>
  </si>
  <si>
    <t>2217725000                 22125S1120</t>
  </si>
  <si>
    <t xml:space="preserve">№ 1023                                                            от 27.09.2017г                               (изм. № 1084 от 16.11.22) </t>
  </si>
  <si>
    <t xml:space="preserve">Реш. № 366                                                           от 27.11.2019г                            (изм. № 221 от 23.11.22) </t>
  </si>
  <si>
    <t>на 01.01.2023г</t>
  </si>
  <si>
    <t xml:space="preserve">№ 1075                                                           от 15.10.2018г               (изм. № 1229 от 16.12.22)  </t>
  </si>
  <si>
    <t xml:space="preserve">№ 1327                                                            от 11.11.2016г                    (изм. № 1290 от 29.12.22) </t>
  </si>
  <si>
    <t xml:space="preserve">№ 1181                                                           от 01.11.2017г                            (изм. № 69 от 25.01.23)  </t>
  </si>
  <si>
    <t>№ 1069                                                            от 09.11.2021г (изм. № 78 от 25.01.23)</t>
  </si>
  <si>
    <t>№ 1216                                                           от 21.10.2016г                     (изм. № 103 от 31.01.23)</t>
  </si>
  <si>
    <t xml:space="preserve">№ 1028                                                           от 04.10.2018г                                (изм. № 132 от 06.02.23)  </t>
  </si>
  <si>
    <t>№ 1090                                                           от 11.10.2017г                                   (изм. № 134 от 06.02.23)</t>
  </si>
  <si>
    <t xml:space="preserve">№ 1088                                                            от 16.10.2018г                                 (изм. № 131 от 06.02.23) </t>
  </si>
  <si>
    <t xml:space="preserve">"Профессиональная переподготовка и повышение квалификации муниципальных служащих Советского городского округа"
</t>
  </si>
  <si>
    <t xml:space="preserve">Муниципальная программа оптимизации расходов бюджета Советского городского округа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</si>
</sst>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color rgb="FF0000FF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rgb="FFFF0000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b/>
      <sz val="8"/>
      <color theme="1"/>
      <name val="Calibri"/>
      <family val="2"/>
      <scheme val="minor"/>
    </font>
    <font>
      <b/>
      <sz val="12"/>
      <color rgb="FF0000FF"/>
      <name val="Times New Roman"/>
      <family val="1"/>
      <charset val="204"/>
    </font>
    <font>
      <sz val="10"/>
      <color rgb="FF9900CC"/>
      <name val="Times New Roman"/>
      <family val="1"/>
      <charset val="204"/>
    </font>
    <font>
      <b/>
      <sz val="9"/>
      <color rgb="FF9900CC"/>
      <name val="Times New Roman"/>
      <family val="1"/>
      <charset val="204"/>
    </font>
    <font>
      <b/>
      <sz val="12"/>
      <color rgb="FF9900CC"/>
      <name val="Times New Roman"/>
      <family val="1"/>
      <charset val="204"/>
    </font>
    <font>
      <sz val="8"/>
      <color rgb="FF9900CC"/>
      <name val="Times New Roman"/>
      <family val="1"/>
      <charset val="204"/>
    </font>
    <font>
      <b/>
      <sz val="11"/>
      <color rgb="FF9900CC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0000FF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rgb="FF00B0F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b/>
      <sz val="2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3" fillId="0" borderId="0" xfId="1" applyFont="1" applyFill="1" applyBorder="1"/>
    <xf numFmtId="0" fontId="3" fillId="0" borderId="0" xfId="1" applyFont="1" applyFill="1"/>
    <xf numFmtId="0" fontId="8" fillId="0" borderId="0" xfId="1" applyFont="1" applyFill="1"/>
    <xf numFmtId="0" fontId="12" fillId="0" borderId="0" xfId="1" applyFont="1" applyFill="1"/>
    <xf numFmtId="49" fontId="7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/>
    <xf numFmtId="49" fontId="3" fillId="2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  <xf numFmtId="4" fontId="4" fillId="2" borderId="2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17" fillId="0" borderId="0" xfId="1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4" fontId="9" fillId="3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/>
    </xf>
    <xf numFmtId="4" fontId="11" fillId="0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15" fillId="2" borderId="1" xfId="1" applyNumberFormat="1" applyFont="1" applyFill="1" applyBorder="1" applyAlignment="1">
      <alignment horizontal="center"/>
    </xf>
    <xf numFmtId="4" fontId="21" fillId="3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wrapText="1"/>
    </xf>
    <xf numFmtId="4" fontId="2" fillId="3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 vertical="center"/>
    </xf>
    <xf numFmtId="49" fontId="22" fillId="2" borderId="0" xfId="1" applyNumberFormat="1" applyFont="1" applyFill="1" applyAlignment="1">
      <alignment horizontal="center"/>
    </xf>
    <xf numFmtId="49" fontId="23" fillId="2" borderId="1" xfId="1" applyNumberFormat="1" applyFont="1" applyFill="1" applyBorder="1" applyAlignment="1">
      <alignment horizontal="center"/>
    </xf>
    <xf numFmtId="4" fontId="24" fillId="3" borderId="1" xfId="1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center" wrapText="1"/>
    </xf>
    <xf numFmtId="4" fontId="26" fillId="3" borderId="1" xfId="0" applyNumberFormat="1" applyFont="1" applyFill="1" applyBorder="1" applyAlignment="1">
      <alignment horizontal="center" vertical="center"/>
    </xf>
    <xf numFmtId="4" fontId="26" fillId="3" borderId="1" xfId="1" applyNumberFormat="1" applyFont="1" applyFill="1" applyBorder="1" applyAlignment="1">
      <alignment horizontal="center" vertical="center"/>
    </xf>
    <xf numFmtId="4" fontId="21" fillId="0" borderId="1" xfId="1" applyNumberFormat="1" applyFont="1" applyFill="1" applyBorder="1" applyAlignment="1">
      <alignment horizontal="center"/>
    </xf>
    <xf numFmtId="4" fontId="26" fillId="0" borderId="1" xfId="1" applyNumberFormat="1" applyFont="1" applyFill="1" applyBorder="1" applyAlignment="1">
      <alignment horizontal="center" vertical="center"/>
    </xf>
    <xf numFmtId="4" fontId="26" fillId="0" borderId="1" xfId="0" applyNumberFormat="1" applyFont="1" applyFill="1" applyBorder="1" applyAlignment="1">
      <alignment horizontal="center" vertical="center"/>
    </xf>
    <xf numFmtId="4" fontId="24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vertical="center" wrapText="1" shrinkToFit="1"/>
    </xf>
    <xf numFmtId="0" fontId="13" fillId="0" borderId="1" xfId="0" applyFont="1" applyFill="1" applyBorder="1" applyAlignment="1">
      <alignment horizontal="left" vertical="center" wrapText="1" shrinkToFit="1"/>
    </xf>
    <xf numFmtId="2" fontId="3" fillId="0" borderId="0" xfId="1" applyNumberFormat="1" applyFont="1" applyFill="1"/>
    <xf numFmtId="4" fontId="9" fillId="0" borderId="2" xfId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9" fontId="30" fillId="2" borderId="1" xfId="0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9" fontId="26" fillId="2" borderId="1" xfId="0" applyNumberFormat="1" applyFont="1" applyFill="1" applyBorder="1" applyAlignment="1">
      <alignment horizontal="center" vertical="center"/>
    </xf>
    <xf numFmtId="4" fontId="31" fillId="0" borderId="0" xfId="1" applyNumberFormat="1" applyFont="1" applyFill="1" applyAlignment="1">
      <alignment horizontal="center"/>
    </xf>
    <xf numFmtId="4" fontId="4" fillId="0" borderId="0" xfId="1" applyNumberFormat="1" applyFont="1" applyFill="1" applyAlignment="1">
      <alignment horizontal="center" vertical="top"/>
    </xf>
    <xf numFmtId="4" fontId="32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4" fontId="9" fillId="4" borderId="1" xfId="1" applyNumberFormat="1" applyFont="1" applyFill="1" applyBorder="1" applyAlignment="1">
      <alignment horizontal="center" vertical="center"/>
    </xf>
    <xf numFmtId="4" fontId="3" fillId="0" borderId="0" xfId="1" applyNumberFormat="1" applyFont="1" applyFill="1"/>
    <xf numFmtId="0" fontId="6" fillId="0" borderId="0" xfId="1" applyFont="1" applyFill="1" applyBorder="1"/>
    <xf numFmtId="0" fontId="6" fillId="0" borderId="0" xfId="1" applyFont="1" applyFill="1"/>
    <xf numFmtId="0" fontId="33" fillId="0" borderId="0" xfId="1" applyFont="1" applyFill="1"/>
    <xf numFmtId="0" fontId="34" fillId="0" borderId="0" xfId="1" applyFont="1" applyFill="1" applyAlignment="1">
      <alignment horizontal="center"/>
    </xf>
    <xf numFmtId="4" fontId="3" fillId="0" borderId="0" xfId="1" applyNumberFormat="1" applyFont="1" applyFill="1" applyAlignment="1">
      <alignment horizontal="center" vertical="center"/>
    </xf>
    <xf numFmtId="4" fontId="4" fillId="0" borderId="0" xfId="1" applyNumberFormat="1" applyFont="1" applyFill="1" applyAlignment="1">
      <alignment horizontal="center"/>
    </xf>
    <xf numFmtId="4" fontId="36" fillId="0" borderId="0" xfId="1" applyNumberFormat="1" applyFont="1" applyFill="1" applyAlignment="1">
      <alignment horizontal="center"/>
    </xf>
    <xf numFmtId="4" fontId="37" fillId="0" borderId="0" xfId="1" applyNumberFormat="1" applyFont="1" applyFill="1" applyAlignment="1">
      <alignment horizontal="center" vertical="center"/>
    </xf>
    <xf numFmtId="0" fontId="37" fillId="0" borderId="0" xfId="1" applyFont="1" applyFill="1" applyAlignment="1">
      <alignment horizontal="center"/>
    </xf>
    <xf numFmtId="0" fontId="37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center"/>
    </xf>
    <xf numFmtId="3" fontId="3" fillId="0" borderId="0" xfId="1" applyNumberFormat="1" applyFont="1" applyFill="1"/>
    <xf numFmtId="0" fontId="38" fillId="0" borderId="0" xfId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/>
    </xf>
    <xf numFmtId="4" fontId="9" fillId="2" borderId="2" xfId="1" applyNumberFormat="1" applyFont="1" applyFill="1" applyBorder="1" applyAlignment="1">
      <alignment horizontal="center" vertical="center"/>
    </xf>
    <xf numFmtId="4" fontId="35" fillId="0" borderId="2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4" fontId="39" fillId="0" borderId="0" xfId="1" applyNumberFormat="1" applyFont="1" applyFill="1" applyAlignment="1">
      <alignment horizontal="center"/>
    </xf>
    <xf numFmtId="0" fontId="39" fillId="0" borderId="0" xfId="1" applyFont="1" applyFill="1" applyAlignment="1">
      <alignment horizontal="center"/>
    </xf>
    <xf numFmtId="4" fontId="37" fillId="0" borderId="0" xfId="1" applyNumberFormat="1" applyFont="1" applyFill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4" fontId="12" fillId="0" borderId="0" xfId="1" applyNumberFormat="1" applyFont="1" applyFill="1"/>
    <xf numFmtId="4" fontId="3" fillId="0" borderId="0" xfId="1" applyNumberFormat="1" applyFont="1" applyFill="1" applyAlignment="1">
      <alignment horizontal="center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19" fillId="2" borderId="2" xfId="1" applyNumberFormat="1" applyFont="1" applyFill="1" applyBorder="1" applyAlignment="1">
      <alignment horizontal="center" textRotation="90" wrapText="1"/>
    </xf>
    <xf numFmtId="0" fontId="20" fillId="0" borderId="6" xfId="0" applyFont="1" applyBorder="1" applyAlignment="1">
      <alignment horizontal="center" textRotation="90" wrapText="1"/>
    </xf>
    <xf numFmtId="4" fontId="5" fillId="0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2" xfId="1" applyFont="1" applyFill="1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8" fillId="0" borderId="9" xfId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0" fillId="0" borderId="9" xfId="0" applyFill="1" applyBorder="1" applyAlignment="1">
      <alignment horizontal="left" vertical="center" wrapText="1" shrinkToFit="1"/>
    </xf>
    <xf numFmtId="0" fontId="29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 shrinkToFit="1"/>
    </xf>
    <xf numFmtId="0" fontId="8" fillId="0" borderId="6" xfId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6" xfId="0" applyFont="1" applyFill="1" applyBorder="1" applyAlignment="1">
      <alignment horizontal="left" vertical="center" wrapText="1" shrinkToFit="1"/>
    </xf>
    <xf numFmtId="0" fontId="7" fillId="0" borderId="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8" fillId="0" borderId="2" xfId="1" applyFont="1" applyFill="1" applyBorder="1" applyAlignment="1">
      <alignment horizontal="left" vertical="center" wrapText="1" shrinkToFit="1"/>
    </xf>
    <xf numFmtId="0" fontId="13" fillId="0" borderId="2" xfId="0" applyFont="1" applyFill="1" applyBorder="1" applyAlignment="1">
      <alignment horizontal="left" vertical="center" wrapText="1" shrinkToFit="1"/>
    </xf>
    <xf numFmtId="0" fontId="13" fillId="0" borderId="6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8" xfId="1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B0F0"/>
      <color rgb="FF0000FF"/>
      <color rgb="FF9900CC"/>
      <color rgb="FFC5D9F1"/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zoomScaleNormal="100" workbookViewId="0">
      <selection activeCell="E48" sqref="E48:J50"/>
    </sheetView>
  </sheetViews>
  <sheetFormatPr defaultColWidth="9.109375" defaultRowHeight="13.2" x14ac:dyDescent="0.25"/>
  <cols>
    <col min="1" max="1" width="3.44140625" style="24" customWidth="1"/>
    <col min="2" max="2" width="89.44140625" style="6" customWidth="1"/>
    <col min="3" max="3" width="12.33203125" style="9" customWidth="1"/>
    <col min="4" max="4" width="4.33203125" style="8" customWidth="1"/>
    <col min="5" max="5" width="8.33203125" style="9" customWidth="1"/>
    <col min="6" max="6" width="4.6640625" style="7" customWidth="1"/>
    <col min="7" max="7" width="12.6640625" style="7" hidden="1" customWidth="1"/>
    <col min="8" max="8" width="12.6640625" style="10" customWidth="1"/>
    <col min="9" max="9" width="12.6640625" style="7" customWidth="1"/>
    <col min="10" max="10" width="11.6640625" style="10" customWidth="1"/>
    <col min="11" max="11" width="14.6640625" style="2" bestFit="1" customWidth="1"/>
    <col min="12" max="13" width="9.109375" style="2"/>
    <col min="14" max="14" width="9.88671875" style="65" bestFit="1" customWidth="1"/>
    <col min="15" max="15" width="9.6640625" style="2" customWidth="1"/>
    <col min="16" max="16384" width="9.109375" style="2"/>
  </cols>
  <sheetData>
    <row r="1" spans="1:14" s="1" customFormat="1" ht="33.6" customHeight="1" x14ac:dyDescent="0.2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N1" s="64"/>
    </row>
    <row r="2" spans="1:14" ht="12.9" customHeight="1" x14ac:dyDescent="0.25">
      <c r="A2" s="108" t="s">
        <v>0</v>
      </c>
      <c r="B2" s="110" t="s">
        <v>48</v>
      </c>
      <c r="C2" s="108" t="s">
        <v>1</v>
      </c>
      <c r="D2" s="108" t="s">
        <v>2</v>
      </c>
      <c r="E2" s="113" t="s">
        <v>3</v>
      </c>
      <c r="F2" s="115" t="s">
        <v>4</v>
      </c>
      <c r="G2" s="117" t="s">
        <v>85</v>
      </c>
      <c r="H2" s="118"/>
      <c r="I2" s="118"/>
      <c r="J2" s="119"/>
    </row>
    <row r="3" spans="1:14" ht="58.2" customHeight="1" x14ac:dyDescent="0.25">
      <c r="A3" s="109"/>
      <c r="B3" s="110"/>
      <c r="C3" s="111"/>
      <c r="D3" s="112"/>
      <c r="E3" s="114"/>
      <c r="F3" s="116"/>
      <c r="G3" s="12" t="s">
        <v>16</v>
      </c>
      <c r="H3" s="11" t="s">
        <v>17</v>
      </c>
      <c r="I3" s="51" t="s">
        <v>65</v>
      </c>
      <c r="J3" s="52" t="s">
        <v>66</v>
      </c>
    </row>
    <row r="4" spans="1:14" s="24" customFormat="1" ht="9.75" customHeight="1" x14ac:dyDescent="0.3">
      <c r="A4" s="41">
        <v>1</v>
      </c>
      <c r="B4" s="15">
        <v>2</v>
      </c>
      <c r="C4" s="41">
        <v>3</v>
      </c>
      <c r="D4" s="15">
        <v>4</v>
      </c>
      <c r="E4" s="15">
        <v>5</v>
      </c>
      <c r="F4" s="15">
        <v>6</v>
      </c>
      <c r="G4" s="16">
        <v>7</v>
      </c>
      <c r="H4" s="15">
        <v>7</v>
      </c>
      <c r="I4" s="41">
        <v>8</v>
      </c>
      <c r="J4" s="15">
        <v>9</v>
      </c>
      <c r="N4" s="61"/>
    </row>
    <row r="5" spans="1:14" s="3" customFormat="1" ht="84.6" customHeight="1" x14ac:dyDescent="0.25">
      <c r="A5" s="48">
        <v>1</v>
      </c>
      <c r="B5" s="49" t="s">
        <v>29</v>
      </c>
      <c r="C5" s="82" t="s">
        <v>86</v>
      </c>
      <c r="D5" s="82" t="s">
        <v>60</v>
      </c>
      <c r="E5" s="14">
        <v>2217728000</v>
      </c>
      <c r="F5" s="14" t="s">
        <v>5</v>
      </c>
      <c r="G5" s="62">
        <v>9352.17</v>
      </c>
      <c r="H5" s="18">
        <v>9621.31</v>
      </c>
      <c r="I5" s="18">
        <v>8629.02</v>
      </c>
      <c r="J5" s="53">
        <f t="shared" ref="J5:J37" si="0">I5/H5</f>
        <v>0.89686539566857326</v>
      </c>
      <c r="K5" s="75"/>
      <c r="N5" s="65"/>
    </row>
    <row r="6" spans="1:14" s="4" customFormat="1" ht="31.95" customHeight="1" x14ac:dyDescent="0.25">
      <c r="A6" s="127">
        <v>2</v>
      </c>
      <c r="B6" s="129" t="s">
        <v>30</v>
      </c>
      <c r="C6" s="131" t="s">
        <v>80</v>
      </c>
      <c r="D6" s="133" t="s">
        <v>26</v>
      </c>
      <c r="E6" s="105" t="s">
        <v>49</v>
      </c>
      <c r="F6" s="20" t="s">
        <v>22</v>
      </c>
      <c r="G6" s="21">
        <v>2562.21</v>
      </c>
      <c r="H6" s="22">
        <v>2562.21</v>
      </c>
      <c r="I6" s="22">
        <v>2562.21</v>
      </c>
      <c r="J6" s="53">
        <f t="shared" si="0"/>
        <v>1</v>
      </c>
      <c r="K6" s="102"/>
      <c r="L6" s="102"/>
      <c r="N6" s="66"/>
    </row>
    <row r="7" spans="1:14" s="4" customFormat="1" ht="38.4" customHeight="1" x14ac:dyDescent="0.25">
      <c r="A7" s="128"/>
      <c r="B7" s="130"/>
      <c r="C7" s="132"/>
      <c r="D7" s="106"/>
      <c r="E7" s="106"/>
      <c r="F7" s="77" t="s">
        <v>5</v>
      </c>
      <c r="G7" s="83">
        <v>2000</v>
      </c>
      <c r="H7" s="18">
        <v>2000</v>
      </c>
      <c r="I7" s="46">
        <v>524.79</v>
      </c>
      <c r="J7" s="53">
        <f t="shared" si="0"/>
        <v>0.26239499999999999</v>
      </c>
      <c r="K7" s="75"/>
      <c r="N7" s="66"/>
    </row>
    <row r="8" spans="1:14" s="4" customFormat="1" ht="60.6" customHeight="1" x14ac:dyDescent="0.25">
      <c r="A8" s="89">
        <v>3</v>
      </c>
      <c r="B8" s="95" t="s">
        <v>31</v>
      </c>
      <c r="C8" s="94" t="s">
        <v>52</v>
      </c>
      <c r="D8" s="90" t="s">
        <v>7</v>
      </c>
      <c r="E8" s="94">
        <v>2217726000</v>
      </c>
      <c r="F8" s="88" t="s">
        <v>5</v>
      </c>
      <c r="G8" s="91">
        <v>400</v>
      </c>
      <c r="H8" s="92">
        <v>400</v>
      </c>
      <c r="I8" s="93">
        <v>399.79</v>
      </c>
      <c r="J8" s="53">
        <f t="shared" si="0"/>
        <v>0.999475</v>
      </c>
      <c r="N8" s="66"/>
    </row>
    <row r="9" spans="1:14" s="4" customFormat="1" ht="30" customHeight="1" x14ac:dyDescent="0.25">
      <c r="A9" s="120">
        <v>4</v>
      </c>
      <c r="B9" s="122" t="s">
        <v>55</v>
      </c>
      <c r="C9" s="124" t="s">
        <v>87</v>
      </c>
      <c r="D9" s="126" t="s">
        <v>8</v>
      </c>
      <c r="E9" s="77" t="s">
        <v>69</v>
      </c>
      <c r="F9" s="20" t="s">
        <v>22</v>
      </c>
      <c r="G9" s="21">
        <v>50535.53</v>
      </c>
      <c r="H9" s="22">
        <v>50535.53</v>
      </c>
      <c r="I9" s="22">
        <v>3714.42</v>
      </c>
      <c r="J9" s="53">
        <f t="shared" ref="J9" si="1">I9/H9</f>
        <v>7.3501158491857121E-2</v>
      </c>
      <c r="K9" s="63"/>
      <c r="L9" s="63"/>
      <c r="N9" s="66"/>
    </row>
    <row r="10" spans="1:14" ht="31.2" customHeight="1" x14ac:dyDescent="0.25">
      <c r="A10" s="121"/>
      <c r="B10" s="123"/>
      <c r="C10" s="125"/>
      <c r="D10" s="106"/>
      <c r="E10" s="77">
        <v>2217722000</v>
      </c>
      <c r="F10" s="14" t="s">
        <v>5</v>
      </c>
      <c r="G10" s="17">
        <v>20828.060000000001</v>
      </c>
      <c r="H10" s="18">
        <v>20828.060000000001</v>
      </c>
      <c r="I10" s="18">
        <v>18486.349999999999</v>
      </c>
      <c r="J10" s="53">
        <f t="shared" si="0"/>
        <v>0.88756946158211558</v>
      </c>
      <c r="K10" s="75"/>
    </row>
    <row r="11" spans="1:14" ht="31.2" customHeight="1" x14ac:dyDescent="0.25">
      <c r="A11" s="134">
        <v>5</v>
      </c>
      <c r="B11" s="138" t="s">
        <v>32</v>
      </c>
      <c r="C11" s="143" t="s">
        <v>90</v>
      </c>
      <c r="D11" s="126" t="s">
        <v>9</v>
      </c>
      <c r="E11" s="136" t="s">
        <v>81</v>
      </c>
      <c r="F11" s="20" t="s">
        <v>22</v>
      </c>
      <c r="G11" s="21">
        <v>2535.34</v>
      </c>
      <c r="H11" s="22">
        <v>2535.34</v>
      </c>
      <c r="I11" s="22">
        <v>2355.79</v>
      </c>
      <c r="J11" s="53">
        <f t="shared" si="0"/>
        <v>0.9291810960265684</v>
      </c>
      <c r="K11" s="75"/>
      <c r="L11" s="75"/>
    </row>
    <row r="12" spans="1:14" ht="34.950000000000003" customHeight="1" x14ac:dyDescent="0.25">
      <c r="A12" s="135"/>
      <c r="B12" s="142"/>
      <c r="C12" s="141"/>
      <c r="D12" s="141"/>
      <c r="E12" s="106"/>
      <c r="F12" s="14" t="s">
        <v>5</v>
      </c>
      <c r="G12" s="17">
        <v>123508.88</v>
      </c>
      <c r="H12" s="18">
        <v>123508.88</v>
      </c>
      <c r="I12" s="18">
        <v>121403.46</v>
      </c>
      <c r="J12" s="53">
        <f t="shared" si="0"/>
        <v>0.98295329048405267</v>
      </c>
      <c r="K12" s="75"/>
    </row>
    <row r="13" spans="1:14" ht="34.950000000000003" customHeight="1" x14ac:dyDescent="0.25">
      <c r="A13" s="121"/>
      <c r="B13" s="123"/>
      <c r="C13" s="106"/>
      <c r="D13" s="106"/>
      <c r="E13" s="14">
        <v>2217708012</v>
      </c>
      <c r="F13" s="34" t="s">
        <v>21</v>
      </c>
      <c r="G13" s="36">
        <v>10788.88</v>
      </c>
      <c r="H13" s="38">
        <v>10788.88</v>
      </c>
      <c r="I13" s="38">
        <v>10396.58</v>
      </c>
      <c r="J13" s="53">
        <f t="shared" si="0"/>
        <v>0.96363848703479882</v>
      </c>
      <c r="K13" s="75"/>
    </row>
    <row r="14" spans="1:14" ht="43.95" customHeight="1" x14ac:dyDescent="0.25">
      <c r="A14" s="48">
        <v>6</v>
      </c>
      <c r="B14" s="43" t="s">
        <v>33</v>
      </c>
      <c r="C14" s="101" t="s">
        <v>72</v>
      </c>
      <c r="D14" s="104" t="s">
        <v>23</v>
      </c>
      <c r="E14" s="14">
        <v>2211712000</v>
      </c>
      <c r="F14" s="14" t="s">
        <v>5</v>
      </c>
      <c r="G14" s="17">
        <v>3700</v>
      </c>
      <c r="H14" s="18">
        <v>3700</v>
      </c>
      <c r="I14" s="18">
        <v>3522.35</v>
      </c>
      <c r="J14" s="53">
        <f t="shared" si="0"/>
        <v>0.95198648648648643</v>
      </c>
      <c r="K14" s="63"/>
    </row>
    <row r="15" spans="1:14" ht="49.2" customHeight="1" x14ac:dyDescent="0.25">
      <c r="A15" s="48">
        <v>7</v>
      </c>
      <c r="B15" s="49" t="s">
        <v>34</v>
      </c>
      <c r="C15" s="82" t="s">
        <v>89</v>
      </c>
      <c r="D15" s="5" t="s">
        <v>10</v>
      </c>
      <c r="E15" s="14">
        <v>2217714000</v>
      </c>
      <c r="F15" s="14" t="s">
        <v>5</v>
      </c>
      <c r="G15" s="23">
        <v>19966.5</v>
      </c>
      <c r="H15" s="30">
        <v>19966.5</v>
      </c>
      <c r="I15" s="30">
        <v>12214.17</v>
      </c>
      <c r="J15" s="53">
        <f t="shared" si="0"/>
        <v>0.61173315303132747</v>
      </c>
      <c r="K15" s="75"/>
    </row>
    <row r="16" spans="1:14" s="4" customFormat="1" ht="47.4" customHeight="1" x14ac:dyDescent="0.25">
      <c r="A16" s="48">
        <v>8</v>
      </c>
      <c r="B16" s="49" t="s">
        <v>35</v>
      </c>
      <c r="C16" s="82" t="s">
        <v>79</v>
      </c>
      <c r="D16" s="50" t="s">
        <v>11</v>
      </c>
      <c r="E16" s="14">
        <v>2217720000</v>
      </c>
      <c r="F16" s="14" t="s">
        <v>5</v>
      </c>
      <c r="G16" s="17">
        <v>1050</v>
      </c>
      <c r="H16" s="18">
        <v>1050</v>
      </c>
      <c r="I16" s="18">
        <v>917.54</v>
      </c>
      <c r="J16" s="53">
        <f t="shared" si="0"/>
        <v>0.87384761904761898</v>
      </c>
      <c r="K16" s="63"/>
      <c r="N16" s="66"/>
    </row>
    <row r="17" spans="1:15" s="13" customFormat="1" ht="40.950000000000003" customHeight="1" x14ac:dyDescent="0.4">
      <c r="A17" s="48">
        <v>9</v>
      </c>
      <c r="B17" s="43" t="s">
        <v>27</v>
      </c>
      <c r="C17" s="82" t="s">
        <v>77</v>
      </c>
      <c r="D17" s="50" t="s">
        <v>14</v>
      </c>
      <c r="E17" s="14">
        <v>2217709000</v>
      </c>
      <c r="F17" s="14" t="s">
        <v>5</v>
      </c>
      <c r="G17" s="17">
        <v>500</v>
      </c>
      <c r="H17" s="18">
        <v>500</v>
      </c>
      <c r="I17" s="18">
        <v>254.38</v>
      </c>
      <c r="J17" s="53">
        <f t="shared" si="0"/>
        <v>0.50875999999999999</v>
      </c>
      <c r="N17" s="67"/>
    </row>
    <row r="18" spans="1:15" s="13" customFormat="1" ht="32.4" customHeight="1" x14ac:dyDescent="0.4">
      <c r="A18" s="134">
        <v>10</v>
      </c>
      <c r="B18" s="138" t="s">
        <v>36</v>
      </c>
      <c r="C18" s="131" t="s">
        <v>83</v>
      </c>
      <c r="D18" s="126" t="s">
        <v>9</v>
      </c>
      <c r="E18" s="136" t="s">
        <v>74</v>
      </c>
      <c r="F18" s="20" t="s">
        <v>6</v>
      </c>
      <c r="G18" s="21">
        <v>2300</v>
      </c>
      <c r="H18" s="22">
        <v>2300</v>
      </c>
      <c r="I18" s="22">
        <v>2300</v>
      </c>
      <c r="J18" s="53">
        <f t="shared" si="0"/>
        <v>1</v>
      </c>
      <c r="K18" s="103"/>
      <c r="L18" s="103"/>
      <c r="N18" s="67"/>
    </row>
    <row r="19" spans="1:15" ht="34.200000000000003" customHeight="1" x14ac:dyDescent="0.25">
      <c r="A19" s="137"/>
      <c r="B19" s="139"/>
      <c r="C19" s="140"/>
      <c r="D19" s="141"/>
      <c r="E19" s="106"/>
      <c r="F19" s="14" t="s">
        <v>5</v>
      </c>
      <c r="G19" s="17">
        <v>5914</v>
      </c>
      <c r="H19" s="18">
        <v>5914</v>
      </c>
      <c r="I19" s="18">
        <v>5913.11</v>
      </c>
      <c r="J19" s="53">
        <f t="shared" si="0"/>
        <v>0.99984950963814667</v>
      </c>
      <c r="K19" s="63"/>
    </row>
    <row r="20" spans="1:15" s="13" customFormat="1" ht="32.4" customHeight="1" x14ac:dyDescent="0.4">
      <c r="A20" s="134">
        <v>11</v>
      </c>
      <c r="B20" s="138" t="s">
        <v>25</v>
      </c>
      <c r="C20" s="131" t="s">
        <v>84</v>
      </c>
      <c r="D20" s="126" t="s">
        <v>23</v>
      </c>
      <c r="E20" s="136" t="s">
        <v>28</v>
      </c>
      <c r="F20" s="20" t="s">
        <v>6</v>
      </c>
      <c r="G20" s="21">
        <v>9630.2999999999993</v>
      </c>
      <c r="H20" s="22">
        <v>9630.2999999999993</v>
      </c>
      <c r="I20" s="22">
        <v>9630.2999999999993</v>
      </c>
      <c r="J20" s="53">
        <f t="shared" si="0"/>
        <v>1</v>
      </c>
      <c r="K20" s="75"/>
      <c r="L20" s="75"/>
      <c r="N20" s="67"/>
    </row>
    <row r="21" spans="1:15" ht="34.200000000000003" customHeight="1" x14ac:dyDescent="0.25">
      <c r="A21" s="128"/>
      <c r="B21" s="144"/>
      <c r="C21" s="140"/>
      <c r="D21" s="106"/>
      <c r="E21" s="106"/>
      <c r="F21" s="14" t="s">
        <v>5</v>
      </c>
      <c r="G21" s="17">
        <v>506.86</v>
      </c>
      <c r="H21" s="18">
        <v>506.86</v>
      </c>
      <c r="I21" s="18">
        <v>506.86</v>
      </c>
      <c r="J21" s="53">
        <f t="shared" si="0"/>
        <v>1</v>
      </c>
      <c r="K21" s="75"/>
    </row>
    <row r="22" spans="1:15" ht="181.2" customHeight="1" x14ac:dyDescent="0.25">
      <c r="A22" s="127">
        <v>12</v>
      </c>
      <c r="B22" s="146" t="s">
        <v>37</v>
      </c>
      <c r="C22" s="148" t="s">
        <v>92</v>
      </c>
      <c r="D22" s="133" t="s">
        <v>20</v>
      </c>
      <c r="E22" s="47" t="s">
        <v>75</v>
      </c>
      <c r="F22" s="20" t="s">
        <v>24</v>
      </c>
      <c r="G22" s="21">
        <v>440461.76</v>
      </c>
      <c r="H22" s="22">
        <v>440461.76</v>
      </c>
      <c r="I22" s="22">
        <v>438964.21</v>
      </c>
      <c r="J22" s="53">
        <f t="shared" si="0"/>
        <v>0.99660004537056746</v>
      </c>
      <c r="K22" s="75"/>
      <c r="L22" s="57"/>
      <c r="M22" s="58"/>
      <c r="N22" s="70"/>
      <c r="O22" s="69"/>
    </row>
    <row r="23" spans="1:15" ht="30.6" customHeight="1" x14ac:dyDescent="0.25">
      <c r="A23" s="145"/>
      <c r="B23" s="147"/>
      <c r="C23" s="131"/>
      <c r="D23" s="106"/>
      <c r="E23" s="14">
        <v>2217727000</v>
      </c>
      <c r="F23" s="14" t="s">
        <v>5</v>
      </c>
      <c r="G23" s="17">
        <v>192323.7</v>
      </c>
      <c r="H23" s="18">
        <f>186724.05+5599.65</f>
        <v>192323.69999999998</v>
      </c>
      <c r="I23" s="18">
        <f>154705.11+5676.96</f>
        <v>160382.06999999998</v>
      </c>
      <c r="J23" s="53">
        <f t="shared" si="0"/>
        <v>0.83391734871989254</v>
      </c>
      <c r="K23" s="75"/>
      <c r="L23" s="59"/>
      <c r="M23" s="60"/>
      <c r="N23" s="71"/>
      <c r="O23" s="68"/>
    </row>
    <row r="24" spans="1:15" s="4" customFormat="1" ht="41.4" customHeight="1" x14ac:dyDescent="0.25">
      <c r="A24" s="48">
        <v>13</v>
      </c>
      <c r="B24" s="49" t="s">
        <v>38</v>
      </c>
      <c r="C24" s="82" t="s">
        <v>62</v>
      </c>
      <c r="D24" s="50" t="s">
        <v>19</v>
      </c>
      <c r="E24" s="14">
        <v>2217723000</v>
      </c>
      <c r="F24" s="14" t="s">
        <v>5</v>
      </c>
      <c r="G24" s="17">
        <v>300</v>
      </c>
      <c r="H24" s="18">
        <v>300</v>
      </c>
      <c r="I24" s="18">
        <v>230.62</v>
      </c>
      <c r="J24" s="53">
        <f t="shared" si="0"/>
        <v>0.76873333333333338</v>
      </c>
      <c r="L24" s="59"/>
      <c r="M24" s="60"/>
      <c r="N24" s="72"/>
    </row>
    <row r="25" spans="1:15" ht="36.6" customHeight="1" x14ac:dyDescent="0.25">
      <c r="A25" s="127">
        <v>14</v>
      </c>
      <c r="B25" s="138" t="s">
        <v>39</v>
      </c>
      <c r="C25" s="131" t="s">
        <v>91</v>
      </c>
      <c r="D25" s="126" t="s">
        <v>18</v>
      </c>
      <c r="E25" s="50" t="s">
        <v>78</v>
      </c>
      <c r="F25" s="20" t="s">
        <v>6</v>
      </c>
      <c r="G25" s="21">
        <v>3202.39</v>
      </c>
      <c r="H25" s="22">
        <v>3202.39</v>
      </c>
      <c r="I25" s="22">
        <v>3202.39</v>
      </c>
      <c r="J25" s="53">
        <f t="shared" si="0"/>
        <v>1</v>
      </c>
      <c r="K25" s="63"/>
      <c r="L25" s="59"/>
      <c r="M25" s="60"/>
      <c r="N25" s="72"/>
    </row>
    <row r="26" spans="1:15" ht="44.4" customHeight="1" x14ac:dyDescent="0.25">
      <c r="A26" s="127"/>
      <c r="B26" s="139"/>
      <c r="C26" s="132"/>
      <c r="D26" s="141"/>
      <c r="E26" s="82" t="s">
        <v>76</v>
      </c>
      <c r="F26" s="14" t="s">
        <v>5</v>
      </c>
      <c r="G26" s="23">
        <v>46872</v>
      </c>
      <c r="H26" s="30">
        <v>46872</v>
      </c>
      <c r="I26" s="30">
        <v>42124.05</v>
      </c>
      <c r="J26" s="53">
        <f t="shared" si="0"/>
        <v>0.8987039170506913</v>
      </c>
      <c r="K26" s="75"/>
      <c r="L26" s="59"/>
      <c r="M26" s="60"/>
      <c r="N26" s="72"/>
    </row>
    <row r="27" spans="1:15" ht="31.2" customHeight="1" x14ac:dyDescent="0.25">
      <c r="A27" s="128"/>
      <c r="B27" s="144"/>
      <c r="C27" s="132"/>
      <c r="D27" s="106"/>
      <c r="E27" s="82">
        <v>2217729014</v>
      </c>
      <c r="F27" s="34" t="s">
        <v>21</v>
      </c>
      <c r="G27" s="35">
        <v>12000.4</v>
      </c>
      <c r="H27" s="39">
        <v>12000.4</v>
      </c>
      <c r="I27" s="39">
        <v>11933.47</v>
      </c>
      <c r="J27" s="53">
        <f t="shared" si="0"/>
        <v>0.99442268591046967</v>
      </c>
      <c r="K27" s="75"/>
      <c r="L27" s="59"/>
      <c r="M27" s="60"/>
      <c r="N27" s="73"/>
      <c r="O27" s="68"/>
    </row>
    <row r="28" spans="1:15" ht="37.200000000000003" customHeight="1" x14ac:dyDescent="0.25">
      <c r="A28" s="134">
        <v>15</v>
      </c>
      <c r="B28" s="138" t="s">
        <v>40</v>
      </c>
      <c r="C28" s="156" t="s">
        <v>88</v>
      </c>
      <c r="D28" s="126" t="s">
        <v>50</v>
      </c>
      <c r="E28" s="50" t="s">
        <v>61</v>
      </c>
      <c r="F28" s="20" t="s">
        <v>6</v>
      </c>
      <c r="G28" s="21">
        <v>5000</v>
      </c>
      <c r="H28" s="22">
        <v>5000</v>
      </c>
      <c r="I28" s="22">
        <v>5000</v>
      </c>
      <c r="J28" s="53">
        <f t="shared" si="0"/>
        <v>1</v>
      </c>
      <c r="K28" s="75"/>
      <c r="L28" s="59"/>
      <c r="M28" s="60"/>
      <c r="N28" s="72"/>
      <c r="O28" s="97"/>
    </row>
    <row r="29" spans="1:15" ht="38.4" customHeight="1" x14ac:dyDescent="0.25">
      <c r="A29" s="121"/>
      <c r="B29" s="144"/>
      <c r="C29" s="132"/>
      <c r="D29" s="106"/>
      <c r="E29" s="96">
        <v>2217703000</v>
      </c>
      <c r="F29" s="77" t="s">
        <v>5</v>
      </c>
      <c r="G29" s="83">
        <v>19861.39</v>
      </c>
      <c r="H29" s="46">
        <v>19861.39</v>
      </c>
      <c r="I29" s="46">
        <v>16811.38</v>
      </c>
      <c r="J29" s="53">
        <f t="shared" si="0"/>
        <v>0.8464352192872705</v>
      </c>
      <c r="K29" s="75"/>
      <c r="L29" s="59"/>
      <c r="M29" s="60"/>
      <c r="N29" s="72"/>
      <c r="O29" s="97"/>
    </row>
    <row r="30" spans="1:15" ht="48" customHeight="1" x14ac:dyDescent="0.25">
      <c r="A30" s="48">
        <v>16</v>
      </c>
      <c r="B30" s="49" t="s">
        <v>41</v>
      </c>
      <c r="C30" s="85" t="s">
        <v>64</v>
      </c>
      <c r="D30" s="50" t="s">
        <v>12</v>
      </c>
      <c r="E30" s="14">
        <v>2217718000</v>
      </c>
      <c r="F30" s="14" t="s">
        <v>5</v>
      </c>
      <c r="G30" s="17">
        <v>50</v>
      </c>
      <c r="H30" s="19">
        <v>50</v>
      </c>
      <c r="I30" s="18">
        <v>0</v>
      </c>
      <c r="J30" s="53">
        <f t="shared" si="0"/>
        <v>0</v>
      </c>
      <c r="L30" s="59"/>
      <c r="M30" s="60"/>
      <c r="N30" s="71"/>
      <c r="O30" s="24"/>
    </row>
    <row r="31" spans="1:15" ht="39.6" customHeight="1" x14ac:dyDescent="0.25">
      <c r="A31" s="134">
        <v>17</v>
      </c>
      <c r="B31" s="152" t="s">
        <v>42</v>
      </c>
      <c r="C31" s="131" t="s">
        <v>93</v>
      </c>
      <c r="D31" s="80" t="s">
        <v>51</v>
      </c>
      <c r="E31" s="50" t="s">
        <v>73</v>
      </c>
      <c r="F31" s="20" t="s">
        <v>6</v>
      </c>
      <c r="G31" s="21">
        <v>12732.72</v>
      </c>
      <c r="H31" s="22">
        <v>12732.72</v>
      </c>
      <c r="I31" s="22">
        <v>12732.72</v>
      </c>
      <c r="J31" s="53">
        <f t="shared" si="0"/>
        <v>1</v>
      </c>
      <c r="K31" s="75"/>
      <c r="L31" s="59"/>
      <c r="M31" s="60"/>
      <c r="N31" s="72"/>
      <c r="O31" s="97"/>
    </row>
    <row r="32" spans="1:15" s="13" customFormat="1" ht="39" customHeight="1" x14ac:dyDescent="0.4">
      <c r="A32" s="135"/>
      <c r="B32" s="139"/>
      <c r="C32" s="132"/>
      <c r="D32" s="80" t="s">
        <v>70</v>
      </c>
      <c r="E32" s="14" t="s">
        <v>47</v>
      </c>
      <c r="F32" s="14" t="s">
        <v>5</v>
      </c>
      <c r="G32" s="17">
        <v>39878</v>
      </c>
      <c r="H32" s="18">
        <v>39878</v>
      </c>
      <c r="I32" s="18">
        <v>37428.47</v>
      </c>
      <c r="J32" s="53">
        <f t="shared" si="0"/>
        <v>0.93857440192587394</v>
      </c>
      <c r="K32" s="75"/>
      <c r="L32" s="59"/>
      <c r="M32" s="60"/>
      <c r="N32" s="100"/>
      <c r="O32" s="97"/>
    </row>
    <row r="33" spans="1:15" s="13" customFormat="1" ht="39" customHeight="1" x14ac:dyDescent="0.4">
      <c r="A33" s="121"/>
      <c r="B33" s="144"/>
      <c r="C33" s="132"/>
      <c r="D33" s="50" t="s">
        <v>13</v>
      </c>
      <c r="E33" s="14">
        <v>2217711012</v>
      </c>
      <c r="F33" s="34" t="s">
        <v>21</v>
      </c>
      <c r="G33" s="35">
        <v>699</v>
      </c>
      <c r="H33" s="39">
        <v>699</v>
      </c>
      <c r="I33" s="39">
        <v>458.66</v>
      </c>
      <c r="J33" s="53">
        <f t="shared" si="0"/>
        <v>0.6561659513590844</v>
      </c>
      <c r="L33" s="59"/>
      <c r="M33" s="61"/>
      <c r="N33" s="72"/>
      <c r="O33" s="98"/>
    </row>
    <row r="34" spans="1:15" s="13" customFormat="1" ht="44.4" customHeight="1" x14ac:dyDescent="0.4">
      <c r="A34" s="78">
        <v>18</v>
      </c>
      <c r="B34" s="49" t="s">
        <v>94</v>
      </c>
      <c r="C34" s="82" t="s">
        <v>63</v>
      </c>
      <c r="D34" s="50" t="s">
        <v>13</v>
      </c>
      <c r="E34" s="14">
        <v>2217724000</v>
      </c>
      <c r="F34" s="14" t="s">
        <v>5</v>
      </c>
      <c r="G34" s="17">
        <v>130</v>
      </c>
      <c r="H34" s="18">
        <v>130</v>
      </c>
      <c r="I34" s="18">
        <v>117.2</v>
      </c>
      <c r="J34" s="53">
        <f t="shared" si="0"/>
        <v>0.90153846153846151</v>
      </c>
      <c r="L34" s="59"/>
      <c r="M34" s="61"/>
      <c r="N34" s="72"/>
      <c r="O34" s="99"/>
    </row>
    <row r="35" spans="1:15" s="13" customFormat="1" ht="46.2" customHeight="1" x14ac:dyDescent="0.4">
      <c r="A35" s="48">
        <v>19</v>
      </c>
      <c r="B35" s="43" t="s">
        <v>43</v>
      </c>
      <c r="C35" s="82" t="s">
        <v>57</v>
      </c>
      <c r="D35" s="50" t="s">
        <v>10</v>
      </c>
      <c r="E35" s="82">
        <v>2217733000</v>
      </c>
      <c r="F35" s="14" t="s">
        <v>5</v>
      </c>
      <c r="G35" s="17">
        <v>50</v>
      </c>
      <c r="H35" s="19">
        <v>50</v>
      </c>
      <c r="I35" s="18">
        <v>0</v>
      </c>
      <c r="J35" s="53">
        <f t="shared" si="0"/>
        <v>0</v>
      </c>
      <c r="L35" s="59"/>
      <c r="M35" s="61"/>
      <c r="N35" s="73"/>
      <c r="O35" s="68"/>
    </row>
    <row r="36" spans="1:15" s="13" customFormat="1" ht="24.6" customHeight="1" x14ac:dyDescent="0.4">
      <c r="A36" s="120">
        <v>20</v>
      </c>
      <c r="B36" s="153" t="s">
        <v>58</v>
      </c>
      <c r="C36" s="155" t="s">
        <v>68</v>
      </c>
      <c r="D36" s="126" t="s">
        <v>11</v>
      </c>
      <c r="E36" s="14" t="s">
        <v>71</v>
      </c>
      <c r="F36" s="20" t="s">
        <v>6</v>
      </c>
      <c r="G36" s="21">
        <v>25992.32</v>
      </c>
      <c r="H36" s="22">
        <v>25992.32</v>
      </c>
      <c r="I36" s="22">
        <v>25696.720000000001</v>
      </c>
      <c r="J36" s="53">
        <f t="shared" si="0"/>
        <v>0.98862740994262921</v>
      </c>
      <c r="L36" s="59"/>
      <c r="M36" s="61"/>
      <c r="N36" s="74"/>
      <c r="O36" s="76"/>
    </row>
    <row r="37" spans="1:15" s="13" customFormat="1" ht="26.4" customHeight="1" x14ac:dyDescent="0.4">
      <c r="A37" s="121"/>
      <c r="B37" s="154"/>
      <c r="C37" s="155"/>
      <c r="D37" s="106"/>
      <c r="E37" s="14" t="s">
        <v>82</v>
      </c>
      <c r="F37" s="14" t="s">
        <v>5</v>
      </c>
      <c r="G37" s="17">
        <v>5323.73</v>
      </c>
      <c r="H37" s="18">
        <v>5323.73</v>
      </c>
      <c r="I37" s="18">
        <v>5263.18</v>
      </c>
      <c r="J37" s="53">
        <f t="shared" si="0"/>
        <v>0.98862639540322306</v>
      </c>
      <c r="K37" s="63"/>
      <c r="L37" s="59"/>
      <c r="M37" s="61"/>
      <c r="N37" s="72"/>
      <c r="O37" s="24"/>
    </row>
    <row r="38" spans="1:15" s="13" customFormat="1" ht="45.6" customHeight="1" x14ac:dyDescent="0.4">
      <c r="A38" s="81">
        <v>21</v>
      </c>
      <c r="B38" s="84" t="s">
        <v>44</v>
      </c>
      <c r="C38" s="82" t="s">
        <v>56</v>
      </c>
      <c r="D38" s="50"/>
      <c r="E38" s="14"/>
      <c r="F38" s="14"/>
      <c r="G38" s="17">
        <v>0</v>
      </c>
      <c r="H38" s="18">
        <v>0</v>
      </c>
      <c r="I38" s="18"/>
      <c r="J38" s="53">
        <v>0</v>
      </c>
      <c r="L38" s="59"/>
      <c r="M38" s="61"/>
      <c r="N38" s="72"/>
      <c r="O38" s="97"/>
    </row>
    <row r="39" spans="1:15" s="13" customFormat="1" ht="42.6" customHeight="1" x14ac:dyDescent="0.4">
      <c r="A39" s="79">
        <v>22</v>
      </c>
      <c r="B39" s="44" t="s">
        <v>45</v>
      </c>
      <c r="C39" s="86" t="s">
        <v>59</v>
      </c>
      <c r="D39" s="87"/>
      <c r="E39" s="14"/>
      <c r="F39" s="14"/>
      <c r="G39" s="17">
        <v>0</v>
      </c>
      <c r="H39" s="19">
        <v>0</v>
      </c>
      <c r="I39" s="18"/>
      <c r="J39" s="53">
        <v>0</v>
      </c>
      <c r="L39" s="59"/>
      <c r="M39" s="61"/>
      <c r="N39" s="72"/>
      <c r="O39" s="97"/>
    </row>
    <row r="40" spans="1:15" s="13" customFormat="1" ht="44.4" customHeight="1" x14ac:dyDescent="0.4">
      <c r="A40" s="48">
        <v>23</v>
      </c>
      <c r="B40" s="43" t="s">
        <v>46</v>
      </c>
      <c r="C40" s="82" t="s">
        <v>53</v>
      </c>
      <c r="D40" s="50"/>
      <c r="E40" s="14"/>
      <c r="F40" s="14"/>
      <c r="G40" s="17">
        <v>0</v>
      </c>
      <c r="H40" s="19">
        <v>0</v>
      </c>
      <c r="I40" s="18"/>
      <c r="J40" s="53">
        <v>0</v>
      </c>
      <c r="L40" s="59"/>
      <c r="M40" s="61"/>
      <c r="N40" s="74"/>
      <c r="O40" s="76"/>
    </row>
    <row r="41" spans="1:15" s="13" customFormat="1" ht="44.4" customHeight="1" x14ac:dyDescent="0.4">
      <c r="A41" s="48">
        <v>24</v>
      </c>
      <c r="B41" s="43" t="s">
        <v>95</v>
      </c>
      <c r="C41" s="82" t="s">
        <v>54</v>
      </c>
      <c r="D41" s="50"/>
      <c r="E41" s="14"/>
      <c r="F41" s="14"/>
      <c r="G41" s="17">
        <v>0</v>
      </c>
      <c r="H41" s="19">
        <v>0</v>
      </c>
      <c r="I41" s="18"/>
      <c r="J41" s="53">
        <v>0</v>
      </c>
      <c r="L41" s="59"/>
      <c r="M41" s="61"/>
      <c r="N41" s="74"/>
      <c r="O41" s="97"/>
    </row>
    <row r="42" spans="1:15" s="13" customFormat="1" ht="21" customHeight="1" x14ac:dyDescent="0.4">
      <c r="A42" s="157"/>
      <c r="B42" s="158"/>
      <c r="C42" s="158"/>
      <c r="D42" s="158"/>
      <c r="E42" s="159"/>
      <c r="F42" s="25" t="s">
        <v>6</v>
      </c>
      <c r="G42" s="26">
        <f>G6+G9+G11+G18+G20+G22+G25+G28+G31+G36</f>
        <v>554952.56999999995</v>
      </c>
      <c r="H42" s="37">
        <f>H6+H9+H11+H18+H20+H22+H25+H28+H31+H36</f>
        <v>554952.56999999995</v>
      </c>
      <c r="I42" s="37">
        <f>I6+I9+I11+I18+I20+I22+I25+I28+I31+I36</f>
        <v>506158.76</v>
      </c>
      <c r="J42" s="54">
        <f t="shared" ref="J42:J45" si="2">I42/H42</f>
        <v>0.91207571126303655</v>
      </c>
      <c r="L42" s="59"/>
      <c r="M42" s="61"/>
      <c r="N42" s="74"/>
      <c r="O42" s="97"/>
    </row>
    <row r="43" spans="1:15" s="13" customFormat="1" ht="20.399999999999999" customHeight="1" x14ac:dyDescent="0.4">
      <c r="A43" s="160"/>
      <c r="B43" s="161"/>
      <c r="C43" s="161"/>
      <c r="D43" s="161"/>
      <c r="E43" s="162"/>
      <c r="F43" s="27" t="s">
        <v>5</v>
      </c>
      <c r="G43" s="28">
        <f>G45-G42-G44</f>
        <v>492515.28999999992</v>
      </c>
      <c r="H43" s="42">
        <f>H45-H42-H44</f>
        <v>492784.43000000005</v>
      </c>
      <c r="I43" s="42">
        <f>I45-I42-I44</f>
        <v>435128.79</v>
      </c>
      <c r="J43" s="55">
        <f t="shared" si="2"/>
        <v>0.8830002806703936</v>
      </c>
      <c r="L43" s="59"/>
      <c r="M43" s="61"/>
      <c r="N43" s="67"/>
    </row>
    <row r="44" spans="1:15" s="13" customFormat="1" ht="21" customHeight="1" x14ac:dyDescent="0.4">
      <c r="A44" s="163"/>
      <c r="B44" s="164"/>
      <c r="C44" s="164"/>
      <c r="D44" s="164"/>
      <c r="E44" s="165"/>
      <c r="F44" s="32" t="s">
        <v>21</v>
      </c>
      <c r="G44" s="33">
        <f>G13+G27+G33</f>
        <v>23488.28</v>
      </c>
      <c r="H44" s="40">
        <f>H13+H27+H33</f>
        <v>23488.28</v>
      </c>
      <c r="I44" s="40">
        <f>I13+I27+I33</f>
        <v>22788.71</v>
      </c>
      <c r="J44" s="56">
        <f t="shared" si="2"/>
        <v>0.97021620995662516</v>
      </c>
      <c r="N44" s="67"/>
    </row>
    <row r="45" spans="1:15" s="13" customFormat="1" ht="21.6" customHeight="1" x14ac:dyDescent="0.4">
      <c r="A45" s="149" t="s">
        <v>15</v>
      </c>
      <c r="B45" s="150"/>
      <c r="C45" s="150"/>
      <c r="D45" s="150"/>
      <c r="E45" s="151"/>
      <c r="F45" s="29"/>
      <c r="G45" s="28">
        <f>SUM(G5:G41)</f>
        <v>1070956.1399999999</v>
      </c>
      <c r="H45" s="42">
        <f>SUM(H5:H41)</f>
        <v>1071225.28</v>
      </c>
      <c r="I45" s="42">
        <f>SUM(I5:I41)</f>
        <v>964076.26</v>
      </c>
      <c r="J45" s="55">
        <f t="shared" si="2"/>
        <v>0.89997526944099004</v>
      </c>
      <c r="N45" s="67"/>
    </row>
    <row r="47" spans="1:15" x14ac:dyDescent="0.25">
      <c r="H47" s="45"/>
      <c r="J47" s="45"/>
    </row>
    <row r="48" spans="1:15" x14ac:dyDescent="0.25">
      <c r="H48" s="45"/>
    </row>
    <row r="49" spans="7:9" x14ac:dyDescent="0.25">
      <c r="I49" s="10"/>
    </row>
    <row r="50" spans="7:9" x14ac:dyDescent="0.25">
      <c r="I50" s="10"/>
    </row>
    <row r="52" spans="7:9" x14ac:dyDescent="0.25">
      <c r="G52" s="31"/>
      <c r="I52" s="31"/>
    </row>
  </sheetData>
  <mergeCells count="53">
    <mergeCell ref="A28:A29"/>
    <mergeCell ref="B28:B29"/>
    <mergeCell ref="C28:C29"/>
    <mergeCell ref="D28:D29"/>
    <mergeCell ref="A42:E44"/>
    <mergeCell ref="A45:E45"/>
    <mergeCell ref="A31:A33"/>
    <mergeCell ref="B31:B33"/>
    <mergeCell ref="C31:C33"/>
    <mergeCell ref="A36:A37"/>
    <mergeCell ref="B36:B37"/>
    <mergeCell ref="C36:C37"/>
    <mergeCell ref="D36:D37"/>
    <mergeCell ref="E20:E21"/>
    <mergeCell ref="A25:A27"/>
    <mergeCell ref="B25:B27"/>
    <mergeCell ref="C25:C27"/>
    <mergeCell ref="D25:D27"/>
    <mergeCell ref="A22:A23"/>
    <mergeCell ref="B22:B23"/>
    <mergeCell ref="C22:C23"/>
    <mergeCell ref="D22:D23"/>
    <mergeCell ref="A20:A21"/>
    <mergeCell ref="B20:B21"/>
    <mergeCell ref="C20:C21"/>
    <mergeCell ref="D20:D21"/>
    <mergeCell ref="A11:A13"/>
    <mergeCell ref="E11:E12"/>
    <mergeCell ref="A18:A19"/>
    <mergeCell ref="B18:B19"/>
    <mergeCell ref="C18:C19"/>
    <mergeCell ref="D18:D19"/>
    <mergeCell ref="E18:E19"/>
    <mergeCell ref="B11:B13"/>
    <mergeCell ref="C11:C13"/>
    <mergeCell ref="D11:D13"/>
    <mergeCell ref="A9:A10"/>
    <mergeCell ref="B9:B10"/>
    <mergeCell ref="C9:C10"/>
    <mergeCell ref="D9:D10"/>
    <mergeCell ref="A6:A7"/>
    <mergeCell ref="B6:B7"/>
    <mergeCell ref="C6:C7"/>
    <mergeCell ref="D6:D7"/>
    <mergeCell ref="E6:E7"/>
    <mergeCell ref="A1:J1"/>
    <mergeCell ref="A2:A3"/>
    <mergeCell ref="B2:B3"/>
    <mergeCell ref="C2:C3"/>
    <mergeCell ref="D2:D3"/>
    <mergeCell ref="E2:E3"/>
    <mergeCell ref="F2:F3"/>
    <mergeCell ref="G2:J2"/>
  </mergeCells>
  <pageMargins left="0" right="0" top="0.70866141732283472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1.01.23</vt:lpstr>
      <vt:lpstr>'1.01.23'!Заголовки_для_печати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2023-04-28T14:40:18Z</dcterms:modified>
</cp:coreProperties>
</file>