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84B68424-0AC7-4851-A76F-85FA901CC45C}" xr6:coauthVersionLast="45" xr6:coauthVersionMax="45" xr10:uidLastSave="{00000000-0000-0000-0000-000000000000}"/>
  <bookViews>
    <workbookView xWindow="-120" yWindow="-120" windowWidth="29040" windowHeight="15840" tabRatio="917" activeTab="2" xr2:uid="{00000000-000D-0000-FFFF-FFFF00000000}"/>
  </bookViews>
  <sheets>
    <sheet name="Приложение 1" sheetId="2" r:id="rId1"/>
    <sheet name="Приложение 2" sheetId="11" r:id="rId2"/>
    <sheet name="Приложение 3" sheetId="12" r:id="rId3"/>
  </sheets>
  <definedNames>
    <definedName name="_xlnm._FilterDatabase" localSheetId="0" hidden="1">'Приложение 1'!$C$1:$C$437</definedName>
    <definedName name="_xlnm.Print_Area" localSheetId="1">'Приложение 2'!$A$1:$F$415</definedName>
    <definedName name="_xlnm.Print_Area" localSheetId="2">'Приложение 3'!$A$1:$G$443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6" i="12" l="1"/>
  <c r="G293" i="12" l="1"/>
  <c r="G267" i="12"/>
  <c r="G247" i="12"/>
  <c r="G240" i="12"/>
  <c r="G238" i="12"/>
  <c r="G232" i="12"/>
  <c r="G218" i="12"/>
  <c r="G210" i="12"/>
  <c r="G213" i="12"/>
  <c r="G206" i="12"/>
  <c r="G202" i="12"/>
  <c r="G200" i="12"/>
  <c r="G123" i="12" l="1"/>
  <c r="G432" i="12" l="1"/>
  <c r="G363" i="12"/>
  <c r="G360" i="12"/>
  <c r="G37" i="12"/>
  <c r="G27" i="12"/>
  <c r="G359" i="12" l="1"/>
  <c r="C18" i="2"/>
  <c r="C55" i="2"/>
  <c r="C40" i="2"/>
  <c r="F128" i="11"/>
  <c r="F298" i="11"/>
  <c r="F300" i="11"/>
  <c r="F270" i="11"/>
  <c r="F246" i="11"/>
  <c r="F244" i="11"/>
  <c r="F238" i="11"/>
  <c r="F232" i="11"/>
  <c r="F225" i="11"/>
  <c r="F207" i="11"/>
  <c r="F217" i="11"/>
  <c r="F205" i="11" l="1"/>
  <c r="F126" i="11"/>
  <c r="F110" i="11"/>
  <c r="F108" i="11"/>
  <c r="F93" i="11"/>
  <c r="F97" i="11"/>
  <c r="F49" i="11"/>
  <c r="G249" i="12" l="1"/>
  <c r="F45" i="11" l="1"/>
  <c r="F44" i="11" s="1"/>
  <c r="F259" i="11" l="1"/>
  <c r="F412" i="11" l="1"/>
  <c r="F411" i="11" s="1"/>
  <c r="F410" i="11" s="1"/>
  <c r="F408" i="11"/>
  <c r="F406" i="11"/>
  <c r="F402" i="11"/>
  <c r="F400" i="11"/>
  <c r="F393" i="11"/>
  <c r="F392" i="11" s="1"/>
  <c r="F390" i="11"/>
  <c r="F389" i="11" s="1"/>
  <c r="F385" i="11"/>
  <c r="F381" i="11"/>
  <c r="F378" i="11"/>
  <c r="F376" i="11"/>
  <c r="F371" i="11"/>
  <c r="F369" i="11"/>
  <c r="F367" i="11"/>
  <c r="F365" i="11"/>
  <c r="F360" i="11"/>
  <c r="F359" i="11" s="1"/>
  <c r="F356" i="11"/>
  <c r="F353" i="11"/>
  <c r="F350" i="11"/>
  <c r="F347" i="11"/>
  <c r="F344" i="11"/>
  <c r="F338" i="11"/>
  <c r="F337" i="11" s="1"/>
  <c r="F336" i="11" s="1"/>
  <c r="F333" i="11"/>
  <c r="F332" i="11" s="1"/>
  <c r="F331" i="11" s="1"/>
  <c r="F320" i="11"/>
  <c r="F319" i="11" s="1"/>
  <c r="F318" i="11" s="1"/>
  <c r="F316" i="11"/>
  <c r="F314" i="11"/>
  <c r="F312" i="11"/>
  <c r="F309" i="11"/>
  <c r="F307" i="11"/>
  <c r="F304" i="11"/>
  <c r="F302" i="11"/>
  <c r="F293" i="11"/>
  <c r="F292" i="11" s="1"/>
  <c r="F291" i="11" s="1"/>
  <c r="F289" i="11"/>
  <c r="F286" i="11"/>
  <c r="F284" i="11"/>
  <c r="F282" i="11"/>
  <c r="F280" i="11"/>
  <c r="F276" i="11"/>
  <c r="F274" i="11"/>
  <c r="F272" i="11"/>
  <c r="F268" i="11"/>
  <c r="F266" i="11"/>
  <c r="F264" i="11"/>
  <c r="F261" i="11"/>
  <c r="F257" i="11"/>
  <c r="F255" i="11"/>
  <c r="F253" i="11"/>
  <c r="F250" i="11"/>
  <c r="F248" i="11"/>
  <c r="F241" i="11"/>
  <c r="F236" i="11"/>
  <c r="F234" i="11"/>
  <c r="F230" i="11"/>
  <c r="F228" i="11"/>
  <c r="F222" i="11"/>
  <c r="F220" i="11"/>
  <c r="F219" i="11" s="1"/>
  <c r="F214" i="11"/>
  <c r="F212" i="11"/>
  <c r="F209" i="11"/>
  <c r="F200" i="11"/>
  <c r="F199" i="11" s="1"/>
  <c r="F197" i="11"/>
  <c r="F195" i="11"/>
  <c r="F191" i="11"/>
  <c r="F189" i="11"/>
  <c r="F186" i="11"/>
  <c r="F185" i="11" s="1"/>
  <c r="F183" i="11"/>
  <c r="F180" i="11"/>
  <c r="F178" i="11"/>
  <c r="F172" i="11"/>
  <c r="F164" i="11"/>
  <c r="F162" i="11"/>
  <c r="F160" i="11"/>
  <c r="F151" i="11"/>
  <c r="F148" i="11"/>
  <c r="F147" i="11" s="1"/>
  <c r="F145" i="11"/>
  <c r="F143" i="11"/>
  <c r="F138" i="11"/>
  <c r="F136" i="11"/>
  <c r="F132" i="11"/>
  <c r="F121" i="11"/>
  <c r="F119" i="11"/>
  <c r="F113" i="11"/>
  <c r="F112" i="11" s="1"/>
  <c r="F107" i="11" s="1"/>
  <c r="F105" i="11"/>
  <c r="F102" i="11"/>
  <c r="F96" i="11"/>
  <c r="F94" i="11"/>
  <c r="F92" i="11"/>
  <c r="F91" i="11" s="1"/>
  <c r="F90" i="11" s="1"/>
  <c r="F88" i="11"/>
  <c r="F87" i="11" s="1"/>
  <c r="F86" i="11" s="1"/>
  <c r="F84" i="11"/>
  <c r="F82" i="11"/>
  <c r="F69" i="11"/>
  <c r="F65" i="11"/>
  <c r="F60" i="11"/>
  <c r="F59" i="11" s="1"/>
  <c r="F57" i="11"/>
  <c r="F54" i="11"/>
  <c r="F53" i="11" s="1"/>
  <c r="F48" i="11"/>
  <c r="F41" i="11"/>
  <c r="F40" i="11" s="1"/>
  <c r="F38" i="11"/>
  <c r="F37" i="11" s="1"/>
  <c r="F32" i="11"/>
  <c r="F30" i="11"/>
  <c r="F27" i="11"/>
  <c r="F22" i="11"/>
  <c r="F21" i="11" s="1"/>
  <c r="F19" i="11"/>
  <c r="F16" i="11"/>
  <c r="F15" i="11"/>
  <c r="F14" i="11"/>
  <c r="F263" i="11" l="1"/>
  <c r="F224" i="11"/>
  <c r="F125" i="11"/>
  <c r="F124" i="11" s="1"/>
  <c r="F204" i="11"/>
  <c r="F405" i="11"/>
  <c r="F404" i="11" s="1"/>
  <c r="F140" i="11"/>
  <c r="F375" i="11"/>
  <c r="F374" i="11" s="1"/>
  <c r="F373" i="11" s="1"/>
  <c r="F399" i="11"/>
  <c r="F388" i="11" s="1"/>
  <c r="F194" i="11"/>
  <c r="F193" i="11" s="1"/>
  <c r="F159" i="11"/>
  <c r="F364" i="11"/>
  <c r="F363" i="11" s="1"/>
  <c r="F362" i="11" s="1"/>
  <c r="F18" i="11"/>
  <c r="F29" i="11"/>
  <c r="F26" i="11" s="1"/>
  <c r="F64" i="11"/>
  <c r="F43" i="11" s="1"/>
  <c r="F118" i="11"/>
  <c r="F117" i="11" s="1"/>
  <c r="F279" i="11"/>
  <c r="F278" i="11" s="1"/>
  <c r="F311" i="11"/>
  <c r="F297" i="11" s="1"/>
  <c r="F101" i="11"/>
  <c r="F343" i="11"/>
  <c r="F342" i="11" s="1"/>
  <c r="F341" i="11" s="1"/>
  <c r="F340" i="11" s="1"/>
  <c r="F182" i="11"/>
  <c r="F156" i="11" l="1"/>
  <c r="F155" i="11" s="1"/>
  <c r="F154" i="11" s="1"/>
  <c r="F123" i="11" s="1"/>
  <c r="F296" i="11"/>
  <c r="F330" i="11"/>
  <c r="F13" i="11"/>
  <c r="F100" i="11"/>
  <c r="F203" i="11"/>
  <c r="G440" i="12"/>
  <c r="G437" i="12"/>
  <c r="G429" i="12"/>
  <c r="G428" i="12" s="1"/>
  <c r="G425" i="12"/>
  <c r="G424" i="12" s="1"/>
  <c r="G421" i="12"/>
  <c r="G417" i="12"/>
  <c r="G415" i="12"/>
  <c r="G410" i="12"/>
  <c r="G408" i="12"/>
  <c r="G406" i="12"/>
  <c r="G403" i="12"/>
  <c r="G399" i="12"/>
  <c r="G398" i="12" s="1"/>
  <c r="G395" i="12"/>
  <c r="G392" i="12"/>
  <c r="G389" i="12"/>
  <c r="G386" i="12"/>
  <c r="G383" i="12"/>
  <c r="G378" i="12"/>
  <c r="G377" i="12" s="1"/>
  <c r="G376" i="12" s="1"/>
  <c r="G374" i="12"/>
  <c r="G373" i="12" s="1"/>
  <c r="G372" i="12" s="1"/>
  <c r="G371" i="12" s="1"/>
  <c r="G369" i="12"/>
  <c r="G368" i="12" s="1"/>
  <c r="G367" i="12" s="1"/>
  <c r="G366" i="12" s="1"/>
  <c r="G357" i="12"/>
  <c r="G356" i="12" s="1"/>
  <c r="G355" i="12" s="1"/>
  <c r="G353" i="12"/>
  <c r="G351" i="12"/>
  <c r="G347" i="12"/>
  <c r="G345" i="12"/>
  <c r="G344" i="12" s="1"/>
  <c r="G339" i="12"/>
  <c r="G338" i="12" s="1"/>
  <c r="G336" i="12"/>
  <c r="G335" i="12" s="1"/>
  <c r="G332" i="12"/>
  <c r="G331" i="12" s="1"/>
  <c r="G330" i="12" s="1"/>
  <c r="G327" i="12"/>
  <c r="G326" i="12" s="1"/>
  <c r="G325" i="12" s="1"/>
  <c r="G314" i="12"/>
  <c r="G313" i="12" s="1"/>
  <c r="G312" i="12" s="1"/>
  <c r="G310" i="12"/>
  <c r="G308" i="12"/>
  <c r="G306" i="12"/>
  <c r="G303" i="12"/>
  <c r="G301" i="12"/>
  <c r="G299" i="12"/>
  <c r="G297" i="12"/>
  <c r="G295" i="12"/>
  <c r="G288" i="12"/>
  <c r="G287" i="12" s="1"/>
  <c r="G286" i="12" s="1"/>
  <c r="G284" i="12"/>
  <c r="G281" i="12"/>
  <c r="G279" i="12"/>
  <c r="G276" i="12"/>
  <c r="G273" i="12"/>
  <c r="G271" i="12"/>
  <c r="G269" i="12"/>
  <c r="G265" i="12"/>
  <c r="G263" i="12"/>
  <c r="G261" i="12"/>
  <c r="G258" i="12"/>
  <c r="G256" i="12"/>
  <c r="G254" i="12"/>
  <c r="G252" i="12"/>
  <c r="G244" i="12"/>
  <c r="G242" i="12"/>
  <c r="G235" i="12"/>
  <c r="G230" i="12"/>
  <c r="G228" i="12"/>
  <c r="G224" i="12"/>
  <c r="G221" i="12"/>
  <c r="G215" i="12"/>
  <c r="G208" i="12"/>
  <c r="G195" i="12"/>
  <c r="G194" i="12" s="1"/>
  <c r="G193" i="12" s="1"/>
  <c r="G191" i="12"/>
  <c r="G189" i="12"/>
  <c r="G185" i="12"/>
  <c r="G183" i="12"/>
  <c r="G180" i="12"/>
  <c r="G176" i="12"/>
  <c r="G174" i="12"/>
  <c r="G169" i="12"/>
  <c r="G161" i="12"/>
  <c r="G159" i="12"/>
  <c r="G157" i="12"/>
  <c r="G151" i="12"/>
  <c r="G148" i="12"/>
  <c r="G146" i="12"/>
  <c r="G143" i="12"/>
  <c r="G140" i="12"/>
  <c r="G138" i="12"/>
  <c r="G136" i="12"/>
  <c r="G133" i="12"/>
  <c r="G131" i="12"/>
  <c r="G127" i="12"/>
  <c r="G118" i="12"/>
  <c r="G116" i="12"/>
  <c r="G109" i="12"/>
  <c r="G108" i="12" s="1"/>
  <c r="G106" i="12"/>
  <c r="G104" i="12"/>
  <c r="G101" i="12"/>
  <c r="G98" i="12"/>
  <c r="G94" i="12"/>
  <c r="G92" i="12"/>
  <c r="G86" i="12"/>
  <c r="G85" i="12" s="1"/>
  <c r="G84" i="12" s="1"/>
  <c r="G82" i="12"/>
  <c r="G80" i="12"/>
  <c r="G71" i="12"/>
  <c r="G69" i="12"/>
  <c r="G64" i="12"/>
  <c r="G63" i="12" s="1"/>
  <c r="G61" i="12"/>
  <c r="G58" i="12"/>
  <c r="G57" i="12" s="1"/>
  <c r="G53" i="12"/>
  <c r="G52" i="12" s="1"/>
  <c r="G49" i="12"/>
  <c r="G48" i="12" s="1"/>
  <c r="G47" i="12" s="1"/>
  <c r="G45" i="12"/>
  <c r="G44" i="12" s="1"/>
  <c r="G42" i="12"/>
  <c r="G35" i="12"/>
  <c r="G29" i="12"/>
  <c r="G23" i="12"/>
  <c r="G22" i="12" s="1"/>
  <c r="G20" i="12"/>
  <c r="G17" i="12"/>
  <c r="G16" i="12"/>
  <c r="G15" i="12"/>
  <c r="G122" i="12" l="1"/>
  <c r="G121" i="12" s="1"/>
  <c r="G278" i="12"/>
  <c r="G260" i="12"/>
  <c r="G91" i="12"/>
  <c r="G90" i="12" s="1"/>
  <c r="G89" i="12" s="1"/>
  <c r="G88" i="12" s="1"/>
  <c r="G217" i="12"/>
  <c r="G199" i="12"/>
  <c r="G188" i="12"/>
  <c r="G187" i="12" s="1"/>
  <c r="G275" i="12"/>
  <c r="G97" i="12"/>
  <c r="G103" i="12"/>
  <c r="G179" i="12"/>
  <c r="G178" i="12" s="1"/>
  <c r="G405" i="12"/>
  <c r="G402" i="12" s="1"/>
  <c r="G401" i="12" s="1"/>
  <c r="G414" i="12"/>
  <c r="G413" i="12" s="1"/>
  <c r="G412" i="12" s="1"/>
  <c r="G142" i="12"/>
  <c r="G135" i="12" s="1"/>
  <c r="G19" i="12"/>
  <c r="G14" i="12" s="1"/>
  <c r="G13" i="12" s="1"/>
  <c r="G350" i="12"/>
  <c r="G349" i="12" s="1"/>
  <c r="G34" i="12"/>
  <c r="G33" i="12" s="1"/>
  <c r="G156" i="12"/>
  <c r="G153" i="12" s="1"/>
  <c r="G150" i="12" s="1"/>
  <c r="G382" i="12"/>
  <c r="G381" i="12" s="1"/>
  <c r="G380" i="12" s="1"/>
  <c r="G115" i="12"/>
  <c r="G114" i="12" s="1"/>
  <c r="G305" i="12"/>
  <c r="G68" i="12"/>
  <c r="G51" i="12" s="1"/>
  <c r="G436" i="12"/>
  <c r="G334" i="12"/>
  <c r="G324" i="12"/>
  <c r="G292" i="12" l="1"/>
  <c r="G291" i="12" s="1"/>
  <c r="G96" i="12"/>
  <c r="G120" i="12"/>
  <c r="G365" i="12"/>
  <c r="G32" i="12"/>
  <c r="G198" i="12"/>
  <c r="G31" i="12" l="1"/>
  <c r="C16" i="2"/>
  <c r="C15" i="2" s="1"/>
  <c r="C13" i="2" l="1"/>
  <c r="C12" i="2" s="1"/>
  <c r="C11" i="2" l="1"/>
</calcChain>
</file>

<file path=xl/sharedStrings.xml><?xml version="1.0" encoding="utf-8"?>
<sst xmlns="http://schemas.openxmlformats.org/spreadsheetml/2006/main" count="4055" uniqueCount="490">
  <si>
    <t xml:space="preserve">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</si>
  <si>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к   решению окружного Совета депутатов</t>
  </si>
  <si>
    <t>тыс.руб.</t>
  </si>
  <si>
    <t>Код бюджетной классификации</t>
  </si>
  <si>
    <t>Сумма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</si>
  <si>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</si>
  <si>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</si>
  <si>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</si>
  <si>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000 2 01 00000 00 0000 000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</si>
  <si>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</si>
  <si>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</si>
  <si>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</si>
  <si>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Предоставление нерезидентами грантов для получателей средств бюджетов городских округов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</si>
  <si>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</si>
  <si>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</si>
  <si>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</si>
  <si>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</si>
  <si>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</si>
  <si>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</si>
  <si>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</si>
  <si>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</si>
  <si>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</si>
  <si>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</si>
  <si>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</si>
  <si>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</si>
  <si>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 xml:space="preserve">Субсидии бюджетам городских округов на поддержку муниципальных газет </t>
  </si>
  <si>
    <t>Субсидии бюджетам городских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</si>
  <si>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 xml:space="preserve">000 2 02 30000 00 0000 150 </t>
  </si>
  <si>
    <t>Субвенции бюджетам бюджетной системы Российской Федерации</t>
  </si>
  <si>
    <t>Субвенции бюджетам городских округов по осуществлению деятельности по опеке и попечительству в отношении совершеннолетних граждан</t>
  </si>
  <si>
    <t>Субвенции бюджетам городских округов на осуществление полномочий на руководство в сфере социальной поддержки населения</t>
  </si>
  <si>
    <t>Субвенции бюджетам городских округов на обеспечение полномочий по социальному обслуживанию граждан пожилого возраста и инвалидов</t>
  </si>
  <si>
    <t>Субвенции бюджетам городских округов в сфере организации работы комиссии по делам несовершеннолетних и защите их прав</t>
  </si>
  <si>
    <t>Субвенции бюджетам городских округов на обеспечение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</si>
  <si>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</si>
  <si>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</si>
  <si>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городских округов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</si>
  <si>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предоставлению мер социальной поддержки в сфере организации отдыха детей</t>
  </si>
  <si>
    <t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</si>
  <si>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</si>
  <si>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</si>
  <si>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</si>
  <si>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</si>
  <si>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000 2 02 40000 00 0000 000</t>
  </si>
  <si>
    <t>Иные межбюджетные трансферты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</si>
  <si>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</si>
  <si>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</si>
  <si>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Субсидии на софинансирование расходов, возникающих при реализации персонифицированного финансирования дополнительного образования детей</t>
  </si>
  <si>
    <t>510 2 02 25491 04 0000 150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</si>
  <si>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</si>
  <si>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на создание центров цифрового образования детей</t>
  </si>
  <si>
    <t>Субсидии на государственную поддержку отрасли культуры</t>
  </si>
  <si>
    <t>Субсидии на обеспечение мероприятий по организации теплоснабжения, водоснабжения, водоотведения</t>
  </si>
  <si>
    <t>Безвозмездные поступления в 2022 году</t>
  </si>
  <si>
    <t>510 2 01 04010 04 0000 150</t>
  </si>
  <si>
    <t>510 2 02 25304 04 0000 150</t>
  </si>
  <si>
    <t>510 2 02 29999 04 0000 150</t>
  </si>
  <si>
    <t>510 2 02 30024 04 0000 150</t>
  </si>
  <si>
    <t>510 2 02 30027 04 0000 150</t>
  </si>
  <si>
    <t>510 2 02 35120 04 0000 150</t>
  </si>
  <si>
    <t>510 2 02 35930 04 0000 150</t>
  </si>
  <si>
    <t>510 2 02 39999 04 0000 150</t>
  </si>
  <si>
    <t>510 2 02 25497 04 0000 150</t>
  </si>
  <si>
    <t>510 2 02 25208 04 0000 150</t>
  </si>
  <si>
    <t>Субсидии на благоустройство дворовых территорий в рамках реализации муниципальных программ формирования современной городской среды</t>
  </si>
  <si>
    <t>510 2 02 15001 04 0000 150</t>
  </si>
  <si>
    <t>510 2 02 20077 04 0000 150</t>
  </si>
  <si>
    <t>510 2 02 45303 04 0000 150</t>
  </si>
  <si>
    <t xml:space="preserve"> от  "____" __________ 2022 г.  № ____</t>
  </si>
  <si>
    <t xml:space="preserve">  от  " 15 " декабря  2021г.  № 137</t>
  </si>
  <si>
    <t xml:space="preserve">Субсидии на решение вопросов местного значения в сфере жилищно-коммунального хозяйства </t>
  </si>
  <si>
    <t>510 2 02 49999 04 0000 150</t>
  </si>
  <si>
    <t>Иные межбюджетные трансферты на стимулирование трудоустройства молодых специалистов, впервые получивших высшее профессиональное образование в области, соответствующей преподаваемому предмету, в муниципальные общеобразовательные организации</t>
  </si>
  <si>
    <t>к решению окружного Совета депутатов</t>
  </si>
  <si>
    <t xml:space="preserve">               Распределение бюджетных ассигнований на 2022 год  по разделам и подразделам, целевым статьям и видам  расходов классификации расходов бюджета</t>
  </si>
  <si>
    <t>Наименование показателей</t>
  </si>
  <si>
    <t>РЗ</t>
  </si>
  <si>
    <t>Пр</t>
  </si>
  <si>
    <t>КЦСР</t>
  </si>
  <si>
    <t>КВР</t>
  </si>
  <si>
    <t>2022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</si>
  <si>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</si>
  <si>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</si>
  <si>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</si>
  <si>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</si>
  <si>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</si>
  <si>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</si>
  <si>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</si>
  <si>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</si>
  <si>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</si>
  <si>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</si>
  <si>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</si>
  <si>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</si>
  <si>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</si>
  <si>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представительных органов муниципальных образований </t>
  </si>
  <si>
    <t>03</t>
  </si>
  <si>
    <t>Депутаты (члены) законодательного (представительного) органа местного самоуправления</t>
  </si>
  <si>
    <t>02 2 01 02190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</si>
  <si>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</si>
  <si>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</si>
  <si>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</si>
  <si>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</si>
  <si>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>Иные бюджетные ассигнования</t>
  </si>
  <si>
    <t>800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</si>
  <si>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</si>
  <si>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</si>
  <si>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</si>
  <si>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</si>
  <si>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</si>
  <si>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</si>
  <si>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</si>
  <si>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</si>
  <si>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</si>
  <si>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</si>
  <si>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</si>
  <si>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</si>
  <si>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</si>
  <si>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</si>
  <si>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</si>
  <si>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</si>
  <si>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</si>
  <si>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</si>
  <si>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 xml:space="preserve">Государственная регистрация актов гражданского состояния </t>
  </si>
  <si>
    <t xml:space="preserve">01 </t>
  </si>
  <si>
    <t>Руководство и управление в сфере установленных функций органов местного самоуправления</t>
  </si>
  <si>
    <t>03 2 04 70720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</si>
  <si>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</si>
  <si>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</si>
  <si>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</si>
  <si>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</si>
  <si>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</si>
  <si>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</si>
  <si>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</si>
  <si>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</si>
  <si>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</si>
  <si>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округ" </t>
  </si>
  <si>
    <t>22 1 77 28000</t>
  </si>
  <si>
    <t>22 1 77 28005</t>
  </si>
  <si>
    <t>Программа "Обеспечение эффективного использования муниципального имущества и земельных ресурсов Советского городского округа"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</si>
  <si>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</si>
  <si>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</si>
  <si>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</si>
  <si>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</si>
  <si>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</si>
  <si>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</si>
  <si>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22 1 7711005</t>
  </si>
  <si>
    <t>22 1 7711008</t>
  </si>
  <si>
    <t>22 1 7711011</t>
  </si>
  <si>
    <t>22 1 7711012</t>
  </si>
  <si>
    <t>22 И 77 94000</t>
  </si>
  <si>
    <t xml:space="preserve">Программа "Профессиональная переподготовка и повышение квалификации муниципальных служащих Советского городского округа "
</t>
  </si>
  <si>
    <t>22 1 77 24000</t>
  </si>
  <si>
    <t>Расходы на проведение Всероссийской переписи населения 2020 года</t>
  </si>
  <si>
    <t>99 9 00 54690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</si>
  <si>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</si>
  <si>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</si>
  <si>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</si>
  <si>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</si>
  <si>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</si>
  <si>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</si>
  <si>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</si>
  <si>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</si>
  <si>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</si>
  <si>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</si>
  <si>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</si>
  <si>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</si>
  <si>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Дорожное хозяйство (дорожные фонды)</t>
  </si>
  <si>
    <t>09</t>
  </si>
  <si>
    <t>Реконструкция железобетонного путепровода через железную дорогу по ул. Маяковского г. Советска</t>
  </si>
  <si>
    <t>Капитальный ремонт и ремонт автомобильных дорог общего пользования местного значения и исскусственных сооружений на них в населенных пунктах КО</t>
  </si>
  <si>
    <r>
      <t xml:space="preserve"> Программа "Комплексное развитие транспортной инфраструктуры муниципального образования "Советский городской округ"</t>
    </r>
    <r>
      <rPr>
        <sz val="10"/>
        <color indexed="8"/>
        <rFont val="Times New Roman"/>
        <family val="1"/>
        <charset val="204"/>
      </rPr>
      <t xml:space="preserve">
</t>
    </r>
  </si>
  <si>
    <t>22 1 77 22000</t>
  </si>
  <si>
    <t>22 1 77 71220</t>
  </si>
  <si>
    <t xml:space="preserve">04 </t>
  </si>
  <si>
    <t>Другие вопросы  в области национальной экономики</t>
  </si>
  <si>
    <t>12</t>
  </si>
  <si>
    <r>
      <t>Программа "Обеспечение эффективного использования муниципального имущества и земельных ресурсов Советского городского округа</t>
    </r>
    <r>
      <rPr>
        <sz val="10"/>
        <color indexed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>"</t>
    </r>
  </si>
  <si>
    <t xml:space="preserve">Программа поддержки и развития субъектов малого и среднего предпринимательства на территории муниципального образования "Советский городской округ" </t>
  </si>
  <si>
    <t>22 1 77 18000</t>
  </si>
  <si>
    <t>Жилищно-коммунальное хозяйство</t>
  </si>
  <si>
    <t>Жилищное хозяйство</t>
  </si>
  <si>
    <t xml:space="preserve"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</si>
  <si>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</si>
  <si>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</si>
  <si>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</t>
  </si>
  <si>
    <t>22 1 F3 67483</t>
  </si>
  <si>
    <t>22 1 F3 67484</t>
  </si>
  <si>
    <t>22 1 F3 6748S</t>
  </si>
  <si>
    <t xml:space="preserve">Программа "Развитие территориального общественного самоуправления в муниципальном образовании "Советский городской округ" </t>
  </si>
  <si>
    <t>22 1 77 33000</t>
  </si>
  <si>
    <t>Расходы за счет средств резервного фонда Правительства КО</t>
  </si>
  <si>
    <t>99 2 00 21910</t>
  </si>
  <si>
    <t>Коммунальное хозяйство</t>
  </si>
  <si>
    <t>Субсидии на обеспечение мероприятий по организации теплоснабжения</t>
  </si>
  <si>
    <t>Программа "Газификация муниципального образования "Советский городской округ"</t>
  </si>
  <si>
    <t>22 1 17 12090</t>
  </si>
  <si>
    <t>Программа комплексного развития систем коммунальной инфраструктуры муниципального образования "Советский городской округ"</t>
  </si>
  <si>
    <t>22 1 И7 94000</t>
  </si>
  <si>
    <t>22 1 И7 34000</t>
  </si>
  <si>
    <t>Благоустройство</t>
  </si>
  <si>
    <r>
      <t>Программа "Комплексное благоустройство территории муниципального образования "Советского городского округа"</t>
    </r>
    <r>
      <rPr>
        <sz val="10"/>
        <color indexed="10"/>
        <rFont val="Times New Roman"/>
        <family val="1"/>
        <charset val="204"/>
      </rPr>
      <t xml:space="preserve"> </t>
    </r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</si>
  <si>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</si>
  <si>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</si>
  <si>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</si>
  <si>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</si>
  <si>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</si>
  <si>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</si>
  <si>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</si>
  <si>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22 1 77 08011</t>
  </si>
  <si>
    <t>22 1 77 08012</t>
  </si>
  <si>
    <t xml:space="preserve">Программа "Формирование современной городской среды муниципального образования "Советский городской округ" </t>
  </si>
  <si>
    <t>22 1 77 17000</t>
  </si>
  <si>
    <t>22 1 77 17011</t>
  </si>
  <si>
    <t>22 1 77 17012</t>
  </si>
  <si>
    <t>22 1 17 S1070</t>
  </si>
  <si>
    <t>Другие вопросы в области жилищно-коммунального хозяйства</t>
  </si>
  <si>
    <t xml:space="preserve">Программа "Энергосбережение и повышение энергетической эффективности муниципального образования "Советский городской округ" </t>
  </si>
  <si>
    <t>22 1 77 20000</t>
  </si>
  <si>
    <t>Субсидии на решение вопросов местного значения в сфере жилищно-коммунального хозяйства</t>
  </si>
  <si>
    <t>22 1 25 S1120</t>
  </si>
  <si>
    <t>Программа конкретных дел благоустройства территории муниципального образования "Советский городской округ"  на 2022 год"</t>
  </si>
  <si>
    <t>22 1 77 25000</t>
  </si>
  <si>
    <t>Охрана окружающей среды</t>
  </si>
  <si>
    <t>06</t>
  </si>
  <si>
    <t>Сбор, удаление отходов и очистка сточных вод</t>
  </si>
  <si>
    <t xml:space="preserve">Программа природоохранных мероприятий на территории муниципального образования "Советский городской округ" </t>
  </si>
  <si>
    <t>22 1 77 09000</t>
  </si>
  <si>
    <t>Другие вопросы в области охраны окружающей среды</t>
  </si>
  <si>
    <t xml:space="preserve">Образование                            </t>
  </si>
  <si>
    <t>07</t>
  </si>
  <si>
    <t>Дошкольное образование</t>
  </si>
  <si>
    <t>Программа "Развитие образования в Советском городском округе"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</si>
  <si>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</si>
  <si>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</si>
  <si>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</si>
  <si>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</si>
  <si>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02 2 38 71130</t>
  </si>
  <si>
    <t>Общее образование</t>
  </si>
  <si>
    <t>02 1 Е4 52190</t>
  </si>
  <si>
    <t>02 2 39 71130</t>
  </si>
  <si>
    <t>Субсидии по организации и обеспечению бесплатным горячим питанием обучающихся, получающих начальное общее образование в муниципальных образовательных организациях</t>
  </si>
  <si>
    <t>02 1 39 71160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</si>
  <si>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</si>
  <si>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02 2 39 53030</t>
  </si>
  <si>
    <t>02 2 39 L3040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</si>
  <si>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</si>
  <si>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02 2 Е4 52080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</si>
  <si>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</si>
  <si>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</si>
  <si>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</si>
  <si>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Программа "Развитие образования в Советском городском округе "</t>
  </si>
  <si>
    <t xml:space="preserve">02 </t>
  </si>
  <si>
    <t>22 1 77 27040</t>
  </si>
  <si>
    <t>02 3 39 70620</t>
  </si>
  <si>
    <t>Дополнительное образование детей</t>
  </si>
  <si>
    <t>02 1 07 71360</t>
  </si>
  <si>
    <t>02 1 07 71370</t>
  </si>
  <si>
    <t xml:space="preserve"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</si>
  <si>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02 1 Е2 54910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</si>
  <si>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</si>
  <si>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</si>
  <si>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</si>
  <si>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</si>
  <si>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Р2 70120</t>
  </si>
  <si>
    <t>Социальное обеспечение и иные выплаты населению</t>
  </si>
  <si>
    <t>300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</si>
  <si>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</si>
  <si>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</si>
  <si>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</si>
  <si>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Программа "Молодежь"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</si>
  <si>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</si>
  <si>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</si>
  <si>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</si>
  <si>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</si>
  <si>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</si>
  <si>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2  02 R5190</t>
  </si>
  <si>
    <t>04 5 97 71090</t>
  </si>
  <si>
    <r>
      <t>Программа "Развитие культуры в муниципальном образовании "Советский городской округ"</t>
    </r>
    <r>
      <rPr>
        <b/>
        <sz val="10"/>
        <color indexed="10"/>
        <rFont val="Times New Roman"/>
        <family val="1"/>
        <charset val="204"/>
      </rPr>
      <t xml:space="preserve"> </t>
    </r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</si>
  <si>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</si>
  <si>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</si>
  <si>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</si>
  <si>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</si>
  <si>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</si>
  <si>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</si>
  <si>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</si>
  <si>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</si>
  <si>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</si>
  <si>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Программа "Развитие культуры в муниципальном образовании "Советский городской округ"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</si>
  <si>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</si>
  <si>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</si>
  <si>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</si>
  <si>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</si>
  <si>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</si>
  <si>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</si>
  <si>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</si>
  <si>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</si>
  <si>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публичных 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</si>
  <si>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</si>
  <si>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</si>
  <si>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</si>
  <si>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</si>
  <si>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</si>
  <si>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</si>
  <si>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</si>
  <si>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</si>
  <si>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</si>
  <si>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</si>
  <si>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</si>
  <si>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</si>
  <si>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</si>
  <si>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</si>
  <si>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</si>
  <si>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</si>
  <si>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</si>
  <si>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</si>
  <si>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</si>
  <si>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</si>
  <si>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</si>
  <si>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</si>
  <si>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</si>
  <si>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</si>
  <si>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Вознаграждение приемному родителю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</si>
  <si>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</t>
  </si>
  <si>
    <t>22 1 06 L4970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</si>
  <si>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</si>
  <si>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</si>
  <si>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</si>
  <si>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</si>
  <si>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</si>
  <si>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</si>
  <si>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</si>
  <si>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</si>
  <si>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</si>
  <si>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</si>
  <si>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</si>
  <si>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r>
      <t>Программа "Развитие физической культуры и массового спорта в муниципальном образовании "Советский городской округ"</t>
    </r>
    <r>
      <rPr>
        <sz val="10"/>
        <color indexed="10"/>
        <rFont val="Times New Roman"/>
        <family val="1"/>
        <charset val="204"/>
      </rPr>
      <t xml:space="preserve"> </t>
    </r>
  </si>
  <si>
    <t>22 1 77 03000</t>
  </si>
  <si>
    <t>Массовый спорт</t>
  </si>
  <si>
    <t>22 1 03 71340</t>
  </si>
  <si>
    <t>05 4 01 94007</t>
  </si>
  <si>
    <t>Другие вопросы в области физической культуры и спорта</t>
  </si>
  <si>
    <t>Программа "Развитие физической культуры и массового спорта в муниципальном образовании "Советский городской округ"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</si>
  <si>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</si>
  <si>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</si>
  <si>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</si>
  <si>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</si>
  <si>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</si>
  <si>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</si>
  <si>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</si>
  <si>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</si>
  <si>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</si>
  <si>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09 0 88 03030</t>
  </si>
  <si>
    <t>Обслуживание муниципального долга</t>
  </si>
  <si>
    <t>700</t>
  </si>
  <si>
    <t>ИТОГО РАСХОДОВ</t>
  </si>
  <si>
    <t xml:space="preserve">Ведомственная структура расходов бюджета Советского городского округа </t>
  </si>
  <si>
    <t>на 2022 год</t>
  </si>
  <si>
    <t>Наименование</t>
  </si>
  <si>
    <t>Коды БК</t>
  </si>
  <si>
    <t>Мин</t>
  </si>
  <si>
    <t>ПР</t>
  </si>
  <si>
    <t>Окружной Совет депутатов Советского городского округа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</si>
  <si>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</si>
  <si>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</si>
  <si>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</si>
  <si>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</si>
  <si>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</si>
  <si>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>Функционирование местных администраций</t>
  </si>
  <si>
    <t>02 2 01 04Т80</t>
  </si>
  <si>
    <t>07 0 РО 05910</t>
  </si>
  <si>
    <t xml:space="preserve">Реализиция государственных функций, связанных с общегосударственным управлением  </t>
  </si>
  <si>
    <t>Программа "Безопасность муниципального образования "Советский городской округ"</t>
  </si>
  <si>
    <t>22 1 77  28000</t>
  </si>
  <si>
    <t>Капитальные вложения в объекты государственной (муниципальной) собственности</t>
  </si>
  <si>
    <t>22 1 77 11011</t>
  </si>
  <si>
    <t>22 1 77 11012</t>
  </si>
  <si>
    <t>Программа "Профессиональная переподготовка и повышение квалификации муниципальных служащих Советского городского округа"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</si>
  <si>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</si>
  <si>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</si>
  <si>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Капитальный ремонт и ремонт автомобильных дорог общего пользования местного значения и искусственных сооружений на них в населенныхпунктах Калининградской области</t>
  </si>
  <si>
    <t xml:space="preserve">Программа "Комплексное развитие транспортной инфраструктуры муниципальной образования "Советский городской округ" 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</si>
  <si>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</si>
  <si>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</si>
  <si>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 xml:space="preserve">Программа поддержки и развития субъектов малого и среднего предпринимательства на территории МО "Советский городской округ" 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</si>
  <si>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</t>
  </si>
  <si>
    <t xml:space="preserve">05 </t>
  </si>
  <si>
    <t xml:space="preserve">Программа "Газификация муниципального образования "Советский городской округ" </t>
  </si>
  <si>
    <t>Программа "Формирование современной городской среды муниципального образования "Советский городской округ"</t>
  </si>
  <si>
    <t xml:space="preserve">Программа "Комплексное благоустройство территории муниципального образования "Советского городского округа" </t>
  </si>
  <si>
    <t>Расходы по содержанию города (содержание города)</t>
  </si>
  <si>
    <t>512</t>
  </si>
  <si>
    <t>Программа "Энергосбережение и повышение энергетической эффективности муниципального образования "Советский городской округ"</t>
  </si>
  <si>
    <t>Расходы на решение вопросов местного значения в сфере жилищно-коммунального хозяйства</t>
  </si>
  <si>
    <t xml:space="preserve">Программа конкретных дел благоустройства территории муниципального образования "Советский городской округ" на 2021 год 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</si>
  <si>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</si>
  <si>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02 2  39 71160</t>
  </si>
  <si>
    <t xml:space="preserve">Программа "Безопасность муниципального образования "Советский городской округ" </t>
  </si>
  <si>
    <t xml:space="preserve">Субсидии на реализацию дополнительных образовательных общеразвивающих программ по четырем направленностям (художественная, социальнро-гуманитарная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</si>
  <si>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 xml:space="preserve">Субсидии на софинансирование рнасходов, возникающих при реализации персонифицированного финансирования дополнительного образования детей 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</si>
  <si>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</si>
  <si>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Молодежная политика</t>
  </si>
  <si>
    <t>Оздоровление детей за счет средств областного бюджета</t>
  </si>
  <si>
    <t xml:space="preserve">Программа "Молодежь" </t>
  </si>
  <si>
    <t>Субсидии на модернизацию учреждений культуры</t>
  </si>
  <si>
    <t>04 2 02 R5190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</si>
  <si>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</si>
  <si>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</si>
  <si>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</si>
  <si>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</si>
  <si>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Управление социальной защиты населения Советского городского округа</t>
  </si>
  <si>
    <t>Другие вопросы в области коммунального хозяйства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</si>
  <si>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</si>
  <si>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</si>
  <si>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</si>
  <si>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</si>
  <si>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</si>
  <si>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</si>
  <si>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</si>
  <si>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родителей"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</si>
  <si>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"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</si>
  <si>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</si>
  <si>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"Управление по делам ГО, ЧС и обеспечения"</t>
  </si>
  <si>
    <t>22 1 77 11005</t>
  </si>
  <si>
    <t>Муниципальное казенное учреждение Советского городского округа "Служба заказчика"</t>
  </si>
  <si>
    <t>22 1 77 11008</t>
  </si>
  <si>
    <t>Субсидии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</t>
  </si>
  <si>
    <t>02 1 Е1 51690</t>
  </si>
  <si>
    <t>Стимулирование трудоустройства молодых специалистов, впервые получивших высшее профессиональное образование в области, соответствующей преподоваемому предмету, в муниципальные общеобразовательные организации</t>
  </si>
  <si>
    <t>02 2 43 74060</t>
  </si>
  <si>
    <t xml:space="preserve"> от  "____" _________ 2022 г.  № _____</t>
  </si>
  <si>
    <t xml:space="preserve">Приложение  2 </t>
  </si>
  <si>
    <t xml:space="preserve"> от  "15" декабря 2021 г.  № 137</t>
  </si>
  <si>
    <t>Приложение 3</t>
  </si>
  <si>
    <t xml:space="preserve"> от  "____" ________ 2022 г.  № _____</t>
  </si>
  <si>
    <t>Контрольно-счетная комиссия</t>
  </si>
  <si>
    <t>06 1 04 70730</t>
  </si>
  <si>
    <t>13 9 03 59300</t>
  </si>
  <si>
    <t>13 Т 03 59300</t>
  </si>
  <si>
    <t>11 2 04 70250</t>
  </si>
  <si>
    <t>11 1 04 79013</t>
  </si>
  <si>
    <t>11 1 05 71220</t>
  </si>
  <si>
    <t>06 1 F3 2191В</t>
  </si>
  <si>
    <t>06 2 01 71040</t>
  </si>
  <si>
    <t>06 2 03 71040</t>
  </si>
  <si>
    <t>Субсидии на обеспечение мероприятий по организации теплоснабжения, водоснабжения и водоотведения</t>
  </si>
  <si>
    <t>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деятельность, в части обеспечения питанием всех категорий воспитаников за счет средств резервного фонда Правительства Калининградской области</t>
  </si>
  <si>
    <t>02 1 01 2191П</t>
  </si>
  <si>
    <t>02 1 01 71130</t>
  </si>
  <si>
    <t>02 4 03 21911</t>
  </si>
  <si>
    <t>22 1 77 27010</t>
  </si>
  <si>
    <t>02 1 02 70620</t>
  </si>
  <si>
    <t>02 2 02 2191С</t>
  </si>
  <si>
    <t>02 2 ЕВ 57860</t>
  </si>
  <si>
    <t>Оснащение государственных и муниципальных общеобразовательных организаций, в том числе стркутурных подразделений указанных организаций, государственными символами Российской Федерации</t>
  </si>
  <si>
    <t>Единовременные денежные выплаты за счет средств резервного фонда Правительства Калининградской области</t>
  </si>
  <si>
    <t>03 2 01 70160</t>
  </si>
  <si>
    <t>03 3 01 70130</t>
  </si>
  <si>
    <t>03 4 70 70120</t>
  </si>
  <si>
    <t>Осуществление мероприятий за счет остатков неиспользованных бюджетных ассигнований прошлых лет. (Приспособление объектов культурного наследия "Здание театра имени Королевы Луизы 1909 год" под музейно-выставочный центр)</t>
  </si>
  <si>
    <t>Техническое оснащение муниципальных музеев</t>
  </si>
  <si>
    <t>04 1 А1 55900</t>
  </si>
  <si>
    <t>Поддержка учреждений клубного типа, библиотек, музеев и работников указанных учреждений</t>
  </si>
  <si>
    <t>04 1 03 74080</t>
  </si>
  <si>
    <t>03 2 01 70610</t>
  </si>
  <si>
    <t>03 3 01 70610</t>
  </si>
  <si>
    <t>03 4 01 70610</t>
  </si>
  <si>
    <t>510 2 02 25590 04 0000 150</t>
  </si>
  <si>
    <t>Субсидии бюджетам городских округов на техническое оснащение муниципальных музеев</t>
  </si>
  <si>
    <t>510 2 02 25219 04 0000 150</t>
  </si>
  <si>
    <t>510 2 02 20041 04 0000 150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</si>
  <si>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</si>
  <si>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Субсидии за счет средств резервного фонда Правительства Калининградской области </t>
  </si>
  <si>
    <t>Иные межбюджетные трансферты на единовременные денежные выплаты за счет средств резервного фонда Правительства Калининградской области</t>
  </si>
  <si>
    <t>Иные межбюджетные трансферты на поддержку учреждений клубного типа, библиотек, музеев и работников указанных учреждений</t>
  </si>
  <si>
    <t>510 2 02 25786 04 0000 150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</si>
  <si>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</si>
  <si>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бюджетам городских округов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деятельность, в части обеспечения питанием всех категорий воспитаников за счет средств резервного фонда Правительства Калининградской области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</si>
  <si>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</si>
  <si>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510 2 02 25169 04 0000 150</t>
  </si>
  <si>
    <t>510 2 02 25519 04 0000 150</t>
  </si>
  <si>
    <t>22 1 7728000</t>
  </si>
  <si>
    <t>Субсидии на закупку жилых помещений для муниципальных нужд по переселению граждан из аварийного жилищного фонда за счет резервного фонда Правительства Калининградской области</t>
  </si>
  <si>
    <t xml:space="preserve">Субсидии на закупку жилых помещений для муниципальных  нужд по переселению граждан из аварийного жилищного фонда за счет средств резервного фонда Правительства Калининградской области </t>
  </si>
  <si>
    <t>Субсидия на оснащение геральдической символикой Калининградской области государственных и муниципальных общеобразовательных организаций Калининградской области за счет средств резервного фонда Правительства Калининградской области</t>
  </si>
  <si>
    <t>Оснащение государственных и муниципальных общеобразовательных организаций, в том числе структурных подразделений этих организаций, государственными символами Российской Федерации</t>
  </si>
  <si>
    <t>Осуществление мероприятий за счет остатков неиспользованных бюджетных ассигнований прошлых лет.(Приспособление объектов культурного наследия "Здание театра имени Королевы Луизы 1909 год" под музейно-выставочный центр)</t>
  </si>
  <si>
    <t xml:space="preserve">                                                                                                                                           «Приложение 2</t>
  </si>
  <si>
    <t>».</t>
  </si>
  <si>
    <t xml:space="preserve">«Приложение  7 </t>
  </si>
  <si>
    <t>«Приложение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</si>
</sst>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name val="Times New Roman"/>
      <family val="1"/>
    </font>
    <font>
      <i/>
      <sz val="11"/>
      <name val="Times New Roman"/>
      <family val="1"/>
      <charset val="204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2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Continuous"/>
    </xf>
    <xf numFmtId="0" fontId="3" fillId="0" borderId="1" xfId="1" applyFont="1" applyFill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 vertical="center" shrinkToFit="1"/>
    </xf>
    <xf numFmtId="0" fontId="5" fillId="0" borderId="1" xfId="1" applyFont="1" applyFill="1" applyBorder="1" applyAlignment="1" applyProtection="1">
      <alignment horizontal="center" wrapText="1"/>
      <protection locked="0"/>
    </xf>
    <xf numFmtId="0" fontId="7" fillId="0" borderId="1" xfId="1" applyFont="1" applyFill="1" applyBorder="1" applyAlignment="1" applyProtection="1">
      <alignment horizontal="center" wrapText="1"/>
      <protection locked="0"/>
    </xf>
    <xf numFmtId="0" fontId="14" fillId="0" borderId="1" xfId="1" applyFont="1" applyFill="1" applyBorder="1" applyAlignment="1">
      <alignment horizontal="left" wrapText="1"/>
    </xf>
    <xf numFmtId="4" fontId="7" fillId="0" borderId="1" xfId="1" applyNumberFormat="1" applyFont="1" applyFill="1" applyBorder="1" applyAlignment="1">
      <alignment horizontal="center" vertical="center" shrinkToFit="1"/>
    </xf>
    <xf numFmtId="0" fontId="11" fillId="0" borderId="0" xfId="1" applyFont="1" applyFill="1" applyBorder="1"/>
    <xf numFmtId="3" fontId="10" fillId="0" borderId="1" xfId="1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wrapText="1"/>
    </xf>
    <xf numFmtId="4" fontId="10" fillId="0" borderId="1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/>
    <xf numFmtId="0" fontId="4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wrapText="1" shrinkToFit="1"/>
    </xf>
    <xf numFmtId="0" fontId="10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center" vertical="center"/>
    </xf>
    <xf numFmtId="0" fontId="14" fillId="0" borderId="1" xfId="2" applyFont="1" applyBorder="1" applyAlignment="1">
      <alignment vertical="center" wrapText="1"/>
    </xf>
    <xf numFmtId="0" fontId="6" fillId="0" borderId="1" xfId="1" applyFont="1" applyFill="1" applyBorder="1" applyAlignment="1">
      <alignment wrapText="1"/>
    </xf>
    <xf numFmtId="0" fontId="14" fillId="0" borderId="1" xfId="2" applyFont="1" applyFill="1" applyBorder="1" applyAlignment="1">
      <alignment vertical="center" wrapText="1"/>
    </xf>
    <xf numFmtId="0" fontId="3" fillId="0" borderId="1" xfId="1" applyFont="1" applyFill="1" applyBorder="1" applyAlignment="1">
      <alignment wrapText="1"/>
    </xf>
    <xf numFmtId="0" fontId="8" fillId="0" borderId="1" xfId="1" applyFont="1" applyBorder="1" applyAlignment="1">
      <alignment wrapText="1"/>
    </xf>
    <xf numFmtId="4" fontId="4" fillId="0" borderId="0" xfId="1" applyNumberFormat="1" applyFont="1" applyFill="1" applyBorder="1" applyAlignment="1">
      <alignment horizontal="center"/>
    </xf>
    <xf numFmtId="4" fontId="4" fillId="0" borderId="0" xfId="1" applyNumberFormat="1" applyFont="1" applyFill="1" applyBorder="1"/>
    <xf numFmtId="0" fontId="11" fillId="0" borderId="0" xfId="2" applyFont="1" applyFill="1"/>
    <xf numFmtId="0" fontId="11" fillId="0" borderId="0" xfId="2" applyFont="1" applyFill="1" applyAlignment="1">
      <alignment horizontal="right"/>
    </xf>
    <xf numFmtId="4" fontId="11" fillId="0" borderId="0" xfId="2" applyNumberFormat="1" applyFont="1" applyFill="1" applyAlignment="1">
      <alignment horizontal="right"/>
    </xf>
    <xf numFmtId="0" fontId="15" fillId="0" borderId="2" xfId="2" applyFont="1" applyFill="1" applyBorder="1" applyAlignment="1">
      <alignment horizontal="center" wrapText="1"/>
    </xf>
    <xf numFmtId="4" fontId="9" fillId="0" borderId="2" xfId="2" applyNumberFormat="1" applyFont="1" applyFill="1" applyBorder="1" applyAlignment="1">
      <alignment horizontal="center" wrapText="1"/>
    </xf>
    <xf numFmtId="0" fontId="16" fillId="0" borderId="1" xfId="2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3" fontId="16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left" wrapText="1" shrinkToFit="1"/>
      <protection locked="0"/>
    </xf>
    <xf numFmtId="49" fontId="10" fillId="0" borderId="1" xfId="2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0" fillId="0" borderId="1" xfId="2" applyFont="1" applyFill="1" applyBorder="1" applyAlignment="1" applyProtection="1">
      <alignment horizontal="left" wrapText="1" shrinkToFit="1"/>
      <protection locked="0"/>
    </xf>
    <xf numFmtId="49" fontId="9" fillId="0" borderId="1" xfId="2" applyNumberFormat="1" applyFont="1" applyFill="1" applyBorder="1" applyAlignment="1">
      <alignment horizontal="center" wrapText="1"/>
    </xf>
    <xf numFmtId="4" fontId="9" fillId="0" borderId="1" xfId="2" applyNumberFormat="1" applyFont="1" applyFill="1" applyBorder="1" applyAlignment="1">
      <alignment horizontal="center"/>
    </xf>
    <xf numFmtId="0" fontId="17" fillId="0" borderId="1" xfId="2" applyFont="1" applyFill="1" applyBorder="1" applyAlignment="1" applyProtection="1">
      <alignment horizontal="left" wrapText="1" shrinkToFit="1"/>
      <protection locked="0"/>
    </xf>
    <xf numFmtId="49" fontId="17" fillId="0" borderId="1" xfId="2" applyNumberFormat="1" applyFont="1" applyFill="1" applyBorder="1" applyAlignment="1">
      <alignment horizontal="center" wrapText="1"/>
    </xf>
    <xf numFmtId="4" fontId="17" fillId="0" borderId="1" xfId="2" applyNumberFormat="1" applyFont="1" applyFill="1" applyBorder="1" applyAlignment="1">
      <alignment horizontal="center"/>
    </xf>
    <xf numFmtId="0" fontId="18" fillId="0" borderId="1" xfId="2" applyFont="1" applyFill="1" applyBorder="1" applyAlignment="1" applyProtection="1">
      <alignment horizontal="left" wrapText="1" shrinkToFit="1"/>
      <protection locked="0"/>
    </xf>
    <xf numFmtId="49" fontId="18" fillId="0" borderId="1" xfId="2" applyNumberFormat="1" applyFont="1" applyFill="1" applyBorder="1" applyAlignment="1">
      <alignment horizontal="center" wrapText="1"/>
    </xf>
    <xf numFmtId="4" fontId="18" fillId="0" borderId="1" xfId="2" applyNumberFormat="1" applyFont="1" applyFill="1" applyBorder="1" applyAlignment="1">
      <alignment horizontal="center"/>
    </xf>
    <xf numFmtId="0" fontId="18" fillId="0" borderId="0" xfId="2" applyFont="1" applyFill="1"/>
    <xf numFmtId="0" fontId="11" fillId="0" borderId="1" xfId="2" applyFont="1" applyFill="1" applyBorder="1" applyAlignment="1" applyProtection="1">
      <alignment horizontal="left" wrapText="1" shrinkToFit="1"/>
      <protection locked="0"/>
    </xf>
    <xf numFmtId="49" fontId="11" fillId="0" borderId="1" xfId="2" applyNumberFormat="1" applyFont="1" applyFill="1" applyBorder="1" applyAlignment="1">
      <alignment horizontal="center" wrapText="1"/>
    </xf>
    <xf numFmtId="4" fontId="11" fillId="0" borderId="1" xfId="2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wrapText="1"/>
    </xf>
    <xf numFmtId="0" fontId="17" fillId="0" borderId="0" xfId="2" applyFont="1" applyFill="1"/>
    <xf numFmtId="0" fontId="9" fillId="0" borderId="0" xfId="2" applyFont="1" applyFill="1"/>
    <xf numFmtId="49" fontId="18" fillId="0" borderId="1" xfId="0" applyNumberFormat="1" applyFont="1" applyFill="1" applyBorder="1" applyAlignment="1">
      <alignment horizontal="center" wrapText="1"/>
    </xf>
    <xf numFmtId="49" fontId="10" fillId="0" borderId="1" xfId="2" applyNumberFormat="1" applyFont="1" applyFill="1" applyBorder="1" applyAlignment="1">
      <alignment horizontal="center" wrapText="1"/>
    </xf>
    <xf numFmtId="4" fontId="10" fillId="0" borderId="1" xfId="2" applyNumberFormat="1" applyFont="1" applyFill="1" applyBorder="1" applyAlignment="1">
      <alignment horizontal="center" wrapText="1"/>
    </xf>
    <xf numFmtId="4" fontId="11" fillId="0" borderId="0" xfId="2" applyNumberFormat="1" applyFont="1" applyFill="1"/>
    <xf numFmtId="49" fontId="17" fillId="0" borderId="1" xfId="2" applyNumberFormat="1" applyFont="1" applyFill="1" applyBorder="1" applyAlignment="1">
      <alignment horizontal="center"/>
    </xf>
    <xf numFmtId="49" fontId="17" fillId="0" borderId="3" xfId="2" applyNumberFormat="1" applyFont="1" applyFill="1" applyBorder="1" applyAlignment="1">
      <alignment horizontal="center"/>
    </xf>
    <xf numFmtId="49" fontId="11" fillId="0" borderId="1" xfId="2" applyNumberFormat="1" applyFont="1" applyFill="1" applyBorder="1" applyAlignment="1">
      <alignment horizontal="center"/>
    </xf>
    <xf numFmtId="49" fontId="11" fillId="0" borderId="3" xfId="2" applyNumberFormat="1" applyFont="1" applyFill="1" applyBorder="1" applyAlignment="1">
      <alignment horizontal="center"/>
    </xf>
    <xf numFmtId="49" fontId="10" fillId="0" borderId="3" xfId="2" applyNumberFormat="1" applyFont="1" applyFill="1" applyBorder="1" applyAlignment="1">
      <alignment horizontal="center"/>
    </xf>
    <xf numFmtId="0" fontId="19" fillId="0" borderId="0" xfId="2" applyFont="1" applyFill="1"/>
    <xf numFmtId="49" fontId="18" fillId="0" borderId="1" xfId="2" applyNumberFormat="1" applyFont="1" applyFill="1" applyBorder="1" applyAlignment="1">
      <alignment horizontal="center"/>
    </xf>
    <xf numFmtId="0" fontId="20" fillId="0" borderId="1" xfId="2" applyFont="1" applyFill="1" applyBorder="1" applyAlignment="1" applyProtection="1">
      <alignment horizontal="left" wrapText="1" shrinkToFit="1"/>
      <protection locked="0"/>
    </xf>
    <xf numFmtId="0" fontId="18" fillId="0" borderId="0" xfId="2" applyFont="1" applyFill="1" applyAlignment="1">
      <alignment shrinkToFit="1"/>
    </xf>
    <xf numFmtId="0" fontId="11" fillId="0" borderId="1" xfId="2" applyFont="1" applyFill="1" applyBorder="1" applyAlignment="1" applyProtection="1">
      <alignment wrapText="1" shrinkToFit="1"/>
      <protection locked="0"/>
    </xf>
    <xf numFmtId="0" fontId="11" fillId="2" borderId="1" xfId="0" applyFont="1" applyFill="1" applyBorder="1" applyAlignment="1">
      <alignment horizontal="left" wrapText="1" shrinkToFit="1"/>
    </xf>
    <xf numFmtId="0" fontId="9" fillId="0" borderId="1" xfId="2" applyFont="1" applyFill="1" applyBorder="1" applyAlignment="1" applyProtection="1">
      <alignment horizontal="left" wrapText="1" shrinkToFit="1"/>
      <protection locked="0"/>
    </xf>
    <xf numFmtId="49" fontId="9" fillId="0" borderId="1" xfId="2" applyNumberFormat="1" applyFont="1" applyFill="1" applyBorder="1" applyAlignment="1">
      <alignment horizontal="center"/>
    </xf>
    <xf numFmtId="49" fontId="8" fillId="0" borderId="1" xfId="2" applyNumberFormat="1" applyFont="1" applyFill="1" applyBorder="1" applyAlignment="1">
      <alignment horizontal="center"/>
    </xf>
    <xf numFmtId="4" fontId="8" fillId="0" borderId="1" xfId="2" applyNumberFormat="1" applyFont="1" applyFill="1" applyBorder="1" applyAlignment="1">
      <alignment horizontal="center"/>
    </xf>
    <xf numFmtId="0" fontId="8" fillId="0" borderId="0" xfId="2" applyFont="1" applyFill="1"/>
    <xf numFmtId="49" fontId="8" fillId="0" borderId="1" xfId="2" applyNumberFormat="1" applyFont="1" applyFill="1" applyBorder="1" applyAlignment="1">
      <alignment horizontal="center" wrapText="1"/>
    </xf>
    <xf numFmtId="0" fontId="11" fillId="2" borderId="0" xfId="2" applyFont="1" applyFill="1"/>
    <xf numFmtId="4" fontId="18" fillId="0" borderId="1" xfId="2" applyNumberFormat="1" applyFont="1" applyFill="1" applyBorder="1" applyAlignment="1">
      <alignment horizontal="center" wrapText="1"/>
    </xf>
    <xf numFmtId="0" fontId="19" fillId="0" borderId="1" xfId="2" applyFont="1" applyFill="1" applyBorder="1" applyAlignment="1" applyProtection="1">
      <alignment horizontal="left" wrapText="1" shrinkToFit="1"/>
      <protection locked="0"/>
    </xf>
    <xf numFmtId="49" fontId="19" fillId="0" borderId="1" xfId="2" applyNumberFormat="1" applyFont="1" applyFill="1" applyBorder="1" applyAlignment="1">
      <alignment horizontal="center"/>
    </xf>
    <xf numFmtId="4" fontId="19" fillId="0" borderId="1" xfId="2" applyNumberFormat="1" applyFont="1" applyFill="1" applyBorder="1" applyAlignment="1">
      <alignment horizontal="center"/>
    </xf>
    <xf numFmtId="4" fontId="17" fillId="0" borderId="1" xfId="2" applyNumberFormat="1" applyFont="1" applyFill="1" applyBorder="1" applyAlignment="1">
      <alignment horizontal="center" wrapText="1"/>
    </xf>
    <xf numFmtId="0" fontId="22" fillId="0" borderId="0" xfId="2" applyFont="1" applyFill="1"/>
    <xf numFmtId="0" fontId="23" fillId="0" borderId="0" xfId="2" applyFont="1" applyFill="1"/>
    <xf numFmtId="49" fontId="19" fillId="0" borderId="1" xfId="2" applyNumberFormat="1" applyFont="1" applyFill="1" applyBorder="1" applyAlignment="1">
      <alignment horizontal="center" wrapText="1"/>
    </xf>
    <xf numFmtId="0" fontId="24" fillId="0" borderId="0" xfId="2" applyFont="1" applyFill="1"/>
    <xf numFmtId="0" fontId="25" fillId="0" borderId="0" xfId="2" applyFont="1" applyFill="1"/>
    <xf numFmtId="4" fontId="11" fillId="0" borderId="1" xfId="2" applyNumberFormat="1" applyFont="1" applyFill="1" applyBorder="1" applyAlignment="1">
      <alignment horizontal="center" wrapText="1"/>
    </xf>
    <xf numFmtId="49" fontId="18" fillId="0" borderId="3" xfId="2" applyNumberFormat="1" applyFont="1" applyFill="1" applyBorder="1" applyAlignment="1">
      <alignment horizontal="center"/>
    </xf>
    <xf numFmtId="0" fontId="18" fillId="0" borderId="1" xfId="2" applyFont="1" applyFill="1" applyBorder="1" applyAlignment="1">
      <alignment horizontal="left" wrapText="1"/>
    </xf>
    <xf numFmtId="49" fontId="9" fillId="0" borderId="3" xfId="2" applyNumberFormat="1" applyFont="1" applyFill="1" applyBorder="1" applyAlignment="1">
      <alignment horizontal="center"/>
    </xf>
    <xf numFmtId="0" fontId="10" fillId="0" borderId="4" xfId="2" applyFont="1" applyFill="1" applyBorder="1" applyAlignment="1" applyProtection="1">
      <alignment horizontal="left" wrapText="1" shrinkToFit="1"/>
      <protection locked="0"/>
    </xf>
    <xf numFmtId="49" fontId="10" fillId="0" borderId="3" xfId="2" applyNumberFormat="1" applyFont="1" applyFill="1" applyBorder="1" applyAlignment="1">
      <alignment horizontal="center" wrapText="1"/>
    </xf>
    <xf numFmtId="49" fontId="9" fillId="0" borderId="3" xfId="2" applyNumberFormat="1" applyFont="1" applyFill="1" applyBorder="1" applyAlignment="1">
      <alignment horizontal="center" wrapText="1"/>
    </xf>
    <xf numFmtId="0" fontId="26" fillId="0" borderId="0" xfId="2" applyFont="1" applyFill="1"/>
    <xf numFmtId="0" fontId="11" fillId="0" borderId="4" xfId="2" applyFont="1" applyFill="1" applyBorder="1" applyAlignment="1" applyProtection="1">
      <alignment horizontal="left" wrapText="1" shrinkToFit="1"/>
      <protection locked="0"/>
    </xf>
    <xf numFmtId="49" fontId="11" fillId="0" borderId="3" xfId="2" applyNumberFormat="1" applyFont="1" applyFill="1" applyBorder="1" applyAlignment="1">
      <alignment horizontal="center" wrapText="1"/>
    </xf>
    <xf numFmtId="0" fontId="27" fillId="0" borderId="0" xfId="2" applyFont="1" applyFill="1"/>
    <xf numFmtId="49" fontId="18" fillId="0" borderId="3" xfId="2" applyNumberFormat="1" applyFont="1" applyFill="1" applyBorder="1" applyAlignment="1">
      <alignment horizontal="center" wrapText="1"/>
    </xf>
    <xf numFmtId="0" fontId="28" fillId="0" borderId="0" xfId="2" applyFont="1" applyFill="1"/>
    <xf numFmtId="49" fontId="18" fillId="0" borderId="5" xfId="2" applyNumberFormat="1" applyFont="1" applyFill="1" applyBorder="1" applyAlignment="1">
      <alignment horizontal="center"/>
    </xf>
    <xf numFmtId="49" fontId="11" fillId="0" borderId="5" xfId="2" applyNumberFormat="1" applyFont="1" applyFill="1" applyBorder="1" applyAlignment="1">
      <alignment horizontal="center"/>
    </xf>
    <xf numFmtId="49" fontId="11" fillId="0" borderId="6" xfId="2" applyNumberFormat="1" applyFont="1" applyFill="1" applyBorder="1" applyAlignment="1">
      <alignment horizontal="center"/>
    </xf>
    <xf numFmtId="49" fontId="8" fillId="0" borderId="5" xfId="2" applyNumberFormat="1" applyFont="1" applyFill="1" applyBorder="1" applyAlignment="1">
      <alignment horizontal="center"/>
    </xf>
    <xf numFmtId="4" fontId="8" fillId="0" borderId="1" xfId="2" applyNumberFormat="1" applyFont="1" applyFill="1" applyBorder="1" applyAlignment="1">
      <alignment horizontal="center" wrapText="1"/>
    </xf>
    <xf numFmtId="0" fontId="29" fillId="0" borderId="0" xfId="2" applyFont="1" applyFill="1"/>
    <xf numFmtId="49" fontId="9" fillId="0" borderId="5" xfId="2" applyNumberFormat="1" applyFont="1" applyFill="1" applyBorder="1" applyAlignment="1">
      <alignment horizontal="center"/>
    </xf>
    <xf numFmtId="4" fontId="9" fillId="0" borderId="1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center" wrapText="1" shrinkToFit="1"/>
    </xf>
    <xf numFmtId="4" fontId="11" fillId="0" borderId="1" xfId="2" applyNumberFormat="1" applyFont="1" applyFill="1" applyBorder="1" applyAlignment="1">
      <alignment horizontal="center" wrapText="1" shrinkToFit="1"/>
    </xf>
    <xf numFmtId="0" fontId="30" fillId="0" borderId="0" xfId="2" applyFont="1" applyFill="1"/>
    <xf numFmtId="0" fontId="9" fillId="2" borderId="1" xfId="2" applyFont="1" applyFill="1" applyBorder="1" applyAlignment="1" applyProtection="1">
      <alignment horizontal="left" wrapText="1" shrinkToFit="1"/>
      <protection locked="0"/>
    </xf>
    <xf numFmtId="49" fontId="9" fillId="2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 applyProtection="1">
      <alignment wrapText="1" shrinkToFit="1"/>
      <protection locked="0"/>
    </xf>
    <xf numFmtId="0" fontId="20" fillId="0" borderId="0" xfId="0" applyFont="1" applyAlignment="1" applyProtection="1">
      <alignment wrapText="1" shrinkToFit="1"/>
      <protection locked="0"/>
    </xf>
    <xf numFmtId="0" fontId="10" fillId="0" borderId="1" xfId="2" applyFont="1" applyFill="1" applyBorder="1" applyAlignment="1" applyProtection="1">
      <alignment wrapText="1" shrinkToFit="1"/>
      <protection locked="0"/>
    </xf>
    <xf numFmtId="0" fontId="18" fillId="0" borderId="1" xfId="2" applyFont="1" applyFill="1" applyBorder="1" applyAlignment="1" applyProtection="1">
      <alignment wrapText="1" shrinkToFit="1"/>
      <protection locked="0"/>
    </xf>
    <xf numFmtId="0" fontId="31" fillId="0" borderId="0" xfId="0" applyFont="1" applyAlignment="1">
      <alignment wrapText="1"/>
    </xf>
    <xf numFmtId="0" fontId="20" fillId="2" borderId="1" xfId="2" applyFont="1" applyFill="1" applyBorder="1" applyAlignment="1" applyProtection="1">
      <alignment wrapText="1" shrinkToFit="1"/>
      <protection locked="0"/>
    </xf>
    <xf numFmtId="0" fontId="17" fillId="0" borderId="1" xfId="2" applyFont="1" applyFill="1" applyBorder="1" applyAlignment="1" applyProtection="1">
      <alignment wrapText="1" shrinkToFit="1"/>
      <protection locked="0"/>
    </xf>
    <xf numFmtId="0" fontId="7" fillId="0" borderId="0" xfId="2" applyFont="1" applyFill="1"/>
    <xf numFmtId="0" fontId="14" fillId="0" borderId="0" xfId="2" applyFont="1" applyFill="1"/>
    <xf numFmtId="0" fontId="11" fillId="0" borderId="0" xfId="2" applyFont="1" applyFill="1" applyAlignment="1"/>
    <xf numFmtId="49" fontId="11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/>
    <xf numFmtId="0" fontId="11" fillId="0" borderId="0" xfId="2" applyFont="1" applyFill="1" applyBorder="1"/>
    <xf numFmtId="0" fontId="2" fillId="0" borderId="0" xfId="2" applyFont="1" applyFill="1" applyAlignment="1"/>
    <xf numFmtId="0" fontId="2" fillId="0" borderId="0" xfId="2" applyFont="1" applyFill="1" applyBorder="1" applyAlignment="1"/>
    <xf numFmtId="0" fontId="12" fillId="0" borderId="2" xfId="2" applyFont="1" applyFill="1" applyBorder="1" applyAlignment="1">
      <alignment horizontal="center" wrapText="1" shrinkToFit="1"/>
    </xf>
    <xf numFmtId="164" fontId="12" fillId="0" borderId="2" xfId="2" applyNumberFormat="1" applyFont="1" applyFill="1" applyBorder="1" applyAlignment="1">
      <alignment horizontal="center" wrapText="1" shrinkToFit="1"/>
    </xf>
    <xf numFmtId="0" fontId="12" fillId="0" borderId="1" xfId="2" applyFont="1" applyFill="1" applyBorder="1" applyAlignment="1">
      <alignment horizontal="center" vertical="center" wrapText="1" shrinkToFit="1"/>
    </xf>
    <xf numFmtId="49" fontId="12" fillId="0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165" fontId="12" fillId="0" borderId="1" xfId="2" applyNumberFormat="1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left" wrapText="1"/>
    </xf>
    <xf numFmtId="0" fontId="10" fillId="0" borderId="9" xfId="2" applyFont="1" applyFill="1" applyBorder="1" applyAlignment="1">
      <alignment horizontal="center" wrapText="1" shrinkToFit="1"/>
    </xf>
    <xf numFmtId="49" fontId="10" fillId="0" borderId="9" xfId="2" applyNumberFormat="1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7" fillId="0" borderId="0" xfId="2" applyFont="1" applyFill="1" applyAlignment="1"/>
    <xf numFmtId="0" fontId="8" fillId="0" borderId="11" xfId="2" applyFont="1" applyFill="1" applyBorder="1" applyAlignment="1">
      <alignment horizontal="left"/>
    </xf>
    <xf numFmtId="0" fontId="12" fillId="0" borderId="12" xfId="2" applyFont="1" applyFill="1" applyBorder="1" applyAlignment="1">
      <alignment horizontal="center" vertical="center" wrapText="1" shrinkToFit="1"/>
    </xf>
    <xf numFmtId="49" fontId="10" fillId="0" borderId="12" xfId="2" applyNumberFormat="1" applyFont="1" applyFill="1" applyBorder="1" applyAlignment="1">
      <alignment horizontal="center"/>
    </xf>
    <xf numFmtId="164" fontId="10" fillId="0" borderId="13" xfId="2" applyNumberFormat="1" applyFont="1" applyFill="1" applyBorder="1" applyAlignment="1">
      <alignment horizontal="center"/>
    </xf>
    <xf numFmtId="0" fontId="9" fillId="0" borderId="11" xfId="2" applyFont="1" applyFill="1" applyBorder="1" applyAlignment="1">
      <alignment horizontal="left" wrapText="1"/>
    </xf>
    <xf numFmtId="49" fontId="9" fillId="0" borderId="12" xfId="2" applyNumberFormat="1" applyFont="1" applyFill="1" applyBorder="1" applyAlignment="1">
      <alignment horizontal="center"/>
    </xf>
    <xf numFmtId="49" fontId="9" fillId="0" borderId="12" xfId="2" applyNumberFormat="1" applyFont="1" applyFill="1" applyBorder="1" applyAlignment="1">
      <alignment horizontal="center" wrapText="1"/>
    </xf>
    <xf numFmtId="164" fontId="9" fillId="0" borderId="13" xfId="2" applyNumberFormat="1" applyFont="1" applyFill="1" applyBorder="1" applyAlignment="1">
      <alignment horizontal="center"/>
    </xf>
    <xf numFmtId="0" fontId="4" fillId="0" borderId="0" xfId="2" applyFont="1" applyFill="1" applyAlignment="1"/>
    <xf numFmtId="0" fontId="17" fillId="0" borderId="11" xfId="2" applyFont="1" applyFill="1" applyBorder="1" applyAlignment="1">
      <alignment horizontal="left" wrapText="1"/>
    </xf>
    <xf numFmtId="49" fontId="32" fillId="0" borderId="12" xfId="2" applyNumberFormat="1" applyFont="1" applyFill="1" applyBorder="1" applyAlignment="1">
      <alignment horizontal="center"/>
    </xf>
    <xf numFmtId="49" fontId="17" fillId="0" borderId="12" xfId="2" applyNumberFormat="1" applyFont="1" applyFill="1" applyBorder="1" applyAlignment="1">
      <alignment horizontal="center" wrapText="1"/>
    </xf>
    <xf numFmtId="164" fontId="17" fillId="0" borderId="13" xfId="2" applyNumberFormat="1" applyFont="1" applyFill="1" applyBorder="1" applyAlignment="1">
      <alignment horizontal="center"/>
    </xf>
    <xf numFmtId="0" fontId="32" fillId="0" borderId="0" xfId="2" applyFont="1" applyFill="1" applyAlignment="1"/>
    <xf numFmtId="0" fontId="18" fillId="0" borderId="11" xfId="2" applyFont="1" applyFill="1" applyBorder="1" applyAlignment="1">
      <alignment horizontal="left" wrapText="1"/>
    </xf>
    <xf numFmtId="49" fontId="33" fillId="0" borderId="12" xfId="2" applyNumberFormat="1" applyFont="1" applyFill="1" applyBorder="1" applyAlignment="1">
      <alignment horizontal="center"/>
    </xf>
    <xf numFmtId="49" fontId="18" fillId="0" borderId="12" xfId="2" applyNumberFormat="1" applyFont="1" applyFill="1" applyBorder="1" applyAlignment="1">
      <alignment horizontal="center" wrapText="1"/>
    </xf>
    <xf numFmtId="164" fontId="18" fillId="0" borderId="13" xfId="2" applyNumberFormat="1" applyFont="1" applyFill="1" applyBorder="1" applyAlignment="1">
      <alignment horizontal="center"/>
    </xf>
    <xf numFmtId="0" fontId="18" fillId="0" borderId="0" xfId="2" applyFont="1" applyFill="1" applyAlignment="1"/>
    <xf numFmtId="0" fontId="11" fillId="0" borderId="11" xfId="2" applyFont="1" applyFill="1" applyBorder="1" applyAlignment="1">
      <alignment horizontal="left" wrapText="1"/>
    </xf>
    <xf numFmtId="49" fontId="2" fillId="0" borderId="12" xfId="2" applyNumberFormat="1" applyFont="1" applyFill="1" applyBorder="1" applyAlignment="1">
      <alignment horizontal="center"/>
    </xf>
    <xf numFmtId="49" fontId="11" fillId="0" borderId="12" xfId="2" applyNumberFormat="1" applyFont="1" applyFill="1" applyBorder="1" applyAlignment="1">
      <alignment horizontal="center" wrapText="1"/>
    </xf>
    <xf numFmtId="164" fontId="11" fillId="0" borderId="13" xfId="2" applyNumberFormat="1" applyFont="1" applyFill="1" applyBorder="1" applyAlignment="1">
      <alignment horizontal="center"/>
    </xf>
    <xf numFmtId="0" fontId="10" fillId="0" borderId="11" xfId="2" applyFont="1" applyFill="1" applyBorder="1" applyAlignment="1">
      <alignment horizontal="left" wrapText="1"/>
    </xf>
    <xf numFmtId="49" fontId="11" fillId="0" borderId="12" xfId="2" applyNumberFormat="1" applyFont="1" applyFill="1" applyBorder="1" applyAlignment="1">
      <alignment horizontal="center"/>
    </xf>
    <xf numFmtId="49" fontId="17" fillId="0" borderId="12" xfId="2" applyNumberFormat="1" applyFont="1" applyFill="1" applyBorder="1" applyAlignment="1">
      <alignment horizontal="center"/>
    </xf>
    <xf numFmtId="49" fontId="11" fillId="0" borderId="12" xfId="2" applyNumberFormat="1" applyFont="1" applyFill="1" applyBorder="1" applyAlignment="1">
      <alignment horizontal="center" vertical="center"/>
    </xf>
    <xf numFmtId="49" fontId="18" fillId="0" borderId="12" xfId="2" applyNumberFormat="1" applyFont="1" applyFill="1" applyBorder="1" applyAlignment="1">
      <alignment horizontal="center"/>
    </xf>
    <xf numFmtId="0" fontId="19" fillId="0" borderId="0" xfId="2" applyFont="1" applyFill="1" applyAlignment="1"/>
    <xf numFmtId="0" fontId="18" fillId="0" borderId="12" xfId="2" applyFont="1" applyFill="1" applyBorder="1" applyAlignment="1">
      <alignment horizontal="center" wrapText="1" shrinkToFit="1"/>
    </xf>
    <xf numFmtId="0" fontId="5" fillId="0" borderId="11" xfId="2" applyFont="1" applyFill="1" applyBorder="1" applyAlignment="1">
      <alignment wrapText="1" shrinkToFit="1"/>
    </xf>
    <xf numFmtId="0" fontId="10" fillId="0" borderId="11" xfId="2" applyFont="1" applyFill="1" applyBorder="1" applyAlignment="1">
      <alignment horizontal="left"/>
    </xf>
    <xf numFmtId="49" fontId="10" fillId="0" borderId="12" xfId="2" applyNumberFormat="1" applyFont="1" applyFill="1" applyBorder="1" applyAlignment="1">
      <alignment horizontal="center" wrapText="1"/>
    </xf>
    <xf numFmtId="49" fontId="7" fillId="0" borderId="12" xfId="2" applyNumberFormat="1" applyFont="1" applyFill="1" applyBorder="1" applyAlignment="1">
      <alignment horizontal="center" wrapText="1"/>
    </xf>
    <xf numFmtId="164" fontId="9" fillId="0" borderId="13" xfId="2" applyNumberFormat="1" applyFont="1" applyFill="1" applyBorder="1" applyAlignment="1">
      <alignment horizontal="center" wrapText="1"/>
    </xf>
    <xf numFmtId="0" fontId="34" fillId="0" borderId="0" xfId="2" applyFont="1" applyFill="1" applyAlignment="1"/>
    <xf numFmtId="0" fontId="33" fillId="0" borderId="0" xfId="2" applyFont="1" applyFill="1" applyAlignment="1"/>
    <xf numFmtId="0" fontId="9" fillId="0" borderId="0" xfId="2" applyFont="1" applyFill="1" applyAlignment="1"/>
    <xf numFmtId="0" fontId="10" fillId="0" borderId="0" xfId="2" applyFont="1" applyFill="1" applyAlignment="1"/>
    <xf numFmtId="49" fontId="35" fillId="0" borderId="12" xfId="2" applyNumberFormat="1" applyFont="1" applyFill="1" applyBorder="1" applyAlignment="1">
      <alignment horizontal="center" wrapText="1"/>
    </xf>
    <xf numFmtId="0" fontId="17" fillId="0" borderId="11" xfId="2" applyFont="1" applyFill="1" applyBorder="1" applyAlignment="1">
      <alignment horizontal="left"/>
    </xf>
    <xf numFmtId="49" fontId="2" fillId="0" borderId="12" xfId="2" applyNumberFormat="1" applyFont="1" applyFill="1" applyBorder="1" applyAlignment="1">
      <alignment horizontal="center" wrapText="1"/>
    </xf>
    <xf numFmtId="0" fontId="12" fillId="0" borderId="0" xfId="2" applyFont="1" applyFill="1" applyAlignment="1"/>
    <xf numFmtId="0" fontId="18" fillId="0" borderId="11" xfId="2" applyFont="1" applyFill="1" applyBorder="1" applyAlignment="1">
      <alignment horizontal="left" wrapText="1" shrinkToFit="1"/>
    </xf>
    <xf numFmtId="0" fontId="11" fillId="0" borderId="11" xfId="2" applyFont="1" applyFill="1" applyBorder="1" applyAlignment="1">
      <alignment horizontal="left"/>
    </xf>
    <xf numFmtId="0" fontId="17" fillId="0" borderId="0" xfId="2" applyFont="1" applyFill="1" applyAlignment="1"/>
    <xf numFmtId="0" fontId="8" fillId="0" borderId="11" xfId="2" applyFont="1" applyFill="1" applyBorder="1" applyAlignment="1">
      <alignment wrapText="1" shrinkToFit="1"/>
    </xf>
    <xf numFmtId="49" fontId="8" fillId="0" borderId="12" xfId="2" applyNumberFormat="1" applyFont="1" applyFill="1" applyBorder="1" applyAlignment="1">
      <alignment horizontal="center"/>
    </xf>
    <xf numFmtId="164" fontId="8" fillId="0" borderId="13" xfId="2" applyNumberFormat="1" applyFont="1" applyFill="1" applyBorder="1" applyAlignment="1">
      <alignment horizontal="center"/>
    </xf>
    <xf numFmtId="0" fontId="8" fillId="0" borderId="0" xfId="2" applyFont="1" applyFill="1" applyAlignment="1"/>
    <xf numFmtId="0" fontId="17" fillId="0" borderId="11" xfId="2" applyFont="1" applyFill="1" applyBorder="1" applyAlignment="1">
      <alignment wrapText="1" shrinkToFit="1"/>
    </xf>
    <xf numFmtId="0" fontId="8" fillId="0" borderId="11" xfId="2" applyFont="1" applyFill="1" applyBorder="1" applyAlignment="1">
      <alignment horizontal="left" wrapText="1"/>
    </xf>
    <xf numFmtId="49" fontId="8" fillId="0" borderId="12" xfId="2" applyNumberFormat="1" applyFont="1" applyFill="1" applyBorder="1" applyAlignment="1">
      <alignment horizontal="center" wrapText="1"/>
    </xf>
    <xf numFmtId="0" fontId="35" fillId="0" borderId="0" xfId="2" applyFont="1" applyFill="1" applyAlignment="1"/>
    <xf numFmtId="49" fontId="36" fillId="0" borderId="12" xfId="2" applyNumberFormat="1" applyFont="1" applyFill="1" applyBorder="1" applyAlignment="1">
      <alignment horizontal="center"/>
    </xf>
    <xf numFmtId="164" fontId="18" fillId="0" borderId="13" xfId="2" applyNumberFormat="1" applyFont="1" applyFill="1" applyBorder="1" applyAlignment="1">
      <alignment horizontal="center" wrapText="1"/>
    </xf>
    <xf numFmtId="0" fontId="36" fillId="0" borderId="0" xfId="2" applyFont="1" applyFill="1" applyAlignment="1"/>
    <xf numFmtId="0" fontId="19" fillId="0" borderId="11" xfId="2" applyFont="1" applyFill="1" applyBorder="1" applyAlignment="1">
      <alignment horizontal="left"/>
    </xf>
    <xf numFmtId="49" fontId="19" fillId="0" borderId="12" xfId="2" applyNumberFormat="1" applyFont="1" applyFill="1" applyBorder="1" applyAlignment="1">
      <alignment horizontal="center"/>
    </xf>
    <xf numFmtId="164" fontId="19" fillId="0" borderId="13" xfId="2" applyNumberFormat="1" applyFont="1" applyFill="1" applyBorder="1" applyAlignment="1">
      <alignment horizontal="center"/>
    </xf>
    <xf numFmtId="164" fontId="17" fillId="0" borderId="13" xfId="2" applyNumberFormat="1" applyFont="1" applyFill="1" applyBorder="1" applyAlignment="1">
      <alignment horizontal="center" wrapText="1"/>
    </xf>
    <xf numFmtId="0" fontId="19" fillId="0" borderId="11" xfId="2" applyFont="1" applyFill="1" applyBorder="1" applyAlignment="1">
      <alignment horizontal="left" wrapText="1"/>
    </xf>
    <xf numFmtId="164" fontId="33" fillId="0" borderId="13" xfId="2" applyNumberFormat="1" applyFont="1" applyFill="1" applyBorder="1" applyAlignment="1">
      <alignment horizontal="center"/>
    </xf>
    <xf numFmtId="164" fontId="11" fillId="0" borderId="13" xfId="2" applyNumberFormat="1" applyFont="1" applyFill="1" applyBorder="1" applyAlignment="1">
      <alignment horizontal="center" wrapText="1"/>
    </xf>
    <xf numFmtId="0" fontId="11" fillId="0" borderId="11" xfId="2" applyFont="1" applyFill="1" applyBorder="1" applyAlignment="1">
      <alignment wrapText="1" shrinkToFit="1"/>
    </xf>
    <xf numFmtId="49" fontId="19" fillId="0" borderId="12" xfId="2" applyNumberFormat="1" applyFont="1" applyFill="1" applyBorder="1" applyAlignment="1">
      <alignment horizontal="center" wrapText="1"/>
    </xf>
    <xf numFmtId="0" fontId="9" fillId="0" borderId="12" xfId="2" applyFont="1" applyFill="1" applyBorder="1" applyAlignment="1">
      <alignment horizontal="center" wrapText="1" shrinkToFit="1"/>
    </xf>
    <xf numFmtId="0" fontId="17" fillId="0" borderId="12" xfId="2" applyFont="1" applyFill="1" applyBorder="1" applyAlignment="1">
      <alignment horizontal="center" wrapText="1" shrinkToFit="1"/>
    </xf>
    <xf numFmtId="49" fontId="5" fillId="0" borderId="12" xfId="2" applyNumberFormat="1" applyFont="1" applyFill="1" applyBorder="1" applyAlignment="1">
      <alignment horizontal="center" wrapText="1"/>
    </xf>
    <xf numFmtId="0" fontId="9" fillId="0" borderId="11" xfId="2" applyFont="1" applyFill="1" applyBorder="1" applyAlignment="1">
      <alignment horizontal="left"/>
    </xf>
    <xf numFmtId="0" fontId="11" fillId="0" borderId="11" xfId="2" applyFont="1" applyFill="1" applyBorder="1" applyAlignment="1">
      <alignment horizontal="left" wrapText="1" shrinkToFit="1"/>
    </xf>
    <xf numFmtId="0" fontId="18" fillId="0" borderId="11" xfId="2" applyFont="1" applyFill="1" applyBorder="1" applyAlignment="1">
      <alignment horizontal="left"/>
    </xf>
    <xf numFmtId="0" fontId="18" fillId="0" borderId="14" xfId="2" applyFont="1" applyFill="1" applyBorder="1" applyAlignment="1">
      <alignment wrapText="1"/>
    </xf>
    <xf numFmtId="0" fontId="18" fillId="0" borderId="11" xfId="2" applyFont="1" applyFill="1" applyBorder="1" applyAlignment="1">
      <alignment wrapText="1"/>
    </xf>
    <xf numFmtId="0" fontId="18" fillId="0" borderId="11" xfId="2" applyFont="1" applyFill="1" applyBorder="1" applyAlignment="1">
      <alignment wrapText="1" shrinkToFit="1"/>
    </xf>
    <xf numFmtId="0" fontId="11" fillId="0" borderId="12" xfId="2" applyFont="1" applyFill="1" applyBorder="1" applyAlignment="1">
      <alignment horizontal="center" wrapText="1" shrinkToFit="1"/>
    </xf>
    <xf numFmtId="49" fontId="18" fillId="0" borderId="12" xfId="2" applyNumberFormat="1" applyFont="1" applyFill="1" applyBorder="1" applyAlignment="1">
      <alignment horizontal="center" wrapText="1" shrinkToFit="1"/>
    </xf>
    <xf numFmtId="164" fontId="18" fillId="0" borderId="13" xfId="2" applyNumberFormat="1" applyFont="1" applyFill="1" applyBorder="1" applyAlignment="1">
      <alignment horizontal="center" wrapText="1" shrinkToFit="1"/>
    </xf>
    <xf numFmtId="49" fontId="11" fillId="0" borderId="12" xfId="2" applyNumberFormat="1" applyFont="1" applyFill="1" applyBorder="1" applyAlignment="1">
      <alignment horizontal="center" wrapText="1" shrinkToFit="1"/>
    </xf>
    <xf numFmtId="164" fontId="11" fillId="0" borderId="13" xfId="2" applyNumberFormat="1" applyFont="1" applyFill="1" applyBorder="1" applyAlignment="1">
      <alignment horizontal="center" wrapText="1" shrinkToFit="1"/>
    </xf>
    <xf numFmtId="0" fontId="9" fillId="0" borderId="11" xfId="2" applyFont="1" applyFill="1" applyBorder="1" applyAlignment="1">
      <alignment wrapText="1" shrinkToFit="1"/>
    </xf>
    <xf numFmtId="0" fontId="31" fillId="0" borderId="14" xfId="0" applyFont="1" applyFill="1" applyBorder="1" applyAlignment="1">
      <alignment wrapText="1"/>
    </xf>
    <xf numFmtId="0" fontId="18" fillId="0" borderId="15" xfId="2" applyFont="1" applyFill="1" applyBorder="1" applyAlignment="1">
      <alignment horizontal="left" wrapText="1"/>
    </xf>
    <xf numFmtId="0" fontId="2" fillId="0" borderId="12" xfId="2" applyFont="1" applyFill="1" applyBorder="1" applyAlignment="1">
      <alignment horizontal="center" wrapText="1" shrinkToFit="1"/>
    </xf>
    <xf numFmtId="0" fontId="10" fillId="0" borderId="12" xfId="2" applyFont="1" applyFill="1" applyBorder="1" applyAlignment="1">
      <alignment horizontal="center" wrapText="1" shrinkToFit="1"/>
    </xf>
    <xf numFmtId="0" fontId="3" fillId="0" borderId="11" xfId="2" applyFont="1" applyFill="1" applyBorder="1" applyAlignment="1">
      <alignment wrapText="1" shrinkToFit="1"/>
    </xf>
    <xf numFmtId="0" fontId="3" fillId="0" borderId="12" xfId="2" applyFont="1" applyFill="1" applyBorder="1" applyAlignment="1">
      <alignment horizontal="center" wrapText="1" shrinkToFit="1"/>
    </xf>
    <xf numFmtId="49" fontId="37" fillId="0" borderId="12" xfId="2" applyNumberFormat="1" applyFont="1" applyFill="1" applyBorder="1" applyAlignment="1">
      <alignment horizontal="center"/>
    </xf>
    <xf numFmtId="164" fontId="3" fillId="0" borderId="13" xfId="2" applyNumberFormat="1" applyFont="1" applyFill="1" applyBorder="1" applyAlignment="1">
      <alignment horizontal="center"/>
    </xf>
    <xf numFmtId="0" fontId="6" fillId="0" borderId="0" xfId="2" applyFont="1" applyFill="1" applyAlignment="1"/>
    <xf numFmtId="49" fontId="34" fillId="0" borderId="12" xfId="2" applyNumberFormat="1" applyFont="1" applyFill="1" applyBorder="1" applyAlignment="1">
      <alignment horizontal="center"/>
    </xf>
    <xf numFmtId="164" fontId="5" fillId="0" borderId="13" xfId="2" applyNumberFormat="1" applyFont="1" applyFill="1" applyBorder="1" applyAlignment="1">
      <alignment horizontal="center"/>
    </xf>
    <xf numFmtId="164" fontId="12" fillId="0" borderId="13" xfId="2" applyNumberFormat="1" applyFont="1" applyFill="1" applyBorder="1" applyAlignment="1">
      <alignment horizontal="center"/>
    </xf>
    <xf numFmtId="0" fontId="10" fillId="0" borderId="11" xfId="2" applyFont="1" applyFill="1" applyBorder="1" applyAlignment="1">
      <alignment wrapText="1"/>
    </xf>
    <xf numFmtId="164" fontId="10" fillId="0" borderId="13" xfId="2" applyNumberFormat="1" applyFont="1" applyFill="1" applyBorder="1" applyAlignment="1">
      <alignment horizontal="center" wrapText="1"/>
    </xf>
    <xf numFmtId="0" fontId="17" fillId="0" borderId="11" xfId="2" applyFont="1" applyFill="1" applyBorder="1" applyAlignment="1">
      <alignment wrapText="1"/>
    </xf>
    <xf numFmtId="0" fontId="16" fillId="0" borderId="11" xfId="2" applyFont="1" applyFill="1" applyBorder="1" applyAlignment="1">
      <alignment horizontal="left" wrapText="1"/>
    </xf>
    <xf numFmtId="0" fontId="11" fillId="0" borderId="11" xfId="2" applyFont="1" applyFill="1" applyBorder="1" applyAlignment="1">
      <alignment wrapText="1"/>
    </xf>
    <xf numFmtId="49" fontId="35" fillId="0" borderId="12" xfId="2" applyNumberFormat="1" applyFont="1" applyFill="1" applyBorder="1" applyAlignment="1">
      <alignment horizontal="center"/>
    </xf>
    <xf numFmtId="0" fontId="12" fillId="0" borderId="12" xfId="2" applyFont="1" applyFill="1" applyBorder="1" applyAlignment="1">
      <alignment horizontal="center" wrapText="1" shrinkToFit="1"/>
    </xf>
    <xf numFmtId="0" fontId="10" fillId="0" borderId="14" xfId="2" applyFont="1" applyFill="1" applyBorder="1" applyAlignment="1">
      <alignment horizontal="left" wrapText="1"/>
    </xf>
    <xf numFmtId="0" fontId="10" fillId="0" borderId="16" xfId="2" applyFont="1" applyFill="1" applyBorder="1" applyAlignment="1">
      <alignment horizontal="center" wrapText="1" shrinkToFit="1"/>
    </xf>
    <xf numFmtId="49" fontId="10" fillId="0" borderId="17" xfId="2" applyNumberFormat="1" applyFont="1" applyFill="1" applyBorder="1" applyAlignment="1">
      <alignment horizontal="center"/>
    </xf>
    <xf numFmtId="49" fontId="10" fillId="0" borderId="16" xfId="2" applyNumberFormat="1" applyFont="1" applyFill="1" applyBorder="1" applyAlignment="1">
      <alignment horizontal="center"/>
    </xf>
    <xf numFmtId="49" fontId="10" fillId="0" borderId="17" xfId="2" applyNumberFormat="1" applyFont="1" applyFill="1" applyBorder="1" applyAlignment="1">
      <alignment horizontal="center" wrapText="1"/>
    </xf>
    <xf numFmtId="0" fontId="11" fillId="0" borderId="0" xfId="2" applyFont="1" applyFill="1" applyBorder="1" applyAlignment="1">
      <alignment horizontal="center" wrapText="1" shrinkToFit="1"/>
    </xf>
    <xf numFmtId="49" fontId="11" fillId="0" borderId="17" xfId="2" applyNumberFormat="1" applyFont="1" applyFill="1" applyBorder="1" applyAlignment="1">
      <alignment horizontal="center"/>
    </xf>
    <xf numFmtId="49" fontId="11" fillId="0" borderId="18" xfId="2" applyNumberFormat="1" applyFont="1" applyFill="1" applyBorder="1" applyAlignment="1">
      <alignment horizontal="center" wrapText="1"/>
    </xf>
    <xf numFmtId="0" fontId="18" fillId="0" borderId="0" xfId="2" applyFont="1" applyFill="1" applyBorder="1" applyAlignment="1">
      <alignment horizontal="center" wrapText="1" shrinkToFit="1"/>
    </xf>
    <xf numFmtId="49" fontId="18" fillId="0" borderId="17" xfId="2" applyNumberFormat="1" applyFont="1" applyFill="1" applyBorder="1" applyAlignment="1">
      <alignment horizontal="center"/>
    </xf>
    <xf numFmtId="49" fontId="18" fillId="0" borderId="18" xfId="2" applyNumberFormat="1" applyFont="1" applyFill="1" applyBorder="1" applyAlignment="1">
      <alignment horizontal="center" wrapText="1"/>
    </xf>
    <xf numFmtId="49" fontId="18" fillId="0" borderId="17" xfId="2" applyNumberFormat="1" applyFont="1" applyFill="1" applyBorder="1" applyAlignment="1">
      <alignment horizontal="center" wrapText="1"/>
    </xf>
    <xf numFmtId="0" fontId="11" fillId="0" borderId="21" xfId="2" applyFont="1" applyFill="1" applyBorder="1" applyAlignment="1">
      <alignment horizontal="center" wrapText="1" shrinkToFit="1"/>
    </xf>
    <xf numFmtId="49" fontId="11" fillId="0" borderId="16" xfId="2" applyNumberFormat="1" applyFont="1" applyFill="1" applyBorder="1" applyAlignment="1">
      <alignment horizontal="center"/>
    </xf>
    <xf numFmtId="49" fontId="11" fillId="0" borderId="17" xfId="2" applyNumberFormat="1" applyFont="1" applyFill="1" applyBorder="1" applyAlignment="1">
      <alignment horizontal="center" wrapText="1"/>
    </xf>
    <xf numFmtId="0" fontId="18" fillId="0" borderId="21" xfId="2" applyFont="1" applyFill="1" applyBorder="1" applyAlignment="1">
      <alignment horizontal="center" wrapText="1" shrinkToFit="1"/>
    </xf>
    <xf numFmtId="49" fontId="18" fillId="0" borderId="16" xfId="2" applyNumberFormat="1" applyFont="1" applyFill="1" applyBorder="1" applyAlignment="1">
      <alignment horizontal="center"/>
    </xf>
    <xf numFmtId="49" fontId="18" fillId="0" borderId="16" xfId="2" applyNumberFormat="1" applyFont="1" applyFill="1" applyBorder="1" applyAlignment="1">
      <alignment horizontal="center" wrapText="1"/>
    </xf>
    <xf numFmtId="49" fontId="18" fillId="0" borderId="21" xfId="2" applyNumberFormat="1" applyFont="1" applyFill="1" applyBorder="1" applyAlignment="1">
      <alignment horizontal="center" wrapText="1"/>
    </xf>
    <xf numFmtId="49" fontId="11" fillId="0" borderId="0" xfId="2" applyNumberFormat="1" applyFont="1" applyFill="1" applyBorder="1" applyAlignment="1">
      <alignment horizontal="center" wrapText="1"/>
    </xf>
    <xf numFmtId="0" fontId="2" fillId="0" borderId="0" xfId="2" applyFont="1" applyFill="1" applyAlignment="1">
      <alignment horizontal="center" wrapText="1" shrinkToFit="1"/>
    </xf>
    <xf numFmtId="49" fontId="11" fillId="0" borderId="0" xfId="2" applyNumberFormat="1" applyFont="1" applyFill="1" applyBorder="1" applyAlignment="1">
      <alignment horizontal="center"/>
    </xf>
    <xf numFmtId="164" fontId="11" fillId="0" borderId="0" xfId="2" applyNumberFormat="1" applyFont="1" applyFill="1"/>
    <xf numFmtId="0" fontId="8" fillId="0" borderId="12" xfId="2" applyFont="1" applyFill="1" applyBorder="1" applyAlignment="1">
      <alignment horizontal="center" wrapText="1" shrinkToFit="1"/>
    </xf>
    <xf numFmtId="0" fontId="11" fillId="0" borderId="0" xfId="2" applyFont="1" applyFill="1" applyAlignment="1">
      <alignment horizontal="right"/>
    </xf>
    <xf numFmtId="49" fontId="16" fillId="0" borderId="1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 applyProtection="1">
      <alignment wrapText="1" shrinkToFit="1"/>
      <protection locked="0"/>
    </xf>
    <xf numFmtId="0" fontId="18" fillId="0" borderId="9" xfId="2" applyFont="1" applyFill="1" applyBorder="1" applyAlignment="1">
      <alignment horizontal="center" wrapText="1" shrinkToFit="1"/>
    </xf>
    <xf numFmtId="164" fontId="10" fillId="0" borderId="10" xfId="2" applyNumberFormat="1" applyFont="1" applyFill="1" applyBorder="1" applyAlignment="1">
      <alignment horizontal="center"/>
    </xf>
    <xf numFmtId="164" fontId="11" fillId="0" borderId="19" xfId="2" applyNumberFormat="1" applyFont="1" applyFill="1" applyBorder="1" applyAlignment="1">
      <alignment horizontal="center"/>
    </xf>
    <xf numFmtId="164" fontId="18" fillId="0" borderId="20" xfId="2" applyNumberFormat="1" applyFont="1" applyFill="1" applyBorder="1" applyAlignment="1">
      <alignment horizontal="center"/>
    </xf>
    <xf numFmtId="164" fontId="18" fillId="0" borderId="22" xfId="2" applyNumberFormat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/>
    </xf>
    <xf numFmtId="0" fontId="11" fillId="0" borderId="0" xfId="2" applyFont="1" applyFill="1" applyAlignment="1">
      <alignment horizontal="right"/>
    </xf>
    <xf numFmtId="0" fontId="8" fillId="0" borderId="0" xfId="2" applyFont="1" applyFill="1" applyBorder="1" applyAlignment="1">
      <alignment horizontal="center" wrapText="1"/>
    </xf>
    <xf numFmtId="0" fontId="16" fillId="0" borderId="1" xfId="2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4" fontId="16" fillId="0" borderId="1" xfId="2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1" fillId="0" borderId="0" xfId="2" applyFont="1" applyFill="1" applyBorder="1" applyAlignment="1">
      <alignment horizontal="right"/>
    </xf>
    <xf numFmtId="0" fontId="0" fillId="0" borderId="0" xfId="0" applyFill="1" applyBorder="1" applyAlignment="1"/>
    <xf numFmtId="0" fontId="3" fillId="0" borderId="0" xfId="2" applyFont="1" applyFill="1" applyBorder="1" applyAlignment="1">
      <alignment horizontal="center" wrapText="1" shrinkToFit="1"/>
    </xf>
    <xf numFmtId="0" fontId="12" fillId="0" borderId="0" xfId="2" applyFont="1" applyFill="1" applyBorder="1" applyAlignment="1">
      <alignment horizontal="center" wrapText="1" shrinkToFit="1"/>
    </xf>
    <xf numFmtId="0" fontId="12" fillId="0" borderId="7" xfId="2" applyFont="1" applyFill="1" applyBorder="1" applyAlignment="1">
      <alignment horizontal="center" vertical="center" wrapText="1" shrinkToFit="1"/>
    </xf>
    <xf numFmtId="0" fontId="12" fillId="0" borderId="1" xfId="2" applyFont="1" applyFill="1" applyBorder="1" applyAlignment="1">
      <alignment horizontal="center" vertical="center" wrapText="1" shrinkToFit="1"/>
    </xf>
    <xf numFmtId="0" fontId="12" fillId="0" borderId="7" xfId="2" applyFont="1" applyFill="1" applyBorder="1" applyAlignment="1">
      <alignment horizontal="center" vertical="center"/>
    </xf>
    <xf numFmtId="0" fontId="1" fillId="0" borderId="7" xfId="2" applyFill="1" applyBorder="1"/>
    <xf numFmtId="164" fontId="12" fillId="0" borderId="7" xfId="2" applyNumberFormat="1" applyFont="1" applyFill="1" applyBorder="1" applyAlignment="1">
      <alignment horizontal="center" vertical="center" wrapText="1"/>
    </xf>
    <xf numFmtId="164" fontId="1" fillId="0" borderId="1" xfId="2" applyNumberFormat="1" applyFont="1" applyFill="1" applyBorder="1"/>
    <xf numFmtId="0" fontId="38" fillId="0" borderId="0" xfId="0" applyFont="1" applyAlignment="1">
      <alignment horizontal="right"/>
    </xf>
    <xf numFmtId="0" fontId="10" fillId="0" borderId="0" xfId="2" applyFont="1" applyFill="1" applyBorder="1" applyAlignment="1" applyProtection="1">
      <alignment horizontal="left" wrapText="1" shrinkToFit="1"/>
      <protection locked="0"/>
    </xf>
    <xf numFmtId="49" fontId="10" fillId="0" borderId="0" xfId="2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0" fontId="1" fillId="0" borderId="0" xfId="2" applyFill="1" applyBorder="1" applyAlignment="1"/>
    <xf numFmtId="49" fontId="18" fillId="0" borderId="18" xfId="2" applyNumberFormat="1" applyFont="1" applyFill="1" applyBorder="1" applyAlignment="1">
      <alignment horizontal="center"/>
    </xf>
    <xf numFmtId="0" fontId="10" fillId="0" borderId="1" xfId="2" applyFont="1" applyFill="1" applyBorder="1" applyAlignment="1">
      <alignment horizontal="left"/>
    </xf>
    <xf numFmtId="0" fontId="1" fillId="0" borderId="1" xfId="2" applyFill="1" applyBorder="1" applyAlignment="1"/>
    <xf numFmtId="164" fontId="10" fillId="0" borderId="1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3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I436"/>
  <sheetViews>
    <sheetView zoomScaleNormal="100" workbookViewId="0">
      <selection activeCell="A4" sqref="A4:C4"/>
    </sheetView>
  </sheetViews>
  <sheetFormatPr defaultColWidth="28.42578125" defaultRowHeight="15" x14ac:dyDescent="0.25"/>
  <cols>
    <col min="1" max="1" width="29.28515625" style="2" customWidth="1"/>
    <col min="2" max="2" width="59.7109375" style="1" customWidth="1"/>
    <col min="3" max="3" width="13.28515625" style="34" customWidth="1"/>
    <col min="4" max="243" width="28.42578125" style="1"/>
    <col min="244" max="244" width="28.5703125" style="1" customWidth="1"/>
    <col min="245" max="245" width="52.7109375" style="1" customWidth="1"/>
    <col min="246" max="246" width="14.5703125" style="1" customWidth="1"/>
    <col min="247" max="247" width="14.85546875" style="1" customWidth="1"/>
    <col min="248" max="248" width="28.42578125" style="1"/>
    <col min="249" max="249" width="23" style="1" customWidth="1"/>
    <col min="250" max="499" width="28.42578125" style="1"/>
    <col min="500" max="500" width="28.5703125" style="1" customWidth="1"/>
    <col min="501" max="501" width="52.7109375" style="1" customWidth="1"/>
    <col min="502" max="502" width="14.5703125" style="1" customWidth="1"/>
    <col min="503" max="503" width="14.85546875" style="1" customWidth="1"/>
    <col min="504" max="504" width="28.42578125" style="1"/>
    <col min="505" max="505" width="23" style="1" customWidth="1"/>
    <col min="506" max="755" width="28.42578125" style="1"/>
    <col min="756" max="756" width="28.5703125" style="1" customWidth="1"/>
    <col min="757" max="757" width="52.7109375" style="1" customWidth="1"/>
    <col min="758" max="758" width="14.5703125" style="1" customWidth="1"/>
    <col min="759" max="759" width="14.85546875" style="1" customWidth="1"/>
    <col min="760" max="760" width="28.42578125" style="1"/>
    <col min="761" max="761" width="23" style="1" customWidth="1"/>
    <col min="762" max="1011" width="28.42578125" style="1"/>
    <col min="1012" max="1012" width="28.5703125" style="1" customWidth="1"/>
    <col min="1013" max="1013" width="52.7109375" style="1" customWidth="1"/>
    <col min="1014" max="1014" width="14.5703125" style="1" customWidth="1"/>
    <col min="1015" max="1015" width="14.85546875" style="1" customWidth="1"/>
    <col min="1016" max="1016" width="28.42578125" style="1"/>
    <col min="1017" max="1017" width="23" style="1" customWidth="1"/>
    <col min="1018" max="1267" width="28.42578125" style="1"/>
    <col min="1268" max="1268" width="28.5703125" style="1" customWidth="1"/>
    <col min="1269" max="1269" width="52.7109375" style="1" customWidth="1"/>
    <col min="1270" max="1270" width="14.5703125" style="1" customWidth="1"/>
    <col min="1271" max="1271" width="14.85546875" style="1" customWidth="1"/>
    <col min="1272" max="1272" width="28.42578125" style="1"/>
    <col min="1273" max="1273" width="23" style="1" customWidth="1"/>
    <col min="1274" max="1523" width="28.42578125" style="1"/>
    <col min="1524" max="1524" width="28.5703125" style="1" customWidth="1"/>
    <col min="1525" max="1525" width="52.7109375" style="1" customWidth="1"/>
    <col min="1526" max="1526" width="14.5703125" style="1" customWidth="1"/>
    <col min="1527" max="1527" width="14.85546875" style="1" customWidth="1"/>
    <col min="1528" max="1528" width="28.42578125" style="1"/>
    <col min="1529" max="1529" width="23" style="1" customWidth="1"/>
    <col min="1530" max="1779" width="28.42578125" style="1"/>
    <col min="1780" max="1780" width="28.5703125" style="1" customWidth="1"/>
    <col min="1781" max="1781" width="52.7109375" style="1" customWidth="1"/>
    <col min="1782" max="1782" width="14.5703125" style="1" customWidth="1"/>
    <col min="1783" max="1783" width="14.85546875" style="1" customWidth="1"/>
    <col min="1784" max="1784" width="28.42578125" style="1"/>
    <col min="1785" max="1785" width="23" style="1" customWidth="1"/>
    <col min="1786" max="2035" width="28.42578125" style="1"/>
    <col min="2036" max="2036" width="28.5703125" style="1" customWidth="1"/>
    <col min="2037" max="2037" width="52.7109375" style="1" customWidth="1"/>
    <col min="2038" max="2038" width="14.5703125" style="1" customWidth="1"/>
    <col min="2039" max="2039" width="14.85546875" style="1" customWidth="1"/>
    <col min="2040" max="2040" width="28.42578125" style="1"/>
    <col min="2041" max="2041" width="23" style="1" customWidth="1"/>
    <col min="2042" max="2291" width="28.42578125" style="1"/>
    <col min="2292" max="2292" width="28.5703125" style="1" customWidth="1"/>
    <col min="2293" max="2293" width="52.7109375" style="1" customWidth="1"/>
    <col min="2294" max="2294" width="14.5703125" style="1" customWidth="1"/>
    <col min="2295" max="2295" width="14.85546875" style="1" customWidth="1"/>
    <col min="2296" max="2296" width="28.42578125" style="1"/>
    <col min="2297" max="2297" width="23" style="1" customWidth="1"/>
    <col min="2298" max="2547" width="28.42578125" style="1"/>
    <col min="2548" max="2548" width="28.5703125" style="1" customWidth="1"/>
    <col min="2549" max="2549" width="52.7109375" style="1" customWidth="1"/>
    <col min="2550" max="2550" width="14.5703125" style="1" customWidth="1"/>
    <col min="2551" max="2551" width="14.85546875" style="1" customWidth="1"/>
    <col min="2552" max="2552" width="28.42578125" style="1"/>
    <col min="2553" max="2553" width="23" style="1" customWidth="1"/>
    <col min="2554" max="2803" width="28.42578125" style="1"/>
    <col min="2804" max="2804" width="28.5703125" style="1" customWidth="1"/>
    <col min="2805" max="2805" width="52.7109375" style="1" customWidth="1"/>
    <col min="2806" max="2806" width="14.5703125" style="1" customWidth="1"/>
    <col min="2807" max="2807" width="14.85546875" style="1" customWidth="1"/>
    <col min="2808" max="2808" width="28.42578125" style="1"/>
    <col min="2809" max="2809" width="23" style="1" customWidth="1"/>
    <col min="2810" max="3059" width="28.42578125" style="1"/>
    <col min="3060" max="3060" width="28.5703125" style="1" customWidth="1"/>
    <col min="3061" max="3061" width="52.7109375" style="1" customWidth="1"/>
    <col min="3062" max="3062" width="14.5703125" style="1" customWidth="1"/>
    <col min="3063" max="3063" width="14.85546875" style="1" customWidth="1"/>
    <col min="3064" max="3064" width="28.42578125" style="1"/>
    <col min="3065" max="3065" width="23" style="1" customWidth="1"/>
    <col min="3066" max="3315" width="28.42578125" style="1"/>
    <col min="3316" max="3316" width="28.5703125" style="1" customWidth="1"/>
    <col min="3317" max="3317" width="52.7109375" style="1" customWidth="1"/>
    <col min="3318" max="3318" width="14.5703125" style="1" customWidth="1"/>
    <col min="3319" max="3319" width="14.85546875" style="1" customWidth="1"/>
    <col min="3320" max="3320" width="28.42578125" style="1"/>
    <col min="3321" max="3321" width="23" style="1" customWidth="1"/>
    <col min="3322" max="3571" width="28.42578125" style="1"/>
    <col min="3572" max="3572" width="28.5703125" style="1" customWidth="1"/>
    <col min="3573" max="3573" width="52.7109375" style="1" customWidth="1"/>
    <col min="3574" max="3574" width="14.5703125" style="1" customWidth="1"/>
    <col min="3575" max="3575" width="14.85546875" style="1" customWidth="1"/>
    <col min="3576" max="3576" width="28.42578125" style="1"/>
    <col min="3577" max="3577" width="23" style="1" customWidth="1"/>
    <col min="3578" max="3827" width="28.42578125" style="1"/>
    <col min="3828" max="3828" width="28.5703125" style="1" customWidth="1"/>
    <col min="3829" max="3829" width="52.7109375" style="1" customWidth="1"/>
    <col min="3830" max="3830" width="14.5703125" style="1" customWidth="1"/>
    <col min="3831" max="3831" width="14.85546875" style="1" customWidth="1"/>
    <col min="3832" max="3832" width="28.42578125" style="1"/>
    <col min="3833" max="3833" width="23" style="1" customWidth="1"/>
    <col min="3834" max="4083" width="28.42578125" style="1"/>
    <col min="4084" max="4084" width="28.5703125" style="1" customWidth="1"/>
    <col min="4085" max="4085" width="52.7109375" style="1" customWidth="1"/>
    <col min="4086" max="4086" width="14.5703125" style="1" customWidth="1"/>
    <col min="4087" max="4087" width="14.85546875" style="1" customWidth="1"/>
    <col min="4088" max="4088" width="28.42578125" style="1"/>
    <col min="4089" max="4089" width="23" style="1" customWidth="1"/>
    <col min="4090" max="4339" width="28.42578125" style="1"/>
    <col min="4340" max="4340" width="28.5703125" style="1" customWidth="1"/>
    <col min="4341" max="4341" width="52.7109375" style="1" customWidth="1"/>
    <col min="4342" max="4342" width="14.5703125" style="1" customWidth="1"/>
    <col min="4343" max="4343" width="14.85546875" style="1" customWidth="1"/>
    <col min="4344" max="4344" width="28.42578125" style="1"/>
    <col min="4345" max="4345" width="23" style="1" customWidth="1"/>
    <col min="4346" max="4595" width="28.42578125" style="1"/>
    <col min="4596" max="4596" width="28.5703125" style="1" customWidth="1"/>
    <col min="4597" max="4597" width="52.7109375" style="1" customWidth="1"/>
    <col min="4598" max="4598" width="14.5703125" style="1" customWidth="1"/>
    <col min="4599" max="4599" width="14.85546875" style="1" customWidth="1"/>
    <col min="4600" max="4600" width="28.42578125" style="1"/>
    <col min="4601" max="4601" width="23" style="1" customWidth="1"/>
    <col min="4602" max="4851" width="28.42578125" style="1"/>
    <col min="4852" max="4852" width="28.5703125" style="1" customWidth="1"/>
    <col min="4853" max="4853" width="52.7109375" style="1" customWidth="1"/>
    <col min="4854" max="4854" width="14.5703125" style="1" customWidth="1"/>
    <col min="4855" max="4855" width="14.85546875" style="1" customWidth="1"/>
    <col min="4856" max="4856" width="28.42578125" style="1"/>
    <col min="4857" max="4857" width="23" style="1" customWidth="1"/>
    <col min="4858" max="5107" width="28.42578125" style="1"/>
    <col min="5108" max="5108" width="28.5703125" style="1" customWidth="1"/>
    <col min="5109" max="5109" width="52.7109375" style="1" customWidth="1"/>
    <col min="5110" max="5110" width="14.5703125" style="1" customWidth="1"/>
    <col min="5111" max="5111" width="14.85546875" style="1" customWidth="1"/>
    <col min="5112" max="5112" width="28.42578125" style="1"/>
    <col min="5113" max="5113" width="23" style="1" customWidth="1"/>
    <col min="5114" max="5363" width="28.42578125" style="1"/>
    <col min="5364" max="5364" width="28.5703125" style="1" customWidth="1"/>
    <col min="5365" max="5365" width="52.7109375" style="1" customWidth="1"/>
    <col min="5366" max="5366" width="14.5703125" style="1" customWidth="1"/>
    <col min="5367" max="5367" width="14.85546875" style="1" customWidth="1"/>
    <col min="5368" max="5368" width="28.42578125" style="1"/>
    <col min="5369" max="5369" width="23" style="1" customWidth="1"/>
    <col min="5370" max="5619" width="28.42578125" style="1"/>
    <col min="5620" max="5620" width="28.5703125" style="1" customWidth="1"/>
    <col min="5621" max="5621" width="52.7109375" style="1" customWidth="1"/>
    <col min="5622" max="5622" width="14.5703125" style="1" customWidth="1"/>
    <col min="5623" max="5623" width="14.85546875" style="1" customWidth="1"/>
    <col min="5624" max="5624" width="28.42578125" style="1"/>
    <col min="5625" max="5625" width="23" style="1" customWidth="1"/>
    <col min="5626" max="5875" width="28.42578125" style="1"/>
    <col min="5876" max="5876" width="28.5703125" style="1" customWidth="1"/>
    <col min="5877" max="5877" width="52.7109375" style="1" customWidth="1"/>
    <col min="5878" max="5878" width="14.5703125" style="1" customWidth="1"/>
    <col min="5879" max="5879" width="14.85546875" style="1" customWidth="1"/>
    <col min="5880" max="5880" width="28.42578125" style="1"/>
    <col min="5881" max="5881" width="23" style="1" customWidth="1"/>
    <col min="5882" max="6131" width="28.42578125" style="1"/>
    <col min="6132" max="6132" width="28.5703125" style="1" customWidth="1"/>
    <col min="6133" max="6133" width="52.7109375" style="1" customWidth="1"/>
    <col min="6134" max="6134" width="14.5703125" style="1" customWidth="1"/>
    <col min="6135" max="6135" width="14.85546875" style="1" customWidth="1"/>
    <col min="6136" max="6136" width="28.42578125" style="1"/>
    <col min="6137" max="6137" width="23" style="1" customWidth="1"/>
    <col min="6138" max="6387" width="28.42578125" style="1"/>
    <col min="6388" max="6388" width="28.5703125" style="1" customWidth="1"/>
    <col min="6389" max="6389" width="52.7109375" style="1" customWidth="1"/>
    <col min="6390" max="6390" width="14.5703125" style="1" customWidth="1"/>
    <col min="6391" max="6391" width="14.85546875" style="1" customWidth="1"/>
    <col min="6392" max="6392" width="28.42578125" style="1"/>
    <col min="6393" max="6393" width="23" style="1" customWidth="1"/>
    <col min="6394" max="6643" width="28.42578125" style="1"/>
    <col min="6644" max="6644" width="28.5703125" style="1" customWidth="1"/>
    <col min="6645" max="6645" width="52.7109375" style="1" customWidth="1"/>
    <col min="6646" max="6646" width="14.5703125" style="1" customWidth="1"/>
    <col min="6647" max="6647" width="14.85546875" style="1" customWidth="1"/>
    <col min="6648" max="6648" width="28.42578125" style="1"/>
    <col min="6649" max="6649" width="23" style="1" customWidth="1"/>
    <col min="6650" max="6899" width="28.42578125" style="1"/>
    <col min="6900" max="6900" width="28.5703125" style="1" customWidth="1"/>
    <col min="6901" max="6901" width="52.7109375" style="1" customWidth="1"/>
    <col min="6902" max="6902" width="14.5703125" style="1" customWidth="1"/>
    <col min="6903" max="6903" width="14.85546875" style="1" customWidth="1"/>
    <col min="6904" max="6904" width="28.42578125" style="1"/>
    <col min="6905" max="6905" width="23" style="1" customWidth="1"/>
    <col min="6906" max="7155" width="28.42578125" style="1"/>
    <col min="7156" max="7156" width="28.5703125" style="1" customWidth="1"/>
    <col min="7157" max="7157" width="52.7109375" style="1" customWidth="1"/>
    <col min="7158" max="7158" width="14.5703125" style="1" customWidth="1"/>
    <col min="7159" max="7159" width="14.85546875" style="1" customWidth="1"/>
    <col min="7160" max="7160" width="28.42578125" style="1"/>
    <col min="7161" max="7161" width="23" style="1" customWidth="1"/>
    <col min="7162" max="7411" width="28.42578125" style="1"/>
    <col min="7412" max="7412" width="28.5703125" style="1" customWidth="1"/>
    <col min="7413" max="7413" width="52.7109375" style="1" customWidth="1"/>
    <col min="7414" max="7414" width="14.5703125" style="1" customWidth="1"/>
    <col min="7415" max="7415" width="14.85546875" style="1" customWidth="1"/>
    <col min="7416" max="7416" width="28.42578125" style="1"/>
    <col min="7417" max="7417" width="23" style="1" customWidth="1"/>
    <col min="7418" max="7667" width="28.42578125" style="1"/>
    <col min="7668" max="7668" width="28.5703125" style="1" customWidth="1"/>
    <col min="7669" max="7669" width="52.7109375" style="1" customWidth="1"/>
    <col min="7670" max="7670" width="14.5703125" style="1" customWidth="1"/>
    <col min="7671" max="7671" width="14.85546875" style="1" customWidth="1"/>
    <col min="7672" max="7672" width="28.42578125" style="1"/>
    <col min="7673" max="7673" width="23" style="1" customWidth="1"/>
    <col min="7674" max="7923" width="28.42578125" style="1"/>
    <col min="7924" max="7924" width="28.5703125" style="1" customWidth="1"/>
    <col min="7925" max="7925" width="52.7109375" style="1" customWidth="1"/>
    <col min="7926" max="7926" width="14.5703125" style="1" customWidth="1"/>
    <col min="7927" max="7927" width="14.85546875" style="1" customWidth="1"/>
    <col min="7928" max="7928" width="28.42578125" style="1"/>
    <col min="7929" max="7929" width="23" style="1" customWidth="1"/>
    <col min="7930" max="8179" width="28.42578125" style="1"/>
    <col min="8180" max="8180" width="28.5703125" style="1" customWidth="1"/>
    <col min="8181" max="8181" width="52.7109375" style="1" customWidth="1"/>
    <col min="8182" max="8182" width="14.5703125" style="1" customWidth="1"/>
    <col min="8183" max="8183" width="14.85546875" style="1" customWidth="1"/>
    <col min="8184" max="8184" width="28.42578125" style="1"/>
    <col min="8185" max="8185" width="23" style="1" customWidth="1"/>
    <col min="8186" max="8435" width="28.42578125" style="1"/>
    <col min="8436" max="8436" width="28.5703125" style="1" customWidth="1"/>
    <col min="8437" max="8437" width="52.7109375" style="1" customWidth="1"/>
    <col min="8438" max="8438" width="14.5703125" style="1" customWidth="1"/>
    <col min="8439" max="8439" width="14.85546875" style="1" customWidth="1"/>
    <col min="8440" max="8440" width="28.42578125" style="1"/>
    <col min="8441" max="8441" width="23" style="1" customWidth="1"/>
    <col min="8442" max="8691" width="28.42578125" style="1"/>
    <col min="8692" max="8692" width="28.5703125" style="1" customWidth="1"/>
    <col min="8693" max="8693" width="52.7109375" style="1" customWidth="1"/>
    <col min="8694" max="8694" width="14.5703125" style="1" customWidth="1"/>
    <col min="8695" max="8695" width="14.85546875" style="1" customWidth="1"/>
    <col min="8696" max="8696" width="28.42578125" style="1"/>
    <col min="8697" max="8697" width="23" style="1" customWidth="1"/>
    <col min="8698" max="8947" width="28.42578125" style="1"/>
    <col min="8948" max="8948" width="28.5703125" style="1" customWidth="1"/>
    <col min="8949" max="8949" width="52.7109375" style="1" customWidth="1"/>
    <col min="8950" max="8950" width="14.5703125" style="1" customWidth="1"/>
    <col min="8951" max="8951" width="14.85546875" style="1" customWidth="1"/>
    <col min="8952" max="8952" width="28.42578125" style="1"/>
    <col min="8953" max="8953" width="23" style="1" customWidth="1"/>
    <col min="8954" max="9203" width="28.42578125" style="1"/>
    <col min="9204" max="9204" width="28.5703125" style="1" customWidth="1"/>
    <col min="9205" max="9205" width="52.7109375" style="1" customWidth="1"/>
    <col min="9206" max="9206" width="14.5703125" style="1" customWidth="1"/>
    <col min="9207" max="9207" width="14.85546875" style="1" customWidth="1"/>
    <col min="9208" max="9208" width="28.42578125" style="1"/>
    <col min="9209" max="9209" width="23" style="1" customWidth="1"/>
    <col min="9210" max="9459" width="28.42578125" style="1"/>
    <col min="9460" max="9460" width="28.5703125" style="1" customWidth="1"/>
    <col min="9461" max="9461" width="52.7109375" style="1" customWidth="1"/>
    <col min="9462" max="9462" width="14.5703125" style="1" customWidth="1"/>
    <col min="9463" max="9463" width="14.85546875" style="1" customWidth="1"/>
    <col min="9464" max="9464" width="28.42578125" style="1"/>
    <col min="9465" max="9465" width="23" style="1" customWidth="1"/>
    <col min="9466" max="9715" width="28.42578125" style="1"/>
    <col min="9716" max="9716" width="28.5703125" style="1" customWidth="1"/>
    <col min="9717" max="9717" width="52.7109375" style="1" customWidth="1"/>
    <col min="9718" max="9718" width="14.5703125" style="1" customWidth="1"/>
    <col min="9719" max="9719" width="14.85546875" style="1" customWidth="1"/>
    <col min="9720" max="9720" width="28.42578125" style="1"/>
    <col min="9721" max="9721" width="23" style="1" customWidth="1"/>
    <col min="9722" max="9971" width="28.42578125" style="1"/>
    <col min="9972" max="9972" width="28.5703125" style="1" customWidth="1"/>
    <col min="9973" max="9973" width="52.7109375" style="1" customWidth="1"/>
    <col min="9974" max="9974" width="14.5703125" style="1" customWidth="1"/>
    <col min="9975" max="9975" width="14.85546875" style="1" customWidth="1"/>
    <col min="9976" max="9976" width="28.42578125" style="1"/>
    <col min="9977" max="9977" width="23" style="1" customWidth="1"/>
    <col min="9978" max="10227" width="28.42578125" style="1"/>
    <col min="10228" max="10228" width="28.5703125" style="1" customWidth="1"/>
    <col min="10229" max="10229" width="52.7109375" style="1" customWidth="1"/>
    <col min="10230" max="10230" width="14.5703125" style="1" customWidth="1"/>
    <col min="10231" max="10231" width="14.85546875" style="1" customWidth="1"/>
    <col min="10232" max="10232" width="28.42578125" style="1"/>
    <col min="10233" max="10233" width="23" style="1" customWidth="1"/>
    <col min="10234" max="10483" width="28.42578125" style="1"/>
    <col min="10484" max="10484" width="28.5703125" style="1" customWidth="1"/>
    <col min="10485" max="10485" width="52.7109375" style="1" customWidth="1"/>
    <col min="10486" max="10486" width="14.5703125" style="1" customWidth="1"/>
    <col min="10487" max="10487" width="14.85546875" style="1" customWidth="1"/>
    <col min="10488" max="10488" width="28.42578125" style="1"/>
    <col min="10489" max="10489" width="23" style="1" customWidth="1"/>
    <col min="10490" max="10739" width="28.42578125" style="1"/>
    <col min="10740" max="10740" width="28.5703125" style="1" customWidth="1"/>
    <col min="10741" max="10741" width="52.7109375" style="1" customWidth="1"/>
    <col min="10742" max="10742" width="14.5703125" style="1" customWidth="1"/>
    <col min="10743" max="10743" width="14.85546875" style="1" customWidth="1"/>
    <col min="10744" max="10744" width="28.42578125" style="1"/>
    <col min="10745" max="10745" width="23" style="1" customWidth="1"/>
    <col min="10746" max="10995" width="28.42578125" style="1"/>
    <col min="10996" max="10996" width="28.5703125" style="1" customWidth="1"/>
    <col min="10997" max="10997" width="52.7109375" style="1" customWidth="1"/>
    <col min="10998" max="10998" width="14.5703125" style="1" customWidth="1"/>
    <col min="10999" max="10999" width="14.85546875" style="1" customWidth="1"/>
    <col min="11000" max="11000" width="28.42578125" style="1"/>
    <col min="11001" max="11001" width="23" style="1" customWidth="1"/>
    <col min="11002" max="11251" width="28.42578125" style="1"/>
    <col min="11252" max="11252" width="28.5703125" style="1" customWidth="1"/>
    <col min="11253" max="11253" width="52.7109375" style="1" customWidth="1"/>
    <col min="11254" max="11254" width="14.5703125" style="1" customWidth="1"/>
    <col min="11255" max="11255" width="14.85546875" style="1" customWidth="1"/>
    <col min="11256" max="11256" width="28.42578125" style="1"/>
    <col min="11257" max="11257" width="23" style="1" customWidth="1"/>
    <col min="11258" max="11507" width="28.42578125" style="1"/>
    <col min="11508" max="11508" width="28.5703125" style="1" customWidth="1"/>
    <col min="11509" max="11509" width="52.7109375" style="1" customWidth="1"/>
    <col min="11510" max="11510" width="14.5703125" style="1" customWidth="1"/>
    <col min="11511" max="11511" width="14.85546875" style="1" customWidth="1"/>
    <col min="11512" max="11512" width="28.42578125" style="1"/>
    <col min="11513" max="11513" width="23" style="1" customWidth="1"/>
    <col min="11514" max="11763" width="28.42578125" style="1"/>
    <col min="11764" max="11764" width="28.5703125" style="1" customWidth="1"/>
    <col min="11765" max="11765" width="52.7109375" style="1" customWidth="1"/>
    <col min="11766" max="11766" width="14.5703125" style="1" customWidth="1"/>
    <col min="11767" max="11767" width="14.85546875" style="1" customWidth="1"/>
    <col min="11768" max="11768" width="28.42578125" style="1"/>
    <col min="11769" max="11769" width="23" style="1" customWidth="1"/>
    <col min="11770" max="12019" width="28.42578125" style="1"/>
    <col min="12020" max="12020" width="28.5703125" style="1" customWidth="1"/>
    <col min="12021" max="12021" width="52.7109375" style="1" customWidth="1"/>
    <col min="12022" max="12022" width="14.5703125" style="1" customWidth="1"/>
    <col min="12023" max="12023" width="14.85546875" style="1" customWidth="1"/>
    <col min="12024" max="12024" width="28.42578125" style="1"/>
    <col min="12025" max="12025" width="23" style="1" customWidth="1"/>
    <col min="12026" max="12275" width="28.42578125" style="1"/>
    <col min="12276" max="12276" width="28.5703125" style="1" customWidth="1"/>
    <col min="12277" max="12277" width="52.7109375" style="1" customWidth="1"/>
    <col min="12278" max="12278" width="14.5703125" style="1" customWidth="1"/>
    <col min="12279" max="12279" width="14.85546875" style="1" customWidth="1"/>
    <col min="12280" max="12280" width="28.42578125" style="1"/>
    <col min="12281" max="12281" width="23" style="1" customWidth="1"/>
    <col min="12282" max="12531" width="28.42578125" style="1"/>
    <col min="12532" max="12532" width="28.5703125" style="1" customWidth="1"/>
    <col min="12533" max="12533" width="52.7109375" style="1" customWidth="1"/>
    <col min="12534" max="12534" width="14.5703125" style="1" customWidth="1"/>
    <col min="12535" max="12535" width="14.85546875" style="1" customWidth="1"/>
    <col min="12536" max="12536" width="28.42578125" style="1"/>
    <col min="12537" max="12537" width="23" style="1" customWidth="1"/>
    <col min="12538" max="12787" width="28.42578125" style="1"/>
    <col min="12788" max="12788" width="28.5703125" style="1" customWidth="1"/>
    <col min="12789" max="12789" width="52.7109375" style="1" customWidth="1"/>
    <col min="12790" max="12790" width="14.5703125" style="1" customWidth="1"/>
    <col min="12791" max="12791" width="14.85546875" style="1" customWidth="1"/>
    <col min="12792" max="12792" width="28.42578125" style="1"/>
    <col min="12793" max="12793" width="23" style="1" customWidth="1"/>
    <col min="12794" max="13043" width="28.42578125" style="1"/>
    <col min="13044" max="13044" width="28.5703125" style="1" customWidth="1"/>
    <col min="13045" max="13045" width="52.7109375" style="1" customWidth="1"/>
    <col min="13046" max="13046" width="14.5703125" style="1" customWidth="1"/>
    <col min="13047" max="13047" width="14.85546875" style="1" customWidth="1"/>
    <col min="13048" max="13048" width="28.42578125" style="1"/>
    <col min="13049" max="13049" width="23" style="1" customWidth="1"/>
    <col min="13050" max="13299" width="28.42578125" style="1"/>
    <col min="13300" max="13300" width="28.5703125" style="1" customWidth="1"/>
    <col min="13301" max="13301" width="52.7109375" style="1" customWidth="1"/>
    <col min="13302" max="13302" width="14.5703125" style="1" customWidth="1"/>
    <col min="13303" max="13303" width="14.85546875" style="1" customWidth="1"/>
    <col min="13304" max="13304" width="28.42578125" style="1"/>
    <col min="13305" max="13305" width="23" style="1" customWidth="1"/>
    <col min="13306" max="13555" width="28.42578125" style="1"/>
    <col min="13556" max="13556" width="28.5703125" style="1" customWidth="1"/>
    <col min="13557" max="13557" width="52.7109375" style="1" customWidth="1"/>
    <col min="13558" max="13558" width="14.5703125" style="1" customWidth="1"/>
    <col min="13559" max="13559" width="14.85546875" style="1" customWidth="1"/>
    <col min="13560" max="13560" width="28.42578125" style="1"/>
    <col min="13561" max="13561" width="23" style="1" customWidth="1"/>
    <col min="13562" max="13811" width="28.42578125" style="1"/>
    <col min="13812" max="13812" width="28.5703125" style="1" customWidth="1"/>
    <col min="13813" max="13813" width="52.7109375" style="1" customWidth="1"/>
    <col min="13814" max="13814" width="14.5703125" style="1" customWidth="1"/>
    <col min="13815" max="13815" width="14.85546875" style="1" customWidth="1"/>
    <col min="13816" max="13816" width="28.42578125" style="1"/>
    <col min="13817" max="13817" width="23" style="1" customWidth="1"/>
    <col min="13818" max="14067" width="28.42578125" style="1"/>
    <col min="14068" max="14068" width="28.5703125" style="1" customWidth="1"/>
    <col min="14069" max="14069" width="52.7109375" style="1" customWidth="1"/>
    <col min="14070" max="14070" width="14.5703125" style="1" customWidth="1"/>
    <col min="14071" max="14071" width="14.85546875" style="1" customWidth="1"/>
    <col min="14072" max="14072" width="28.42578125" style="1"/>
    <col min="14073" max="14073" width="23" style="1" customWidth="1"/>
    <col min="14074" max="14323" width="28.42578125" style="1"/>
    <col min="14324" max="14324" width="28.5703125" style="1" customWidth="1"/>
    <col min="14325" max="14325" width="52.7109375" style="1" customWidth="1"/>
    <col min="14326" max="14326" width="14.5703125" style="1" customWidth="1"/>
    <col min="14327" max="14327" width="14.85546875" style="1" customWidth="1"/>
    <col min="14328" max="14328" width="28.42578125" style="1"/>
    <col min="14329" max="14329" width="23" style="1" customWidth="1"/>
    <col min="14330" max="14579" width="28.42578125" style="1"/>
    <col min="14580" max="14580" width="28.5703125" style="1" customWidth="1"/>
    <col min="14581" max="14581" width="52.7109375" style="1" customWidth="1"/>
    <col min="14582" max="14582" width="14.5703125" style="1" customWidth="1"/>
    <col min="14583" max="14583" width="14.85546875" style="1" customWidth="1"/>
    <col min="14584" max="14584" width="28.42578125" style="1"/>
    <col min="14585" max="14585" width="23" style="1" customWidth="1"/>
    <col min="14586" max="14835" width="28.42578125" style="1"/>
    <col min="14836" max="14836" width="28.5703125" style="1" customWidth="1"/>
    <col min="14837" max="14837" width="52.7109375" style="1" customWidth="1"/>
    <col min="14838" max="14838" width="14.5703125" style="1" customWidth="1"/>
    <col min="14839" max="14839" width="14.85546875" style="1" customWidth="1"/>
    <col min="14840" max="14840" width="28.42578125" style="1"/>
    <col min="14841" max="14841" width="23" style="1" customWidth="1"/>
    <col min="14842" max="15091" width="28.42578125" style="1"/>
    <col min="15092" max="15092" width="28.5703125" style="1" customWidth="1"/>
    <col min="15093" max="15093" width="52.7109375" style="1" customWidth="1"/>
    <col min="15094" max="15094" width="14.5703125" style="1" customWidth="1"/>
    <col min="15095" max="15095" width="14.85546875" style="1" customWidth="1"/>
    <col min="15096" max="15096" width="28.42578125" style="1"/>
    <col min="15097" max="15097" width="23" style="1" customWidth="1"/>
    <col min="15098" max="15347" width="28.42578125" style="1"/>
    <col min="15348" max="15348" width="28.5703125" style="1" customWidth="1"/>
    <col min="15349" max="15349" width="52.7109375" style="1" customWidth="1"/>
    <col min="15350" max="15350" width="14.5703125" style="1" customWidth="1"/>
    <col min="15351" max="15351" width="14.85546875" style="1" customWidth="1"/>
    <col min="15352" max="15352" width="28.42578125" style="1"/>
    <col min="15353" max="15353" width="23" style="1" customWidth="1"/>
    <col min="15354" max="15603" width="28.42578125" style="1"/>
    <col min="15604" max="15604" width="28.5703125" style="1" customWidth="1"/>
    <col min="15605" max="15605" width="52.7109375" style="1" customWidth="1"/>
    <col min="15606" max="15606" width="14.5703125" style="1" customWidth="1"/>
    <col min="15607" max="15607" width="14.85546875" style="1" customWidth="1"/>
    <col min="15608" max="15608" width="28.42578125" style="1"/>
    <col min="15609" max="15609" width="23" style="1" customWidth="1"/>
    <col min="15610" max="15859" width="28.42578125" style="1"/>
    <col min="15860" max="15860" width="28.5703125" style="1" customWidth="1"/>
    <col min="15861" max="15861" width="52.7109375" style="1" customWidth="1"/>
    <col min="15862" max="15862" width="14.5703125" style="1" customWidth="1"/>
    <col min="15863" max="15863" width="14.85546875" style="1" customWidth="1"/>
    <col min="15864" max="15864" width="28.42578125" style="1"/>
    <col min="15865" max="15865" width="23" style="1" customWidth="1"/>
    <col min="15866" max="16115" width="28.42578125" style="1"/>
    <col min="16116" max="16116" width="28.5703125" style="1" customWidth="1"/>
    <col min="16117" max="16117" width="52.7109375" style="1" customWidth="1"/>
    <col min="16118" max="16118" width="14.5703125" style="1" customWidth="1"/>
    <col min="16119" max="16119" width="14.85546875" style="1" customWidth="1"/>
    <col min="16120" max="16120" width="28.42578125" style="1"/>
    <col min="16121" max="16121" width="23" style="1" customWidth="1"/>
    <col min="16122" max="16384" width="28.42578125" style="1"/>
  </cols>
  <sheetData>
    <row r="1" spans="1:243" ht="12.75" x14ac:dyDescent="0.2">
      <c r="A1" s="280" t="s">
        <v>0</v>
      </c>
      <c r="B1" s="280"/>
      <c r="C1" s="280"/>
    </row>
    <row r="2" spans="1:243" ht="12.75" x14ac:dyDescent="0.2">
      <c r="A2" s="280" t="s">
        <v>1</v>
      </c>
      <c r="B2" s="280"/>
      <c r="C2" s="280"/>
    </row>
    <row r="3" spans="1:243" ht="12.75" x14ac:dyDescent="0.2">
      <c r="A3" s="280" t="s">
        <v>68</v>
      </c>
      <c r="B3" s="280"/>
      <c r="C3" s="280"/>
    </row>
    <row r="4" spans="1:243" ht="12.75" x14ac:dyDescent="0.2">
      <c r="A4" s="280" t="s">
        <v>486</v>
      </c>
      <c r="B4" s="280"/>
      <c r="C4" s="280"/>
    </row>
    <row r="5" spans="1:243" ht="12.75" x14ac:dyDescent="0.2">
      <c r="A5" s="280" t="s">
        <v>1</v>
      </c>
      <c r="B5" s="280"/>
      <c r="C5" s="280"/>
    </row>
    <row r="6" spans="1:243" ht="12.75" x14ac:dyDescent="0.2">
      <c r="A6" s="280" t="s">
        <v>69</v>
      </c>
      <c r="B6" s="280"/>
      <c r="C6" s="280"/>
    </row>
    <row r="7" spans="1:243" x14ac:dyDescent="0.25">
      <c r="B7" s="3"/>
      <c r="C7" s="4"/>
    </row>
    <row r="8" spans="1:243" ht="18.75" x14ac:dyDescent="0.2">
      <c r="A8" s="279" t="s">
        <v>53</v>
      </c>
      <c r="B8" s="279"/>
      <c r="C8" s="279"/>
    </row>
    <row r="9" spans="1:243" x14ac:dyDescent="0.25">
      <c r="C9" s="5" t="s">
        <v>2</v>
      </c>
    </row>
    <row r="10" spans="1:243" ht="28.9" customHeight="1" x14ac:dyDescent="0.2">
      <c r="A10" s="6" t="s">
        <v>3</v>
      </c>
      <c r="B10" s="6" t="s">
        <v>5</v>
      </c>
      <c r="C10" s="7" t="s">
        <v>4</v>
      </c>
    </row>
    <row r="11" spans="1:243" ht="32.25" customHeight="1" x14ac:dyDescent="0.25">
      <c r="A11" s="6" t="s">
        <v>6</v>
      </c>
      <c r="B11" s="8" t="s">
        <v>7</v>
      </c>
      <c r="C11" s="9">
        <f>C15+C12</f>
        <v>861710.53</v>
      </c>
    </row>
    <row r="12" spans="1:243" ht="29.25" customHeight="1" x14ac:dyDescent="0.25">
      <c r="A12" s="6" t="s">
        <v>8</v>
      </c>
      <c r="B12" s="8" t="s">
        <v>9</v>
      </c>
      <c r="C12" s="9">
        <f>SUM(C13)</f>
        <v>65229</v>
      </c>
    </row>
    <row r="13" spans="1:243" ht="31.5" x14ac:dyDescent="0.25">
      <c r="A13" s="10" t="s">
        <v>10</v>
      </c>
      <c r="B13" s="8" t="s">
        <v>11</v>
      </c>
      <c r="C13" s="9">
        <f>SUM(C14)</f>
        <v>65229</v>
      </c>
    </row>
    <row r="14" spans="1:243" s="14" customFormat="1" ht="31.5" x14ac:dyDescent="0.25">
      <c r="A14" s="11" t="s">
        <v>54</v>
      </c>
      <c r="B14" s="12" t="s">
        <v>12</v>
      </c>
      <c r="C14" s="13">
        <v>65229</v>
      </c>
    </row>
    <row r="15" spans="1:243" ht="35.450000000000003" customHeight="1" x14ac:dyDescent="0.25">
      <c r="A15" s="6" t="s">
        <v>13</v>
      </c>
      <c r="B15" s="8" t="s">
        <v>14</v>
      </c>
      <c r="C15" s="9">
        <f>SUM(C16+C18+C40+C55)</f>
        <v>796481.53</v>
      </c>
    </row>
    <row r="16" spans="1:243" ht="34.9" customHeight="1" x14ac:dyDescent="0.25">
      <c r="A16" s="15" t="s">
        <v>15</v>
      </c>
      <c r="B16" s="16" t="s">
        <v>16</v>
      </c>
      <c r="C16" s="17">
        <f>SUM(C17)</f>
        <v>64452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</row>
    <row r="17" spans="1:243" ht="47.25" x14ac:dyDescent="0.25">
      <c r="A17" s="19" t="s">
        <v>65</v>
      </c>
      <c r="B17" s="20" t="s">
        <v>17</v>
      </c>
      <c r="C17" s="13">
        <v>64452</v>
      </c>
    </row>
    <row r="18" spans="1:243" ht="31.5" x14ac:dyDescent="0.25">
      <c r="A18" s="21" t="s">
        <v>18</v>
      </c>
      <c r="B18" s="22" t="s">
        <v>19</v>
      </c>
      <c r="C18" s="17">
        <f>SUM(C19:C39)</f>
        <v>324581.94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</row>
    <row r="19" spans="1:243" ht="63" customHeight="1" x14ac:dyDescent="0.25">
      <c r="A19" s="23" t="s">
        <v>469</v>
      </c>
      <c r="B19" s="24" t="s">
        <v>470</v>
      </c>
      <c r="C19" s="13">
        <v>3714.42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</row>
    <row r="20" spans="1:243" ht="50.45" customHeight="1" x14ac:dyDescent="0.2">
      <c r="A20" s="25" t="s">
        <v>66</v>
      </c>
      <c r="B20" s="26" t="s">
        <v>20</v>
      </c>
      <c r="C20" s="13">
        <v>147413.41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</row>
    <row r="21" spans="1:243" ht="79.900000000000006" customHeight="1" x14ac:dyDescent="0.2">
      <c r="A21" s="27" t="s">
        <v>478</v>
      </c>
      <c r="B21" s="26" t="s">
        <v>477</v>
      </c>
      <c r="C21" s="13">
        <v>1626.49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</row>
    <row r="22" spans="1:243" s="14" customFormat="1" ht="101.45" customHeight="1" x14ac:dyDescent="0.2">
      <c r="A22" s="27" t="s">
        <v>63</v>
      </c>
      <c r="B22" s="28" t="s">
        <v>21</v>
      </c>
      <c r="C22" s="13">
        <v>9239.0400000000009</v>
      </c>
    </row>
    <row r="23" spans="1:243" s="14" customFormat="1" ht="63" x14ac:dyDescent="0.25">
      <c r="A23" s="23" t="s">
        <v>55</v>
      </c>
      <c r="B23" s="24" t="s">
        <v>22</v>
      </c>
      <c r="C23" s="13">
        <v>19669.09</v>
      </c>
    </row>
    <row r="24" spans="1:243" s="14" customFormat="1" ht="66" customHeight="1" x14ac:dyDescent="0.25">
      <c r="A24" s="23" t="s">
        <v>48</v>
      </c>
      <c r="B24" s="24" t="s">
        <v>49</v>
      </c>
      <c r="C24" s="13">
        <v>1020.34</v>
      </c>
    </row>
    <row r="25" spans="1:243" s="14" customFormat="1" ht="32.450000000000003" customHeight="1" x14ac:dyDescent="0.25">
      <c r="A25" s="23" t="s">
        <v>62</v>
      </c>
      <c r="B25" s="24" t="s">
        <v>23</v>
      </c>
      <c r="C25" s="13">
        <v>2562.21</v>
      </c>
    </row>
    <row r="26" spans="1:243" ht="26.45" customHeight="1" x14ac:dyDescent="0.25">
      <c r="A26" s="19" t="s">
        <v>479</v>
      </c>
      <c r="B26" s="30" t="s">
        <v>51</v>
      </c>
      <c r="C26" s="13">
        <v>372.37</v>
      </c>
      <c r="HZ26" s="18"/>
      <c r="IA26" s="18"/>
      <c r="IB26" s="18"/>
      <c r="IC26" s="18"/>
      <c r="ID26" s="18"/>
      <c r="IE26" s="18"/>
      <c r="IF26" s="18"/>
      <c r="IG26" s="18"/>
      <c r="IH26" s="18"/>
      <c r="II26" s="18"/>
    </row>
    <row r="27" spans="1:243" s="14" customFormat="1" ht="32.450000000000003" customHeight="1" x14ac:dyDescent="0.25">
      <c r="A27" s="23" t="s">
        <v>466</v>
      </c>
      <c r="B27" s="24" t="s">
        <v>467</v>
      </c>
      <c r="C27" s="13">
        <v>2431.16</v>
      </c>
    </row>
    <row r="28" spans="1:243" s="14" customFormat="1" ht="24.6" customHeight="1" x14ac:dyDescent="0.25">
      <c r="A28" s="19" t="s">
        <v>468</v>
      </c>
      <c r="B28" s="24" t="s">
        <v>50</v>
      </c>
      <c r="C28" s="13">
        <v>17443.509999999998</v>
      </c>
    </row>
    <row r="29" spans="1:243" s="14" customFormat="1" ht="75.599999999999994" customHeight="1" x14ac:dyDescent="0.25">
      <c r="A29" s="19" t="s">
        <v>474</v>
      </c>
      <c r="B29" s="24" t="s">
        <v>475</v>
      </c>
      <c r="C29" s="13">
        <v>541.84</v>
      </c>
    </row>
    <row r="30" spans="1:243" s="14" customFormat="1" ht="31.9" customHeight="1" x14ac:dyDescent="0.25">
      <c r="A30" s="19" t="s">
        <v>56</v>
      </c>
      <c r="B30" s="24" t="s">
        <v>70</v>
      </c>
      <c r="C30" s="13">
        <v>25992.32</v>
      </c>
    </row>
    <row r="31" spans="1:243" s="14" customFormat="1" ht="31.15" customHeight="1" x14ac:dyDescent="0.25">
      <c r="A31" s="19" t="s">
        <v>56</v>
      </c>
      <c r="B31" s="29" t="s">
        <v>52</v>
      </c>
      <c r="C31" s="13">
        <v>58422.77</v>
      </c>
    </row>
    <row r="32" spans="1:243" ht="67.150000000000006" customHeight="1" x14ac:dyDescent="0.25">
      <c r="A32" s="19" t="s">
        <v>56</v>
      </c>
      <c r="B32" s="26" t="s">
        <v>24</v>
      </c>
      <c r="C32" s="13">
        <v>9369.7800000000007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</row>
    <row r="33" spans="1:243" ht="110.25" x14ac:dyDescent="0.25">
      <c r="A33" s="19" t="s">
        <v>56</v>
      </c>
      <c r="B33" s="30" t="s">
        <v>476</v>
      </c>
      <c r="C33" s="13">
        <v>1965.8</v>
      </c>
      <c r="HZ33" s="18"/>
      <c r="IA33" s="18"/>
      <c r="IB33" s="18"/>
      <c r="IC33" s="18"/>
      <c r="ID33" s="18"/>
      <c r="IE33" s="18"/>
      <c r="IF33" s="18"/>
      <c r="IG33" s="18"/>
      <c r="IH33" s="18"/>
      <c r="II33" s="18"/>
    </row>
    <row r="34" spans="1:243" ht="117.6" customHeight="1" x14ac:dyDescent="0.25">
      <c r="A34" s="19" t="s">
        <v>56</v>
      </c>
      <c r="B34" s="30" t="s">
        <v>46</v>
      </c>
      <c r="C34" s="13">
        <v>6245.6</v>
      </c>
      <c r="HZ34" s="18"/>
      <c r="IA34" s="18"/>
      <c r="IB34" s="18"/>
      <c r="IC34" s="18"/>
      <c r="ID34" s="18"/>
      <c r="IE34" s="18"/>
      <c r="IF34" s="18"/>
      <c r="IG34" s="18"/>
      <c r="IH34" s="18"/>
      <c r="II34" s="18"/>
    </row>
    <row r="35" spans="1:243" ht="47.25" x14ac:dyDescent="0.25">
      <c r="A35" s="19" t="s">
        <v>56</v>
      </c>
      <c r="B35" s="30" t="s">
        <v>47</v>
      </c>
      <c r="C35" s="13">
        <v>720</v>
      </c>
      <c r="HZ35" s="18"/>
      <c r="IA35" s="18"/>
      <c r="IB35" s="18"/>
      <c r="IC35" s="18"/>
      <c r="ID35" s="18"/>
      <c r="IE35" s="18"/>
      <c r="IF35" s="18"/>
      <c r="IG35" s="18"/>
      <c r="IH35" s="18"/>
      <c r="II35" s="18"/>
    </row>
    <row r="36" spans="1:243" ht="31.5" x14ac:dyDescent="0.25">
      <c r="A36" s="19" t="s">
        <v>56</v>
      </c>
      <c r="B36" s="29" t="s">
        <v>25</v>
      </c>
      <c r="C36" s="13">
        <v>508.05</v>
      </c>
      <c r="HZ36" s="18"/>
      <c r="IA36" s="18"/>
      <c r="IB36" s="18"/>
      <c r="IC36" s="18"/>
      <c r="ID36" s="18"/>
      <c r="IE36" s="18"/>
      <c r="IF36" s="18"/>
      <c r="IG36" s="18"/>
      <c r="IH36" s="18"/>
      <c r="II36" s="18"/>
    </row>
    <row r="37" spans="1:243" ht="66" customHeight="1" x14ac:dyDescent="0.25">
      <c r="A37" s="19" t="s">
        <v>56</v>
      </c>
      <c r="B37" s="29" t="s">
        <v>26</v>
      </c>
      <c r="C37" s="13">
        <v>1434.48</v>
      </c>
      <c r="HZ37" s="18"/>
      <c r="IA37" s="18"/>
      <c r="IB37" s="18"/>
      <c r="IC37" s="18"/>
      <c r="ID37" s="18"/>
      <c r="IE37" s="18"/>
      <c r="IF37" s="18"/>
      <c r="IG37" s="18"/>
      <c r="IH37" s="18"/>
      <c r="II37" s="18"/>
    </row>
    <row r="38" spans="1:243" ht="33" customHeight="1" x14ac:dyDescent="0.25">
      <c r="A38" s="19" t="s">
        <v>56</v>
      </c>
      <c r="B38" s="29" t="s">
        <v>471</v>
      </c>
      <c r="C38" s="13">
        <v>11589.26</v>
      </c>
      <c r="HZ38" s="18"/>
      <c r="IA38" s="18"/>
      <c r="IB38" s="18"/>
      <c r="IC38" s="18"/>
      <c r="ID38" s="18"/>
      <c r="IE38" s="18"/>
      <c r="IF38" s="18"/>
      <c r="IG38" s="18"/>
      <c r="IH38" s="18"/>
      <c r="II38" s="18"/>
    </row>
    <row r="39" spans="1:243" ht="48" customHeight="1" x14ac:dyDescent="0.25">
      <c r="A39" s="19" t="s">
        <v>56</v>
      </c>
      <c r="B39" s="29" t="s">
        <v>64</v>
      </c>
      <c r="C39" s="13">
        <v>2300</v>
      </c>
      <c r="HZ39" s="18"/>
      <c r="IA39" s="18"/>
      <c r="IB39" s="18"/>
      <c r="IC39" s="18"/>
      <c r="ID39" s="18"/>
      <c r="IE39" s="18"/>
      <c r="IF39" s="18"/>
      <c r="IG39" s="18"/>
      <c r="IH39" s="18"/>
      <c r="II39" s="18"/>
    </row>
    <row r="40" spans="1:243" ht="31.5" x14ac:dyDescent="0.25">
      <c r="A40" s="21" t="s">
        <v>27</v>
      </c>
      <c r="B40" s="31" t="s">
        <v>28</v>
      </c>
      <c r="C40" s="17">
        <f>SUM(C41:C54)</f>
        <v>383817.39999999997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</row>
    <row r="41" spans="1:243" ht="47.25" x14ac:dyDescent="0.25">
      <c r="A41" s="19" t="s">
        <v>57</v>
      </c>
      <c r="B41" s="29" t="s">
        <v>29</v>
      </c>
      <c r="C41" s="13">
        <v>2282.54</v>
      </c>
    </row>
    <row r="42" spans="1:243" ht="47.45" customHeight="1" x14ac:dyDescent="0.25">
      <c r="A42" s="19" t="s">
        <v>57</v>
      </c>
      <c r="B42" s="29" t="s">
        <v>30</v>
      </c>
      <c r="C42" s="13">
        <v>3293.11</v>
      </c>
    </row>
    <row r="43" spans="1:243" ht="47.25" x14ac:dyDescent="0.25">
      <c r="A43" s="19" t="s">
        <v>57</v>
      </c>
      <c r="B43" s="29" t="s">
        <v>31</v>
      </c>
      <c r="C43" s="13">
        <v>10077.459999999999</v>
      </c>
    </row>
    <row r="44" spans="1:243" ht="49.9" customHeight="1" x14ac:dyDescent="0.25">
      <c r="A44" s="19" t="s">
        <v>57</v>
      </c>
      <c r="B44" s="29" t="s">
        <v>32</v>
      </c>
      <c r="C44" s="13">
        <v>1058</v>
      </c>
    </row>
    <row r="45" spans="1:243" ht="47.25" x14ac:dyDescent="0.25">
      <c r="A45" s="19" t="s">
        <v>57</v>
      </c>
      <c r="B45" s="29" t="s">
        <v>33</v>
      </c>
      <c r="C45" s="13">
        <v>3311.29</v>
      </c>
    </row>
    <row r="46" spans="1:243" ht="145.15" customHeight="1" x14ac:dyDescent="0.25">
      <c r="A46" s="19" t="s">
        <v>57</v>
      </c>
      <c r="B46" s="29" t="s">
        <v>34</v>
      </c>
      <c r="C46" s="13">
        <v>318409.76</v>
      </c>
    </row>
    <row r="47" spans="1:243" ht="78.75" x14ac:dyDescent="0.25">
      <c r="A47" s="19" t="s">
        <v>57</v>
      </c>
      <c r="B47" s="29" t="s">
        <v>35</v>
      </c>
      <c r="C47" s="13">
        <v>12218.54</v>
      </c>
    </row>
    <row r="48" spans="1:243" ht="51" customHeight="1" x14ac:dyDescent="0.25">
      <c r="A48" s="19" t="s">
        <v>57</v>
      </c>
      <c r="B48" s="29" t="s">
        <v>36</v>
      </c>
      <c r="C48" s="13">
        <v>0.31</v>
      </c>
    </row>
    <row r="49" spans="1:243" ht="47.25" x14ac:dyDescent="0.25">
      <c r="A49" s="19" t="s">
        <v>57</v>
      </c>
      <c r="B49" s="29" t="s">
        <v>37</v>
      </c>
      <c r="C49" s="13">
        <v>1999.3</v>
      </c>
    </row>
    <row r="50" spans="1:243" ht="63.6" customHeight="1" x14ac:dyDescent="0.25">
      <c r="A50" s="19" t="s">
        <v>57</v>
      </c>
      <c r="B50" s="29" t="s">
        <v>38</v>
      </c>
      <c r="C50" s="13">
        <v>6633.11</v>
      </c>
      <c r="HZ50" s="18"/>
      <c r="IA50" s="18"/>
      <c r="IB50" s="18"/>
      <c r="IC50" s="18"/>
      <c r="ID50" s="18"/>
      <c r="IE50" s="18"/>
      <c r="IF50" s="18"/>
      <c r="IG50" s="18"/>
      <c r="IH50" s="18"/>
      <c r="II50" s="18"/>
    </row>
    <row r="51" spans="1:243" ht="47.45" customHeight="1" x14ac:dyDescent="0.25">
      <c r="A51" s="19" t="s">
        <v>58</v>
      </c>
      <c r="B51" s="29" t="s">
        <v>39</v>
      </c>
      <c r="C51" s="13">
        <v>22268.880000000001</v>
      </c>
    </row>
    <row r="52" spans="1:243" ht="72" customHeight="1" x14ac:dyDescent="0.25">
      <c r="A52" s="19" t="s">
        <v>59</v>
      </c>
      <c r="B52" s="29" t="s">
        <v>40</v>
      </c>
      <c r="C52" s="13">
        <v>127.6</v>
      </c>
    </row>
    <row r="53" spans="1:243" ht="39" customHeight="1" x14ac:dyDescent="0.25">
      <c r="A53" s="19" t="s">
        <v>60</v>
      </c>
      <c r="B53" s="29" t="s">
        <v>41</v>
      </c>
      <c r="C53" s="13">
        <v>2125.5</v>
      </c>
      <c r="HZ53" s="18"/>
      <c r="IA53" s="18"/>
      <c r="IB53" s="18"/>
      <c r="IC53" s="18"/>
      <c r="ID53" s="18"/>
      <c r="IE53" s="18"/>
      <c r="IF53" s="18"/>
      <c r="IG53" s="18"/>
      <c r="IH53" s="18"/>
      <c r="II53" s="18"/>
    </row>
    <row r="54" spans="1:243" ht="63" x14ac:dyDescent="0.25">
      <c r="A54" s="19" t="s">
        <v>61</v>
      </c>
      <c r="B54" s="29" t="s">
        <v>42</v>
      </c>
      <c r="C54" s="13">
        <v>12</v>
      </c>
    </row>
    <row r="55" spans="1:243" ht="19.149999999999999" customHeight="1" x14ac:dyDescent="0.25">
      <c r="A55" s="21" t="s">
        <v>43</v>
      </c>
      <c r="B55" s="32" t="s">
        <v>44</v>
      </c>
      <c r="C55" s="17">
        <f>SUM(C56:C59)</f>
        <v>23630.190000000002</v>
      </c>
    </row>
    <row r="56" spans="1:243" ht="67.900000000000006" customHeight="1" x14ac:dyDescent="0.25">
      <c r="A56" s="19" t="s">
        <v>67</v>
      </c>
      <c r="B56" s="29" t="s">
        <v>45</v>
      </c>
      <c r="C56" s="13">
        <v>12733.56</v>
      </c>
    </row>
    <row r="57" spans="1:243" ht="44.45" customHeight="1" x14ac:dyDescent="0.25">
      <c r="A57" s="19" t="s">
        <v>71</v>
      </c>
      <c r="B57" s="29" t="s">
        <v>472</v>
      </c>
      <c r="C57" s="13">
        <v>10397.77</v>
      </c>
    </row>
    <row r="58" spans="1:243" ht="44.45" customHeight="1" x14ac:dyDescent="0.25">
      <c r="A58" s="19" t="s">
        <v>71</v>
      </c>
      <c r="B58" s="29" t="s">
        <v>473</v>
      </c>
      <c r="C58" s="13">
        <v>398.86</v>
      </c>
    </row>
    <row r="59" spans="1:243" ht="78.75" x14ac:dyDescent="0.25">
      <c r="A59" s="19" t="s">
        <v>71</v>
      </c>
      <c r="B59" s="29" t="s">
        <v>72</v>
      </c>
      <c r="C59" s="13">
        <v>100</v>
      </c>
    </row>
    <row r="60" spans="1:243" ht="15.75" x14ac:dyDescent="0.25">
      <c r="C60" s="298" t="s">
        <v>487</v>
      </c>
      <c r="HZ60" s="14"/>
      <c r="IA60" s="14"/>
      <c r="IB60" s="14"/>
      <c r="IC60" s="14"/>
      <c r="ID60" s="14"/>
      <c r="IE60" s="14"/>
      <c r="IF60" s="14"/>
      <c r="IG60" s="14"/>
      <c r="IH60" s="14"/>
      <c r="II60" s="14"/>
    </row>
    <row r="61" spans="1:243" x14ac:dyDescent="0.25">
      <c r="C61" s="33"/>
      <c r="HZ61" s="14"/>
      <c r="IA61" s="14"/>
      <c r="IB61" s="14"/>
      <c r="IC61" s="14"/>
      <c r="ID61" s="14"/>
      <c r="IE61" s="14"/>
      <c r="IF61" s="14"/>
      <c r="IG61" s="14"/>
      <c r="IH61" s="14"/>
      <c r="II61" s="14"/>
    </row>
    <row r="62" spans="1:243" x14ac:dyDescent="0.25">
      <c r="C62" s="33"/>
      <c r="HZ62" s="14"/>
      <c r="IA62" s="14"/>
      <c r="IB62" s="14"/>
      <c r="IC62" s="14"/>
      <c r="ID62" s="14"/>
      <c r="IE62" s="14"/>
      <c r="IF62" s="14"/>
      <c r="IG62" s="14"/>
      <c r="IH62" s="14"/>
      <c r="II62" s="14"/>
    </row>
    <row r="63" spans="1:243" x14ac:dyDescent="0.25">
      <c r="C63" s="33"/>
      <c r="HZ63" s="14"/>
      <c r="IA63" s="14"/>
      <c r="IB63" s="14"/>
      <c r="IC63" s="14"/>
      <c r="ID63" s="14"/>
      <c r="IE63" s="14"/>
      <c r="IF63" s="14"/>
      <c r="IG63" s="14"/>
      <c r="IH63" s="14"/>
      <c r="II63" s="14"/>
    </row>
    <row r="64" spans="1:243" x14ac:dyDescent="0.25">
      <c r="C64" s="33"/>
      <c r="HZ64" s="14"/>
      <c r="IA64" s="14"/>
      <c r="IB64" s="14"/>
      <c r="IC64" s="14"/>
      <c r="ID64" s="14"/>
      <c r="IE64" s="14"/>
      <c r="IF64" s="14"/>
      <c r="IG64" s="14"/>
      <c r="IH64" s="14"/>
      <c r="II64" s="14"/>
    </row>
    <row r="65" spans="1:243" x14ac:dyDescent="0.25">
      <c r="C65" s="33"/>
      <c r="HZ65" s="14"/>
      <c r="IA65" s="14"/>
      <c r="IB65" s="14"/>
      <c r="IC65" s="14"/>
      <c r="ID65" s="14"/>
      <c r="IE65" s="14"/>
      <c r="IF65" s="14"/>
      <c r="IG65" s="14"/>
      <c r="IH65" s="14"/>
      <c r="II65" s="14"/>
    </row>
    <row r="66" spans="1:243" x14ac:dyDescent="0.25">
      <c r="C66" s="33"/>
      <c r="HZ66" s="14"/>
      <c r="IA66" s="14"/>
      <c r="IB66" s="14"/>
      <c r="IC66" s="14"/>
      <c r="ID66" s="14"/>
      <c r="IE66" s="14"/>
      <c r="IF66" s="14"/>
      <c r="IG66" s="14"/>
      <c r="IH66" s="14"/>
      <c r="II66" s="14"/>
    </row>
    <row r="67" spans="1:243" x14ac:dyDescent="0.25">
      <c r="C67" s="33"/>
      <c r="HZ67" s="14"/>
      <c r="IA67" s="14"/>
      <c r="IB67" s="14"/>
      <c r="IC67" s="14"/>
      <c r="ID67" s="14"/>
      <c r="IE67" s="14"/>
      <c r="IF67" s="14"/>
      <c r="IG67" s="14"/>
      <c r="IH67" s="14"/>
      <c r="II67" s="14"/>
    </row>
    <row r="68" spans="1:243" x14ac:dyDescent="0.25">
      <c r="A68" s="1"/>
      <c r="C68" s="33"/>
      <c r="HZ68" s="14"/>
      <c r="IA68" s="14"/>
      <c r="IB68" s="14"/>
      <c r="IC68" s="14"/>
      <c r="ID68" s="14"/>
      <c r="IE68" s="14"/>
      <c r="IF68" s="14"/>
      <c r="IG68" s="14"/>
      <c r="IH68" s="14"/>
      <c r="II68" s="14"/>
    </row>
    <row r="69" spans="1:243" x14ac:dyDescent="0.25">
      <c r="A69" s="1"/>
      <c r="C69" s="33"/>
      <c r="HZ69" s="14"/>
      <c r="IA69" s="14"/>
      <c r="IB69" s="14"/>
      <c r="IC69" s="14"/>
      <c r="ID69" s="14"/>
      <c r="IE69" s="14"/>
      <c r="IF69" s="14"/>
      <c r="IG69" s="14"/>
      <c r="IH69" s="14"/>
      <c r="II69" s="14"/>
    </row>
    <row r="70" spans="1:243" x14ac:dyDescent="0.25">
      <c r="A70" s="1"/>
      <c r="C70" s="33"/>
      <c r="HZ70" s="14"/>
      <c r="IA70" s="14"/>
      <c r="IB70" s="14"/>
      <c r="IC70" s="14"/>
      <c r="ID70" s="14"/>
      <c r="IE70" s="14"/>
      <c r="IF70" s="14"/>
      <c r="IG70" s="14"/>
      <c r="IH70" s="14"/>
      <c r="II70" s="14"/>
    </row>
    <row r="71" spans="1:243" x14ac:dyDescent="0.25">
      <c r="A71" s="1"/>
      <c r="C71" s="33"/>
      <c r="HZ71" s="14"/>
      <c r="IA71" s="14"/>
      <c r="IB71" s="14"/>
      <c r="IC71" s="14"/>
      <c r="ID71" s="14"/>
      <c r="IE71" s="14"/>
      <c r="IF71" s="14"/>
      <c r="IG71" s="14"/>
      <c r="IH71" s="14"/>
      <c r="II71" s="14"/>
    </row>
    <row r="72" spans="1:243" x14ac:dyDescent="0.25">
      <c r="A72" s="1"/>
      <c r="C72" s="33"/>
      <c r="HZ72" s="14"/>
      <c r="IA72" s="14"/>
      <c r="IB72" s="14"/>
      <c r="IC72" s="14"/>
      <c r="ID72" s="14"/>
      <c r="IE72" s="14"/>
      <c r="IF72" s="14"/>
      <c r="IG72" s="14"/>
      <c r="IH72" s="14"/>
      <c r="II72" s="14"/>
    </row>
    <row r="73" spans="1:243" x14ac:dyDescent="0.25">
      <c r="A73" s="1"/>
      <c r="C73" s="33"/>
      <c r="HZ73" s="14"/>
      <c r="IA73" s="14"/>
      <c r="IB73" s="14"/>
      <c r="IC73" s="14"/>
      <c r="ID73" s="14"/>
      <c r="IE73" s="14"/>
      <c r="IF73" s="14"/>
      <c r="IG73" s="14"/>
      <c r="IH73" s="14"/>
      <c r="II73" s="14"/>
    </row>
    <row r="74" spans="1:243" x14ac:dyDescent="0.25">
      <c r="A74" s="1"/>
      <c r="C74" s="33"/>
      <c r="HZ74" s="14"/>
      <c r="IA74" s="14"/>
      <c r="IB74" s="14"/>
      <c r="IC74" s="14"/>
      <c r="ID74" s="14"/>
      <c r="IE74" s="14"/>
      <c r="IF74" s="14"/>
      <c r="IG74" s="14"/>
      <c r="IH74" s="14"/>
      <c r="II74" s="14"/>
    </row>
    <row r="75" spans="1:243" x14ac:dyDescent="0.25">
      <c r="A75" s="1"/>
      <c r="C75" s="33"/>
      <c r="HZ75" s="14"/>
      <c r="IA75" s="14"/>
      <c r="IB75" s="14"/>
      <c r="IC75" s="14"/>
      <c r="ID75" s="14"/>
      <c r="IE75" s="14"/>
      <c r="IF75" s="14"/>
      <c r="IG75" s="14"/>
      <c r="IH75" s="14"/>
      <c r="II75" s="14"/>
    </row>
    <row r="76" spans="1:243" x14ac:dyDescent="0.25">
      <c r="A76" s="1"/>
      <c r="C76" s="33"/>
      <c r="HZ76" s="14"/>
      <c r="IA76" s="14"/>
      <c r="IB76" s="14"/>
      <c r="IC76" s="14"/>
      <c r="ID76" s="14"/>
      <c r="IE76" s="14"/>
      <c r="IF76" s="14"/>
      <c r="IG76" s="14"/>
      <c r="IH76" s="14"/>
      <c r="II76" s="14"/>
    </row>
    <row r="77" spans="1:243" x14ac:dyDescent="0.25">
      <c r="A77" s="1"/>
      <c r="C77" s="33"/>
      <c r="HZ77" s="14"/>
      <c r="IA77" s="14"/>
      <c r="IB77" s="14"/>
      <c r="IC77" s="14"/>
      <c r="ID77" s="14"/>
      <c r="IE77" s="14"/>
      <c r="IF77" s="14"/>
      <c r="IG77" s="14"/>
      <c r="IH77" s="14"/>
      <c r="II77" s="14"/>
    </row>
    <row r="78" spans="1:243" x14ac:dyDescent="0.25">
      <c r="A78" s="1"/>
      <c r="C78" s="33"/>
      <c r="HZ78" s="14"/>
      <c r="IA78" s="14"/>
      <c r="IB78" s="14"/>
      <c r="IC78" s="14"/>
      <c r="ID78" s="14"/>
      <c r="IE78" s="14"/>
      <c r="IF78" s="14"/>
      <c r="IG78" s="14"/>
      <c r="IH78" s="14"/>
      <c r="II78" s="14"/>
    </row>
    <row r="79" spans="1:243" x14ac:dyDescent="0.25">
      <c r="A79" s="1"/>
      <c r="C79" s="33"/>
      <c r="HZ79" s="14"/>
      <c r="IA79" s="14"/>
      <c r="IB79" s="14"/>
      <c r="IC79" s="14"/>
      <c r="ID79" s="14"/>
      <c r="IE79" s="14"/>
      <c r="IF79" s="14"/>
      <c r="IG79" s="14"/>
      <c r="IH79" s="14"/>
      <c r="II79" s="14"/>
    </row>
    <row r="80" spans="1:243" x14ac:dyDescent="0.25">
      <c r="A80" s="1"/>
      <c r="C80" s="33"/>
      <c r="HZ80" s="14"/>
      <c r="IA80" s="14"/>
      <c r="IB80" s="14"/>
      <c r="IC80" s="14"/>
      <c r="ID80" s="14"/>
      <c r="IE80" s="14"/>
      <c r="IF80" s="14"/>
      <c r="IG80" s="14"/>
      <c r="IH80" s="14"/>
      <c r="II80" s="14"/>
    </row>
    <row r="81" spans="1:243" x14ac:dyDescent="0.25">
      <c r="A81" s="1"/>
      <c r="C81" s="33"/>
      <c r="HZ81" s="14"/>
      <c r="IA81" s="14"/>
      <c r="IB81" s="14"/>
      <c r="IC81" s="14"/>
      <c r="ID81" s="14"/>
      <c r="IE81" s="14"/>
      <c r="IF81" s="14"/>
      <c r="IG81" s="14"/>
      <c r="IH81" s="14"/>
      <c r="II81" s="14"/>
    </row>
    <row r="82" spans="1:243" x14ac:dyDescent="0.25">
      <c r="A82" s="1"/>
      <c r="C82" s="33"/>
      <c r="HZ82" s="14"/>
      <c r="IA82" s="14"/>
      <c r="IB82" s="14"/>
      <c r="IC82" s="14"/>
      <c r="ID82" s="14"/>
      <c r="IE82" s="14"/>
      <c r="IF82" s="14"/>
      <c r="IG82" s="14"/>
      <c r="IH82" s="14"/>
      <c r="II82" s="14"/>
    </row>
    <row r="83" spans="1:243" x14ac:dyDescent="0.25">
      <c r="A83" s="1"/>
      <c r="C83" s="33"/>
      <c r="HZ83" s="14"/>
      <c r="IA83" s="14"/>
      <c r="IB83" s="14"/>
      <c r="IC83" s="14"/>
      <c r="ID83" s="14"/>
      <c r="IE83" s="14"/>
      <c r="IF83" s="14"/>
      <c r="IG83" s="14"/>
      <c r="IH83" s="14"/>
      <c r="II83" s="14"/>
    </row>
    <row r="84" spans="1:243" x14ac:dyDescent="0.25">
      <c r="A84" s="1"/>
      <c r="C84" s="33"/>
      <c r="HZ84" s="14"/>
      <c r="IA84" s="14"/>
      <c r="IB84" s="14"/>
      <c r="IC84" s="14"/>
      <c r="ID84" s="14"/>
      <c r="IE84" s="14"/>
      <c r="IF84" s="14"/>
      <c r="IG84" s="14"/>
      <c r="IH84" s="14"/>
      <c r="II84" s="14"/>
    </row>
    <row r="85" spans="1:243" x14ac:dyDescent="0.25">
      <c r="A85" s="1"/>
      <c r="C85" s="33"/>
      <c r="HZ85" s="14"/>
      <c r="IA85" s="14"/>
      <c r="IB85" s="14"/>
      <c r="IC85" s="14"/>
      <c r="ID85" s="14"/>
      <c r="IE85" s="14"/>
      <c r="IF85" s="14"/>
      <c r="IG85" s="14"/>
      <c r="IH85" s="14"/>
      <c r="II85" s="14"/>
    </row>
    <row r="86" spans="1:243" x14ac:dyDescent="0.25">
      <c r="A86" s="1"/>
      <c r="C86" s="33"/>
      <c r="HZ86" s="14"/>
      <c r="IA86" s="14"/>
      <c r="IB86" s="14"/>
      <c r="IC86" s="14"/>
      <c r="ID86" s="14"/>
      <c r="IE86" s="14"/>
      <c r="IF86" s="14"/>
      <c r="IG86" s="14"/>
      <c r="IH86" s="14"/>
      <c r="II86" s="14"/>
    </row>
    <row r="87" spans="1:243" x14ac:dyDescent="0.25">
      <c r="A87" s="1"/>
      <c r="C87" s="33"/>
      <c r="HZ87" s="14"/>
      <c r="IA87" s="14"/>
      <c r="IB87" s="14"/>
      <c r="IC87" s="14"/>
      <c r="ID87" s="14"/>
      <c r="IE87" s="14"/>
      <c r="IF87" s="14"/>
      <c r="IG87" s="14"/>
      <c r="IH87" s="14"/>
      <c r="II87" s="14"/>
    </row>
    <row r="88" spans="1:243" x14ac:dyDescent="0.25">
      <c r="A88" s="1"/>
      <c r="C88" s="33"/>
      <c r="HZ88" s="14"/>
      <c r="IA88" s="14"/>
      <c r="IB88" s="14"/>
      <c r="IC88" s="14"/>
      <c r="ID88" s="14"/>
      <c r="IE88" s="14"/>
      <c r="IF88" s="14"/>
      <c r="IG88" s="14"/>
      <c r="IH88" s="14"/>
      <c r="II88" s="14"/>
    </row>
    <row r="89" spans="1:243" x14ac:dyDescent="0.25">
      <c r="A89" s="1"/>
      <c r="C89" s="33"/>
      <c r="HZ89" s="14"/>
      <c r="IA89" s="14"/>
      <c r="IB89" s="14"/>
      <c r="IC89" s="14"/>
      <c r="ID89" s="14"/>
      <c r="IE89" s="14"/>
      <c r="IF89" s="14"/>
      <c r="IG89" s="14"/>
      <c r="IH89" s="14"/>
      <c r="II89" s="14"/>
    </row>
    <row r="90" spans="1:243" x14ac:dyDescent="0.25">
      <c r="A90" s="1"/>
      <c r="C90" s="33"/>
      <c r="HZ90" s="14"/>
      <c r="IA90" s="14"/>
      <c r="IB90" s="14"/>
      <c r="IC90" s="14"/>
      <c r="ID90" s="14"/>
      <c r="IE90" s="14"/>
      <c r="IF90" s="14"/>
      <c r="IG90" s="14"/>
      <c r="IH90" s="14"/>
      <c r="II90" s="14"/>
    </row>
    <row r="91" spans="1:243" x14ac:dyDescent="0.25">
      <c r="A91" s="1"/>
      <c r="C91" s="33"/>
      <c r="HZ91" s="14"/>
      <c r="IA91" s="14"/>
      <c r="IB91" s="14"/>
      <c r="IC91" s="14"/>
      <c r="ID91" s="14"/>
      <c r="IE91" s="14"/>
      <c r="IF91" s="14"/>
      <c r="IG91" s="14"/>
      <c r="IH91" s="14"/>
      <c r="II91" s="14"/>
    </row>
    <row r="92" spans="1:243" x14ac:dyDescent="0.25">
      <c r="A92" s="1"/>
      <c r="C92" s="33"/>
      <c r="HZ92" s="14"/>
      <c r="IA92" s="14"/>
      <c r="IB92" s="14"/>
      <c r="IC92" s="14"/>
      <c r="ID92" s="14"/>
      <c r="IE92" s="14"/>
      <c r="IF92" s="14"/>
      <c r="IG92" s="14"/>
      <c r="IH92" s="14"/>
      <c r="II92" s="14"/>
    </row>
    <row r="93" spans="1:243" x14ac:dyDescent="0.25">
      <c r="A93" s="1"/>
      <c r="C93" s="33"/>
      <c r="HZ93" s="14"/>
      <c r="IA93" s="14"/>
      <c r="IB93" s="14"/>
      <c r="IC93" s="14"/>
      <c r="ID93" s="14"/>
      <c r="IE93" s="14"/>
      <c r="IF93" s="14"/>
      <c r="IG93" s="14"/>
      <c r="IH93" s="14"/>
      <c r="II93" s="14"/>
    </row>
    <row r="94" spans="1:243" x14ac:dyDescent="0.25">
      <c r="A94" s="1"/>
      <c r="C94" s="33"/>
      <c r="HZ94" s="14"/>
      <c r="IA94" s="14"/>
      <c r="IB94" s="14"/>
      <c r="IC94" s="14"/>
      <c r="ID94" s="14"/>
      <c r="IE94" s="14"/>
      <c r="IF94" s="14"/>
      <c r="IG94" s="14"/>
      <c r="IH94" s="14"/>
      <c r="II94" s="14"/>
    </row>
    <row r="95" spans="1:243" x14ac:dyDescent="0.25">
      <c r="A95" s="1"/>
      <c r="C95" s="33"/>
      <c r="HZ95" s="14"/>
      <c r="IA95" s="14"/>
      <c r="IB95" s="14"/>
      <c r="IC95" s="14"/>
      <c r="ID95" s="14"/>
      <c r="IE95" s="14"/>
      <c r="IF95" s="14"/>
      <c r="IG95" s="14"/>
      <c r="IH95" s="14"/>
      <c r="II95" s="14"/>
    </row>
    <row r="96" spans="1:243" x14ac:dyDescent="0.25">
      <c r="A96" s="1"/>
      <c r="C96" s="33"/>
      <c r="HZ96" s="14"/>
      <c r="IA96" s="14"/>
      <c r="IB96" s="14"/>
      <c r="IC96" s="14"/>
      <c r="ID96" s="14"/>
      <c r="IE96" s="14"/>
      <c r="IF96" s="14"/>
      <c r="IG96" s="14"/>
      <c r="IH96" s="14"/>
      <c r="II96" s="14"/>
    </row>
    <row r="97" spans="1:243" x14ac:dyDescent="0.25">
      <c r="A97" s="1"/>
      <c r="C97" s="33"/>
      <c r="HZ97" s="14"/>
      <c r="IA97" s="14"/>
      <c r="IB97" s="14"/>
      <c r="IC97" s="14"/>
      <c r="ID97" s="14"/>
      <c r="IE97" s="14"/>
      <c r="IF97" s="14"/>
      <c r="IG97" s="14"/>
      <c r="IH97" s="14"/>
      <c r="II97" s="14"/>
    </row>
    <row r="98" spans="1:243" x14ac:dyDescent="0.25">
      <c r="A98" s="1"/>
      <c r="C98" s="33"/>
      <c r="HZ98" s="14"/>
      <c r="IA98" s="14"/>
      <c r="IB98" s="14"/>
      <c r="IC98" s="14"/>
      <c r="ID98" s="14"/>
      <c r="IE98" s="14"/>
      <c r="IF98" s="14"/>
      <c r="IG98" s="14"/>
      <c r="IH98" s="14"/>
      <c r="II98" s="14"/>
    </row>
    <row r="99" spans="1:243" x14ac:dyDescent="0.25">
      <c r="A99" s="1"/>
      <c r="C99" s="33"/>
      <c r="HZ99" s="14"/>
      <c r="IA99" s="14"/>
      <c r="IB99" s="14"/>
      <c r="IC99" s="14"/>
      <c r="ID99" s="14"/>
      <c r="IE99" s="14"/>
      <c r="IF99" s="14"/>
      <c r="IG99" s="14"/>
      <c r="IH99" s="14"/>
      <c r="II99" s="14"/>
    </row>
    <row r="100" spans="1:243" x14ac:dyDescent="0.25">
      <c r="A100" s="1"/>
      <c r="C100" s="33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</row>
    <row r="101" spans="1:243" x14ac:dyDescent="0.25">
      <c r="A101" s="1"/>
      <c r="C101" s="33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</row>
    <row r="102" spans="1:243" x14ac:dyDescent="0.25">
      <c r="A102" s="1"/>
      <c r="C102" s="33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</row>
    <row r="103" spans="1:243" x14ac:dyDescent="0.25">
      <c r="A103" s="1"/>
      <c r="C103" s="33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</row>
    <row r="104" spans="1:243" x14ac:dyDescent="0.25">
      <c r="A104" s="1"/>
      <c r="C104" s="33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</row>
    <row r="105" spans="1:243" x14ac:dyDescent="0.25">
      <c r="A105" s="1"/>
      <c r="C105" s="33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</row>
    <row r="106" spans="1:243" x14ac:dyDescent="0.25">
      <c r="A106" s="1"/>
      <c r="C106" s="33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</row>
    <row r="107" spans="1:243" x14ac:dyDescent="0.25">
      <c r="A107" s="1"/>
      <c r="C107" s="33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</row>
    <row r="108" spans="1:243" x14ac:dyDescent="0.25">
      <c r="A108" s="1"/>
      <c r="C108" s="33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</row>
    <row r="109" spans="1:243" x14ac:dyDescent="0.25">
      <c r="A109" s="1"/>
      <c r="C109" s="33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</row>
    <row r="110" spans="1:243" x14ac:dyDescent="0.25">
      <c r="A110" s="1"/>
      <c r="C110" s="33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</row>
    <row r="111" spans="1:243" x14ac:dyDescent="0.25">
      <c r="A111" s="1"/>
      <c r="C111" s="33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</row>
    <row r="112" spans="1:243" x14ac:dyDescent="0.25">
      <c r="A112" s="1"/>
      <c r="C112" s="33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</row>
    <row r="113" spans="1:243" x14ac:dyDescent="0.25">
      <c r="A113" s="1"/>
      <c r="C113" s="33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</row>
    <row r="114" spans="1:243" x14ac:dyDescent="0.25">
      <c r="A114" s="1"/>
      <c r="C114" s="33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</row>
    <row r="115" spans="1:243" x14ac:dyDescent="0.25">
      <c r="A115" s="1"/>
      <c r="C115" s="33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</row>
    <row r="116" spans="1:243" x14ac:dyDescent="0.25">
      <c r="A116" s="1"/>
      <c r="C116" s="33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</row>
    <row r="117" spans="1:243" x14ac:dyDescent="0.25">
      <c r="A117" s="1"/>
      <c r="C117" s="33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</row>
    <row r="118" spans="1:243" x14ac:dyDescent="0.25">
      <c r="A118" s="1"/>
      <c r="C118" s="33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</row>
    <row r="119" spans="1:243" x14ac:dyDescent="0.25">
      <c r="A119" s="1"/>
      <c r="C119" s="33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</row>
    <row r="120" spans="1:243" x14ac:dyDescent="0.25">
      <c r="A120" s="1"/>
      <c r="C120" s="33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</row>
    <row r="121" spans="1:243" x14ac:dyDescent="0.25">
      <c r="A121" s="1"/>
      <c r="C121" s="33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</row>
    <row r="122" spans="1:243" x14ac:dyDescent="0.25">
      <c r="A122" s="1"/>
      <c r="C122" s="33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</row>
    <row r="123" spans="1:243" x14ac:dyDescent="0.25">
      <c r="A123" s="1"/>
      <c r="C123" s="33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</row>
    <row r="124" spans="1:243" x14ac:dyDescent="0.25">
      <c r="A124" s="1"/>
      <c r="C124" s="33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</row>
    <row r="125" spans="1:243" x14ac:dyDescent="0.25">
      <c r="A125" s="1"/>
      <c r="C125" s="33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</row>
    <row r="126" spans="1:243" x14ac:dyDescent="0.25">
      <c r="A126" s="1"/>
      <c r="C126" s="33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</row>
    <row r="127" spans="1:243" x14ac:dyDescent="0.25">
      <c r="A127" s="1"/>
      <c r="C127" s="33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</row>
    <row r="128" spans="1:243" x14ac:dyDescent="0.25">
      <c r="A128" s="1"/>
      <c r="C128" s="33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</row>
    <row r="129" spans="1:243" x14ac:dyDescent="0.25">
      <c r="A129" s="1"/>
      <c r="C129" s="33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</row>
    <row r="130" spans="1:243" x14ac:dyDescent="0.25">
      <c r="A130" s="1"/>
      <c r="C130" s="33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</row>
    <row r="131" spans="1:243" x14ac:dyDescent="0.25">
      <c r="A131" s="1"/>
      <c r="C131" s="33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</row>
    <row r="132" spans="1:243" x14ac:dyDescent="0.25">
      <c r="A132" s="1"/>
      <c r="C132" s="33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</row>
    <row r="133" spans="1:243" x14ac:dyDescent="0.25">
      <c r="A133" s="1"/>
      <c r="C133" s="33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</row>
    <row r="134" spans="1:243" x14ac:dyDescent="0.25">
      <c r="A134" s="1"/>
      <c r="C134" s="33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</row>
    <row r="135" spans="1:243" x14ac:dyDescent="0.25">
      <c r="A135" s="1"/>
      <c r="C135" s="33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</row>
    <row r="136" spans="1:243" x14ac:dyDescent="0.25">
      <c r="A136" s="1"/>
      <c r="C136" s="33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</row>
    <row r="137" spans="1:243" x14ac:dyDescent="0.25">
      <c r="A137" s="1"/>
      <c r="C137" s="33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</row>
    <row r="138" spans="1:243" x14ac:dyDescent="0.25">
      <c r="A138" s="1"/>
      <c r="C138" s="33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</row>
    <row r="139" spans="1:243" x14ac:dyDescent="0.25">
      <c r="A139" s="1"/>
      <c r="C139" s="33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</row>
    <row r="140" spans="1:243" x14ac:dyDescent="0.25">
      <c r="A140" s="1"/>
      <c r="C140" s="33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</row>
    <row r="141" spans="1:243" x14ac:dyDescent="0.25">
      <c r="A141" s="1"/>
      <c r="C141" s="33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</row>
    <row r="142" spans="1:243" x14ac:dyDescent="0.25">
      <c r="A142" s="1"/>
      <c r="C142" s="33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</row>
    <row r="143" spans="1:243" x14ac:dyDescent="0.25">
      <c r="A143" s="1"/>
      <c r="C143" s="33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</row>
    <row r="144" spans="1:243" x14ac:dyDescent="0.25">
      <c r="A144" s="1"/>
      <c r="C144" s="33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</row>
    <row r="145" spans="1:243" x14ac:dyDescent="0.25">
      <c r="A145" s="1"/>
      <c r="C145" s="33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</row>
    <row r="146" spans="1:243" x14ac:dyDescent="0.25">
      <c r="A146" s="1"/>
      <c r="C146" s="33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</row>
    <row r="147" spans="1:243" x14ac:dyDescent="0.25">
      <c r="A147" s="1"/>
      <c r="C147" s="33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</row>
    <row r="148" spans="1:243" x14ac:dyDescent="0.25">
      <c r="A148" s="1"/>
      <c r="C148" s="33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</row>
    <row r="149" spans="1:243" x14ac:dyDescent="0.25">
      <c r="A149" s="1"/>
      <c r="C149" s="33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</row>
    <row r="150" spans="1:243" x14ac:dyDescent="0.25">
      <c r="A150" s="1"/>
      <c r="C150" s="33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</row>
    <row r="151" spans="1:243" x14ac:dyDescent="0.25">
      <c r="A151" s="1"/>
      <c r="C151" s="33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</row>
    <row r="152" spans="1:243" x14ac:dyDescent="0.25">
      <c r="A152" s="1"/>
      <c r="C152" s="33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</row>
    <row r="153" spans="1:243" x14ac:dyDescent="0.25">
      <c r="A153" s="1"/>
      <c r="C153" s="33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</row>
    <row r="154" spans="1:243" x14ac:dyDescent="0.25">
      <c r="A154" s="1"/>
      <c r="C154" s="33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</row>
    <row r="155" spans="1:243" x14ac:dyDescent="0.25">
      <c r="A155" s="1"/>
      <c r="C155" s="33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</row>
    <row r="156" spans="1:243" x14ac:dyDescent="0.25">
      <c r="A156" s="1"/>
      <c r="C156" s="33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</row>
    <row r="157" spans="1:243" x14ac:dyDescent="0.25">
      <c r="A157" s="1"/>
      <c r="C157" s="33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</row>
    <row r="158" spans="1:243" x14ac:dyDescent="0.25">
      <c r="A158" s="1"/>
      <c r="C158" s="33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</row>
    <row r="159" spans="1:243" x14ac:dyDescent="0.25">
      <c r="A159" s="1"/>
      <c r="C159" s="33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</row>
    <row r="160" spans="1:243" x14ac:dyDescent="0.25">
      <c r="A160" s="1"/>
      <c r="C160" s="33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</row>
    <row r="161" spans="1:243" x14ac:dyDescent="0.25">
      <c r="A161" s="1"/>
      <c r="C161" s="33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</row>
    <row r="162" spans="1:243" x14ac:dyDescent="0.25">
      <c r="A162" s="1"/>
      <c r="C162" s="33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</row>
    <row r="163" spans="1:243" x14ac:dyDescent="0.25">
      <c r="A163" s="1"/>
      <c r="C163" s="33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</row>
    <row r="164" spans="1:243" x14ac:dyDescent="0.25">
      <c r="A164" s="1"/>
      <c r="C164" s="33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</row>
    <row r="165" spans="1:243" x14ac:dyDescent="0.25">
      <c r="A165" s="1"/>
      <c r="C165" s="33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</row>
    <row r="166" spans="1:243" x14ac:dyDescent="0.25">
      <c r="A166" s="1"/>
      <c r="C166" s="33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</row>
    <row r="167" spans="1:243" x14ac:dyDescent="0.25">
      <c r="A167" s="1"/>
      <c r="C167" s="33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</row>
    <row r="168" spans="1:243" x14ac:dyDescent="0.25">
      <c r="A168" s="1"/>
      <c r="C168" s="33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</row>
    <row r="169" spans="1:243" x14ac:dyDescent="0.25">
      <c r="A169" s="1"/>
      <c r="C169" s="33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</row>
    <row r="170" spans="1:243" x14ac:dyDescent="0.25">
      <c r="A170" s="1"/>
      <c r="C170" s="33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</row>
    <row r="171" spans="1:243" x14ac:dyDescent="0.25">
      <c r="A171" s="1"/>
      <c r="C171" s="33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</row>
    <row r="172" spans="1:243" x14ac:dyDescent="0.25">
      <c r="A172" s="1"/>
      <c r="C172" s="33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</row>
    <row r="173" spans="1:243" x14ac:dyDescent="0.25">
      <c r="A173" s="1"/>
      <c r="C173" s="33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</row>
    <row r="174" spans="1:243" x14ac:dyDescent="0.25">
      <c r="A174" s="1"/>
      <c r="C174" s="33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</row>
    <row r="175" spans="1:243" x14ac:dyDescent="0.25">
      <c r="A175" s="1"/>
      <c r="C175" s="33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</row>
    <row r="176" spans="1:243" x14ac:dyDescent="0.25">
      <c r="A176" s="1"/>
      <c r="C176" s="33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</row>
    <row r="177" spans="1:243" x14ac:dyDescent="0.25">
      <c r="A177" s="1"/>
      <c r="C177" s="33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</row>
    <row r="178" spans="1:243" x14ac:dyDescent="0.25">
      <c r="A178" s="1"/>
      <c r="C178" s="33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</row>
    <row r="179" spans="1:243" x14ac:dyDescent="0.25">
      <c r="A179" s="1"/>
      <c r="C179" s="33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</row>
    <row r="180" spans="1:243" x14ac:dyDescent="0.25">
      <c r="A180" s="1"/>
      <c r="C180" s="33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</row>
    <row r="181" spans="1:243" x14ac:dyDescent="0.25">
      <c r="A181" s="1"/>
      <c r="C181" s="33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</row>
    <row r="182" spans="1:243" x14ac:dyDescent="0.25">
      <c r="A182" s="1"/>
      <c r="C182" s="33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</row>
    <row r="183" spans="1:243" x14ac:dyDescent="0.25">
      <c r="A183" s="1"/>
      <c r="C183" s="33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</row>
    <row r="184" spans="1:243" x14ac:dyDescent="0.25">
      <c r="A184" s="1"/>
      <c r="C184" s="33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</row>
    <row r="185" spans="1:243" x14ac:dyDescent="0.25">
      <c r="A185" s="1"/>
      <c r="C185" s="33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</row>
    <row r="186" spans="1:243" x14ac:dyDescent="0.25">
      <c r="A186" s="1"/>
      <c r="C186" s="33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</row>
    <row r="187" spans="1:243" x14ac:dyDescent="0.25">
      <c r="A187" s="1"/>
      <c r="C187" s="33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</row>
    <row r="188" spans="1:243" x14ac:dyDescent="0.25">
      <c r="A188" s="1"/>
      <c r="C188" s="33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</row>
    <row r="189" spans="1:243" x14ac:dyDescent="0.25">
      <c r="A189" s="1"/>
      <c r="C189" s="33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</row>
    <row r="190" spans="1:243" x14ac:dyDescent="0.25">
      <c r="A190" s="1"/>
      <c r="C190" s="33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</row>
    <row r="191" spans="1:243" x14ac:dyDescent="0.25">
      <c r="A191" s="1"/>
      <c r="C191" s="33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</row>
    <row r="192" spans="1:243" x14ac:dyDescent="0.25">
      <c r="A192" s="1"/>
      <c r="C192" s="33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</row>
    <row r="193" spans="1:243" x14ac:dyDescent="0.25">
      <c r="A193" s="1"/>
      <c r="C193" s="33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</row>
    <row r="194" spans="1:243" x14ac:dyDescent="0.25">
      <c r="A194" s="1"/>
      <c r="C194" s="33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</row>
    <row r="195" spans="1:243" x14ac:dyDescent="0.25">
      <c r="A195" s="1"/>
      <c r="C195" s="33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</row>
    <row r="196" spans="1:243" x14ac:dyDescent="0.25">
      <c r="A196" s="1"/>
      <c r="C196" s="33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</row>
    <row r="197" spans="1:243" x14ac:dyDescent="0.25">
      <c r="A197" s="1"/>
      <c r="C197" s="33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</row>
    <row r="198" spans="1:243" x14ac:dyDescent="0.25">
      <c r="A198" s="1"/>
      <c r="C198" s="33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</row>
    <row r="199" spans="1:243" x14ac:dyDescent="0.25">
      <c r="A199" s="1"/>
      <c r="C199" s="33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</row>
    <row r="200" spans="1:243" x14ac:dyDescent="0.25">
      <c r="A200" s="1"/>
      <c r="C200" s="33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</row>
    <row r="201" spans="1:243" x14ac:dyDescent="0.25">
      <c r="A201" s="1"/>
      <c r="C201" s="33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</row>
    <row r="202" spans="1:243" x14ac:dyDescent="0.25">
      <c r="A202" s="1"/>
      <c r="C202" s="33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</row>
    <row r="203" spans="1:243" x14ac:dyDescent="0.25">
      <c r="A203" s="1"/>
      <c r="C203" s="33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</row>
    <row r="204" spans="1:243" x14ac:dyDescent="0.25">
      <c r="A204" s="1"/>
      <c r="C204" s="33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</row>
    <row r="205" spans="1:243" x14ac:dyDescent="0.25">
      <c r="A205" s="1"/>
      <c r="C205" s="33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</row>
    <row r="206" spans="1:243" x14ac:dyDescent="0.25">
      <c r="A206" s="1"/>
      <c r="C206" s="33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</row>
    <row r="207" spans="1:243" x14ac:dyDescent="0.25">
      <c r="A207" s="1"/>
      <c r="C207" s="33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</row>
    <row r="208" spans="1:243" x14ac:dyDescent="0.25">
      <c r="A208" s="1"/>
      <c r="C208" s="33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</row>
    <row r="209" spans="1:243" x14ac:dyDescent="0.25">
      <c r="A209" s="1"/>
      <c r="C209" s="33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</row>
    <row r="210" spans="1:243" x14ac:dyDescent="0.25">
      <c r="A210" s="1"/>
      <c r="C210" s="33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</row>
    <row r="211" spans="1:243" x14ac:dyDescent="0.25">
      <c r="A211" s="1"/>
      <c r="C211" s="33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</row>
    <row r="212" spans="1:243" x14ac:dyDescent="0.25">
      <c r="A212" s="1"/>
      <c r="C212" s="33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</row>
    <row r="213" spans="1:243" x14ac:dyDescent="0.25">
      <c r="A213" s="1"/>
      <c r="C213" s="33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</row>
    <row r="214" spans="1:243" x14ac:dyDescent="0.25">
      <c r="A214" s="1"/>
      <c r="C214" s="33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</row>
    <row r="215" spans="1:243" x14ac:dyDescent="0.25">
      <c r="A215" s="1"/>
      <c r="C215" s="33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</row>
    <row r="216" spans="1:243" x14ac:dyDescent="0.25">
      <c r="A216" s="1"/>
      <c r="C216" s="33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</row>
    <row r="217" spans="1:243" x14ac:dyDescent="0.25">
      <c r="A217" s="1"/>
      <c r="C217" s="33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</row>
    <row r="218" spans="1:243" x14ac:dyDescent="0.25">
      <c r="A218" s="1"/>
      <c r="C218" s="33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</row>
    <row r="219" spans="1:243" x14ac:dyDescent="0.25">
      <c r="A219" s="1"/>
      <c r="C219" s="33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</row>
    <row r="220" spans="1:243" x14ac:dyDescent="0.25">
      <c r="A220" s="1"/>
      <c r="C220" s="33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</row>
    <row r="221" spans="1:243" x14ac:dyDescent="0.25">
      <c r="A221" s="1"/>
      <c r="C221" s="33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</row>
    <row r="222" spans="1:243" x14ac:dyDescent="0.25">
      <c r="A222" s="1"/>
      <c r="C222" s="33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</row>
    <row r="223" spans="1:243" x14ac:dyDescent="0.25">
      <c r="A223" s="1"/>
      <c r="C223" s="33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</row>
    <row r="224" spans="1:243" x14ac:dyDescent="0.25">
      <c r="A224" s="1"/>
      <c r="C224" s="33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</row>
    <row r="225" spans="1:243" x14ac:dyDescent="0.25">
      <c r="A225" s="1"/>
      <c r="C225" s="33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</row>
    <row r="226" spans="1:243" x14ac:dyDescent="0.25">
      <c r="A226" s="1"/>
      <c r="C226" s="33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</row>
    <row r="227" spans="1:243" x14ac:dyDescent="0.25">
      <c r="A227" s="1"/>
      <c r="C227" s="33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</row>
    <row r="228" spans="1:243" x14ac:dyDescent="0.25">
      <c r="A228" s="1"/>
      <c r="C228" s="33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</row>
    <row r="229" spans="1:243" x14ac:dyDescent="0.25">
      <c r="A229" s="1"/>
      <c r="C229" s="33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</row>
    <row r="230" spans="1:243" x14ac:dyDescent="0.25">
      <c r="A230" s="1"/>
      <c r="C230" s="33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</row>
    <row r="231" spans="1:243" x14ac:dyDescent="0.25">
      <c r="A231" s="1"/>
      <c r="C231" s="33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</row>
    <row r="232" spans="1:243" x14ac:dyDescent="0.25">
      <c r="A232" s="1"/>
      <c r="C232" s="33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</row>
    <row r="233" spans="1:243" x14ac:dyDescent="0.25">
      <c r="A233" s="1"/>
      <c r="C233" s="33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</row>
    <row r="234" spans="1:243" x14ac:dyDescent="0.25">
      <c r="A234" s="1"/>
      <c r="C234" s="33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</row>
    <row r="235" spans="1:243" x14ac:dyDescent="0.25">
      <c r="A235" s="1"/>
      <c r="C235" s="33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</row>
    <row r="236" spans="1:243" x14ac:dyDescent="0.25">
      <c r="A236" s="1"/>
      <c r="C236" s="33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</row>
    <row r="237" spans="1:243" x14ac:dyDescent="0.25">
      <c r="A237" s="1"/>
      <c r="C237" s="33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</row>
    <row r="238" spans="1:243" x14ac:dyDescent="0.25">
      <c r="A238" s="1"/>
      <c r="C238" s="33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</row>
    <row r="239" spans="1:243" x14ac:dyDescent="0.25">
      <c r="A239" s="1"/>
      <c r="C239" s="33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</row>
    <row r="240" spans="1:243" x14ac:dyDescent="0.25">
      <c r="A240" s="1"/>
      <c r="C240" s="33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</row>
    <row r="241" spans="1:243" x14ac:dyDescent="0.25">
      <c r="A241" s="1"/>
      <c r="C241" s="33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</row>
    <row r="242" spans="1:243" x14ac:dyDescent="0.25">
      <c r="A242" s="1"/>
      <c r="C242" s="33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</row>
    <row r="243" spans="1:243" x14ac:dyDescent="0.25">
      <c r="A243" s="1"/>
      <c r="C243" s="33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</row>
    <row r="244" spans="1:243" x14ac:dyDescent="0.25">
      <c r="A244" s="1"/>
      <c r="C244" s="33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</row>
    <row r="245" spans="1:243" x14ac:dyDescent="0.25">
      <c r="A245" s="1"/>
      <c r="C245" s="33"/>
      <c r="HZ245" s="14"/>
      <c r="IA245" s="14"/>
      <c r="IB245" s="14"/>
      <c r="IC245" s="14"/>
      <c r="ID245" s="14"/>
      <c r="IE245" s="14"/>
      <c r="IF245" s="14"/>
      <c r="IG245" s="14"/>
      <c r="IH245" s="14"/>
      <c r="II245" s="14"/>
    </row>
    <row r="246" spans="1:243" x14ac:dyDescent="0.25">
      <c r="A246" s="1"/>
      <c r="C246" s="33"/>
      <c r="HZ246" s="14"/>
      <c r="IA246" s="14"/>
      <c r="IB246" s="14"/>
      <c r="IC246" s="14"/>
      <c r="ID246" s="14"/>
      <c r="IE246" s="14"/>
      <c r="IF246" s="14"/>
      <c r="IG246" s="14"/>
      <c r="IH246" s="14"/>
      <c r="II246" s="14"/>
    </row>
    <row r="247" spans="1:243" x14ac:dyDescent="0.25">
      <c r="A247" s="1"/>
      <c r="C247" s="33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</row>
    <row r="248" spans="1:243" x14ac:dyDescent="0.25">
      <c r="A248" s="1"/>
      <c r="C248" s="33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</row>
    <row r="249" spans="1:243" x14ac:dyDescent="0.25">
      <c r="A249" s="1"/>
      <c r="C249" s="33"/>
      <c r="HZ249" s="14"/>
      <c r="IA249" s="14"/>
      <c r="IB249" s="14"/>
      <c r="IC249" s="14"/>
      <c r="ID249" s="14"/>
      <c r="IE249" s="14"/>
      <c r="IF249" s="14"/>
      <c r="IG249" s="14"/>
      <c r="IH249" s="14"/>
      <c r="II249" s="14"/>
    </row>
    <row r="250" spans="1:243" x14ac:dyDescent="0.25">
      <c r="A250" s="1"/>
      <c r="C250" s="33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</row>
    <row r="251" spans="1:243" x14ac:dyDescent="0.25">
      <c r="A251" s="1"/>
      <c r="C251" s="33"/>
      <c r="HZ251" s="14"/>
      <c r="IA251" s="14"/>
      <c r="IB251" s="14"/>
      <c r="IC251" s="14"/>
      <c r="ID251" s="14"/>
      <c r="IE251" s="14"/>
      <c r="IF251" s="14"/>
      <c r="IG251" s="14"/>
      <c r="IH251" s="14"/>
      <c r="II251" s="14"/>
    </row>
    <row r="252" spans="1:243" x14ac:dyDescent="0.25">
      <c r="A252" s="1"/>
      <c r="C252" s="33"/>
      <c r="HZ252" s="14"/>
      <c r="IA252" s="14"/>
      <c r="IB252" s="14"/>
      <c r="IC252" s="14"/>
      <c r="ID252" s="14"/>
      <c r="IE252" s="14"/>
      <c r="IF252" s="14"/>
      <c r="IG252" s="14"/>
      <c r="IH252" s="14"/>
      <c r="II252" s="14"/>
    </row>
    <row r="253" spans="1:243" x14ac:dyDescent="0.25">
      <c r="A253" s="1"/>
      <c r="C253" s="33"/>
      <c r="HZ253" s="14"/>
      <c r="IA253" s="14"/>
      <c r="IB253" s="14"/>
      <c r="IC253" s="14"/>
      <c r="ID253" s="14"/>
      <c r="IE253" s="14"/>
      <c r="IF253" s="14"/>
      <c r="IG253" s="14"/>
      <c r="IH253" s="14"/>
      <c r="II253" s="14"/>
    </row>
    <row r="254" spans="1:243" x14ac:dyDescent="0.25">
      <c r="A254" s="1"/>
      <c r="C254" s="33"/>
      <c r="HZ254" s="14"/>
      <c r="IA254" s="14"/>
      <c r="IB254" s="14"/>
      <c r="IC254" s="14"/>
      <c r="ID254" s="14"/>
      <c r="IE254" s="14"/>
      <c r="IF254" s="14"/>
      <c r="IG254" s="14"/>
      <c r="IH254" s="14"/>
      <c r="II254" s="14"/>
    </row>
    <row r="255" spans="1:243" x14ac:dyDescent="0.25">
      <c r="A255" s="1"/>
      <c r="C255" s="33"/>
      <c r="HZ255" s="14"/>
      <c r="IA255" s="14"/>
      <c r="IB255" s="14"/>
      <c r="IC255" s="14"/>
      <c r="ID255" s="14"/>
      <c r="IE255" s="14"/>
      <c r="IF255" s="14"/>
      <c r="IG255" s="14"/>
      <c r="IH255" s="14"/>
      <c r="II255" s="14"/>
    </row>
    <row r="256" spans="1:243" x14ac:dyDescent="0.25">
      <c r="A256" s="1"/>
      <c r="C256" s="33"/>
      <c r="HZ256" s="14"/>
      <c r="IA256" s="14"/>
      <c r="IB256" s="14"/>
      <c r="IC256" s="14"/>
      <c r="ID256" s="14"/>
      <c r="IE256" s="14"/>
      <c r="IF256" s="14"/>
      <c r="IG256" s="14"/>
      <c r="IH256" s="14"/>
      <c r="II256" s="14"/>
    </row>
    <row r="257" spans="1:243" x14ac:dyDescent="0.25">
      <c r="A257" s="1"/>
      <c r="C257" s="33"/>
      <c r="HZ257" s="14"/>
      <c r="IA257" s="14"/>
      <c r="IB257" s="14"/>
      <c r="IC257" s="14"/>
      <c r="ID257" s="14"/>
      <c r="IE257" s="14"/>
      <c r="IF257" s="14"/>
      <c r="IG257" s="14"/>
      <c r="IH257" s="14"/>
      <c r="II257" s="14"/>
    </row>
    <row r="258" spans="1:243" x14ac:dyDescent="0.25">
      <c r="A258" s="1"/>
      <c r="C258" s="33"/>
      <c r="HZ258" s="14"/>
      <c r="IA258" s="14"/>
      <c r="IB258" s="14"/>
      <c r="IC258" s="14"/>
      <c r="ID258" s="14"/>
      <c r="IE258" s="14"/>
      <c r="IF258" s="14"/>
      <c r="IG258" s="14"/>
      <c r="IH258" s="14"/>
      <c r="II258" s="14"/>
    </row>
    <row r="259" spans="1:243" x14ac:dyDescent="0.25">
      <c r="A259" s="1"/>
      <c r="C259" s="33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</row>
    <row r="260" spans="1:243" x14ac:dyDescent="0.25">
      <c r="A260" s="1"/>
      <c r="C260" s="33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</row>
    <row r="261" spans="1:243" x14ac:dyDescent="0.25">
      <c r="A261" s="1"/>
      <c r="C261" s="33"/>
      <c r="HZ261" s="14"/>
      <c r="IA261" s="14"/>
      <c r="IB261" s="14"/>
      <c r="IC261" s="14"/>
      <c r="ID261" s="14"/>
      <c r="IE261" s="14"/>
      <c r="IF261" s="14"/>
      <c r="IG261" s="14"/>
      <c r="IH261" s="14"/>
      <c r="II261" s="14"/>
    </row>
    <row r="262" spans="1:243" x14ac:dyDescent="0.25">
      <c r="A262" s="1"/>
      <c r="C262" s="33"/>
      <c r="HZ262" s="14"/>
      <c r="IA262" s="14"/>
      <c r="IB262" s="14"/>
      <c r="IC262" s="14"/>
      <c r="ID262" s="14"/>
      <c r="IE262" s="14"/>
      <c r="IF262" s="14"/>
      <c r="IG262" s="14"/>
      <c r="IH262" s="14"/>
      <c r="II262" s="14"/>
    </row>
    <row r="263" spans="1:243" x14ac:dyDescent="0.25">
      <c r="A263" s="1"/>
      <c r="C263" s="33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</row>
    <row r="264" spans="1:243" x14ac:dyDescent="0.25">
      <c r="A264" s="1"/>
      <c r="C264" s="33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</row>
    <row r="265" spans="1:243" x14ac:dyDescent="0.25">
      <c r="A265" s="1"/>
      <c r="C265" s="33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</row>
    <row r="266" spans="1:243" x14ac:dyDescent="0.25">
      <c r="A266" s="1"/>
      <c r="C266" s="33"/>
      <c r="HZ266" s="14"/>
      <c r="IA266" s="14"/>
      <c r="IB266" s="14"/>
      <c r="IC266" s="14"/>
      <c r="ID266" s="14"/>
      <c r="IE266" s="14"/>
      <c r="IF266" s="14"/>
      <c r="IG266" s="14"/>
      <c r="IH266" s="14"/>
      <c r="II266" s="14"/>
    </row>
    <row r="267" spans="1:243" x14ac:dyDescent="0.25">
      <c r="A267" s="1"/>
      <c r="C267" s="33"/>
      <c r="HZ267" s="14"/>
      <c r="IA267" s="14"/>
      <c r="IB267" s="14"/>
      <c r="IC267" s="14"/>
      <c r="ID267" s="14"/>
      <c r="IE267" s="14"/>
      <c r="IF267" s="14"/>
      <c r="IG267" s="14"/>
      <c r="IH267" s="14"/>
      <c r="II267" s="14"/>
    </row>
    <row r="268" spans="1:243" x14ac:dyDescent="0.25">
      <c r="A268" s="1"/>
      <c r="C268" s="33"/>
      <c r="HZ268" s="14"/>
      <c r="IA268" s="14"/>
      <c r="IB268" s="14"/>
      <c r="IC268" s="14"/>
      <c r="ID268" s="14"/>
      <c r="IE268" s="14"/>
      <c r="IF268" s="14"/>
      <c r="IG268" s="14"/>
      <c r="IH268" s="14"/>
      <c r="II268" s="14"/>
    </row>
    <row r="269" spans="1:243" x14ac:dyDescent="0.25">
      <c r="A269" s="1"/>
      <c r="C269" s="33"/>
      <c r="HZ269" s="14"/>
      <c r="IA269" s="14"/>
      <c r="IB269" s="14"/>
      <c r="IC269" s="14"/>
      <c r="ID269" s="14"/>
      <c r="IE269" s="14"/>
      <c r="IF269" s="14"/>
      <c r="IG269" s="14"/>
      <c r="IH269" s="14"/>
      <c r="II269" s="14"/>
    </row>
    <row r="270" spans="1:243" x14ac:dyDescent="0.25">
      <c r="A270" s="1"/>
      <c r="C270" s="33"/>
      <c r="HZ270" s="14"/>
      <c r="IA270" s="14"/>
      <c r="IB270" s="14"/>
      <c r="IC270" s="14"/>
      <c r="ID270" s="14"/>
      <c r="IE270" s="14"/>
      <c r="IF270" s="14"/>
      <c r="IG270" s="14"/>
      <c r="IH270" s="14"/>
      <c r="II270" s="14"/>
    </row>
    <row r="271" spans="1:243" x14ac:dyDescent="0.25">
      <c r="A271" s="1"/>
      <c r="C271" s="33"/>
      <c r="HZ271" s="14"/>
      <c r="IA271" s="14"/>
      <c r="IB271" s="14"/>
      <c r="IC271" s="14"/>
      <c r="ID271" s="14"/>
      <c r="IE271" s="14"/>
      <c r="IF271" s="14"/>
      <c r="IG271" s="14"/>
      <c r="IH271" s="14"/>
      <c r="II271" s="14"/>
    </row>
    <row r="272" spans="1:243" x14ac:dyDescent="0.25">
      <c r="A272" s="1"/>
      <c r="C272" s="33"/>
      <c r="HZ272" s="14"/>
      <c r="IA272" s="14"/>
      <c r="IB272" s="14"/>
      <c r="IC272" s="14"/>
      <c r="ID272" s="14"/>
      <c r="IE272" s="14"/>
      <c r="IF272" s="14"/>
      <c r="IG272" s="14"/>
      <c r="IH272" s="14"/>
      <c r="II272" s="14"/>
    </row>
    <row r="273" spans="1:243" x14ac:dyDescent="0.25">
      <c r="A273" s="1"/>
      <c r="C273" s="33"/>
      <c r="HZ273" s="14"/>
      <c r="IA273" s="14"/>
      <c r="IB273" s="14"/>
      <c r="IC273" s="14"/>
      <c r="ID273" s="14"/>
      <c r="IE273" s="14"/>
      <c r="IF273" s="14"/>
      <c r="IG273" s="14"/>
      <c r="IH273" s="14"/>
      <c r="II273" s="14"/>
    </row>
    <row r="274" spans="1:243" x14ac:dyDescent="0.25">
      <c r="A274" s="1"/>
      <c r="C274" s="33"/>
      <c r="HZ274" s="14"/>
      <c r="IA274" s="14"/>
      <c r="IB274" s="14"/>
      <c r="IC274" s="14"/>
      <c r="ID274" s="14"/>
      <c r="IE274" s="14"/>
      <c r="IF274" s="14"/>
      <c r="IG274" s="14"/>
      <c r="IH274" s="14"/>
      <c r="II274" s="14"/>
    </row>
    <row r="275" spans="1:243" x14ac:dyDescent="0.25">
      <c r="A275" s="1"/>
      <c r="C275" s="33"/>
      <c r="HZ275" s="14"/>
      <c r="IA275" s="14"/>
      <c r="IB275" s="14"/>
      <c r="IC275" s="14"/>
      <c r="ID275" s="14"/>
      <c r="IE275" s="14"/>
      <c r="IF275" s="14"/>
      <c r="IG275" s="14"/>
      <c r="IH275" s="14"/>
      <c r="II275" s="14"/>
    </row>
    <row r="276" spans="1:243" x14ac:dyDescent="0.25">
      <c r="A276" s="1"/>
      <c r="C276" s="33"/>
      <c r="HZ276" s="14"/>
      <c r="IA276" s="14"/>
      <c r="IB276" s="14"/>
      <c r="IC276" s="14"/>
      <c r="ID276" s="14"/>
      <c r="IE276" s="14"/>
      <c r="IF276" s="14"/>
      <c r="IG276" s="14"/>
      <c r="IH276" s="14"/>
      <c r="II276" s="14"/>
    </row>
    <row r="277" spans="1:243" x14ac:dyDescent="0.25">
      <c r="A277" s="1"/>
      <c r="C277" s="33"/>
      <c r="HZ277" s="14"/>
      <c r="IA277" s="14"/>
      <c r="IB277" s="14"/>
      <c r="IC277" s="14"/>
      <c r="ID277" s="14"/>
      <c r="IE277" s="14"/>
      <c r="IF277" s="14"/>
      <c r="IG277" s="14"/>
      <c r="IH277" s="14"/>
      <c r="II277" s="14"/>
    </row>
    <row r="278" spans="1:243" x14ac:dyDescent="0.25">
      <c r="A278" s="1"/>
      <c r="C278" s="33"/>
      <c r="HZ278" s="14"/>
      <c r="IA278" s="14"/>
      <c r="IB278" s="14"/>
      <c r="IC278" s="14"/>
      <c r="ID278" s="14"/>
      <c r="IE278" s="14"/>
      <c r="IF278" s="14"/>
      <c r="IG278" s="14"/>
      <c r="IH278" s="14"/>
      <c r="II278" s="14"/>
    </row>
    <row r="279" spans="1:243" x14ac:dyDescent="0.25">
      <c r="A279" s="1"/>
      <c r="C279" s="33"/>
      <c r="HZ279" s="14"/>
      <c r="IA279" s="14"/>
      <c r="IB279" s="14"/>
      <c r="IC279" s="14"/>
      <c r="ID279" s="14"/>
      <c r="IE279" s="14"/>
      <c r="IF279" s="14"/>
      <c r="IG279" s="14"/>
      <c r="IH279" s="14"/>
      <c r="II279" s="14"/>
    </row>
    <row r="280" spans="1:243" x14ac:dyDescent="0.25">
      <c r="A280" s="1"/>
      <c r="C280" s="33"/>
      <c r="HZ280" s="14"/>
      <c r="IA280" s="14"/>
      <c r="IB280" s="14"/>
      <c r="IC280" s="14"/>
      <c r="ID280" s="14"/>
      <c r="IE280" s="14"/>
      <c r="IF280" s="14"/>
      <c r="IG280" s="14"/>
      <c r="IH280" s="14"/>
      <c r="II280" s="14"/>
    </row>
    <row r="281" spans="1:243" x14ac:dyDescent="0.25">
      <c r="A281" s="1"/>
      <c r="C281" s="33"/>
      <c r="HZ281" s="14"/>
      <c r="IA281" s="14"/>
      <c r="IB281" s="14"/>
      <c r="IC281" s="14"/>
      <c r="ID281" s="14"/>
      <c r="IE281" s="14"/>
      <c r="IF281" s="14"/>
      <c r="IG281" s="14"/>
      <c r="IH281" s="14"/>
      <c r="II281" s="14"/>
    </row>
    <row r="282" spans="1:243" x14ac:dyDescent="0.25">
      <c r="A282" s="1"/>
      <c r="C282" s="33"/>
      <c r="HZ282" s="14"/>
      <c r="IA282" s="14"/>
      <c r="IB282" s="14"/>
      <c r="IC282" s="14"/>
      <c r="ID282" s="14"/>
      <c r="IE282" s="14"/>
      <c r="IF282" s="14"/>
      <c r="IG282" s="14"/>
      <c r="IH282" s="14"/>
      <c r="II282" s="14"/>
    </row>
    <row r="283" spans="1:243" x14ac:dyDescent="0.25">
      <c r="A283" s="1"/>
      <c r="C283" s="33"/>
      <c r="HZ283" s="14"/>
      <c r="IA283" s="14"/>
      <c r="IB283" s="14"/>
      <c r="IC283" s="14"/>
      <c r="ID283" s="14"/>
      <c r="IE283" s="14"/>
      <c r="IF283" s="14"/>
      <c r="IG283" s="14"/>
      <c r="IH283" s="14"/>
      <c r="II283" s="14"/>
    </row>
    <row r="284" spans="1:243" x14ac:dyDescent="0.25">
      <c r="A284" s="1"/>
      <c r="C284" s="33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</row>
    <row r="285" spans="1:243" x14ac:dyDescent="0.25">
      <c r="A285" s="1"/>
      <c r="C285" s="33"/>
      <c r="HZ285" s="14"/>
      <c r="IA285" s="14"/>
      <c r="IB285" s="14"/>
      <c r="IC285" s="14"/>
      <c r="ID285" s="14"/>
      <c r="IE285" s="14"/>
      <c r="IF285" s="14"/>
      <c r="IG285" s="14"/>
      <c r="IH285" s="14"/>
      <c r="II285" s="14"/>
    </row>
    <row r="286" spans="1:243" x14ac:dyDescent="0.25">
      <c r="A286" s="1"/>
      <c r="C286" s="33"/>
      <c r="HZ286" s="14"/>
      <c r="IA286" s="14"/>
      <c r="IB286" s="14"/>
      <c r="IC286" s="14"/>
      <c r="ID286" s="14"/>
      <c r="IE286" s="14"/>
      <c r="IF286" s="14"/>
      <c r="IG286" s="14"/>
      <c r="IH286" s="14"/>
      <c r="II286" s="14"/>
    </row>
    <row r="287" spans="1:243" x14ac:dyDescent="0.25">
      <c r="A287" s="1"/>
      <c r="C287" s="33"/>
      <c r="HZ287" s="14"/>
      <c r="IA287" s="14"/>
      <c r="IB287" s="14"/>
      <c r="IC287" s="14"/>
      <c r="ID287" s="14"/>
      <c r="IE287" s="14"/>
      <c r="IF287" s="14"/>
      <c r="IG287" s="14"/>
      <c r="IH287" s="14"/>
      <c r="II287" s="14"/>
    </row>
    <row r="288" spans="1:243" x14ac:dyDescent="0.25">
      <c r="A288" s="1"/>
      <c r="C288" s="33"/>
      <c r="HZ288" s="14"/>
      <c r="IA288" s="14"/>
      <c r="IB288" s="14"/>
      <c r="IC288" s="14"/>
      <c r="ID288" s="14"/>
      <c r="IE288" s="14"/>
      <c r="IF288" s="14"/>
      <c r="IG288" s="14"/>
      <c r="IH288" s="14"/>
      <c r="II288" s="14"/>
    </row>
    <row r="289" spans="1:243" x14ac:dyDescent="0.25">
      <c r="A289" s="1"/>
      <c r="C289" s="33"/>
      <c r="HZ289" s="14"/>
      <c r="IA289" s="14"/>
      <c r="IB289" s="14"/>
      <c r="IC289" s="14"/>
      <c r="ID289" s="14"/>
      <c r="IE289" s="14"/>
      <c r="IF289" s="14"/>
      <c r="IG289" s="14"/>
      <c r="IH289" s="14"/>
      <c r="II289" s="14"/>
    </row>
    <row r="290" spans="1:243" x14ac:dyDescent="0.25">
      <c r="A290" s="1"/>
      <c r="C290" s="33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</row>
    <row r="291" spans="1:243" x14ac:dyDescent="0.25">
      <c r="A291" s="1"/>
      <c r="C291" s="33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</row>
    <row r="292" spans="1:243" x14ac:dyDescent="0.25">
      <c r="A292" s="1"/>
      <c r="C292" s="33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</row>
    <row r="293" spans="1:243" x14ac:dyDescent="0.25">
      <c r="A293" s="1"/>
      <c r="C293" s="33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</row>
    <row r="294" spans="1:243" x14ac:dyDescent="0.25">
      <c r="A294" s="1"/>
      <c r="C294" s="33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</row>
    <row r="295" spans="1:243" x14ac:dyDescent="0.25">
      <c r="A295" s="1"/>
      <c r="C295" s="33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</row>
    <row r="296" spans="1:243" x14ac:dyDescent="0.25">
      <c r="A296" s="1"/>
      <c r="C296" s="33"/>
      <c r="HZ296" s="14"/>
      <c r="IA296" s="14"/>
      <c r="IB296" s="14"/>
      <c r="IC296" s="14"/>
      <c r="ID296" s="14"/>
      <c r="IE296" s="14"/>
      <c r="IF296" s="14"/>
      <c r="IG296" s="14"/>
      <c r="IH296" s="14"/>
      <c r="II296" s="14"/>
    </row>
    <row r="297" spans="1:243" x14ac:dyDescent="0.25">
      <c r="A297" s="1"/>
      <c r="C297" s="33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</row>
    <row r="298" spans="1:243" x14ac:dyDescent="0.25">
      <c r="A298" s="1"/>
      <c r="C298" s="33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</row>
    <row r="299" spans="1:243" x14ac:dyDescent="0.25">
      <c r="A299" s="1"/>
      <c r="C299" s="33"/>
      <c r="HZ299" s="14"/>
      <c r="IA299" s="14"/>
      <c r="IB299" s="14"/>
      <c r="IC299" s="14"/>
      <c r="ID299" s="14"/>
      <c r="IE299" s="14"/>
      <c r="IF299" s="14"/>
      <c r="IG299" s="14"/>
      <c r="IH299" s="14"/>
      <c r="II299" s="14"/>
    </row>
    <row r="300" spans="1:243" x14ac:dyDescent="0.25">
      <c r="A300" s="1"/>
      <c r="C300" s="33"/>
      <c r="HZ300" s="14"/>
      <c r="IA300" s="14"/>
      <c r="IB300" s="14"/>
      <c r="IC300" s="14"/>
      <c r="ID300" s="14"/>
      <c r="IE300" s="14"/>
      <c r="IF300" s="14"/>
      <c r="IG300" s="14"/>
      <c r="IH300" s="14"/>
      <c r="II300" s="14"/>
    </row>
    <row r="301" spans="1:243" x14ac:dyDescent="0.25">
      <c r="A301" s="1"/>
      <c r="C301" s="33"/>
      <c r="HZ301" s="14"/>
      <c r="IA301" s="14"/>
      <c r="IB301" s="14"/>
      <c r="IC301" s="14"/>
      <c r="ID301" s="14"/>
      <c r="IE301" s="14"/>
      <c r="IF301" s="14"/>
      <c r="IG301" s="14"/>
      <c r="IH301" s="14"/>
      <c r="II301" s="14"/>
    </row>
    <row r="302" spans="1:243" x14ac:dyDescent="0.25">
      <c r="A302" s="1"/>
      <c r="C302" s="33"/>
      <c r="HZ302" s="14"/>
      <c r="IA302" s="14"/>
      <c r="IB302" s="14"/>
      <c r="IC302" s="14"/>
      <c r="ID302" s="14"/>
      <c r="IE302" s="14"/>
      <c r="IF302" s="14"/>
      <c r="IG302" s="14"/>
      <c r="IH302" s="14"/>
      <c r="II302" s="14"/>
    </row>
    <row r="303" spans="1:243" x14ac:dyDescent="0.25">
      <c r="A303" s="1"/>
      <c r="C303" s="33"/>
      <c r="HZ303" s="14"/>
      <c r="IA303" s="14"/>
      <c r="IB303" s="14"/>
      <c r="IC303" s="14"/>
      <c r="ID303" s="14"/>
      <c r="IE303" s="14"/>
      <c r="IF303" s="14"/>
      <c r="IG303" s="14"/>
      <c r="IH303" s="14"/>
      <c r="II303" s="14"/>
    </row>
    <row r="304" spans="1:243" x14ac:dyDescent="0.25">
      <c r="A304" s="1"/>
      <c r="C304" s="33"/>
      <c r="HZ304" s="14"/>
      <c r="IA304" s="14"/>
      <c r="IB304" s="14"/>
      <c r="IC304" s="14"/>
      <c r="ID304" s="14"/>
      <c r="IE304" s="14"/>
      <c r="IF304" s="14"/>
      <c r="IG304" s="14"/>
      <c r="IH304" s="14"/>
      <c r="II304" s="14"/>
    </row>
    <row r="305" spans="1:243" x14ac:dyDescent="0.25">
      <c r="A305" s="1"/>
      <c r="C305" s="33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</row>
    <row r="306" spans="1:243" x14ac:dyDescent="0.25">
      <c r="A306" s="1"/>
      <c r="C306" s="33"/>
      <c r="HZ306" s="14"/>
      <c r="IA306" s="14"/>
      <c r="IB306" s="14"/>
      <c r="IC306" s="14"/>
      <c r="ID306" s="14"/>
      <c r="IE306" s="14"/>
      <c r="IF306" s="14"/>
      <c r="IG306" s="14"/>
      <c r="IH306" s="14"/>
      <c r="II306" s="14"/>
    </row>
    <row r="307" spans="1:243" x14ac:dyDescent="0.25">
      <c r="A307" s="1"/>
      <c r="C307" s="33"/>
      <c r="HZ307" s="14"/>
      <c r="IA307" s="14"/>
      <c r="IB307" s="14"/>
      <c r="IC307" s="14"/>
      <c r="ID307" s="14"/>
      <c r="IE307" s="14"/>
      <c r="IF307" s="14"/>
      <c r="IG307" s="14"/>
      <c r="IH307" s="14"/>
      <c r="II307" s="14"/>
    </row>
    <row r="308" spans="1:243" x14ac:dyDescent="0.25">
      <c r="A308" s="1"/>
      <c r="C308" s="33"/>
      <c r="HZ308" s="14"/>
      <c r="IA308" s="14"/>
      <c r="IB308" s="14"/>
      <c r="IC308" s="14"/>
      <c r="ID308" s="14"/>
      <c r="IE308" s="14"/>
      <c r="IF308" s="14"/>
      <c r="IG308" s="14"/>
      <c r="IH308" s="14"/>
      <c r="II308" s="14"/>
    </row>
    <row r="309" spans="1:243" x14ac:dyDescent="0.25">
      <c r="A309" s="1"/>
      <c r="C309" s="33"/>
      <c r="HZ309" s="14"/>
      <c r="IA309" s="14"/>
      <c r="IB309" s="14"/>
      <c r="IC309" s="14"/>
      <c r="ID309" s="14"/>
      <c r="IE309" s="14"/>
      <c r="IF309" s="14"/>
      <c r="IG309" s="14"/>
      <c r="IH309" s="14"/>
      <c r="II309" s="14"/>
    </row>
    <row r="310" spans="1:243" x14ac:dyDescent="0.25">
      <c r="A310" s="1"/>
      <c r="C310" s="33"/>
      <c r="HZ310" s="14"/>
      <c r="IA310" s="14"/>
      <c r="IB310" s="14"/>
      <c r="IC310" s="14"/>
      <c r="ID310" s="14"/>
      <c r="IE310" s="14"/>
      <c r="IF310" s="14"/>
      <c r="IG310" s="14"/>
      <c r="IH310" s="14"/>
      <c r="II310" s="14"/>
    </row>
    <row r="311" spans="1:243" x14ac:dyDescent="0.25">
      <c r="A311" s="1"/>
      <c r="C311" s="33"/>
      <c r="HZ311" s="14"/>
      <c r="IA311" s="14"/>
      <c r="IB311" s="14"/>
      <c r="IC311" s="14"/>
      <c r="ID311" s="14"/>
      <c r="IE311" s="14"/>
      <c r="IF311" s="14"/>
      <c r="IG311" s="14"/>
      <c r="IH311" s="14"/>
      <c r="II311" s="14"/>
    </row>
    <row r="312" spans="1:243" x14ac:dyDescent="0.25">
      <c r="A312" s="1"/>
      <c r="C312" s="33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</row>
    <row r="313" spans="1:243" x14ac:dyDescent="0.25">
      <c r="A313" s="1"/>
      <c r="C313" s="33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</row>
    <row r="314" spans="1:243" x14ac:dyDescent="0.25">
      <c r="A314" s="1"/>
      <c r="C314" s="33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</row>
    <row r="315" spans="1:243" x14ac:dyDescent="0.25">
      <c r="A315" s="1"/>
      <c r="C315" s="33"/>
      <c r="HZ315" s="14"/>
      <c r="IA315" s="14"/>
      <c r="IB315" s="14"/>
      <c r="IC315" s="14"/>
      <c r="ID315" s="14"/>
      <c r="IE315" s="14"/>
      <c r="IF315" s="14"/>
      <c r="IG315" s="14"/>
      <c r="IH315" s="14"/>
      <c r="II315" s="14"/>
    </row>
    <row r="316" spans="1:243" x14ac:dyDescent="0.25">
      <c r="A316" s="1"/>
      <c r="C316" s="33"/>
      <c r="HZ316" s="14"/>
      <c r="IA316" s="14"/>
      <c r="IB316" s="14"/>
      <c r="IC316" s="14"/>
      <c r="ID316" s="14"/>
      <c r="IE316" s="14"/>
      <c r="IF316" s="14"/>
      <c r="IG316" s="14"/>
      <c r="IH316" s="14"/>
      <c r="II316" s="14"/>
    </row>
    <row r="317" spans="1:243" x14ac:dyDescent="0.25">
      <c r="A317" s="1"/>
      <c r="C317" s="33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</row>
    <row r="318" spans="1:243" x14ac:dyDescent="0.25">
      <c r="A318" s="1"/>
      <c r="C318" s="33"/>
      <c r="HZ318" s="14"/>
      <c r="IA318" s="14"/>
      <c r="IB318" s="14"/>
      <c r="IC318" s="14"/>
      <c r="ID318" s="14"/>
      <c r="IE318" s="14"/>
      <c r="IF318" s="14"/>
      <c r="IG318" s="14"/>
      <c r="IH318" s="14"/>
      <c r="II318" s="14"/>
    </row>
    <row r="319" spans="1:243" x14ac:dyDescent="0.25">
      <c r="A319" s="1"/>
      <c r="C319" s="33"/>
      <c r="HZ319" s="14"/>
      <c r="IA319" s="14"/>
      <c r="IB319" s="14"/>
      <c r="IC319" s="14"/>
      <c r="ID319" s="14"/>
      <c r="IE319" s="14"/>
      <c r="IF319" s="14"/>
      <c r="IG319" s="14"/>
      <c r="IH319" s="14"/>
      <c r="II319" s="14"/>
    </row>
    <row r="320" spans="1:243" x14ac:dyDescent="0.25">
      <c r="A320" s="1"/>
      <c r="C320" s="33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</row>
    <row r="321" spans="1:243" x14ac:dyDescent="0.25">
      <c r="A321" s="1"/>
      <c r="C321" s="33"/>
      <c r="HZ321" s="14"/>
      <c r="IA321" s="14"/>
      <c r="IB321" s="14"/>
      <c r="IC321" s="14"/>
      <c r="ID321" s="14"/>
      <c r="IE321" s="14"/>
      <c r="IF321" s="14"/>
      <c r="IG321" s="14"/>
      <c r="IH321" s="14"/>
      <c r="II321" s="14"/>
    </row>
    <row r="322" spans="1:243" x14ac:dyDescent="0.25">
      <c r="A322" s="1"/>
      <c r="C322" s="33"/>
      <c r="HZ322" s="14"/>
      <c r="IA322" s="14"/>
      <c r="IB322" s="14"/>
      <c r="IC322" s="14"/>
      <c r="ID322" s="14"/>
      <c r="IE322" s="14"/>
      <c r="IF322" s="14"/>
      <c r="IG322" s="14"/>
      <c r="IH322" s="14"/>
      <c r="II322" s="14"/>
    </row>
    <row r="323" spans="1:243" x14ac:dyDescent="0.25">
      <c r="A323" s="1"/>
      <c r="C323" s="33"/>
      <c r="HZ323" s="14"/>
      <c r="IA323" s="14"/>
      <c r="IB323" s="14"/>
      <c r="IC323" s="14"/>
      <c r="ID323" s="14"/>
      <c r="IE323" s="14"/>
      <c r="IF323" s="14"/>
      <c r="IG323" s="14"/>
      <c r="IH323" s="14"/>
      <c r="II323" s="14"/>
    </row>
    <row r="324" spans="1:243" x14ac:dyDescent="0.25">
      <c r="A324" s="1"/>
      <c r="C324" s="33"/>
      <c r="HZ324" s="14"/>
      <c r="IA324" s="14"/>
      <c r="IB324" s="14"/>
      <c r="IC324" s="14"/>
      <c r="ID324" s="14"/>
      <c r="IE324" s="14"/>
      <c r="IF324" s="14"/>
      <c r="IG324" s="14"/>
      <c r="IH324" s="14"/>
      <c r="II324" s="14"/>
    </row>
    <row r="325" spans="1:243" x14ac:dyDescent="0.25">
      <c r="A325" s="1"/>
      <c r="C325" s="33"/>
      <c r="HZ325" s="14"/>
      <c r="IA325" s="14"/>
      <c r="IB325" s="14"/>
      <c r="IC325" s="14"/>
      <c r="ID325" s="14"/>
      <c r="IE325" s="14"/>
      <c r="IF325" s="14"/>
      <c r="IG325" s="14"/>
      <c r="IH325" s="14"/>
      <c r="II325" s="14"/>
    </row>
    <row r="326" spans="1:243" x14ac:dyDescent="0.25">
      <c r="A326" s="1"/>
      <c r="C326" s="33"/>
      <c r="HZ326" s="14"/>
      <c r="IA326" s="14"/>
      <c r="IB326" s="14"/>
      <c r="IC326" s="14"/>
      <c r="ID326" s="14"/>
      <c r="IE326" s="14"/>
      <c r="IF326" s="14"/>
      <c r="IG326" s="14"/>
      <c r="IH326" s="14"/>
      <c r="II326" s="14"/>
    </row>
    <row r="327" spans="1:243" x14ac:dyDescent="0.25">
      <c r="A327" s="1"/>
      <c r="C327" s="33"/>
      <c r="HZ327" s="14"/>
      <c r="IA327" s="14"/>
      <c r="IB327" s="14"/>
      <c r="IC327" s="14"/>
      <c r="ID327" s="14"/>
      <c r="IE327" s="14"/>
      <c r="IF327" s="14"/>
      <c r="IG327" s="14"/>
      <c r="IH327" s="14"/>
      <c r="II327" s="14"/>
    </row>
    <row r="328" spans="1:243" x14ac:dyDescent="0.25">
      <c r="A328" s="1"/>
      <c r="C328" s="33"/>
      <c r="HZ328" s="14"/>
      <c r="IA328" s="14"/>
      <c r="IB328" s="14"/>
      <c r="IC328" s="14"/>
      <c r="ID328" s="14"/>
      <c r="IE328" s="14"/>
      <c r="IF328" s="14"/>
      <c r="IG328" s="14"/>
      <c r="IH328" s="14"/>
      <c r="II328" s="14"/>
    </row>
    <row r="329" spans="1:243" x14ac:dyDescent="0.25">
      <c r="A329" s="1"/>
      <c r="C329" s="33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</row>
    <row r="330" spans="1:243" x14ac:dyDescent="0.25">
      <c r="A330" s="1"/>
      <c r="C330" s="33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</row>
    <row r="331" spans="1:243" x14ac:dyDescent="0.25">
      <c r="A331" s="1"/>
      <c r="C331" s="33"/>
      <c r="HZ331" s="14"/>
      <c r="IA331" s="14"/>
      <c r="IB331" s="14"/>
      <c r="IC331" s="14"/>
      <c r="ID331" s="14"/>
      <c r="IE331" s="14"/>
      <c r="IF331" s="14"/>
      <c r="IG331" s="14"/>
      <c r="IH331" s="14"/>
      <c r="II331" s="14"/>
    </row>
    <row r="332" spans="1:243" x14ac:dyDescent="0.25">
      <c r="A332" s="1"/>
      <c r="C332" s="33"/>
      <c r="HZ332" s="14"/>
      <c r="IA332" s="14"/>
      <c r="IB332" s="14"/>
      <c r="IC332" s="14"/>
      <c r="ID332" s="14"/>
      <c r="IE332" s="14"/>
      <c r="IF332" s="14"/>
      <c r="IG332" s="14"/>
      <c r="IH332" s="14"/>
      <c r="II332" s="14"/>
    </row>
    <row r="333" spans="1:243" x14ac:dyDescent="0.25">
      <c r="A333" s="1"/>
      <c r="C333" s="33"/>
      <c r="HZ333" s="14"/>
      <c r="IA333" s="14"/>
      <c r="IB333" s="14"/>
      <c r="IC333" s="14"/>
      <c r="ID333" s="14"/>
      <c r="IE333" s="14"/>
      <c r="IF333" s="14"/>
      <c r="IG333" s="14"/>
      <c r="IH333" s="14"/>
      <c r="II333" s="14"/>
    </row>
    <row r="334" spans="1:243" x14ac:dyDescent="0.25">
      <c r="A334" s="1"/>
      <c r="C334" s="33"/>
      <c r="HZ334" s="14"/>
      <c r="IA334" s="14"/>
      <c r="IB334" s="14"/>
      <c r="IC334" s="14"/>
      <c r="ID334" s="14"/>
      <c r="IE334" s="14"/>
      <c r="IF334" s="14"/>
      <c r="IG334" s="14"/>
      <c r="IH334" s="14"/>
      <c r="II334" s="14"/>
    </row>
    <row r="335" spans="1:243" x14ac:dyDescent="0.25">
      <c r="A335" s="1"/>
      <c r="C335" s="33"/>
      <c r="HZ335" s="14"/>
      <c r="IA335" s="14"/>
      <c r="IB335" s="14"/>
      <c r="IC335" s="14"/>
      <c r="ID335" s="14"/>
      <c r="IE335" s="14"/>
      <c r="IF335" s="14"/>
      <c r="IG335" s="14"/>
      <c r="IH335" s="14"/>
      <c r="II335" s="14"/>
    </row>
    <row r="336" spans="1:243" x14ac:dyDescent="0.25">
      <c r="A336" s="1"/>
      <c r="C336" s="33"/>
      <c r="HZ336" s="14"/>
      <c r="IA336" s="14"/>
      <c r="IB336" s="14"/>
      <c r="IC336" s="14"/>
      <c r="ID336" s="14"/>
      <c r="IE336" s="14"/>
      <c r="IF336" s="14"/>
      <c r="IG336" s="14"/>
      <c r="IH336" s="14"/>
      <c r="II336" s="14"/>
    </row>
    <row r="337" spans="1:243" x14ac:dyDescent="0.25">
      <c r="A337" s="1"/>
      <c r="C337" s="33"/>
      <c r="HZ337" s="14"/>
      <c r="IA337" s="14"/>
      <c r="IB337" s="14"/>
      <c r="IC337" s="14"/>
      <c r="ID337" s="14"/>
      <c r="IE337" s="14"/>
      <c r="IF337" s="14"/>
      <c r="IG337" s="14"/>
      <c r="IH337" s="14"/>
      <c r="II337" s="14"/>
    </row>
    <row r="338" spans="1:243" x14ac:dyDescent="0.25">
      <c r="A338" s="1"/>
      <c r="C338" s="33"/>
      <c r="HZ338" s="14"/>
      <c r="IA338" s="14"/>
      <c r="IB338" s="14"/>
      <c r="IC338" s="14"/>
      <c r="ID338" s="14"/>
      <c r="IE338" s="14"/>
      <c r="IF338" s="14"/>
      <c r="IG338" s="14"/>
      <c r="IH338" s="14"/>
      <c r="II338" s="14"/>
    </row>
    <row r="339" spans="1:243" x14ac:dyDescent="0.25">
      <c r="A339" s="1"/>
      <c r="C339" s="33"/>
      <c r="HZ339" s="14"/>
      <c r="IA339" s="14"/>
      <c r="IB339" s="14"/>
      <c r="IC339" s="14"/>
      <c r="ID339" s="14"/>
      <c r="IE339" s="14"/>
      <c r="IF339" s="14"/>
      <c r="IG339" s="14"/>
      <c r="IH339" s="14"/>
      <c r="II339" s="14"/>
    </row>
    <row r="340" spans="1:243" x14ac:dyDescent="0.25">
      <c r="A340" s="1"/>
      <c r="C340" s="33"/>
      <c r="HZ340" s="14"/>
      <c r="IA340" s="14"/>
      <c r="IB340" s="14"/>
      <c r="IC340" s="14"/>
      <c r="ID340" s="14"/>
      <c r="IE340" s="14"/>
      <c r="IF340" s="14"/>
      <c r="IG340" s="14"/>
      <c r="IH340" s="14"/>
      <c r="II340" s="14"/>
    </row>
    <row r="341" spans="1:243" x14ac:dyDescent="0.25">
      <c r="A341" s="1"/>
      <c r="C341" s="33"/>
      <c r="HZ341" s="14"/>
      <c r="IA341" s="14"/>
      <c r="IB341" s="14"/>
      <c r="IC341" s="14"/>
      <c r="ID341" s="14"/>
      <c r="IE341" s="14"/>
      <c r="IF341" s="14"/>
      <c r="IG341" s="14"/>
      <c r="IH341" s="14"/>
      <c r="II341" s="14"/>
    </row>
    <row r="342" spans="1:243" x14ac:dyDescent="0.25">
      <c r="A342" s="1"/>
      <c r="C342" s="33"/>
      <c r="HZ342" s="14"/>
      <c r="IA342" s="14"/>
      <c r="IB342" s="14"/>
      <c r="IC342" s="14"/>
      <c r="ID342" s="14"/>
      <c r="IE342" s="14"/>
      <c r="IF342" s="14"/>
      <c r="IG342" s="14"/>
      <c r="IH342" s="14"/>
      <c r="II342" s="14"/>
    </row>
    <row r="343" spans="1:243" x14ac:dyDescent="0.25">
      <c r="A343" s="1"/>
      <c r="C343" s="33"/>
      <c r="HZ343" s="14"/>
      <c r="IA343" s="14"/>
      <c r="IB343" s="14"/>
      <c r="IC343" s="14"/>
      <c r="ID343" s="14"/>
      <c r="IE343" s="14"/>
      <c r="IF343" s="14"/>
      <c r="IG343" s="14"/>
      <c r="IH343" s="14"/>
      <c r="II343" s="14"/>
    </row>
    <row r="344" spans="1:243" x14ac:dyDescent="0.25">
      <c r="A344" s="1"/>
      <c r="C344" s="33"/>
      <c r="HZ344" s="14"/>
      <c r="IA344" s="14"/>
      <c r="IB344" s="14"/>
      <c r="IC344" s="14"/>
      <c r="ID344" s="14"/>
      <c r="IE344" s="14"/>
      <c r="IF344" s="14"/>
      <c r="IG344" s="14"/>
      <c r="IH344" s="14"/>
      <c r="II344" s="14"/>
    </row>
    <row r="345" spans="1:243" x14ac:dyDescent="0.25">
      <c r="A345" s="1"/>
      <c r="C345" s="33"/>
      <c r="HZ345" s="14"/>
      <c r="IA345" s="14"/>
      <c r="IB345" s="14"/>
      <c r="IC345" s="14"/>
      <c r="ID345" s="14"/>
      <c r="IE345" s="14"/>
      <c r="IF345" s="14"/>
      <c r="IG345" s="14"/>
      <c r="IH345" s="14"/>
      <c r="II345" s="14"/>
    </row>
    <row r="346" spans="1:243" x14ac:dyDescent="0.25">
      <c r="A346" s="1"/>
      <c r="C346" s="33"/>
      <c r="HZ346" s="14"/>
      <c r="IA346" s="14"/>
      <c r="IB346" s="14"/>
      <c r="IC346" s="14"/>
      <c r="ID346" s="14"/>
      <c r="IE346" s="14"/>
      <c r="IF346" s="14"/>
      <c r="IG346" s="14"/>
      <c r="IH346" s="14"/>
      <c r="II346" s="14"/>
    </row>
    <row r="347" spans="1:243" x14ac:dyDescent="0.25">
      <c r="A347" s="1"/>
      <c r="C347" s="33"/>
      <c r="HZ347" s="14"/>
      <c r="IA347" s="14"/>
      <c r="IB347" s="14"/>
      <c r="IC347" s="14"/>
      <c r="ID347" s="14"/>
      <c r="IE347" s="14"/>
      <c r="IF347" s="14"/>
      <c r="IG347" s="14"/>
      <c r="IH347" s="14"/>
      <c r="II347" s="14"/>
    </row>
    <row r="348" spans="1:243" x14ac:dyDescent="0.25">
      <c r="A348" s="1"/>
      <c r="C348" s="33"/>
      <c r="HZ348" s="14"/>
      <c r="IA348" s="14"/>
      <c r="IB348" s="14"/>
      <c r="IC348" s="14"/>
      <c r="ID348" s="14"/>
      <c r="IE348" s="14"/>
      <c r="IF348" s="14"/>
      <c r="IG348" s="14"/>
      <c r="IH348" s="14"/>
      <c r="II348" s="14"/>
    </row>
    <row r="349" spans="1:243" x14ac:dyDescent="0.25">
      <c r="A349" s="1"/>
      <c r="C349" s="33"/>
      <c r="HZ349" s="14"/>
      <c r="IA349" s="14"/>
      <c r="IB349" s="14"/>
      <c r="IC349" s="14"/>
      <c r="ID349" s="14"/>
      <c r="IE349" s="14"/>
      <c r="IF349" s="14"/>
      <c r="IG349" s="14"/>
      <c r="IH349" s="14"/>
      <c r="II349" s="14"/>
    </row>
    <row r="350" spans="1:243" x14ac:dyDescent="0.25">
      <c r="A350" s="1"/>
      <c r="C350" s="33"/>
      <c r="HZ350" s="14"/>
      <c r="IA350" s="14"/>
      <c r="IB350" s="14"/>
      <c r="IC350" s="14"/>
      <c r="ID350" s="14"/>
      <c r="IE350" s="14"/>
      <c r="IF350" s="14"/>
      <c r="IG350" s="14"/>
      <c r="IH350" s="14"/>
      <c r="II350" s="14"/>
    </row>
    <row r="351" spans="1:243" x14ac:dyDescent="0.25">
      <c r="A351" s="1"/>
      <c r="C351" s="33"/>
      <c r="HZ351" s="14"/>
      <c r="IA351" s="14"/>
      <c r="IB351" s="14"/>
      <c r="IC351" s="14"/>
      <c r="ID351" s="14"/>
      <c r="IE351" s="14"/>
      <c r="IF351" s="14"/>
      <c r="IG351" s="14"/>
      <c r="IH351" s="14"/>
      <c r="II351" s="14"/>
    </row>
    <row r="352" spans="1:243" x14ac:dyDescent="0.25">
      <c r="A352" s="1"/>
      <c r="C352" s="33"/>
      <c r="HZ352" s="14"/>
      <c r="IA352" s="14"/>
      <c r="IB352" s="14"/>
      <c r="IC352" s="14"/>
      <c r="ID352" s="14"/>
      <c r="IE352" s="14"/>
      <c r="IF352" s="14"/>
      <c r="IG352" s="14"/>
      <c r="IH352" s="14"/>
      <c r="II352" s="14"/>
    </row>
    <row r="353" spans="1:243" x14ac:dyDescent="0.25">
      <c r="A353" s="1"/>
      <c r="C353" s="33"/>
      <c r="HZ353" s="14"/>
      <c r="IA353" s="14"/>
      <c r="IB353" s="14"/>
      <c r="IC353" s="14"/>
      <c r="ID353" s="14"/>
      <c r="IE353" s="14"/>
      <c r="IF353" s="14"/>
      <c r="IG353" s="14"/>
      <c r="IH353" s="14"/>
      <c r="II353" s="14"/>
    </row>
    <row r="354" spans="1:243" x14ac:dyDescent="0.25">
      <c r="A354" s="1"/>
      <c r="C354" s="33"/>
      <c r="HZ354" s="14"/>
      <c r="IA354" s="14"/>
      <c r="IB354" s="14"/>
      <c r="IC354" s="14"/>
      <c r="ID354" s="14"/>
      <c r="IE354" s="14"/>
      <c r="IF354" s="14"/>
      <c r="IG354" s="14"/>
      <c r="IH354" s="14"/>
      <c r="II354" s="14"/>
    </row>
    <row r="355" spans="1:243" x14ac:dyDescent="0.25">
      <c r="A355" s="1"/>
      <c r="C355" s="33"/>
      <c r="HZ355" s="14"/>
      <c r="IA355" s="14"/>
      <c r="IB355" s="14"/>
      <c r="IC355" s="14"/>
      <c r="ID355" s="14"/>
      <c r="IE355" s="14"/>
      <c r="IF355" s="14"/>
      <c r="IG355" s="14"/>
      <c r="IH355" s="14"/>
      <c r="II355" s="14"/>
    </row>
    <row r="356" spans="1:243" x14ac:dyDescent="0.25">
      <c r="A356" s="1"/>
      <c r="C356" s="33"/>
      <c r="HZ356" s="14"/>
      <c r="IA356" s="14"/>
      <c r="IB356" s="14"/>
      <c r="IC356" s="14"/>
      <c r="ID356" s="14"/>
      <c r="IE356" s="14"/>
      <c r="IF356" s="14"/>
      <c r="IG356" s="14"/>
      <c r="IH356" s="14"/>
      <c r="II356" s="14"/>
    </row>
    <row r="357" spans="1:243" x14ac:dyDescent="0.25">
      <c r="A357" s="1"/>
      <c r="C357" s="33"/>
      <c r="HZ357" s="14"/>
      <c r="IA357" s="14"/>
      <c r="IB357" s="14"/>
      <c r="IC357" s="14"/>
      <c r="ID357" s="14"/>
      <c r="IE357" s="14"/>
      <c r="IF357" s="14"/>
      <c r="IG357" s="14"/>
      <c r="IH357" s="14"/>
      <c r="II357" s="14"/>
    </row>
    <row r="358" spans="1:243" x14ac:dyDescent="0.25">
      <c r="A358" s="1"/>
      <c r="C358" s="33"/>
      <c r="HZ358" s="14"/>
      <c r="IA358" s="14"/>
      <c r="IB358" s="14"/>
      <c r="IC358" s="14"/>
      <c r="ID358" s="14"/>
      <c r="IE358" s="14"/>
      <c r="IF358" s="14"/>
      <c r="IG358" s="14"/>
      <c r="IH358" s="14"/>
      <c r="II358" s="14"/>
    </row>
    <row r="359" spans="1:243" x14ac:dyDescent="0.25">
      <c r="A359" s="1"/>
      <c r="C359" s="33"/>
      <c r="HZ359" s="14"/>
      <c r="IA359" s="14"/>
      <c r="IB359" s="14"/>
      <c r="IC359" s="14"/>
      <c r="ID359" s="14"/>
      <c r="IE359" s="14"/>
      <c r="IF359" s="14"/>
      <c r="IG359" s="14"/>
      <c r="IH359" s="14"/>
      <c r="II359" s="14"/>
    </row>
    <row r="360" spans="1:243" x14ac:dyDescent="0.25">
      <c r="A360" s="1"/>
      <c r="C360" s="33"/>
      <c r="HZ360" s="14"/>
      <c r="IA360" s="14"/>
      <c r="IB360" s="14"/>
      <c r="IC360" s="14"/>
      <c r="ID360" s="14"/>
      <c r="IE360" s="14"/>
      <c r="IF360" s="14"/>
      <c r="IG360" s="14"/>
      <c r="IH360" s="14"/>
      <c r="II360" s="14"/>
    </row>
    <row r="361" spans="1:243" x14ac:dyDescent="0.25">
      <c r="A361" s="1"/>
      <c r="C361" s="33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</row>
    <row r="362" spans="1:243" x14ac:dyDescent="0.25">
      <c r="A362" s="1"/>
      <c r="C362" s="33"/>
      <c r="HZ362" s="14"/>
      <c r="IA362" s="14"/>
      <c r="IB362" s="14"/>
      <c r="IC362" s="14"/>
      <c r="ID362" s="14"/>
      <c r="IE362" s="14"/>
      <c r="IF362" s="14"/>
      <c r="IG362" s="14"/>
      <c r="IH362" s="14"/>
      <c r="II362" s="14"/>
    </row>
    <row r="363" spans="1:243" x14ac:dyDescent="0.25">
      <c r="A363" s="1"/>
      <c r="C363" s="33"/>
      <c r="HZ363" s="14"/>
      <c r="IA363" s="14"/>
      <c r="IB363" s="14"/>
      <c r="IC363" s="14"/>
      <c r="ID363" s="14"/>
      <c r="IE363" s="14"/>
      <c r="IF363" s="14"/>
      <c r="IG363" s="14"/>
      <c r="IH363" s="14"/>
      <c r="II363" s="14"/>
    </row>
    <row r="364" spans="1:243" x14ac:dyDescent="0.25">
      <c r="A364" s="1"/>
      <c r="C364" s="33"/>
      <c r="HZ364" s="14"/>
      <c r="IA364" s="14"/>
      <c r="IB364" s="14"/>
      <c r="IC364" s="14"/>
      <c r="ID364" s="14"/>
      <c r="IE364" s="14"/>
      <c r="IF364" s="14"/>
      <c r="IG364" s="14"/>
      <c r="IH364" s="14"/>
      <c r="II364" s="14"/>
    </row>
    <row r="365" spans="1:243" x14ac:dyDescent="0.25">
      <c r="A365" s="1"/>
      <c r="C365" s="33"/>
      <c r="HZ365" s="14"/>
      <c r="IA365" s="14"/>
      <c r="IB365" s="14"/>
      <c r="IC365" s="14"/>
      <c r="ID365" s="14"/>
      <c r="IE365" s="14"/>
      <c r="IF365" s="14"/>
      <c r="IG365" s="14"/>
      <c r="IH365" s="14"/>
      <c r="II365" s="14"/>
    </row>
    <row r="366" spans="1:243" x14ac:dyDescent="0.25">
      <c r="A366" s="1"/>
      <c r="C366" s="33"/>
      <c r="HZ366" s="14"/>
      <c r="IA366" s="14"/>
      <c r="IB366" s="14"/>
      <c r="IC366" s="14"/>
      <c r="ID366" s="14"/>
      <c r="IE366" s="14"/>
      <c r="IF366" s="14"/>
      <c r="IG366" s="14"/>
      <c r="IH366" s="14"/>
      <c r="II366" s="14"/>
    </row>
    <row r="367" spans="1:243" x14ac:dyDescent="0.25">
      <c r="A367" s="1"/>
      <c r="C367" s="33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</row>
    <row r="368" spans="1:243" x14ac:dyDescent="0.25">
      <c r="A368" s="1"/>
      <c r="C368" s="33"/>
      <c r="HZ368" s="14"/>
      <c r="IA368" s="14"/>
      <c r="IB368" s="14"/>
      <c r="IC368" s="14"/>
      <c r="ID368" s="14"/>
      <c r="IE368" s="14"/>
      <c r="IF368" s="14"/>
      <c r="IG368" s="14"/>
      <c r="IH368" s="14"/>
      <c r="II368" s="14"/>
    </row>
    <row r="369" spans="1:243" x14ac:dyDescent="0.25">
      <c r="A369" s="1"/>
      <c r="C369" s="33"/>
      <c r="HZ369" s="14"/>
      <c r="IA369" s="14"/>
      <c r="IB369" s="14"/>
      <c r="IC369" s="14"/>
      <c r="ID369" s="14"/>
      <c r="IE369" s="14"/>
      <c r="IF369" s="14"/>
      <c r="IG369" s="14"/>
      <c r="IH369" s="14"/>
      <c r="II369" s="14"/>
    </row>
    <row r="370" spans="1:243" x14ac:dyDescent="0.25">
      <c r="A370" s="1"/>
      <c r="C370" s="33"/>
      <c r="HZ370" s="14"/>
      <c r="IA370" s="14"/>
      <c r="IB370" s="14"/>
      <c r="IC370" s="14"/>
      <c r="ID370" s="14"/>
      <c r="IE370" s="14"/>
      <c r="IF370" s="14"/>
      <c r="IG370" s="14"/>
      <c r="IH370" s="14"/>
      <c r="II370" s="14"/>
    </row>
    <row r="371" spans="1:243" x14ac:dyDescent="0.25">
      <c r="A371" s="1"/>
      <c r="C371" s="33"/>
      <c r="HZ371" s="14"/>
      <c r="IA371" s="14"/>
      <c r="IB371" s="14"/>
      <c r="IC371" s="14"/>
      <c r="ID371" s="14"/>
      <c r="IE371" s="14"/>
      <c r="IF371" s="14"/>
      <c r="IG371" s="14"/>
      <c r="IH371" s="14"/>
      <c r="II371" s="14"/>
    </row>
    <row r="372" spans="1:243" x14ac:dyDescent="0.25">
      <c r="A372" s="1"/>
      <c r="C372" s="33"/>
      <c r="HZ372" s="14"/>
      <c r="IA372" s="14"/>
      <c r="IB372" s="14"/>
      <c r="IC372" s="14"/>
      <c r="ID372" s="14"/>
      <c r="IE372" s="14"/>
      <c r="IF372" s="14"/>
      <c r="IG372" s="14"/>
      <c r="IH372" s="14"/>
      <c r="II372" s="14"/>
    </row>
    <row r="373" spans="1:243" x14ac:dyDescent="0.25">
      <c r="A373" s="1"/>
      <c r="C373" s="33"/>
      <c r="HZ373" s="14"/>
      <c r="IA373" s="14"/>
      <c r="IB373" s="14"/>
      <c r="IC373" s="14"/>
      <c r="ID373" s="14"/>
      <c r="IE373" s="14"/>
      <c r="IF373" s="14"/>
      <c r="IG373" s="14"/>
      <c r="IH373" s="14"/>
      <c r="II373" s="14"/>
    </row>
    <row r="374" spans="1:243" x14ac:dyDescent="0.25">
      <c r="A374" s="1"/>
      <c r="C374" s="33"/>
      <c r="HZ374" s="14"/>
      <c r="IA374" s="14"/>
      <c r="IB374" s="14"/>
      <c r="IC374" s="14"/>
      <c r="ID374" s="14"/>
      <c r="IE374" s="14"/>
      <c r="IF374" s="14"/>
      <c r="IG374" s="14"/>
      <c r="IH374" s="14"/>
      <c r="II374" s="14"/>
    </row>
    <row r="375" spans="1:243" x14ac:dyDescent="0.25">
      <c r="A375" s="1"/>
      <c r="C375" s="33"/>
      <c r="HZ375" s="14"/>
      <c r="IA375" s="14"/>
      <c r="IB375" s="14"/>
      <c r="IC375" s="14"/>
      <c r="ID375" s="14"/>
      <c r="IE375" s="14"/>
      <c r="IF375" s="14"/>
      <c r="IG375" s="14"/>
      <c r="IH375" s="14"/>
      <c r="II375" s="14"/>
    </row>
    <row r="376" spans="1:243" x14ac:dyDescent="0.25">
      <c r="A376" s="1"/>
      <c r="C376" s="33"/>
      <c r="HZ376" s="14"/>
      <c r="IA376" s="14"/>
      <c r="IB376" s="14"/>
      <c r="IC376" s="14"/>
      <c r="ID376" s="14"/>
      <c r="IE376" s="14"/>
      <c r="IF376" s="14"/>
      <c r="IG376" s="14"/>
      <c r="IH376" s="14"/>
      <c r="II376" s="14"/>
    </row>
    <row r="377" spans="1:243" x14ac:dyDescent="0.25">
      <c r="A377" s="1"/>
      <c r="C377" s="33"/>
      <c r="HZ377" s="14"/>
      <c r="IA377" s="14"/>
      <c r="IB377" s="14"/>
      <c r="IC377" s="14"/>
      <c r="ID377" s="14"/>
      <c r="IE377" s="14"/>
      <c r="IF377" s="14"/>
      <c r="IG377" s="14"/>
      <c r="IH377" s="14"/>
      <c r="II377" s="14"/>
    </row>
    <row r="378" spans="1:243" x14ac:dyDescent="0.25">
      <c r="A378" s="1"/>
      <c r="C378" s="33"/>
      <c r="HZ378" s="14"/>
      <c r="IA378" s="14"/>
      <c r="IB378" s="14"/>
      <c r="IC378" s="14"/>
      <c r="ID378" s="14"/>
      <c r="IE378" s="14"/>
      <c r="IF378" s="14"/>
      <c r="IG378" s="14"/>
      <c r="IH378" s="14"/>
      <c r="II378" s="14"/>
    </row>
    <row r="379" spans="1:243" x14ac:dyDescent="0.25">
      <c r="A379" s="1"/>
      <c r="C379" s="33"/>
      <c r="HZ379" s="14"/>
      <c r="IA379" s="14"/>
      <c r="IB379" s="14"/>
      <c r="IC379" s="14"/>
      <c r="ID379" s="14"/>
      <c r="IE379" s="14"/>
      <c r="IF379" s="14"/>
      <c r="IG379" s="14"/>
      <c r="IH379" s="14"/>
      <c r="II379" s="14"/>
    </row>
    <row r="380" spans="1:243" x14ac:dyDescent="0.25">
      <c r="A380" s="1"/>
      <c r="C380" s="33"/>
      <c r="HZ380" s="14"/>
      <c r="IA380" s="14"/>
      <c r="IB380" s="14"/>
      <c r="IC380" s="14"/>
      <c r="ID380" s="14"/>
      <c r="IE380" s="14"/>
      <c r="IF380" s="14"/>
      <c r="IG380" s="14"/>
      <c r="IH380" s="14"/>
      <c r="II380" s="14"/>
    </row>
    <row r="381" spans="1:243" x14ac:dyDescent="0.25">
      <c r="A381" s="1"/>
      <c r="C381" s="33"/>
      <c r="HZ381" s="14"/>
      <c r="IA381" s="14"/>
      <c r="IB381" s="14"/>
      <c r="IC381" s="14"/>
      <c r="ID381" s="14"/>
      <c r="IE381" s="14"/>
      <c r="IF381" s="14"/>
      <c r="IG381" s="14"/>
      <c r="IH381" s="14"/>
      <c r="II381" s="14"/>
    </row>
    <row r="382" spans="1:243" x14ac:dyDescent="0.25">
      <c r="A382" s="1"/>
      <c r="C382" s="33"/>
      <c r="HZ382" s="14"/>
      <c r="IA382" s="14"/>
      <c r="IB382" s="14"/>
      <c r="IC382" s="14"/>
      <c r="ID382" s="14"/>
      <c r="IE382" s="14"/>
      <c r="IF382" s="14"/>
      <c r="IG382" s="14"/>
      <c r="IH382" s="14"/>
      <c r="II382" s="14"/>
    </row>
    <row r="383" spans="1:243" x14ac:dyDescent="0.25">
      <c r="A383" s="1"/>
      <c r="C383" s="33"/>
      <c r="HZ383" s="14"/>
      <c r="IA383" s="14"/>
      <c r="IB383" s="14"/>
      <c r="IC383" s="14"/>
      <c r="ID383" s="14"/>
      <c r="IE383" s="14"/>
      <c r="IF383" s="14"/>
      <c r="IG383" s="14"/>
      <c r="IH383" s="14"/>
      <c r="II383" s="14"/>
    </row>
    <row r="384" spans="1:243" x14ac:dyDescent="0.25">
      <c r="A384" s="1"/>
      <c r="C384" s="33"/>
      <c r="HZ384" s="14"/>
      <c r="IA384" s="14"/>
      <c r="IB384" s="14"/>
      <c r="IC384" s="14"/>
      <c r="ID384" s="14"/>
      <c r="IE384" s="14"/>
      <c r="IF384" s="14"/>
      <c r="IG384" s="14"/>
      <c r="IH384" s="14"/>
      <c r="II384" s="14"/>
    </row>
    <row r="385" spans="1:243" x14ac:dyDescent="0.25">
      <c r="A385" s="1"/>
      <c r="C385" s="33"/>
      <c r="HZ385" s="14"/>
      <c r="IA385" s="14"/>
      <c r="IB385" s="14"/>
      <c r="IC385" s="14"/>
      <c r="ID385" s="14"/>
      <c r="IE385" s="14"/>
      <c r="IF385" s="14"/>
      <c r="IG385" s="14"/>
      <c r="IH385" s="14"/>
      <c r="II385" s="14"/>
    </row>
    <row r="386" spans="1:243" x14ac:dyDescent="0.25">
      <c r="A386" s="1"/>
      <c r="C386" s="33"/>
      <c r="HZ386" s="14"/>
      <c r="IA386" s="14"/>
      <c r="IB386" s="14"/>
      <c r="IC386" s="14"/>
      <c r="ID386" s="14"/>
      <c r="IE386" s="14"/>
      <c r="IF386" s="14"/>
      <c r="IG386" s="14"/>
      <c r="IH386" s="14"/>
      <c r="II386" s="14"/>
    </row>
    <row r="387" spans="1:243" x14ac:dyDescent="0.25">
      <c r="A387" s="1"/>
      <c r="C387" s="33"/>
      <c r="HZ387" s="14"/>
      <c r="IA387" s="14"/>
      <c r="IB387" s="14"/>
      <c r="IC387" s="14"/>
      <c r="ID387" s="14"/>
      <c r="IE387" s="14"/>
      <c r="IF387" s="14"/>
      <c r="IG387" s="14"/>
      <c r="IH387" s="14"/>
      <c r="II387" s="14"/>
    </row>
    <row r="388" spans="1:243" x14ac:dyDescent="0.25">
      <c r="A388" s="1"/>
      <c r="C388" s="33"/>
      <c r="HZ388" s="14"/>
      <c r="IA388" s="14"/>
      <c r="IB388" s="14"/>
      <c r="IC388" s="14"/>
      <c r="ID388" s="14"/>
      <c r="IE388" s="14"/>
      <c r="IF388" s="14"/>
      <c r="IG388" s="14"/>
      <c r="IH388" s="14"/>
      <c r="II388" s="14"/>
    </row>
    <row r="389" spans="1:243" x14ac:dyDescent="0.25">
      <c r="A389" s="1"/>
      <c r="C389" s="33"/>
      <c r="HZ389" s="14"/>
      <c r="IA389" s="14"/>
      <c r="IB389" s="14"/>
      <c r="IC389" s="14"/>
      <c r="ID389" s="14"/>
      <c r="IE389" s="14"/>
      <c r="IF389" s="14"/>
      <c r="IG389" s="14"/>
      <c r="IH389" s="14"/>
      <c r="II389" s="14"/>
    </row>
    <row r="390" spans="1:243" x14ac:dyDescent="0.25">
      <c r="A390" s="1"/>
      <c r="C390" s="33"/>
      <c r="HZ390" s="14"/>
      <c r="IA390" s="14"/>
      <c r="IB390" s="14"/>
      <c r="IC390" s="14"/>
      <c r="ID390" s="14"/>
      <c r="IE390" s="14"/>
      <c r="IF390" s="14"/>
      <c r="IG390" s="14"/>
      <c r="IH390" s="14"/>
      <c r="II390" s="14"/>
    </row>
    <row r="391" spans="1:243" x14ac:dyDescent="0.25">
      <c r="A391" s="1"/>
      <c r="C391" s="33"/>
      <c r="HZ391" s="14"/>
      <c r="IA391" s="14"/>
      <c r="IB391" s="14"/>
      <c r="IC391" s="14"/>
      <c r="ID391" s="14"/>
      <c r="IE391" s="14"/>
      <c r="IF391" s="14"/>
      <c r="IG391" s="14"/>
      <c r="IH391" s="14"/>
      <c r="II391" s="14"/>
    </row>
    <row r="392" spans="1:243" x14ac:dyDescent="0.25">
      <c r="A392" s="1"/>
      <c r="C392" s="33"/>
      <c r="HZ392" s="14"/>
      <c r="IA392" s="14"/>
      <c r="IB392" s="14"/>
      <c r="IC392" s="14"/>
      <c r="ID392" s="14"/>
      <c r="IE392" s="14"/>
      <c r="IF392" s="14"/>
      <c r="IG392" s="14"/>
      <c r="IH392" s="14"/>
      <c r="II392" s="14"/>
    </row>
    <row r="393" spans="1:243" x14ac:dyDescent="0.25">
      <c r="A393" s="1"/>
      <c r="C393" s="33"/>
      <c r="HZ393" s="14"/>
      <c r="IA393" s="14"/>
      <c r="IB393" s="14"/>
      <c r="IC393" s="14"/>
      <c r="ID393" s="14"/>
      <c r="IE393" s="14"/>
      <c r="IF393" s="14"/>
      <c r="IG393" s="14"/>
      <c r="IH393" s="14"/>
      <c r="II393" s="14"/>
    </row>
    <row r="394" spans="1:243" x14ac:dyDescent="0.25">
      <c r="A394" s="1"/>
      <c r="C394" s="33"/>
      <c r="HZ394" s="14"/>
      <c r="IA394" s="14"/>
      <c r="IB394" s="14"/>
      <c r="IC394" s="14"/>
      <c r="ID394" s="14"/>
      <c r="IE394" s="14"/>
      <c r="IF394" s="14"/>
      <c r="IG394" s="14"/>
      <c r="IH394" s="14"/>
      <c r="II394" s="14"/>
    </row>
    <row r="395" spans="1:243" x14ac:dyDescent="0.25">
      <c r="A395" s="1"/>
      <c r="C395" s="33"/>
      <c r="HZ395" s="14"/>
      <c r="IA395" s="14"/>
      <c r="IB395" s="14"/>
      <c r="IC395" s="14"/>
      <c r="ID395" s="14"/>
      <c r="IE395" s="14"/>
      <c r="IF395" s="14"/>
      <c r="IG395" s="14"/>
      <c r="IH395" s="14"/>
      <c r="II395" s="14"/>
    </row>
    <row r="396" spans="1:243" x14ac:dyDescent="0.25">
      <c r="A396" s="1"/>
      <c r="C396" s="33"/>
      <c r="HZ396" s="14"/>
      <c r="IA396" s="14"/>
      <c r="IB396" s="14"/>
      <c r="IC396" s="14"/>
      <c r="ID396" s="14"/>
      <c r="IE396" s="14"/>
      <c r="IF396" s="14"/>
      <c r="IG396" s="14"/>
      <c r="IH396" s="14"/>
      <c r="II396" s="14"/>
    </row>
    <row r="397" spans="1:243" x14ac:dyDescent="0.25">
      <c r="A397" s="1"/>
      <c r="C397" s="33"/>
      <c r="HZ397" s="14"/>
      <c r="IA397" s="14"/>
      <c r="IB397" s="14"/>
      <c r="IC397" s="14"/>
      <c r="ID397" s="14"/>
      <c r="IE397" s="14"/>
      <c r="IF397" s="14"/>
      <c r="IG397" s="14"/>
      <c r="IH397" s="14"/>
      <c r="II397" s="14"/>
    </row>
    <row r="398" spans="1:243" x14ac:dyDescent="0.25">
      <c r="A398" s="1"/>
      <c r="C398" s="33"/>
      <c r="HZ398" s="14"/>
      <c r="IA398" s="14"/>
      <c r="IB398" s="14"/>
      <c r="IC398" s="14"/>
      <c r="ID398" s="14"/>
      <c r="IE398" s="14"/>
      <c r="IF398" s="14"/>
      <c r="IG398" s="14"/>
      <c r="IH398" s="14"/>
      <c r="II398" s="14"/>
    </row>
    <row r="399" spans="1:243" x14ac:dyDescent="0.25">
      <c r="A399" s="1"/>
      <c r="C399" s="33"/>
      <c r="HZ399" s="14"/>
      <c r="IA399" s="14"/>
      <c r="IB399" s="14"/>
      <c r="IC399" s="14"/>
      <c r="ID399" s="14"/>
      <c r="IE399" s="14"/>
      <c r="IF399" s="14"/>
      <c r="IG399" s="14"/>
      <c r="IH399" s="14"/>
      <c r="II399" s="14"/>
    </row>
    <row r="400" spans="1:243" x14ac:dyDescent="0.25">
      <c r="A400" s="1"/>
      <c r="C400" s="33"/>
      <c r="HZ400" s="14"/>
      <c r="IA400" s="14"/>
      <c r="IB400" s="14"/>
      <c r="IC400" s="14"/>
      <c r="ID400" s="14"/>
      <c r="IE400" s="14"/>
      <c r="IF400" s="14"/>
      <c r="IG400" s="14"/>
      <c r="IH400" s="14"/>
      <c r="II400" s="14"/>
    </row>
    <row r="401" spans="1:243" x14ac:dyDescent="0.25">
      <c r="A401" s="1"/>
      <c r="C401" s="33"/>
      <c r="HZ401" s="14"/>
      <c r="IA401" s="14"/>
      <c r="IB401" s="14"/>
      <c r="IC401" s="14"/>
      <c r="ID401" s="14"/>
      <c r="IE401" s="14"/>
      <c r="IF401" s="14"/>
      <c r="IG401" s="14"/>
      <c r="IH401" s="14"/>
      <c r="II401" s="14"/>
    </row>
    <row r="402" spans="1:243" x14ac:dyDescent="0.25">
      <c r="A402" s="1"/>
      <c r="C402" s="33"/>
      <c r="HZ402" s="14"/>
      <c r="IA402" s="14"/>
      <c r="IB402" s="14"/>
      <c r="IC402" s="14"/>
      <c r="ID402" s="14"/>
      <c r="IE402" s="14"/>
      <c r="IF402" s="14"/>
      <c r="IG402" s="14"/>
      <c r="IH402" s="14"/>
      <c r="II402" s="14"/>
    </row>
    <row r="403" spans="1:243" x14ac:dyDescent="0.25">
      <c r="A403" s="1"/>
      <c r="C403" s="33"/>
      <c r="HZ403" s="14"/>
      <c r="IA403" s="14"/>
      <c r="IB403" s="14"/>
      <c r="IC403" s="14"/>
      <c r="ID403" s="14"/>
      <c r="IE403" s="14"/>
      <c r="IF403" s="14"/>
      <c r="IG403" s="14"/>
      <c r="IH403" s="14"/>
      <c r="II403" s="14"/>
    </row>
    <row r="404" spans="1:243" x14ac:dyDescent="0.25">
      <c r="A404" s="1"/>
      <c r="C404" s="33"/>
      <c r="HZ404" s="14"/>
      <c r="IA404" s="14"/>
      <c r="IB404" s="14"/>
      <c r="IC404" s="14"/>
      <c r="ID404" s="14"/>
      <c r="IE404" s="14"/>
      <c r="IF404" s="14"/>
      <c r="IG404" s="14"/>
      <c r="IH404" s="14"/>
      <c r="II404" s="14"/>
    </row>
    <row r="405" spans="1:243" x14ac:dyDescent="0.25">
      <c r="A405" s="1"/>
      <c r="C405" s="33"/>
      <c r="HZ405" s="14"/>
      <c r="IA405" s="14"/>
      <c r="IB405" s="14"/>
      <c r="IC405" s="14"/>
      <c r="ID405" s="14"/>
      <c r="IE405" s="14"/>
      <c r="IF405" s="14"/>
      <c r="IG405" s="14"/>
      <c r="IH405" s="14"/>
      <c r="II405" s="14"/>
    </row>
    <row r="406" spans="1:243" x14ac:dyDescent="0.25">
      <c r="A406" s="1"/>
      <c r="C406" s="33"/>
      <c r="HZ406" s="14"/>
      <c r="IA406" s="14"/>
      <c r="IB406" s="14"/>
      <c r="IC406" s="14"/>
      <c r="ID406" s="14"/>
      <c r="IE406" s="14"/>
      <c r="IF406" s="14"/>
      <c r="IG406" s="14"/>
      <c r="IH406" s="14"/>
      <c r="II406" s="14"/>
    </row>
    <row r="407" spans="1:243" x14ac:dyDescent="0.25">
      <c r="A407" s="1"/>
      <c r="C407" s="33"/>
      <c r="HZ407" s="14"/>
      <c r="IA407" s="14"/>
      <c r="IB407" s="14"/>
      <c r="IC407" s="14"/>
      <c r="ID407" s="14"/>
      <c r="IE407" s="14"/>
      <c r="IF407" s="14"/>
      <c r="IG407" s="14"/>
      <c r="IH407" s="14"/>
      <c r="II407" s="14"/>
    </row>
    <row r="408" spans="1:243" x14ac:dyDescent="0.25">
      <c r="A408" s="1"/>
      <c r="C408" s="33"/>
      <c r="HZ408" s="14"/>
      <c r="IA408" s="14"/>
      <c r="IB408" s="14"/>
      <c r="IC408" s="14"/>
      <c r="ID408" s="14"/>
      <c r="IE408" s="14"/>
      <c r="IF408" s="14"/>
      <c r="IG408" s="14"/>
      <c r="IH408" s="14"/>
      <c r="II408" s="14"/>
    </row>
    <row r="409" spans="1:243" x14ac:dyDescent="0.25">
      <c r="A409" s="1"/>
      <c r="C409" s="33"/>
      <c r="HZ409" s="14"/>
      <c r="IA409" s="14"/>
      <c r="IB409" s="14"/>
      <c r="IC409" s="14"/>
      <c r="ID409" s="14"/>
      <c r="IE409" s="14"/>
      <c r="IF409" s="14"/>
      <c r="IG409" s="14"/>
      <c r="IH409" s="14"/>
      <c r="II409" s="14"/>
    </row>
    <row r="410" spans="1:243" x14ac:dyDescent="0.25">
      <c r="A410" s="1"/>
      <c r="C410" s="33"/>
      <c r="HZ410" s="14"/>
      <c r="IA410" s="14"/>
      <c r="IB410" s="14"/>
      <c r="IC410" s="14"/>
      <c r="ID410" s="14"/>
      <c r="IE410" s="14"/>
      <c r="IF410" s="14"/>
      <c r="IG410" s="14"/>
      <c r="IH410" s="14"/>
      <c r="II410" s="14"/>
    </row>
    <row r="411" spans="1:243" x14ac:dyDescent="0.25">
      <c r="A411" s="1"/>
      <c r="C411" s="33"/>
      <c r="HZ411" s="14"/>
      <c r="IA411" s="14"/>
      <c r="IB411" s="14"/>
      <c r="IC411" s="14"/>
      <c r="ID411" s="14"/>
      <c r="IE411" s="14"/>
      <c r="IF411" s="14"/>
      <c r="IG411" s="14"/>
      <c r="IH411" s="14"/>
      <c r="II411" s="14"/>
    </row>
    <row r="412" spans="1:243" x14ac:dyDescent="0.25">
      <c r="A412" s="1"/>
      <c r="C412" s="33"/>
      <c r="HZ412" s="14"/>
      <c r="IA412" s="14"/>
      <c r="IB412" s="14"/>
      <c r="IC412" s="14"/>
      <c r="ID412" s="14"/>
      <c r="IE412" s="14"/>
      <c r="IF412" s="14"/>
      <c r="IG412" s="14"/>
      <c r="IH412" s="14"/>
      <c r="II412" s="14"/>
    </row>
    <row r="413" spans="1:243" x14ac:dyDescent="0.25">
      <c r="A413" s="1"/>
      <c r="C413" s="33"/>
      <c r="HZ413" s="14"/>
      <c r="IA413" s="14"/>
      <c r="IB413" s="14"/>
      <c r="IC413" s="14"/>
      <c r="ID413" s="14"/>
      <c r="IE413" s="14"/>
      <c r="IF413" s="14"/>
      <c r="IG413" s="14"/>
      <c r="IH413" s="14"/>
      <c r="II413" s="14"/>
    </row>
    <row r="414" spans="1:243" x14ac:dyDescent="0.25">
      <c r="A414" s="1"/>
      <c r="C414" s="33"/>
      <c r="HZ414" s="14"/>
      <c r="IA414" s="14"/>
      <c r="IB414" s="14"/>
      <c r="IC414" s="14"/>
      <c r="ID414" s="14"/>
      <c r="IE414" s="14"/>
      <c r="IF414" s="14"/>
      <c r="IG414" s="14"/>
      <c r="IH414" s="14"/>
      <c r="II414" s="14"/>
    </row>
    <row r="415" spans="1:243" x14ac:dyDescent="0.25">
      <c r="A415" s="1"/>
      <c r="C415" s="33"/>
      <c r="HZ415" s="14"/>
      <c r="IA415" s="14"/>
      <c r="IB415" s="14"/>
      <c r="IC415" s="14"/>
      <c r="ID415" s="14"/>
      <c r="IE415" s="14"/>
      <c r="IF415" s="14"/>
      <c r="IG415" s="14"/>
      <c r="IH415" s="14"/>
      <c r="II415" s="14"/>
    </row>
    <row r="416" spans="1:243" x14ac:dyDescent="0.25">
      <c r="A416" s="1"/>
      <c r="C416" s="33"/>
      <c r="HZ416" s="14"/>
      <c r="IA416" s="14"/>
      <c r="IB416" s="14"/>
      <c r="IC416" s="14"/>
      <c r="ID416" s="14"/>
      <c r="IE416" s="14"/>
      <c r="IF416" s="14"/>
      <c r="IG416" s="14"/>
      <c r="IH416" s="14"/>
      <c r="II416" s="14"/>
    </row>
    <row r="417" spans="1:243" x14ac:dyDescent="0.25">
      <c r="A417" s="1"/>
      <c r="C417" s="33"/>
      <c r="HZ417" s="14"/>
      <c r="IA417" s="14"/>
      <c r="IB417" s="14"/>
      <c r="IC417" s="14"/>
      <c r="ID417" s="14"/>
      <c r="IE417" s="14"/>
      <c r="IF417" s="14"/>
      <c r="IG417" s="14"/>
      <c r="IH417" s="14"/>
      <c r="II417" s="14"/>
    </row>
    <row r="418" spans="1:243" x14ac:dyDescent="0.25">
      <c r="A418" s="1"/>
      <c r="C418" s="33"/>
      <c r="HZ418" s="14"/>
      <c r="IA418" s="14"/>
      <c r="IB418" s="14"/>
      <c r="IC418" s="14"/>
      <c r="ID418" s="14"/>
      <c r="IE418" s="14"/>
      <c r="IF418" s="14"/>
      <c r="IG418" s="14"/>
      <c r="IH418" s="14"/>
      <c r="II418" s="14"/>
    </row>
    <row r="419" spans="1:243" x14ac:dyDescent="0.25">
      <c r="A419" s="1"/>
      <c r="C419" s="33"/>
      <c r="HZ419" s="14"/>
      <c r="IA419" s="14"/>
      <c r="IB419" s="14"/>
      <c r="IC419" s="14"/>
      <c r="ID419" s="14"/>
      <c r="IE419" s="14"/>
      <c r="IF419" s="14"/>
      <c r="IG419" s="14"/>
      <c r="IH419" s="14"/>
      <c r="II419" s="14"/>
    </row>
    <row r="420" spans="1:243" x14ac:dyDescent="0.25">
      <c r="A420" s="1"/>
      <c r="C420" s="33"/>
      <c r="HZ420" s="14"/>
      <c r="IA420" s="14"/>
      <c r="IB420" s="14"/>
      <c r="IC420" s="14"/>
      <c r="ID420" s="14"/>
      <c r="IE420" s="14"/>
      <c r="IF420" s="14"/>
      <c r="IG420" s="14"/>
      <c r="IH420" s="14"/>
      <c r="II420" s="14"/>
    </row>
    <row r="421" spans="1:243" x14ac:dyDescent="0.25">
      <c r="A421" s="1"/>
      <c r="C421" s="33"/>
      <c r="HZ421" s="14"/>
      <c r="IA421" s="14"/>
      <c r="IB421" s="14"/>
      <c r="IC421" s="14"/>
      <c r="ID421" s="14"/>
      <c r="IE421" s="14"/>
      <c r="IF421" s="14"/>
      <c r="IG421" s="14"/>
      <c r="IH421" s="14"/>
      <c r="II421" s="14"/>
    </row>
    <row r="422" spans="1:243" x14ac:dyDescent="0.25">
      <c r="A422" s="1"/>
      <c r="C422" s="33"/>
      <c r="HZ422" s="14"/>
      <c r="IA422" s="14"/>
      <c r="IB422" s="14"/>
      <c r="IC422" s="14"/>
      <c r="ID422" s="14"/>
      <c r="IE422" s="14"/>
      <c r="IF422" s="14"/>
      <c r="IG422" s="14"/>
      <c r="IH422" s="14"/>
      <c r="II422" s="14"/>
    </row>
    <row r="423" spans="1:243" x14ac:dyDescent="0.25">
      <c r="A423" s="1"/>
      <c r="C423" s="33"/>
      <c r="HZ423" s="14"/>
      <c r="IA423" s="14"/>
      <c r="IB423" s="14"/>
      <c r="IC423" s="14"/>
      <c r="ID423" s="14"/>
      <c r="IE423" s="14"/>
      <c r="IF423" s="14"/>
      <c r="IG423" s="14"/>
      <c r="IH423" s="14"/>
      <c r="II423" s="14"/>
    </row>
    <row r="424" spans="1:243" x14ac:dyDescent="0.25">
      <c r="A424" s="1"/>
      <c r="C424" s="33"/>
      <c r="HZ424" s="14"/>
      <c r="IA424" s="14"/>
      <c r="IB424" s="14"/>
      <c r="IC424" s="14"/>
      <c r="ID424" s="14"/>
      <c r="IE424" s="14"/>
      <c r="IF424" s="14"/>
      <c r="IG424" s="14"/>
      <c r="IH424" s="14"/>
      <c r="II424" s="14"/>
    </row>
    <row r="425" spans="1:243" x14ac:dyDescent="0.25">
      <c r="A425" s="1"/>
      <c r="C425" s="33"/>
      <c r="HZ425" s="14"/>
      <c r="IA425" s="14"/>
      <c r="IB425" s="14"/>
      <c r="IC425" s="14"/>
      <c r="ID425" s="14"/>
      <c r="IE425" s="14"/>
      <c r="IF425" s="14"/>
      <c r="IG425" s="14"/>
      <c r="IH425" s="14"/>
      <c r="II425" s="14"/>
    </row>
    <row r="426" spans="1:243" x14ac:dyDescent="0.25">
      <c r="A426" s="1"/>
      <c r="C426" s="33"/>
      <c r="HZ426" s="14"/>
      <c r="IA426" s="14"/>
      <c r="IB426" s="14"/>
      <c r="IC426" s="14"/>
      <c r="ID426" s="14"/>
      <c r="IE426" s="14"/>
      <c r="IF426" s="14"/>
      <c r="IG426" s="14"/>
      <c r="IH426" s="14"/>
      <c r="II426" s="14"/>
    </row>
    <row r="427" spans="1:243" x14ac:dyDescent="0.25">
      <c r="A427" s="1"/>
      <c r="C427" s="33"/>
      <c r="HZ427" s="14"/>
      <c r="IA427" s="14"/>
      <c r="IB427" s="14"/>
      <c r="IC427" s="14"/>
      <c r="ID427" s="14"/>
      <c r="IE427" s="14"/>
      <c r="IF427" s="14"/>
      <c r="IG427" s="14"/>
      <c r="IH427" s="14"/>
      <c r="II427" s="14"/>
    </row>
    <row r="428" spans="1:243" x14ac:dyDescent="0.25">
      <c r="A428" s="1"/>
      <c r="C428" s="33"/>
      <c r="HZ428" s="14"/>
      <c r="IA428" s="14"/>
      <c r="IB428" s="14"/>
      <c r="IC428" s="14"/>
      <c r="ID428" s="14"/>
      <c r="IE428" s="14"/>
      <c r="IF428" s="14"/>
      <c r="IG428" s="14"/>
      <c r="IH428" s="14"/>
      <c r="II428" s="14"/>
    </row>
    <row r="429" spans="1:243" x14ac:dyDescent="0.25">
      <c r="A429" s="1"/>
      <c r="C429" s="33"/>
      <c r="HZ429" s="14"/>
      <c r="IA429" s="14"/>
      <c r="IB429" s="14"/>
      <c r="IC429" s="14"/>
      <c r="ID429" s="14"/>
      <c r="IE429" s="14"/>
      <c r="IF429" s="14"/>
      <c r="IG429" s="14"/>
      <c r="IH429" s="14"/>
      <c r="II429" s="14"/>
    </row>
    <row r="430" spans="1:243" x14ac:dyDescent="0.25">
      <c r="A430" s="1"/>
      <c r="C430" s="33"/>
      <c r="HZ430" s="14"/>
      <c r="IA430" s="14"/>
      <c r="IB430" s="14"/>
      <c r="IC430" s="14"/>
      <c r="ID430" s="14"/>
      <c r="IE430" s="14"/>
      <c r="IF430" s="14"/>
      <c r="IG430" s="14"/>
      <c r="IH430" s="14"/>
      <c r="II430" s="14"/>
    </row>
    <row r="431" spans="1:243" x14ac:dyDescent="0.25">
      <c r="A431" s="1"/>
      <c r="C431" s="33"/>
      <c r="HZ431" s="14"/>
      <c r="IA431" s="14"/>
      <c r="IB431" s="14"/>
      <c r="IC431" s="14"/>
      <c r="ID431" s="14"/>
      <c r="IE431" s="14"/>
      <c r="IF431" s="14"/>
      <c r="IG431" s="14"/>
      <c r="IH431" s="14"/>
      <c r="II431" s="14"/>
    </row>
    <row r="432" spans="1:243" x14ac:dyDescent="0.25">
      <c r="A432" s="1"/>
      <c r="C432" s="33"/>
      <c r="HZ432" s="14"/>
      <c r="IA432" s="14"/>
      <c r="IB432" s="14"/>
      <c r="IC432" s="14"/>
      <c r="ID432" s="14"/>
      <c r="IE432" s="14"/>
      <c r="IF432" s="14"/>
      <c r="IG432" s="14"/>
      <c r="IH432" s="14"/>
      <c r="II432" s="14"/>
    </row>
    <row r="433" spans="1:243" x14ac:dyDescent="0.25">
      <c r="A433" s="1"/>
      <c r="C433" s="33"/>
      <c r="HZ433" s="14"/>
      <c r="IA433" s="14"/>
      <c r="IB433" s="14"/>
      <c r="IC433" s="14"/>
      <c r="ID433" s="14"/>
      <c r="IE433" s="14"/>
      <c r="IF433" s="14"/>
      <c r="IG433" s="14"/>
      <c r="IH433" s="14"/>
      <c r="II433" s="14"/>
    </row>
    <row r="434" spans="1:243" x14ac:dyDescent="0.25">
      <c r="A434" s="1"/>
      <c r="C434" s="33"/>
      <c r="HZ434" s="14"/>
      <c r="IA434" s="14"/>
      <c r="IB434" s="14"/>
      <c r="IC434" s="14"/>
      <c r="ID434" s="14"/>
      <c r="IE434" s="14"/>
      <c r="IF434" s="14"/>
      <c r="IG434" s="14"/>
      <c r="IH434" s="14"/>
      <c r="II434" s="14"/>
    </row>
    <row r="435" spans="1:243" x14ac:dyDescent="0.25">
      <c r="A435" s="1"/>
      <c r="C435" s="33"/>
      <c r="HZ435" s="14"/>
      <c r="IA435" s="14"/>
      <c r="IB435" s="14"/>
      <c r="IC435" s="14"/>
      <c r="ID435" s="14"/>
      <c r="IE435" s="14"/>
      <c r="IF435" s="14"/>
      <c r="IG435" s="14"/>
      <c r="IH435" s="14"/>
      <c r="II435" s="14"/>
    </row>
    <row r="436" spans="1:243" x14ac:dyDescent="0.25">
      <c r="A436" s="1"/>
      <c r="C436" s="33"/>
      <c r="HZ436" s="14"/>
      <c r="IA436" s="14"/>
      <c r="IB436" s="14"/>
      <c r="IC436" s="14"/>
      <c r="ID436" s="14"/>
      <c r="IE436" s="14"/>
      <c r="IF436" s="14"/>
      <c r="IG436" s="14"/>
      <c r="IH436" s="14"/>
      <c r="II436" s="14"/>
    </row>
  </sheetData>
  <autoFilter ref="C1:C437" xr:uid="{00000000-0009-0000-0000-000000000000}"/>
  <mergeCells count="7">
    <mergeCell ref="A8:C8"/>
    <mergeCell ref="A4:C4"/>
    <mergeCell ref="A5:C5"/>
    <mergeCell ref="A6:C6"/>
    <mergeCell ref="A1:C1"/>
    <mergeCell ref="A2:C2"/>
    <mergeCell ref="A3:C3"/>
  </mergeCells>
  <pageMargins left="0.70866141732283472" right="0.31496062992125984" top="0.74803149606299213" bottom="0.74803149606299213" header="0.31496062992125984" footer="0.31496062992125984"/>
  <pageSetup paperSize="9" scale="77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A417"/>
  <sheetViews>
    <sheetView view="pageBreakPreview" zoomScaleNormal="100" zoomScaleSheetLayoutView="100" workbookViewId="0">
      <selection activeCell="I411" sqref="I411"/>
    </sheetView>
  </sheetViews>
  <sheetFormatPr defaultColWidth="50.85546875" defaultRowHeight="12.75" x14ac:dyDescent="0.2"/>
  <cols>
    <col min="1" max="1" width="69" style="35" customWidth="1"/>
    <col min="2" max="3" width="6.7109375" style="131" customWidth="1"/>
    <col min="4" max="4" width="14.85546875" style="131" customWidth="1"/>
    <col min="5" max="5" width="5.7109375" style="131" customWidth="1"/>
    <col min="6" max="6" width="14.28515625" style="66" customWidth="1"/>
    <col min="7" max="200" width="8.85546875" style="35" customWidth="1"/>
    <col min="201" max="201" width="50.85546875" style="35" customWidth="1"/>
    <col min="202" max="203" width="6.7109375" style="35" customWidth="1"/>
    <col min="204" max="204" width="12.85546875" style="35" customWidth="1"/>
    <col min="205" max="205" width="6" style="35" customWidth="1"/>
    <col min="206" max="207" width="14.140625" style="35" customWidth="1"/>
    <col min="208" max="208" width="8.85546875" style="35" customWidth="1"/>
    <col min="209" max="209" width="50.85546875" style="35"/>
    <col min="210" max="210" width="68.28515625" style="35" customWidth="1"/>
    <col min="211" max="212" width="6.7109375" style="35" customWidth="1"/>
    <col min="213" max="213" width="14.85546875" style="35" customWidth="1"/>
    <col min="214" max="214" width="6" style="35" customWidth="1"/>
    <col min="215" max="215" width="16.140625" style="35" customWidth="1"/>
    <col min="216" max="216" width="14.140625" style="35" customWidth="1"/>
    <col min="217" max="217" width="11.140625" style="35" customWidth="1"/>
    <col min="218" max="456" width="8.85546875" style="35" customWidth="1"/>
    <col min="457" max="457" width="50.85546875" style="35" customWidth="1"/>
    <col min="458" max="459" width="6.7109375" style="35" customWidth="1"/>
    <col min="460" max="460" width="12.85546875" style="35" customWidth="1"/>
    <col min="461" max="461" width="6" style="35" customWidth="1"/>
    <col min="462" max="463" width="14.140625" style="35" customWidth="1"/>
    <col min="464" max="464" width="8.85546875" style="35" customWidth="1"/>
    <col min="465" max="465" width="50.85546875" style="35"/>
    <col min="466" max="466" width="68.28515625" style="35" customWidth="1"/>
    <col min="467" max="468" width="6.7109375" style="35" customWidth="1"/>
    <col min="469" max="469" width="14.85546875" style="35" customWidth="1"/>
    <col min="470" max="470" width="6" style="35" customWidth="1"/>
    <col min="471" max="471" width="16.140625" style="35" customWidth="1"/>
    <col min="472" max="472" width="14.140625" style="35" customWidth="1"/>
    <col min="473" max="473" width="11.140625" style="35" customWidth="1"/>
    <col min="474" max="712" width="8.85546875" style="35" customWidth="1"/>
    <col min="713" max="713" width="50.85546875" style="35" customWidth="1"/>
    <col min="714" max="715" width="6.7109375" style="35" customWidth="1"/>
    <col min="716" max="716" width="12.85546875" style="35" customWidth="1"/>
    <col min="717" max="717" width="6" style="35" customWidth="1"/>
    <col min="718" max="719" width="14.140625" style="35" customWidth="1"/>
    <col min="720" max="720" width="8.85546875" style="35" customWidth="1"/>
    <col min="721" max="721" width="50.85546875" style="35"/>
    <col min="722" max="722" width="68.28515625" style="35" customWidth="1"/>
    <col min="723" max="724" width="6.7109375" style="35" customWidth="1"/>
    <col min="725" max="725" width="14.85546875" style="35" customWidth="1"/>
    <col min="726" max="726" width="6" style="35" customWidth="1"/>
    <col min="727" max="727" width="16.140625" style="35" customWidth="1"/>
    <col min="728" max="728" width="14.140625" style="35" customWidth="1"/>
    <col min="729" max="729" width="11.140625" style="35" customWidth="1"/>
    <col min="730" max="968" width="8.85546875" style="35" customWidth="1"/>
    <col min="969" max="969" width="50.85546875" style="35" customWidth="1"/>
    <col min="970" max="971" width="6.7109375" style="35" customWidth="1"/>
    <col min="972" max="972" width="12.85546875" style="35" customWidth="1"/>
    <col min="973" max="973" width="6" style="35" customWidth="1"/>
    <col min="974" max="975" width="14.140625" style="35" customWidth="1"/>
    <col min="976" max="976" width="8.85546875" style="35" customWidth="1"/>
    <col min="977" max="977" width="50.85546875" style="35"/>
    <col min="978" max="978" width="68.28515625" style="35" customWidth="1"/>
    <col min="979" max="980" width="6.7109375" style="35" customWidth="1"/>
    <col min="981" max="981" width="14.85546875" style="35" customWidth="1"/>
    <col min="982" max="982" width="6" style="35" customWidth="1"/>
    <col min="983" max="983" width="16.140625" style="35" customWidth="1"/>
    <col min="984" max="984" width="14.140625" style="35" customWidth="1"/>
    <col min="985" max="985" width="11.140625" style="35" customWidth="1"/>
    <col min="986" max="1224" width="8.85546875" style="35" customWidth="1"/>
    <col min="1225" max="1225" width="50.85546875" style="35" customWidth="1"/>
    <col min="1226" max="1227" width="6.7109375" style="35" customWidth="1"/>
    <col min="1228" max="1228" width="12.85546875" style="35" customWidth="1"/>
    <col min="1229" max="1229" width="6" style="35" customWidth="1"/>
    <col min="1230" max="1231" width="14.140625" style="35" customWidth="1"/>
    <col min="1232" max="1232" width="8.85546875" style="35" customWidth="1"/>
    <col min="1233" max="1233" width="50.85546875" style="35"/>
    <col min="1234" max="1234" width="68.28515625" style="35" customWidth="1"/>
    <col min="1235" max="1236" width="6.7109375" style="35" customWidth="1"/>
    <col min="1237" max="1237" width="14.85546875" style="35" customWidth="1"/>
    <col min="1238" max="1238" width="6" style="35" customWidth="1"/>
    <col min="1239" max="1239" width="16.140625" style="35" customWidth="1"/>
    <col min="1240" max="1240" width="14.140625" style="35" customWidth="1"/>
    <col min="1241" max="1241" width="11.140625" style="35" customWidth="1"/>
    <col min="1242" max="1480" width="8.85546875" style="35" customWidth="1"/>
    <col min="1481" max="1481" width="50.85546875" style="35" customWidth="1"/>
    <col min="1482" max="1483" width="6.7109375" style="35" customWidth="1"/>
    <col min="1484" max="1484" width="12.85546875" style="35" customWidth="1"/>
    <col min="1485" max="1485" width="6" style="35" customWidth="1"/>
    <col min="1486" max="1487" width="14.140625" style="35" customWidth="1"/>
    <col min="1488" max="1488" width="8.85546875" style="35" customWidth="1"/>
    <col min="1489" max="1489" width="50.85546875" style="35"/>
    <col min="1490" max="1490" width="68.28515625" style="35" customWidth="1"/>
    <col min="1491" max="1492" width="6.7109375" style="35" customWidth="1"/>
    <col min="1493" max="1493" width="14.85546875" style="35" customWidth="1"/>
    <col min="1494" max="1494" width="6" style="35" customWidth="1"/>
    <col min="1495" max="1495" width="16.140625" style="35" customWidth="1"/>
    <col min="1496" max="1496" width="14.140625" style="35" customWidth="1"/>
    <col min="1497" max="1497" width="11.140625" style="35" customWidth="1"/>
    <col min="1498" max="1736" width="8.85546875" style="35" customWidth="1"/>
    <col min="1737" max="1737" width="50.85546875" style="35" customWidth="1"/>
    <col min="1738" max="1739" width="6.7109375" style="35" customWidth="1"/>
    <col min="1740" max="1740" width="12.85546875" style="35" customWidth="1"/>
    <col min="1741" max="1741" width="6" style="35" customWidth="1"/>
    <col min="1742" max="1743" width="14.140625" style="35" customWidth="1"/>
    <col min="1744" max="1744" width="8.85546875" style="35" customWidth="1"/>
    <col min="1745" max="1745" width="50.85546875" style="35"/>
    <col min="1746" max="1746" width="68.28515625" style="35" customWidth="1"/>
    <col min="1747" max="1748" width="6.7109375" style="35" customWidth="1"/>
    <col min="1749" max="1749" width="14.85546875" style="35" customWidth="1"/>
    <col min="1750" max="1750" width="6" style="35" customWidth="1"/>
    <col min="1751" max="1751" width="16.140625" style="35" customWidth="1"/>
    <col min="1752" max="1752" width="14.140625" style="35" customWidth="1"/>
    <col min="1753" max="1753" width="11.140625" style="35" customWidth="1"/>
    <col min="1754" max="1992" width="8.85546875" style="35" customWidth="1"/>
    <col min="1993" max="1993" width="50.85546875" style="35" customWidth="1"/>
    <col min="1994" max="1995" width="6.7109375" style="35" customWidth="1"/>
    <col min="1996" max="1996" width="12.85546875" style="35" customWidth="1"/>
    <col min="1997" max="1997" width="6" style="35" customWidth="1"/>
    <col min="1998" max="1999" width="14.140625" style="35" customWidth="1"/>
    <col min="2000" max="2000" width="8.85546875" style="35" customWidth="1"/>
    <col min="2001" max="2001" width="50.85546875" style="35"/>
    <col min="2002" max="2002" width="68.28515625" style="35" customWidth="1"/>
    <col min="2003" max="2004" width="6.7109375" style="35" customWidth="1"/>
    <col min="2005" max="2005" width="14.85546875" style="35" customWidth="1"/>
    <col min="2006" max="2006" width="6" style="35" customWidth="1"/>
    <col min="2007" max="2007" width="16.140625" style="35" customWidth="1"/>
    <col min="2008" max="2008" width="14.140625" style="35" customWidth="1"/>
    <col min="2009" max="2009" width="11.140625" style="35" customWidth="1"/>
    <col min="2010" max="2248" width="8.85546875" style="35" customWidth="1"/>
    <col min="2249" max="2249" width="50.85546875" style="35" customWidth="1"/>
    <col min="2250" max="2251" width="6.7109375" style="35" customWidth="1"/>
    <col min="2252" max="2252" width="12.85546875" style="35" customWidth="1"/>
    <col min="2253" max="2253" width="6" style="35" customWidth="1"/>
    <col min="2254" max="2255" width="14.140625" style="35" customWidth="1"/>
    <col min="2256" max="2256" width="8.85546875" style="35" customWidth="1"/>
    <col min="2257" max="2257" width="50.85546875" style="35"/>
    <col min="2258" max="2258" width="68.28515625" style="35" customWidth="1"/>
    <col min="2259" max="2260" width="6.7109375" style="35" customWidth="1"/>
    <col min="2261" max="2261" width="14.85546875" style="35" customWidth="1"/>
    <col min="2262" max="2262" width="6" style="35" customWidth="1"/>
    <col min="2263" max="2263" width="16.140625" style="35" customWidth="1"/>
    <col min="2264" max="2264" width="14.140625" style="35" customWidth="1"/>
    <col min="2265" max="2265" width="11.140625" style="35" customWidth="1"/>
    <col min="2266" max="2504" width="8.85546875" style="35" customWidth="1"/>
    <col min="2505" max="2505" width="50.85546875" style="35" customWidth="1"/>
    <col min="2506" max="2507" width="6.7109375" style="35" customWidth="1"/>
    <col min="2508" max="2508" width="12.85546875" style="35" customWidth="1"/>
    <col min="2509" max="2509" width="6" style="35" customWidth="1"/>
    <col min="2510" max="2511" width="14.140625" style="35" customWidth="1"/>
    <col min="2512" max="2512" width="8.85546875" style="35" customWidth="1"/>
    <col min="2513" max="2513" width="50.85546875" style="35"/>
    <col min="2514" max="2514" width="68.28515625" style="35" customWidth="1"/>
    <col min="2515" max="2516" width="6.7109375" style="35" customWidth="1"/>
    <col min="2517" max="2517" width="14.85546875" style="35" customWidth="1"/>
    <col min="2518" max="2518" width="6" style="35" customWidth="1"/>
    <col min="2519" max="2519" width="16.140625" style="35" customWidth="1"/>
    <col min="2520" max="2520" width="14.140625" style="35" customWidth="1"/>
    <col min="2521" max="2521" width="11.140625" style="35" customWidth="1"/>
    <col min="2522" max="2760" width="8.85546875" style="35" customWidth="1"/>
    <col min="2761" max="2761" width="50.85546875" style="35" customWidth="1"/>
    <col min="2762" max="2763" width="6.7109375" style="35" customWidth="1"/>
    <col min="2764" max="2764" width="12.85546875" style="35" customWidth="1"/>
    <col min="2765" max="2765" width="6" style="35" customWidth="1"/>
    <col min="2766" max="2767" width="14.140625" style="35" customWidth="1"/>
    <col min="2768" max="2768" width="8.85546875" style="35" customWidth="1"/>
    <col min="2769" max="2769" width="50.85546875" style="35"/>
    <col min="2770" max="2770" width="68.28515625" style="35" customWidth="1"/>
    <col min="2771" max="2772" width="6.7109375" style="35" customWidth="1"/>
    <col min="2773" max="2773" width="14.85546875" style="35" customWidth="1"/>
    <col min="2774" max="2774" width="6" style="35" customWidth="1"/>
    <col min="2775" max="2775" width="16.140625" style="35" customWidth="1"/>
    <col min="2776" max="2776" width="14.140625" style="35" customWidth="1"/>
    <col min="2777" max="2777" width="11.140625" style="35" customWidth="1"/>
    <col min="2778" max="3016" width="8.85546875" style="35" customWidth="1"/>
    <col min="3017" max="3017" width="50.85546875" style="35" customWidth="1"/>
    <col min="3018" max="3019" width="6.7109375" style="35" customWidth="1"/>
    <col min="3020" max="3020" width="12.85546875" style="35" customWidth="1"/>
    <col min="3021" max="3021" width="6" style="35" customWidth="1"/>
    <col min="3022" max="3023" width="14.140625" style="35" customWidth="1"/>
    <col min="3024" max="3024" width="8.85546875" style="35" customWidth="1"/>
    <col min="3025" max="3025" width="50.85546875" style="35"/>
    <col min="3026" max="3026" width="68.28515625" style="35" customWidth="1"/>
    <col min="3027" max="3028" width="6.7109375" style="35" customWidth="1"/>
    <col min="3029" max="3029" width="14.85546875" style="35" customWidth="1"/>
    <col min="3030" max="3030" width="6" style="35" customWidth="1"/>
    <col min="3031" max="3031" width="16.140625" style="35" customWidth="1"/>
    <col min="3032" max="3032" width="14.140625" style="35" customWidth="1"/>
    <col min="3033" max="3033" width="11.140625" style="35" customWidth="1"/>
    <col min="3034" max="3272" width="8.85546875" style="35" customWidth="1"/>
    <col min="3273" max="3273" width="50.85546875" style="35" customWidth="1"/>
    <col min="3274" max="3275" width="6.7109375" style="35" customWidth="1"/>
    <col min="3276" max="3276" width="12.85546875" style="35" customWidth="1"/>
    <col min="3277" max="3277" width="6" style="35" customWidth="1"/>
    <col min="3278" max="3279" width="14.140625" style="35" customWidth="1"/>
    <col min="3280" max="3280" width="8.85546875" style="35" customWidth="1"/>
    <col min="3281" max="3281" width="50.85546875" style="35"/>
    <col min="3282" max="3282" width="68.28515625" style="35" customWidth="1"/>
    <col min="3283" max="3284" width="6.7109375" style="35" customWidth="1"/>
    <col min="3285" max="3285" width="14.85546875" style="35" customWidth="1"/>
    <col min="3286" max="3286" width="6" style="35" customWidth="1"/>
    <col min="3287" max="3287" width="16.140625" style="35" customWidth="1"/>
    <col min="3288" max="3288" width="14.140625" style="35" customWidth="1"/>
    <col min="3289" max="3289" width="11.140625" style="35" customWidth="1"/>
    <col min="3290" max="3528" width="8.85546875" style="35" customWidth="1"/>
    <col min="3529" max="3529" width="50.85546875" style="35" customWidth="1"/>
    <col min="3530" max="3531" width="6.7109375" style="35" customWidth="1"/>
    <col min="3532" max="3532" width="12.85546875" style="35" customWidth="1"/>
    <col min="3533" max="3533" width="6" style="35" customWidth="1"/>
    <col min="3534" max="3535" width="14.140625" style="35" customWidth="1"/>
    <col min="3536" max="3536" width="8.85546875" style="35" customWidth="1"/>
    <col min="3537" max="3537" width="50.85546875" style="35"/>
    <col min="3538" max="3538" width="68.28515625" style="35" customWidth="1"/>
    <col min="3539" max="3540" width="6.7109375" style="35" customWidth="1"/>
    <col min="3541" max="3541" width="14.85546875" style="35" customWidth="1"/>
    <col min="3542" max="3542" width="6" style="35" customWidth="1"/>
    <col min="3543" max="3543" width="16.140625" style="35" customWidth="1"/>
    <col min="3544" max="3544" width="14.140625" style="35" customWidth="1"/>
    <col min="3545" max="3545" width="11.140625" style="35" customWidth="1"/>
    <col min="3546" max="3784" width="8.85546875" style="35" customWidth="1"/>
    <col min="3785" max="3785" width="50.85546875" style="35" customWidth="1"/>
    <col min="3786" max="3787" width="6.7109375" style="35" customWidth="1"/>
    <col min="3788" max="3788" width="12.85546875" style="35" customWidth="1"/>
    <col min="3789" max="3789" width="6" style="35" customWidth="1"/>
    <col min="3790" max="3791" width="14.140625" style="35" customWidth="1"/>
    <col min="3792" max="3792" width="8.85546875" style="35" customWidth="1"/>
    <col min="3793" max="3793" width="50.85546875" style="35"/>
    <col min="3794" max="3794" width="68.28515625" style="35" customWidth="1"/>
    <col min="3795" max="3796" width="6.7109375" style="35" customWidth="1"/>
    <col min="3797" max="3797" width="14.85546875" style="35" customWidth="1"/>
    <col min="3798" max="3798" width="6" style="35" customWidth="1"/>
    <col min="3799" max="3799" width="16.140625" style="35" customWidth="1"/>
    <col min="3800" max="3800" width="14.140625" style="35" customWidth="1"/>
    <col min="3801" max="3801" width="11.140625" style="35" customWidth="1"/>
    <col min="3802" max="4040" width="8.85546875" style="35" customWidth="1"/>
    <col min="4041" max="4041" width="50.85546875" style="35" customWidth="1"/>
    <col min="4042" max="4043" width="6.7109375" style="35" customWidth="1"/>
    <col min="4044" max="4044" width="12.85546875" style="35" customWidth="1"/>
    <col min="4045" max="4045" width="6" style="35" customWidth="1"/>
    <col min="4046" max="4047" width="14.140625" style="35" customWidth="1"/>
    <col min="4048" max="4048" width="8.85546875" style="35" customWidth="1"/>
    <col min="4049" max="4049" width="50.85546875" style="35"/>
    <col min="4050" max="4050" width="68.28515625" style="35" customWidth="1"/>
    <col min="4051" max="4052" width="6.7109375" style="35" customWidth="1"/>
    <col min="4053" max="4053" width="14.85546875" style="35" customWidth="1"/>
    <col min="4054" max="4054" width="6" style="35" customWidth="1"/>
    <col min="4055" max="4055" width="16.140625" style="35" customWidth="1"/>
    <col min="4056" max="4056" width="14.140625" style="35" customWidth="1"/>
    <col min="4057" max="4057" width="11.140625" style="35" customWidth="1"/>
    <col min="4058" max="4296" width="8.85546875" style="35" customWidth="1"/>
    <col min="4297" max="4297" width="50.85546875" style="35" customWidth="1"/>
    <col min="4298" max="4299" width="6.7109375" style="35" customWidth="1"/>
    <col min="4300" max="4300" width="12.85546875" style="35" customWidth="1"/>
    <col min="4301" max="4301" width="6" style="35" customWidth="1"/>
    <col min="4302" max="4303" width="14.140625" style="35" customWidth="1"/>
    <col min="4304" max="4304" width="8.85546875" style="35" customWidth="1"/>
    <col min="4305" max="4305" width="50.85546875" style="35"/>
    <col min="4306" max="4306" width="68.28515625" style="35" customWidth="1"/>
    <col min="4307" max="4308" width="6.7109375" style="35" customWidth="1"/>
    <col min="4309" max="4309" width="14.85546875" style="35" customWidth="1"/>
    <col min="4310" max="4310" width="6" style="35" customWidth="1"/>
    <col min="4311" max="4311" width="16.140625" style="35" customWidth="1"/>
    <col min="4312" max="4312" width="14.140625" style="35" customWidth="1"/>
    <col min="4313" max="4313" width="11.140625" style="35" customWidth="1"/>
    <col min="4314" max="4552" width="8.85546875" style="35" customWidth="1"/>
    <col min="4553" max="4553" width="50.85546875" style="35" customWidth="1"/>
    <col min="4554" max="4555" width="6.7109375" style="35" customWidth="1"/>
    <col min="4556" max="4556" width="12.85546875" style="35" customWidth="1"/>
    <col min="4557" max="4557" width="6" style="35" customWidth="1"/>
    <col min="4558" max="4559" width="14.140625" style="35" customWidth="1"/>
    <col min="4560" max="4560" width="8.85546875" style="35" customWidth="1"/>
    <col min="4561" max="4561" width="50.85546875" style="35"/>
    <col min="4562" max="4562" width="68.28515625" style="35" customWidth="1"/>
    <col min="4563" max="4564" width="6.7109375" style="35" customWidth="1"/>
    <col min="4565" max="4565" width="14.85546875" style="35" customWidth="1"/>
    <col min="4566" max="4566" width="6" style="35" customWidth="1"/>
    <col min="4567" max="4567" width="16.140625" style="35" customWidth="1"/>
    <col min="4568" max="4568" width="14.140625" style="35" customWidth="1"/>
    <col min="4569" max="4569" width="11.140625" style="35" customWidth="1"/>
    <col min="4570" max="4808" width="8.85546875" style="35" customWidth="1"/>
    <col min="4809" max="4809" width="50.85546875" style="35" customWidth="1"/>
    <col min="4810" max="4811" width="6.7109375" style="35" customWidth="1"/>
    <col min="4812" max="4812" width="12.85546875" style="35" customWidth="1"/>
    <col min="4813" max="4813" width="6" style="35" customWidth="1"/>
    <col min="4814" max="4815" width="14.140625" style="35" customWidth="1"/>
    <col min="4816" max="4816" width="8.85546875" style="35" customWidth="1"/>
    <col min="4817" max="4817" width="50.85546875" style="35"/>
    <col min="4818" max="4818" width="68.28515625" style="35" customWidth="1"/>
    <col min="4819" max="4820" width="6.7109375" style="35" customWidth="1"/>
    <col min="4821" max="4821" width="14.85546875" style="35" customWidth="1"/>
    <col min="4822" max="4822" width="6" style="35" customWidth="1"/>
    <col min="4823" max="4823" width="16.140625" style="35" customWidth="1"/>
    <col min="4824" max="4824" width="14.140625" style="35" customWidth="1"/>
    <col min="4825" max="4825" width="11.140625" style="35" customWidth="1"/>
    <col min="4826" max="5064" width="8.85546875" style="35" customWidth="1"/>
    <col min="5065" max="5065" width="50.85546875" style="35" customWidth="1"/>
    <col min="5066" max="5067" width="6.7109375" style="35" customWidth="1"/>
    <col min="5068" max="5068" width="12.85546875" style="35" customWidth="1"/>
    <col min="5069" max="5069" width="6" style="35" customWidth="1"/>
    <col min="5070" max="5071" width="14.140625" style="35" customWidth="1"/>
    <col min="5072" max="5072" width="8.85546875" style="35" customWidth="1"/>
    <col min="5073" max="5073" width="50.85546875" style="35"/>
    <col min="5074" max="5074" width="68.28515625" style="35" customWidth="1"/>
    <col min="5075" max="5076" width="6.7109375" style="35" customWidth="1"/>
    <col min="5077" max="5077" width="14.85546875" style="35" customWidth="1"/>
    <col min="5078" max="5078" width="6" style="35" customWidth="1"/>
    <col min="5079" max="5079" width="16.140625" style="35" customWidth="1"/>
    <col min="5080" max="5080" width="14.140625" style="35" customWidth="1"/>
    <col min="5081" max="5081" width="11.140625" style="35" customWidth="1"/>
    <col min="5082" max="5320" width="8.85546875" style="35" customWidth="1"/>
    <col min="5321" max="5321" width="50.85546875" style="35" customWidth="1"/>
    <col min="5322" max="5323" width="6.7109375" style="35" customWidth="1"/>
    <col min="5324" max="5324" width="12.85546875" style="35" customWidth="1"/>
    <col min="5325" max="5325" width="6" style="35" customWidth="1"/>
    <col min="5326" max="5327" width="14.140625" style="35" customWidth="1"/>
    <col min="5328" max="5328" width="8.85546875" style="35" customWidth="1"/>
    <col min="5329" max="5329" width="50.85546875" style="35"/>
    <col min="5330" max="5330" width="68.28515625" style="35" customWidth="1"/>
    <col min="5331" max="5332" width="6.7109375" style="35" customWidth="1"/>
    <col min="5333" max="5333" width="14.85546875" style="35" customWidth="1"/>
    <col min="5334" max="5334" width="6" style="35" customWidth="1"/>
    <col min="5335" max="5335" width="16.140625" style="35" customWidth="1"/>
    <col min="5336" max="5336" width="14.140625" style="35" customWidth="1"/>
    <col min="5337" max="5337" width="11.140625" style="35" customWidth="1"/>
    <col min="5338" max="5576" width="8.85546875" style="35" customWidth="1"/>
    <col min="5577" max="5577" width="50.85546875" style="35" customWidth="1"/>
    <col min="5578" max="5579" width="6.7109375" style="35" customWidth="1"/>
    <col min="5580" max="5580" width="12.85546875" style="35" customWidth="1"/>
    <col min="5581" max="5581" width="6" style="35" customWidth="1"/>
    <col min="5582" max="5583" width="14.140625" style="35" customWidth="1"/>
    <col min="5584" max="5584" width="8.85546875" style="35" customWidth="1"/>
    <col min="5585" max="5585" width="50.85546875" style="35"/>
    <col min="5586" max="5586" width="68.28515625" style="35" customWidth="1"/>
    <col min="5587" max="5588" width="6.7109375" style="35" customWidth="1"/>
    <col min="5589" max="5589" width="14.85546875" style="35" customWidth="1"/>
    <col min="5590" max="5590" width="6" style="35" customWidth="1"/>
    <col min="5591" max="5591" width="16.140625" style="35" customWidth="1"/>
    <col min="5592" max="5592" width="14.140625" style="35" customWidth="1"/>
    <col min="5593" max="5593" width="11.140625" style="35" customWidth="1"/>
    <col min="5594" max="5832" width="8.85546875" style="35" customWidth="1"/>
    <col min="5833" max="5833" width="50.85546875" style="35" customWidth="1"/>
    <col min="5834" max="5835" width="6.7109375" style="35" customWidth="1"/>
    <col min="5836" max="5836" width="12.85546875" style="35" customWidth="1"/>
    <col min="5837" max="5837" width="6" style="35" customWidth="1"/>
    <col min="5838" max="5839" width="14.140625" style="35" customWidth="1"/>
    <col min="5840" max="5840" width="8.85546875" style="35" customWidth="1"/>
    <col min="5841" max="5841" width="50.85546875" style="35"/>
    <col min="5842" max="5842" width="68.28515625" style="35" customWidth="1"/>
    <col min="5843" max="5844" width="6.7109375" style="35" customWidth="1"/>
    <col min="5845" max="5845" width="14.85546875" style="35" customWidth="1"/>
    <col min="5846" max="5846" width="6" style="35" customWidth="1"/>
    <col min="5847" max="5847" width="16.140625" style="35" customWidth="1"/>
    <col min="5848" max="5848" width="14.140625" style="35" customWidth="1"/>
    <col min="5849" max="5849" width="11.140625" style="35" customWidth="1"/>
    <col min="5850" max="6088" width="8.85546875" style="35" customWidth="1"/>
    <col min="6089" max="6089" width="50.85546875" style="35" customWidth="1"/>
    <col min="6090" max="6091" width="6.7109375" style="35" customWidth="1"/>
    <col min="6092" max="6092" width="12.85546875" style="35" customWidth="1"/>
    <col min="6093" max="6093" width="6" style="35" customWidth="1"/>
    <col min="6094" max="6095" width="14.140625" style="35" customWidth="1"/>
    <col min="6096" max="6096" width="8.85546875" style="35" customWidth="1"/>
    <col min="6097" max="6097" width="50.85546875" style="35"/>
    <col min="6098" max="6098" width="68.28515625" style="35" customWidth="1"/>
    <col min="6099" max="6100" width="6.7109375" style="35" customWidth="1"/>
    <col min="6101" max="6101" width="14.85546875" style="35" customWidth="1"/>
    <col min="6102" max="6102" width="6" style="35" customWidth="1"/>
    <col min="6103" max="6103" width="16.140625" style="35" customWidth="1"/>
    <col min="6104" max="6104" width="14.140625" style="35" customWidth="1"/>
    <col min="6105" max="6105" width="11.140625" style="35" customWidth="1"/>
    <col min="6106" max="6344" width="8.85546875" style="35" customWidth="1"/>
    <col min="6345" max="6345" width="50.85546875" style="35" customWidth="1"/>
    <col min="6346" max="6347" width="6.7109375" style="35" customWidth="1"/>
    <col min="6348" max="6348" width="12.85546875" style="35" customWidth="1"/>
    <col min="6349" max="6349" width="6" style="35" customWidth="1"/>
    <col min="6350" max="6351" width="14.140625" style="35" customWidth="1"/>
    <col min="6352" max="6352" width="8.85546875" style="35" customWidth="1"/>
    <col min="6353" max="6353" width="50.85546875" style="35"/>
    <col min="6354" max="6354" width="68.28515625" style="35" customWidth="1"/>
    <col min="6355" max="6356" width="6.7109375" style="35" customWidth="1"/>
    <col min="6357" max="6357" width="14.85546875" style="35" customWidth="1"/>
    <col min="6358" max="6358" width="6" style="35" customWidth="1"/>
    <col min="6359" max="6359" width="16.140625" style="35" customWidth="1"/>
    <col min="6360" max="6360" width="14.140625" style="35" customWidth="1"/>
    <col min="6361" max="6361" width="11.140625" style="35" customWidth="1"/>
    <col min="6362" max="6600" width="8.85546875" style="35" customWidth="1"/>
    <col min="6601" max="6601" width="50.85546875" style="35" customWidth="1"/>
    <col min="6602" max="6603" width="6.7109375" style="35" customWidth="1"/>
    <col min="6604" max="6604" width="12.85546875" style="35" customWidth="1"/>
    <col min="6605" max="6605" width="6" style="35" customWidth="1"/>
    <col min="6606" max="6607" width="14.140625" style="35" customWidth="1"/>
    <col min="6608" max="6608" width="8.85546875" style="35" customWidth="1"/>
    <col min="6609" max="6609" width="50.85546875" style="35"/>
    <col min="6610" max="6610" width="68.28515625" style="35" customWidth="1"/>
    <col min="6611" max="6612" width="6.7109375" style="35" customWidth="1"/>
    <col min="6613" max="6613" width="14.85546875" style="35" customWidth="1"/>
    <col min="6614" max="6614" width="6" style="35" customWidth="1"/>
    <col min="6615" max="6615" width="16.140625" style="35" customWidth="1"/>
    <col min="6616" max="6616" width="14.140625" style="35" customWidth="1"/>
    <col min="6617" max="6617" width="11.140625" style="35" customWidth="1"/>
    <col min="6618" max="6856" width="8.85546875" style="35" customWidth="1"/>
    <col min="6857" max="6857" width="50.85546875" style="35" customWidth="1"/>
    <col min="6858" max="6859" width="6.7109375" style="35" customWidth="1"/>
    <col min="6860" max="6860" width="12.85546875" style="35" customWidth="1"/>
    <col min="6861" max="6861" width="6" style="35" customWidth="1"/>
    <col min="6862" max="6863" width="14.140625" style="35" customWidth="1"/>
    <col min="6864" max="6864" width="8.85546875" style="35" customWidth="1"/>
    <col min="6865" max="6865" width="50.85546875" style="35"/>
    <col min="6866" max="6866" width="68.28515625" style="35" customWidth="1"/>
    <col min="6867" max="6868" width="6.7109375" style="35" customWidth="1"/>
    <col min="6869" max="6869" width="14.85546875" style="35" customWidth="1"/>
    <col min="6870" max="6870" width="6" style="35" customWidth="1"/>
    <col min="6871" max="6871" width="16.140625" style="35" customWidth="1"/>
    <col min="6872" max="6872" width="14.140625" style="35" customWidth="1"/>
    <col min="6873" max="6873" width="11.140625" style="35" customWidth="1"/>
    <col min="6874" max="7112" width="8.85546875" style="35" customWidth="1"/>
    <col min="7113" max="7113" width="50.85546875" style="35" customWidth="1"/>
    <col min="7114" max="7115" width="6.7109375" style="35" customWidth="1"/>
    <col min="7116" max="7116" width="12.85546875" style="35" customWidth="1"/>
    <col min="7117" max="7117" width="6" style="35" customWidth="1"/>
    <col min="7118" max="7119" width="14.140625" style="35" customWidth="1"/>
    <col min="7120" max="7120" width="8.85546875" style="35" customWidth="1"/>
    <col min="7121" max="7121" width="50.85546875" style="35"/>
    <col min="7122" max="7122" width="68.28515625" style="35" customWidth="1"/>
    <col min="7123" max="7124" width="6.7109375" style="35" customWidth="1"/>
    <col min="7125" max="7125" width="14.85546875" style="35" customWidth="1"/>
    <col min="7126" max="7126" width="6" style="35" customWidth="1"/>
    <col min="7127" max="7127" width="16.140625" style="35" customWidth="1"/>
    <col min="7128" max="7128" width="14.140625" style="35" customWidth="1"/>
    <col min="7129" max="7129" width="11.140625" style="35" customWidth="1"/>
    <col min="7130" max="7368" width="8.85546875" style="35" customWidth="1"/>
    <col min="7369" max="7369" width="50.85546875" style="35" customWidth="1"/>
    <col min="7370" max="7371" width="6.7109375" style="35" customWidth="1"/>
    <col min="7372" max="7372" width="12.85546875" style="35" customWidth="1"/>
    <col min="7373" max="7373" width="6" style="35" customWidth="1"/>
    <col min="7374" max="7375" width="14.140625" style="35" customWidth="1"/>
    <col min="7376" max="7376" width="8.85546875" style="35" customWidth="1"/>
    <col min="7377" max="7377" width="50.85546875" style="35"/>
    <col min="7378" max="7378" width="68.28515625" style="35" customWidth="1"/>
    <col min="7379" max="7380" width="6.7109375" style="35" customWidth="1"/>
    <col min="7381" max="7381" width="14.85546875" style="35" customWidth="1"/>
    <col min="7382" max="7382" width="6" style="35" customWidth="1"/>
    <col min="7383" max="7383" width="16.140625" style="35" customWidth="1"/>
    <col min="7384" max="7384" width="14.140625" style="35" customWidth="1"/>
    <col min="7385" max="7385" width="11.140625" style="35" customWidth="1"/>
    <col min="7386" max="7624" width="8.85546875" style="35" customWidth="1"/>
    <col min="7625" max="7625" width="50.85546875" style="35" customWidth="1"/>
    <col min="7626" max="7627" width="6.7109375" style="35" customWidth="1"/>
    <col min="7628" max="7628" width="12.85546875" style="35" customWidth="1"/>
    <col min="7629" max="7629" width="6" style="35" customWidth="1"/>
    <col min="7630" max="7631" width="14.140625" style="35" customWidth="1"/>
    <col min="7632" max="7632" width="8.85546875" style="35" customWidth="1"/>
    <col min="7633" max="7633" width="50.85546875" style="35"/>
    <col min="7634" max="7634" width="68.28515625" style="35" customWidth="1"/>
    <col min="7635" max="7636" width="6.7109375" style="35" customWidth="1"/>
    <col min="7637" max="7637" width="14.85546875" style="35" customWidth="1"/>
    <col min="7638" max="7638" width="6" style="35" customWidth="1"/>
    <col min="7639" max="7639" width="16.140625" style="35" customWidth="1"/>
    <col min="7640" max="7640" width="14.140625" style="35" customWidth="1"/>
    <col min="7641" max="7641" width="11.140625" style="35" customWidth="1"/>
    <col min="7642" max="7880" width="8.85546875" style="35" customWidth="1"/>
    <col min="7881" max="7881" width="50.85546875" style="35" customWidth="1"/>
    <col min="7882" max="7883" width="6.7109375" style="35" customWidth="1"/>
    <col min="7884" max="7884" width="12.85546875" style="35" customWidth="1"/>
    <col min="7885" max="7885" width="6" style="35" customWidth="1"/>
    <col min="7886" max="7887" width="14.140625" style="35" customWidth="1"/>
    <col min="7888" max="7888" width="8.85546875" style="35" customWidth="1"/>
    <col min="7889" max="7889" width="50.85546875" style="35"/>
    <col min="7890" max="7890" width="68.28515625" style="35" customWidth="1"/>
    <col min="7891" max="7892" width="6.7109375" style="35" customWidth="1"/>
    <col min="7893" max="7893" width="14.85546875" style="35" customWidth="1"/>
    <col min="7894" max="7894" width="6" style="35" customWidth="1"/>
    <col min="7895" max="7895" width="16.140625" style="35" customWidth="1"/>
    <col min="7896" max="7896" width="14.140625" style="35" customWidth="1"/>
    <col min="7897" max="7897" width="11.140625" style="35" customWidth="1"/>
    <col min="7898" max="8136" width="8.85546875" style="35" customWidth="1"/>
    <col min="8137" max="8137" width="50.85546875" style="35" customWidth="1"/>
    <col min="8138" max="8139" width="6.7109375" style="35" customWidth="1"/>
    <col min="8140" max="8140" width="12.85546875" style="35" customWidth="1"/>
    <col min="8141" max="8141" width="6" style="35" customWidth="1"/>
    <col min="8142" max="8143" width="14.140625" style="35" customWidth="1"/>
    <col min="8144" max="8144" width="8.85546875" style="35" customWidth="1"/>
    <col min="8145" max="8145" width="50.85546875" style="35"/>
    <col min="8146" max="8146" width="68.28515625" style="35" customWidth="1"/>
    <col min="8147" max="8148" width="6.7109375" style="35" customWidth="1"/>
    <col min="8149" max="8149" width="14.85546875" style="35" customWidth="1"/>
    <col min="8150" max="8150" width="6" style="35" customWidth="1"/>
    <col min="8151" max="8151" width="16.140625" style="35" customWidth="1"/>
    <col min="8152" max="8152" width="14.140625" style="35" customWidth="1"/>
    <col min="8153" max="8153" width="11.140625" style="35" customWidth="1"/>
    <col min="8154" max="8392" width="8.85546875" style="35" customWidth="1"/>
    <col min="8393" max="8393" width="50.85546875" style="35" customWidth="1"/>
    <col min="8394" max="8395" width="6.7109375" style="35" customWidth="1"/>
    <col min="8396" max="8396" width="12.85546875" style="35" customWidth="1"/>
    <col min="8397" max="8397" width="6" style="35" customWidth="1"/>
    <col min="8398" max="8399" width="14.140625" style="35" customWidth="1"/>
    <col min="8400" max="8400" width="8.85546875" style="35" customWidth="1"/>
    <col min="8401" max="8401" width="50.85546875" style="35"/>
    <col min="8402" max="8402" width="68.28515625" style="35" customWidth="1"/>
    <col min="8403" max="8404" width="6.7109375" style="35" customWidth="1"/>
    <col min="8405" max="8405" width="14.85546875" style="35" customWidth="1"/>
    <col min="8406" max="8406" width="6" style="35" customWidth="1"/>
    <col min="8407" max="8407" width="16.140625" style="35" customWidth="1"/>
    <col min="8408" max="8408" width="14.140625" style="35" customWidth="1"/>
    <col min="8409" max="8409" width="11.140625" style="35" customWidth="1"/>
    <col min="8410" max="8648" width="8.85546875" style="35" customWidth="1"/>
    <col min="8649" max="8649" width="50.85546875" style="35" customWidth="1"/>
    <col min="8650" max="8651" width="6.7109375" style="35" customWidth="1"/>
    <col min="8652" max="8652" width="12.85546875" style="35" customWidth="1"/>
    <col min="8653" max="8653" width="6" style="35" customWidth="1"/>
    <col min="8654" max="8655" width="14.140625" style="35" customWidth="1"/>
    <col min="8656" max="8656" width="8.85546875" style="35" customWidth="1"/>
    <col min="8657" max="8657" width="50.85546875" style="35"/>
    <col min="8658" max="8658" width="68.28515625" style="35" customWidth="1"/>
    <col min="8659" max="8660" width="6.7109375" style="35" customWidth="1"/>
    <col min="8661" max="8661" width="14.85546875" style="35" customWidth="1"/>
    <col min="8662" max="8662" width="6" style="35" customWidth="1"/>
    <col min="8663" max="8663" width="16.140625" style="35" customWidth="1"/>
    <col min="8664" max="8664" width="14.140625" style="35" customWidth="1"/>
    <col min="8665" max="8665" width="11.140625" style="35" customWidth="1"/>
    <col min="8666" max="8904" width="8.85546875" style="35" customWidth="1"/>
    <col min="8905" max="8905" width="50.85546875" style="35" customWidth="1"/>
    <col min="8906" max="8907" width="6.7109375" style="35" customWidth="1"/>
    <col min="8908" max="8908" width="12.85546875" style="35" customWidth="1"/>
    <col min="8909" max="8909" width="6" style="35" customWidth="1"/>
    <col min="8910" max="8911" width="14.140625" style="35" customWidth="1"/>
    <col min="8912" max="8912" width="8.85546875" style="35" customWidth="1"/>
    <col min="8913" max="8913" width="50.85546875" style="35"/>
    <col min="8914" max="8914" width="68.28515625" style="35" customWidth="1"/>
    <col min="8915" max="8916" width="6.7109375" style="35" customWidth="1"/>
    <col min="8917" max="8917" width="14.85546875" style="35" customWidth="1"/>
    <col min="8918" max="8918" width="6" style="35" customWidth="1"/>
    <col min="8919" max="8919" width="16.140625" style="35" customWidth="1"/>
    <col min="8920" max="8920" width="14.140625" style="35" customWidth="1"/>
    <col min="8921" max="8921" width="11.140625" style="35" customWidth="1"/>
    <col min="8922" max="9160" width="8.85546875" style="35" customWidth="1"/>
    <col min="9161" max="9161" width="50.85546875" style="35" customWidth="1"/>
    <col min="9162" max="9163" width="6.7109375" style="35" customWidth="1"/>
    <col min="9164" max="9164" width="12.85546875" style="35" customWidth="1"/>
    <col min="9165" max="9165" width="6" style="35" customWidth="1"/>
    <col min="9166" max="9167" width="14.140625" style="35" customWidth="1"/>
    <col min="9168" max="9168" width="8.85546875" style="35" customWidth="1"/>
    <col min="9169" max="9169" width="50.85546875" style="35"/>
    <col min="9170" max="9170" width="68.28515625" style="35" customWidth="1"/>
    <col min="9171" max="9172" width="6.7109375" style="35" customWidth="1"/>
    <col min="9173" max="9173" width="14.85546875" style="35" customWidth="1"/>
    <col min="9174" max="9174" width="6" style="35" customWidth="1"/>
    <col min="9175" max="9175" width="16.140625" style="35" customWidth="1"/>
    <col min="9176" max="9176" width="14.140625" style="35" customWidth="1"/>
    <col min="9177" max="9177" width="11.140625" style="35" customWidth="1"/>
    <col min="9178" max="9416" width="8.85546875" style="35" customWidth="1"/>
    <col min="9417" max="9417" width="50.85546875" style="35" customWidth="1"/>
    <col min="9418" max="9419" width="6.7109375" style="35" customWidth="1"/>
    <col min="9420" max="9420" width="12.85546875" style="35" customWidth="1"/>
    <col min="9421" max="9421" width="6" style="35" customWidth="1"/>
    <col min="9422" max="9423" width="14.140625" style="35" customWidth="1"/>
    <col min="9424" max="9424" width="8.85546875" style="35" customWidth="1"/>
    <col min="9425" max="9425" width="50.85546875" style="35"/>
    <col min="9426" max="9426" width="68.28515625" style="35" customWidth="1"/>
    <col min="9427" max="9428" width="6.7109375" style="35" customWidth="1"/>
    <col min="9429" max="9429" width="14.85546875" style="35" customWidth="1"/>
    <col min="9430" max="9430" width="6" style="35" customWidth="1"/>
    <col min="9431" max="9431" width="16.140625" style="35" customWidth="1"/>
    <col min="9432" max="9432" width="14.140625" style="35" customWidth="1"/>
    <col min="9433" max="9433" width="11.140625" style="35" customWidth="1"/>
    <col min="9434" max="9672" width="8.85546875" style="35" customWidth="1"/>
    <col min="9673" max="9673" width="50.85546875" style="35" customWidth="1"/>
    <col min="9674" max="9675" width="6.7109375" style="35" customWidth="1"/>
    <col min="9676" max="9676" width="12.85546875" style="35" customWidth="1"/>
    <col min="9677" max="9677" width="6" style="35" customWidth="1"/>
    <col min="9678" max="9679" width="14.140625" style="35" customWidth="1"/>
    <col min="9680" max="9680" width="8.85546875" style="35" customWidth="1"/>
    <col min="9681" max="9681" width="50.85546875" style="35"/>
    <col min="9682" max="9682" width="68.28515625" style="35" customWidth="1"/>
    <col min="9683" max="9684" width="6.7109375" style="35" customWidth="1"/>
    <col min="9685" max="9685" width="14.85546875" style="35" customWidth="1"/>
    <col min="9686" max="9686" width="6" style="35" customWidth="1"/>
    <col min="9687" max="9687" width="16.140625" style="35" customWidth="1"/>
    <col min="9688" max="9688" width="14.140625" style="35" customWidth="1"/>
    <col min="9689" max="9689" width="11.140625" style="35" customWidth="1"/>
    <col min="9690" max="9928" width="8.85546875" style="35" customWidth="1"/>
    <col min="9929" max="9929" width="50.85546875" style="35" customWidth="1"/>
    <col min="9930" max="9931" width="6.7109375" style="35" customWidth="1"/>
    <col min="9932" max="9932" width="12.85546875" style="35" customWidth="1"/>
    <col min="9933" max="9933" width="6" style="35" customWidth="1"/>
    <col min="9934" max="9935" width="14.140625" style="35" customWidth="1"/>
    <col min="9936" max="9936" width="8.85546875" style="35" customWidth="1"/>
    <col min="9937" max="9937" width="50.85546875" style="35"/>
    <col min="9938" max="9938" width="68.28515625" style="35" customWidth="1"/>
    <col min="9939" max="9940" width="6.7109375" style="35" customWidth="1"/>
    <col min="9941" max="9941" width="14.85546875" style="35" customWidth="1"/>
    <col min="9942" max="9942" width="6" style="35" customWidth="1"/>
    <col min="9943" max="9943" width="16.140625" style="35" customWidth="1"/>
    <col min="9944" max="9944" width="14.140625" style="35" customWidth="1"/>
    <col min="9945" max="9945" width="11.140625" style="35" customWidth="1"/>
    <col min="9946" max="10184" width="8.85546875" style="35" customWidth="1"/>
    <col min="10185" max="10185" width="50.85546875" style="35" customWidth="1"/>
    <col min="10186" max="10187" width="6.7109375" style="35" customWidth="1"/>
    <col min="10188" max="10188" width="12.85546875" style="35" customWidth="1"/>
    <col min="10189" max="10189" width="6" style="35" customWidth="1"/>
    <col min="10190" max="10191" width="14.140625" style="35" customWidth="1"/>
    <col min="10192" max="10192" width="8.85546875" style="35" customWidth="1"/>
    <col min="10193" max="10193" width="50.85546875" style="35"/>
    <col min="10194" max="10194" width="68.28515625" style="35" customWidth="1"/>
    <col min="10195" max="10196" width="6.7109375" style="35" customWidth="1"/>
    <col min="10197" max="10197" width="14.85546875" style="35" customWidth="1"/>
    <col min="10198" max="10198" width="6" style="35" customWidth="1"/>
    <col min="10199" max="10199" width="16.140625" style="35" customWidth="1"/>
    <col min="10200" max="10200" width="14.140625" style="35" customWidth="1"/>
    <col min="10201" max="10201" width="11.140625" style="35" customWidth="1"/>
    <col min="10202" max="10440" width="8.85546875" style="35" customWidth="1"/>
    <col min="10441" max="10441" width="50.85546875" style="35" customWidth="1"/>
    <col min="10442" max="10443" width="6.7109375" style="35" customWidth="1"/>
    <col min="10444" max="10444" width="12.85546875" style="35" customWidth="1"/>
    <col min="10445" max="10445" width="6" style="35" customWidth="1"/>
    <col min="10446" max="10447" width="14.140625" style="35" customWidth="1"/>
    <col min="10448" max="10448" width="8.85546875" style="35" customWidth="1"/>
    <col min="10449" max="10449" width="50.85546875" style="35"/>
    <col min="10450" max="10450" width="68.28515625" style="35" customWidth="1"/>
    <col min="10451" max="10452" width="6.7109375" style="35" customWidth="1"/>
    <col min="10453" max="10453" width="14.85546875" style="35" customWidth="1"/>
    <col min="10454" max="10454" width="6" style="35" customWidth="1"/>
    <col min="10455" max="10455" width="16.140625" style="35" customWidth="1"/>
    <col min="10456" max="10456" width="14.140625" style="35" customWidth="1"/>
    <col min="10457" max="10457" width="11.140625" style="35" customWidth="1"/>
    <col min="10458" max="10696" width="8.85546875" style="35" customWidth="1"/>
    <col min="10697" max="10697" width="50.85546875" style="35" customWidth="1"/>
    <col min="10698" max="10699" width="6.7109375" style="35" customWidth="1"/>
    <col min="10700" max="10700" width="12.85546875" style="35" customWidth="1"/>
    <col min="10701" max="10701" width="6" style="35" customWidth="1"/>
    <col min="10702" max="10703" width="14.140625" style="35" customWidth="1"/>
    <col min="10704" max="10704" width="8.85546875" style="35" customWidth="1"/>
    <col min="10705" max="10705" width="50.85546875" style="35"/>
    <col min="10706" max="10706" width="68.28515625" style="35" customWidth="1"/>
    <col min="10707" max="10708" width="6.7109375" style="35" customWidth="1"/>
    <col min="10709" max="10709" width="14.85546875" style="35" customWidth="1"/>
    <col min="10710" max="10710" width="6" style="35" customWidth="1"/>
    <col min="10711" max="10711" width="16.140625" style="35" customWidth="1"/>
    <col min="10712" max="10712" width="14.140625" style="35" customWidth="1"/>
    <col min="10713" max="10713" width="11.140625" style="35" customWidth="1"/>
    <col min="10714" max="10952" width="8.85546875" style="35" customWidth="1"/>
    <col min="10953" max="10953" width="50.85546875" style="35" customWidth="1"/>
    <col min="10954" max="10955" width="6.7109375" style="35" customWidth="1"/>
    <col min="10956" max="10956" width="12.85546875" style="35" customWidth="1"/>
    <col min="10957" max="10957" width="6" style="35" customWidth="1"/>
    <col min="10958" max="10959" width="14.140625" style="35" customWidth="1"/>
    <col min="10960" max="10960" width="8.85546875" style="35" customWidth="1"/>
    <col min="10961" max="10961" width="50.85546875" style="35"/>
    <col min="10962" max="10962" width="68.28515625" style="35" customWidth="1"/>
    <col min="10963" max="10964" width="6.7109375" style="35" customWidth="1"/>
    <col min="10965" max="10965" width="14.85546875" style="35" customWidth="1"/>
    <col min="10966" max="10966" width="6" style="35" customWidth="1"/>
    <col min="10967" max="10967" width="16.140625" style="35" customWidth="1"/>
    <col min="10968" max="10968" width="14.140625" style="35" customWidth="1"/>
    <col min="10969" max="10969" width="11.140625" style="35" customWidth="1"/>
    <col min="10970" max="11208" width="8.85546875" style="35" customWidth="1"/>
    <col min="11209" max="11209" width="50.85546875" style="35" customWidth="1"/>
    <col min="11210" max="11211" width="6.7109375" style="35" customWidth="1"/>
    <col min="11212" max="11212" width="12.85546875" style="35" customWidth="1"/>
    <col min="11213" max="11213" width="6" style="35" customWidth="1"/>
    <col min="11214" max="11215" width="14.140625" style="35" customWidth="1"/>
    <col min="11216" max="11216" width="8.85546875" style="35" customWidth="1"/>
    <col min="11217" max="11217" width="50.85546875" style="35"/>
    <col min="11218" max="11218" width="68.28515625" style="35" customWidth="1"/>
    <col min="11219" max="11220" width="6.7109375" style="35" customWidth="1"/>
    <col min="11221" max="11221" width="14.85546875" style="35" customWidth="1"/>
    <col min="11222" max="11222" width="6" style="35" customWidth="1"/>
    <col min="11223" max="11223" width="16.140625" style="35" customWidth="1"/>
    <col min="11224" max="11224" width="14.140625" style="35" customWidth="1"/>
    <col min="11225" max="11225" width="11.140625" style="35" customWidth="1"/>
    <col min="11226" max="11464" width="8.85546875" style="35" customWidth="1"/>
    <col min="11465" max="11465" width="50.85546875" style="35" customWidth="1"/>
    <col min="11466" max="11467" width="6.7109375" style="35" customWidth="1"/>
    <col min="11468" max="11468" width="12.85546875" style="35" customWidth="1"/>
    <col min="11469" max="11469" width="6" style="35" customWidth="1"/>
    <col min="11470" max="11471" width="14.140625" style="35" customWidth="1"/>
    <col min="11472" max="11472" width="8.85546875" style="35" customWidth="1"/>
    <col min="11473" max="11473" width="50.85546875" style="35"/>
    <col min="11474" max="11474" width="68.28515625" style="35" customWidth="1"/>
    <col min="11475" max="11476" width="6.7109375" style="35" customWidth="1"/>
    <col min="11477" max="11477" width="14.85546875" style="35" customWidth="1"/>
    <col min="11478" max="11478" width="6" style="35" customWidth="1"/>
    <col min="11479" max="11479" width="16.140625" style="35" customWidth="1"/>
    <col min="11480" max="11480" width="14.140625" style="35" customWidth="1"/>
    <col min="11481" max="11481" width="11.140625" style="35" customWidth="1"/>
    <col min="11482" max="11720" width="8.85546875" style="35" customWidth="1"/>
    <col min="11721" max="11721" width="50.85546875" style="35" customWidth="1"/>
    <col min="11722" max="11723" width="6.7109375" style="35" customWidth="1"/>
    <col min="11724" max="11724" width="12.85546875" style="35" customWidth="1"/>
    <col min="11725" max="11725" width="6" style="35" customWidth="1"/>
    <col min="11726" max="11727" width="14.140625" style="35" customWidth="1"/>
    <col min="11728" max="11728" width="8.85546875" style="35" customWidth="1"/>
    <col min="11729" max="11729" width="50.85546875" style="35"/>
    <col min="11730" max="11730" width="68.28515625" style="35" customWidth="1"/>
    <col min="11731" max="11732" width="6.7109375" style="35" customWidth="1"/>
    <col min="11733" max="11733" width="14.85546875" style="35" customWidth="1"/>
    <col min="11734" max="11734" width="6" style="35" customWidth="1"/>
    <col min="11735" max="11735" width="16.140625" style="35" customWidth="1"/>
    <col min="11736" max="11736" width="14.140625" style="35" customWidth="1"/>
    <col min="11737" max="11737" width="11.140625" style="35" customWidth="1"/>
    <col min="11738" max="11976" width="8.85546875" style="35" customWidth="1"/>
    <col min="11977" max="11977" width="50.85546875" style="35" customWidth="1"/>
    <col min="11978" max="11979" width="6.7109375" style="35" customWidth="1"/>
    <col min="11980" max="11980" width="12.85546875" style="35" customWidth="1"/>
    <col min="11981" max="11981" width="6" style="35" customWidth="1"/>
    <col min="11982" max="11983" width="14.140625" style="35" customWidth="1"/>
    <col min="11984" max="11984" width="8.85546875" style="35" customWidth="1"/>
    <col min="11985" max="11985" width="50.85546875" style="35"/>
    <col min="11986" max="11986" width="68.28515625" style="35" customWidth="1"/>
    <col min="11987" max="11988" width="6.7109375" style="35" customWidth="1"/>
    <col min="11989" max="11989" width="14.85546875" style="35" customWidth="1"/>
    <col min="11990" max="11990" width="6" style="35" customWidth="1"/>
    <col min="11991" max="11991" width="16.140625" style="35" customWidth="1"/>
    <col min="11992" max="11992" width="14.140625" style="35" customWidth="1"/>
    <col min="11993" max="11993" width="11.140625" style="35" customWidth="1"/>
    <col min="11994" max="12232" width="8.85546875" style="35" customWidth="1"/>
    <col min="12233" max="12233" width="50.85546875" style="35" customWidth="1"/>
    <col min="12234" max="12235" width="6.7109375" style="35" customWidth="1"/>
    <col min="12236" max="12236" width="12.85546875" style="35" customWidth="1"/>
    <col min="12237" max="12237" width="6" style="35" customWidth="1"/>
    <col min="12238" max="12239" width="14.140625" style="35" customWidth="1"/>
    <col min="12240" max="12240" width="8.85546875" style="35" customWidth="1"/>
    <col min="12241" max="12241" width="50.85546875" style="35"/>
    <col min="12242" max="12242" width="68.28515625" style="35" customWidth="1"/>
    <col min="12243" max="12244" width="6.7109375" style="35" customWidth="1"/>
    <col min="12245" max="12245" width="14.85546875" style="35" customWidth="1"/>
    <col min="12246" max="12246" width="6" style="35" customWidth="1"/>
    <col min="12247" max="12247" width="16.140625" style="35" customWidth="1"/>
    <col min="12248" max="12248" width="14.140625" style="35" customWidth="1"/>
    <col min="12249" max="12249" width="11.140625" style="35" customWidth="1"/>
    <col min="12250" max="12488" width="8.85546875" style="35" customWidth="1"/>
    <col min="12489" max="12489" width="50.85546875" style="35" customWidth="1"/>
    <col min="12490" max="12491" width="6.7109375" style="35" customWidth="1"/>
    <col min="12492" max="12492" width="12.85546875" style="35" customWidth="1"/>
    <col min="12493" max="12493" width="6" style="35" customWidth="1"/>
    <col min="12494" max="12495" width="14.140625" style="35" customWidth="1"/>
    <col min="12496" max="12496" width="8.85546875" style="35" customWidth="1"/>
    <col min="12497" max="12497" width="50.85546875" style="35"/>
    <col min="12498" max="12498" width="68.28515625" style="35" customWidth="1"/>
    <col min="12499" max="12500" width="6.7109375" style="35" customWidth="1"/>
    <col min="12501" max="12501" width="14.85546875" style="35" customWidth="1"/>
    <col min="12502" max="12502" width="6" style="35" customWidth="1"/>
    <col min="12503" max="12503" width="16.140625" style="35" customWidth="1"/>
    <col min="12504" max="12504" width="14.140625" style="35" customWidth="1"/>
    <col min="12505" max="12505" width="11.140625" style="35" customWidth="1"/>
    <col min="12506" max="12744" width="8.85546875" style="35" customWidth="1"/>
    <col min="12745" max="12745" width="50.85546875" style="35" customWidth="1"/>
    <col min="12746" max="12747" width="6.7109375" style="35" customWidth="1"/>
    <col min="12748" max="12748" width="12.85546875" style="35" customWidth="1"/>
    <col min="12749" max="12749" width="6" style="35" customWidth="1"/>
    <col min="12750" max="12751" width="14.140625" style="35" customWidth="1"/>
    <col min="12752" max="12752" width="8.85546875" style="35" customWidth="1"/>
    <col min="12753" max="12753" width="50.85546875" style="35"/>
    <col min="12754" max="12754" width="68.28515625" style="35" customWidth="1"/>
    <col min="12755" max="12756" width="6.7109375" style="35" customWidth="1"/>
    <col min="12757" max="12757" width="14.85546875" style="35" customWidth="1"/>
    <col min="12758" max="12758" width="6" style="35" customWidth="1"/>
    <col min="12759" max="12759" width="16.140625" style="35" customWidth="1"/>
    <col min="12760" max="12760" width="14.140625" style="35" customWidth="1"/>
    <col min="12761" max="12761" width="11.140625" style="35" customWidth="1"/>
    <col min="12762" max="13000" width="8.85546875" style="35" customWidth="1"/>
    <col min="13001" max="13001" width="50.85546875" style="35" customWidth="1"/>
    <col min="13002" max="13003" width="6.7109375" style="35" customWidth="1"/>
    <col min="13004" max="13004" width="12.85546875" style="35" customWidth="1"/>
    <col min="13005" max="13005" width="6" style="35" customWidth="1"/>
    <col min="13006" max="13007" width="14.140625" style="35" customWidth="1"/>
    <col min="13008" max="13008" width="8.85546875" style="35" customWidth="1"/>
    <col min="13009" max="13009" width="50.85546875" style="35"/>
    <col min="13010" max="13010" width="68.28515625" style="35" customWidth="1"/>
    <col min="13011" max="13012" width="6.7109375" style="35" customWidth="1"/>
    <col min="13013" max="13013" width="14.85546875" style="35" customWidth="1"/>
    <col min="13014" max="13014" width="6" style="35" customWidth="1"/>
    <col min="13015" max="13015" width="16.140625" style="35" customWidth="1"/>
    <col min="13016" max="13016" width="14.140625" style="35" customWidth="1"/>
    <col min="13017" max="13017" width="11.140625" style="35" customWidth="1"/>
    <col min="13018" max="13256" width="8.85546875" style="35" customWidth="1"/>
    <col min="13257" max="13257" width="50.85546875" style="35" customWidth="1"/>
    <col min="13258" max="13259" width="6.7109375" style="35" customWidth="1"/>
    <col min="13260" max="13260" width="12.85546875" style="35" customWidth="1"/>
    <col min="13261" max="13261" width="6" style="35" customWidth="1"/>
    <col min="13262" max="13263" width="14.140625" style="35" customWidth="1"/>
    <col min="13264" max="13264" width="8.85546875" style="35" customWidth="1"/>
    <col min="13265" max="13265" width="50.85546875" style="35"/>
    <col min="13266" max="13266" width="68.28515625" style="35" customWidth="1"/>
    <col min="13267" max="13268" width="6.7109375" style="35" customWidth="1"/>
    <col min="13269" max="13269" width="14.85546875" style="35" customWidth="1"/>
    <col min="13270" max="13270" width="6" style="35" customWidth="1"/>
    <col min="13271" max="13271" width="16.140625" style="35" customWidth="1"/>
    <col min="13272" max="13272" width="14.140625" style="35" customWidth="1"/>
    <col min="13273" max="13273" width="11.140625" style="35" customWidth="1"/>
    <col min="13274" max="13512" width="8.85546875" style="35" customWidth="1"/>
    <col min="13513" max="13513" width="50.85546875" style="35" customWidth="1"/>
    <col min="13514" max="13515" width="6.7109375" style="35" customWidth="1"/>
    <col min="13516" max="13516" width="12.85546875" style="35" customWidth="1"/>
    <col min="13517" max="13517" width="6" style="35" customWidth="1"/>
    <col min="13518" max="13519" width="14.140625" style="35" customWidth="1"/>
    <col min="13520" max="13520" width="8.85546875" style="35" customWidth="1"/>
    <col min="13521" max="13521" width="50.85546875" style="35"/>
    <col min="13522" max="13522" width="68.28515625" style="35" customWidth="1"/>
    <col min="13523" max="13524" width="6.7109375" style="35" customWidth="1"/>
    <col min="13525" max="13525" width="14.85546875" style="35" customWidth="1"/>
    <col min="13526" max="13526" width="6" style="35" customWidth="1"/>
    <col min="13527" max="13527" width="16.140625" style="35" customWidth="1"/>
    <col min="13528" max="13528" width="14.140625" style="35" customWidth="1"/>
    <col min="13529" max="13529" width="11.140625" style="35" customWidth="1"/>
    <col min="13530" max="13768" width="8.85546875" style="35" customWidth="1"/>
    <col min="13769" max="13769" width="50.85546875" style="35" customWidth="1"/>
    <col min="13770" max="13771" width="6.7109375" style="35" customWidth="1"/>
    <col min="13772" max="13772" width="12.85546875" style="35" customWidth="1"/>
    <col min="13773" max="13773" width="6" style="35" customWidth="1"/>
    <col min="13774" max="13775" width="14.140625" style="35" customWidth="1"/>
    <col min="13776" max="13776" width="8.85546875" style="35" customWidth="1"/>
    <col min="13777" max="13777" width="50.85546875" style="35"/>
    <col min="13778" max="13778" width="68.28515625" style="35" customWidth="1"/>
    <col min="13779" max="13780" width="6.7109375" style="35" customWidth="1"/>
    <col min="13781" max="13781" width="14.85546875" style="35" customWidth="1"/>
    <col min="13782" max="13782" width="6" style="35" customWidth="1"/>
    <col min="13783" max="13783" width="16.140625" style="35" customWidth="1"/>
    <col min="13784" max="13784" width="14.140625" style="35" customWidth="1"/>
    <col min="13785" max="13785" width="11.140625" style="35" customWidth="1"/>
    <col min="13786" max="14024" width="8.85546875" style="35" customWidth="1"/>
    <col min="14025" max="14025" width="50.85546875" style="35" customWidth="1"/>
    <col min="14026" max="14027" width="6.7109375" style="35" customWidth="1"/>
    <col min="14028" max="14028" width="12.85546875" style="35" customWidth="1"/>
    <col min="14029" max="14029" width="6" style="35" customWidth="1"/>
    <col min="14030" max="14031" width="14.140625" style="35" customWidth="1"/>
    <col min="14032" max="14032" width="8.85546875" style="35" customWidth="1"/>
    <col min="14033" max="14033" width="50.85546875" style="35"/>
    <col min="14034" max="14034" width="68.28515625" style="35" customWidth="1"/>
    <col min="14035" max="14036" width="6.7109375" style="35" customWidth="1"/>
    <col min="14037" max="14037" width="14.85546875" style="35" customWidth="1"/>
    <col min="14038" max="14038" width="6" style="35" customWidth="1"/>
    <col min="14039" max="14039" width="16.140625" style="35" customWidth="1"/>
    <col min="14040" max="14040" width="14.140625" style="35" customWidth="1"/>
    <col min="14041" max="14041" width="11.140625" style="35" customWidth="1"/>
    <col min="14042" max="14280" width="8.85546875" style="35" customWidth="1"/>
    <col min="14281" max="14281" width="50.85546875" style="35" customWidth="1"/>
    <col min="14282" max="14283" width="6.7109375" style="35" customWidth="1"/>
    <col min="14284" max="14284" width="12.85546875" style="35" customWidth="1"/>
    <col min="14285" max="14285" width="6" style="35" customWidth="1"/>
    <col min="14286" max="14287" width="14.140625" style="35" customWidth="1"/>
    <col min="14288" max="14288" width="8.85546875" style="35" customWidth="1"/>
    <col min="14289" max="14289" width="50.85546875" style="35"/>
    <col min="14290" max="14290" width="68.28515625" style="35" customWidth="1"/>
    <col min="14291" max="14292" width="6.7109375" style="35" customWidth="1"/>
    <col min="14293" max="14293" width="14.85546875" style="35" customWidth="1"/>
    <col min="14294" max="14294" width="6" style="35" customWidth="1"/>
    <col min="14295" max="14295" width="16.140625" style="35" customWidth="1"/>
    <col min="14296" max="14296" width="14.140625" style="35" customWidth="1"/>
    <col min="14297" max="14297" width="11.140625" style="35" customWidth="1"/>
    <col min="14298" max="14536" width="8.85546875" style="35" customWidth="1"/>
    <col min="14537" max="14537" width="50.85546875" style="35" customWidth="1"/>
    <col min="14538" max="14539" width="6.7109375" style="35" customWidth="1"/>
    <col min="14540" max="14540" width="12.85546875" style="35" customWidth="1"/>
    <col min="14541" max="14541" width="6" style="35" customWidth="1"/>
    <col min="14542" max="14543" width="14.140625" style="35" customWidth="1"/>
    <col min="14544" max="14544" width="8.85546875" style="35" customWidth="1"/>
    <col min="14545" max="14545" width="50.85546875" style="35"/>
    <col min="14546" max="14546" width="68.28515625" style="35" customWidth="1"/>
    <col min="14547" max="14548" width="6.7109375" style="35" customWidth="1"/>
    <col min="14549" max="14549" width="14.85546875" style="35" customWidth="1"/>
    <col min="14550" max="14550" width="6" style="35" customWidth="1"/>
    <col min="14551" max="14551" width="16.140625" style="35" customWidth="1"/>
    <col min="14552" max="14552" width="14.140625" style="35" customWidth="1"/>
    <col min="14553" max="14553" width="11.140625" style="35" customWidth="1"/>
    <col min="14554" max="14792" width="8.85546875" style="35" customWidth="1"/>
    <col min="14793" max="14793" width="50.85546875" style="35" customWidth="1"/>
    <col min="14794" max="14795" width="6.7109375" style="35" customWidth="1"/>
    <col min="14796" max="14796" width="12.85546875" style="35" customWidth="1"/>
    <col min="14797" max="14797" width="6" style="35" customWidth="1"/>
    <col min="14798" max="14799" width="14.140625" style="35" customWidth="1"/>
    <col min="14800" max="14800" width="8.85546875" style="35" customWidth="1"/>
    <col min="14801" max="14801" width="50.85546875" style="35"/>
    <col min="14802" max="14802" width="68.28515625" style="35" customWidth="1"/>
    <col min="14803" max="14804" width="6.7109375" style="35" customWidth="1"/>
    <col min="14805" max="14805" width="14.85546875" style="35" customWidth="1"/>
    <col min="14806" max="14806" width="6" style="35" customWidth="1"/>
    <col min="14807" max="14807" width="16.140625" style="35" customWidth="1"/>
    <col min="14808" max="14808" width="14.140625" style="35" customWidth="1"/>
    <col min="14809" max="14809" width="11.140625" style="35" customWidth="1"/>
    <col min="14810" max="15048" width="8.85546875" style="35" customWidth="1"/>
    <col min="15049" max="15049" width="50.85546875" style="35" customWidth="1"/>
    <col min="15050" max="15051" width="6.7109375" style="35" customWidth="1"/>
    <col min="15052" max="15052" width="12.85546875" style="35" customWidth="1"/>
    <col min="15053" max="15053" width="6" style="35" customWidth="1"/>
    <col min="15054" max="15055" width="14.140625" style="35" customWidth="1"/>
    <col min="15056" max="15056" width="8.85546875" style="35" customWidth="1"/>
    <col min="15057" max="15057" width="50.85546875" style="35"/>
    <col min="15058" max="15058" width="68.28515625" style="35" customWidth="1"/>
    <col min="15059" max="15060" width="6.7109375" style="35" customWidth="1"/>
    <col min="15061" max="15061" width="14.85546875" style="35" customWidth="1"/>
    <col min="15062" max="15062" width="6" style="35" customWidth="1"/>
    <col min="15063" max="15063" width="16.140625" style="35" customWidth="1"/>
    <col min="15064" max="15064" width="14.140625" style="35" customWidth="1"/>
    <col min="15065" max="15065" width="11.140625" style="35" customWidth="1"/>
    <col min="15066" max="15304" width="8.85546875" style="35" customWidth="1"/>
    <col min="15305" max="15305" width="50.85546875" style="35" customWidth="1"/>
    <col min="15306" max="15307" width="6.7109375" style="35" customWidth="1"/>
    <col min="15308" max="15308" width="12.85546875" style="35" customWidth="1"/>
    <col min="15309" max="15309" width="6" style="35" customWidth="1"/>
    <col min="15310" max="15311" width="14.140625" style="35" customWidth="1"/>
    <col min="15312" max="15312" width="8.85546875" style="35" customWidth="1"/>
    <col min="15313" max="15313" width="50.85546875" style="35"/>
    <col min="15314" max="15314" width="68.28515625" style="35" customWidth="1"/>
    <col min="15315" max="15316" width="6.7109375" style="35" customWidth="1"/>
    <col min="15317" max="15317" width="14.85546875" style="35" customWidth="1"/>
    <col min="15318" max="15318" width="6" style="35" customWidth="1"/>
    <col min="15319" max="15319" width="16.140625" style="35" customWidth="1"/>
    <col min="15320" max="15320" width="14.140625" style="35" customWidth="1"/>
    <col min="15321" max="15321" width="11.140625" style="35" customWidth="1"/>
    <col min="15322" max="15560" width="8.85546875" style="35" customWidth="1"/>
    <col min="15561" max="15561" width="50.85546875" style="35" customWidth="1"/>
    <col min="15562" max="15563" width="6.7109375" style="35" customWidth="1"/>
    <col min="15564" max="15564" width="12.85546875" style="35" customWidth="1"/>
    <col min="15565" max="15565" width="6" style="35" customWidth="1"/>
    <col min="15566" max="15567" width="14.140625" style="35" customWidth="1"/>
    <col min="15568" max="15568" width="8.85546875" style="35" customWidth="1"/>
    <col min="15569" max="15569" width="50.85546875" style="35"/>
    <col min="15570" max="15570" width="68.28515625" style="35" customWidth="1"/>
    <col min="15571" max="15572" width="6.7109375" style="35" customWidth="1"/>
    <col min="15573" max="15573" width="14.85546875" style="35" customWidth="1"/>
    <col min="15574" max="15574" width="6" style="35" customWidth="1"/>
    <col min="15575" max="15575" width="16.140625" style="35" customWidth="1"/>
    <col min="15576" max="15576" width="14.140625" style="35" customWidth="1"/>
    <col min="15577" max="15577" width="11.140625" style="35" customWidth="1"/>
    <col min="15578" max="15816" width="8.85546875" style="35" customWidth="1"/>
    <col min="15817" max="15817" width="50.85546875" style="35" customWidth="1"/>
    <col min="15818" max="15819" width="6.7109375" style="35" customWidth="1"/>
    <col min="15820" max="15820" width="12.85546875" style="35" customWidth="1"/>
    <col min="15821" max="15821" width="6" style="35" customWidth="1"/>
    <col min="15822" max="15823" width="14.140625" style="35" customWidth="1"/>
    <col min="15824" max="15824" width="8.85546875" style="35" customWidth="1"/>
    <col min="15825" max="15825" width="50.85546875" style="35"/>
    <col min="15826" max="15826" width="68.28515625" style="35" customWidth="1"/>
    <col min="15827" max="15828" width="6.7109375" style="35" customWidth="1"/>
    <col min="15829" max="15829" width="14.85546875" style="35" customWidth="1"/>
    <col min="15830" max="15830" width="6" style="35" customWidth="1"/>
    <col min="15831" max="15831" width="16.140625" style="35" customWidth="1"/>
    <col min="15832" max="15832" width="14.140625" style="35" customWidth="1"/>
    <col min="15833" max="15833" width="11.140625" style="35" customWidth="1"/>
    <col min="15834" max="16072" width="8.85546875" style="35" customWidth="1"/>
    <col min="16073" max="16073" width="50.85546875" style="35" customWidth="1"/>
    <col min="16074" max="16075" width="6.7109375" style="35" customWidth="1"/>
    <col min="16076" max="16076" width="12.85546875" style="35" customWidth="1"/>
    <col min="16077" max="16077" width="6" style="35" customWidth="1"/>
    <col min="16078" max="16079" width="14.140625" style="35" customWidth="1"/>
    <col min="16080" max="16080" width="8.85546875" style="35" customWidth="1"/>
    <col min="16081" max="16081" width="50.85546875" style="35"/>
    <col min="16082" max="16082" width="68.28515625" style="35" customWidth="1"/>
    <col min="16083" max="16084" width="6.7109375" style="35" customWidth="1"/>
    <col min="16085" max="16085" width="14.85546875" style="35" customWidth="1"/>
    <col min="16086" max="16086" width="6" style="35" customWidth="1"/>
    <col min="16087" max="16087" width="16.140625" style="35" customWidth="1"/>
    <col min="16088" max="16088" width="14.140625" style="35" customWidth="1"/>
    <col min="16089" max="16089" width="11.140625" style="35" customWidth="1"/>
    <col min="16090" max="16328" width="8.85546875" style="35" customWidth="1"/>
    <col min="16329" max="16329" width="50.85546875" style="35" customWidth="1"/>
    <col min="16330" max="16331" width="6.7109375" style="35" customWidth="1"/>
    <col min="16332" max="16332" width="12.85546875" style="35" customWidth="1"/>
    <col min="16333" max="16333" width="6" style="35" customWidth="1"/>
    <col min="16334" max="16335" width="14.140625" style="35" customWidth="1"/>
    <col min="16336" max="16336" width="8.85546875" style="35" customWidth="1"/>
    <col min="16337" max="16384" width="50.85546875" style="35"/>
  </cols>
  <sheetData>
    <row r="1" spans="1:208" x14ac:dyDescent="0.2">
      <c r="A1" s="281" t="s">
        <v>430</v>
      </c>
      <c r="B1" s="281"/>
      <c r="C1" s="281"/>
      <c r="D1" s="281"/>
      <c r="E1" s="281"/>
      <c r="F1" s="281"/>
    </row>
    <row r="2" spans="1:208" x14ac:dyDescent="0.2">
      <c r="A2" s="281" t="s">
        <v>73</v>
      </c>
      <c r="B2" s="281"/>
      <c r="C2" s="281"/>
      <c r="D2" s="281"/>
      <c r="E2" s="281"/>
      <c r="F2" s="281"/>
    </row>
    <row r="3" spans="1:208" x14ac:dyDescent="0.2">
      <c r="A3" s="281" t="s">
        <v>429</v>
      </c>
      <c r="B3" s="281"/>
      <c r="C3" s="281"/>
      <c r="D3" s="281"/>
      <c r="E3" s="281"/>
      <c r="F3" s="281"/>
    </row>
    <row r="4" spans="1:208" x14ac:dyDescent="0.2">
      <c r="A4" s="281" t="s">
        <v>488</v>
      </c>
      <c r="B4" s="281"/>
      <c r="C4" s="281"/>
      <c r="D4" s="281"/>
      <c r="E4" s="281"/>
      <c r="F4" s="281"/>
    </row>
    <row r="5" spans="1:208" x14ac:dyDescent="0.2">
      <c r="A5" s="281" t="s">
        <v>73</v>
      </c>
      <c r="B5" s="281"/>
      <c r="C5" s="281"/>
      <c r="D5" s="281"/>
      <c r="E5" s="281"/>
      <c r="F5" s="281"/>
    </row>
    <row r="6" spans="1:208" x14ac:dyDescent="0.2">
      <c r="A6" s="281" t="s">
        <v>431</v>
      </c>
      <c r="B6" s="281"/>
      <c r="C6" s="281"/>
      <c r="D6" s="281"/>
      <c r="E6" s="281"/>
      <c r="F6" s="281"/>
    </row>
    <row r="7" spans="1:208" x14ac:dyDescent="0.2">
      <c r="A7" s="36"/>
      <c r="B7" s="36"/>
      <c r="C7" s="36"/>
      <c r="D7" s="271"/>
      <c r="E7" s="36"/>
      <c r="F7" s="37"/>
    </row>
    <row r="8" spans="1:208" ht="28.15" customHeight="1" x14ac:dyDescent="0.25">
      <c r="A8" s="282" t="s">
        <v>74</v>
      </c>
      <c r="B8" s="282"/>
      <c r="C8" s="282"/>
      <c r="D8" s="282"/>
      <c r="E8" s="282"/>
      <c r="F8" s="282"/>
    </row>
    <row r="9" spans="1:208" ht="18.75" x14ac:dyDescent="0.3">
      <c r="A9" s="38"/>
      <c r="B9" s="38"/>
      <c r="C9" s="38"/>
      <c r="D9" s="38"/>
      <c r="E9" s="38"/>
      <c r="F9" s="39" t="s">
        <v>2</v>
      </c>
    </row>
    <row r="10" spans="1:208" x14ac:dyDescent="0.2">
      <c r="A10" s="283" t="s">
        <v>75</v>
      </c>
      <c r="B10" s="284" t="s">
        <v>76</v>
      </c>
      <c r="C10" s="284" t="s">
        <v>77</v>
      </c>
      <c r="D10" s="284" t="s">
        <v>78</v>
      </c>
      <c r="E10" s="284" t="s">
        <v>79</v>
      </c>
      <c r="F10" s="285" t="s">
        <v>80</v>
      </c>
    </row>
    <row r="11" spans="1:208" x14ac:dyDescent="0.2">
      <c r="A11" s="283"/>
      <c r="B11" s="284"/>
      <c r="C11" s="284"/>
      <c r="D11" s="284"/>
      <c r="E11" s="284"/>
      <c r="F11" s="285"/>
    </row>
    <row r="12" spans="1:208" x14ac:dyDescent="0.2">
      <c r="A12" s="40">
        <v>1</v>
      </c>
      <c r="B12" s="41" t="s">
        <v>81</v>
      </c>
      <c r="C12" s="41" t="s">
        <v>82</v>
      </c>
      <c r="D12" s="272" t="s">
        <v>83</v>
      </c>
      <c r="E12" s="41" t="s">
        <v>84</v>
      </c>
      <c r="F12" s="42">
        <v>6</v>
      </c>
    </row>
    <row r="13" spans="1:208" ht="15.75" x14ac:dyDescent="0.25">
      <c r="A13" s="43" t="s">
        <v>85</v>
      </c>
      <c r="B13" s="44" t="s">
        <v>86</v>
      </c>
      <c r="C13" s="44"/>
      <c r="D13" s="44"/>
      <c r="E13" s="44"/>
      <c r="F13" s="45">
        <f>SUM(F14+F18+F26+F40+F43+F37)</f>
        <v>157303.87999999998</v>
      </c>
    </row>
    <row r="14" spans="1:208" ht="28.5" x14ac:dyDescent="0.2">
      <c r="A14" s="46" t="s">
        <v>87</v>
      </c>
      <c r="B14" s="47" t="s">
        <v>86</v>
      </c>
      <c r="C14" s="47" t="s">
        <v>88</v>
      </c>
      <c r="D14" s="47"/>
      <c r="E14" s="47"/>
      <c r="F14" s="48">
        <f>SUM(F17)</f>
        <v>1936.3</v>
      </c>
    </row>
    <row r="15" spans="1:208" ht="13.5" x14ac:dyDescent="0.25">
      <c r="A15" s="49" t="s">
        <v>89</v>
      </c>
      <c r="B15" s="50" t="s">
        <v>86</v>
      </c>
      <c r="C15" s="50" t="s">
        <v>88</v>
      </c>
      <c r="D15" s="50" t="s">
        <v>90</v>
      </c>
      <c r="E15" s="50"/>
      <c r="F15" s="51">
        <f>SUM(F17)</f>
        <v>1936.3</v>
      </c>
    </row>
    <row r="16" spans="1:208" x14ac:dyDescent="0.2">
      <c r="A16" s="52" t="s">
        <v>91</v>
      </c>
      <c r="B16" s="53" t="s">
        <v>86</v>
      </c>
      <c r="C16" s="53" t="s">
        <v>88</v>
      </c>
      <c r="D16" s="53" t="s">
        <v>90</v>
      </c>
      <c r="E16" s="53"/>
      <c r="F16" s="54">
        <f>SUM(F17)</f>
        <v>1936.3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</row>
    <row r="17" spans="1:209" ht="43.15" customHeight="1" x14ac:dyDescent="0.2">
      <c r="A17" s="56" t="s">
        <v>92</v>
      </c>
      <c r="B17" s="57" t="s">
        <v>86</v>
      </c>
      <c r="C17" s="57" t="s">
        <v>88</v>
      </c>
      <c r="D17" s="57" t="s">
        <v>90</v>
      </c>
      <c r="E17" s="57" t="s">
        <v>93</v>
      </c>
      <c r="F17" s="58">
        <v>1936.3</v>
      </c>
    </row>
    <row r="18" spans="1:209" ht="28.5" x14ac:dyDescent="0.2">
      <c r="A18" s="46" t="s">
        <v>94</v>
      </c>
      <c r="B18" s="47" t="s">
        <v>86</v>
      </c>
      <c r="C18" s="47" t="s">
        <v>95</v>
      </c>
      <c r="D18" s="47"/>
      <c r="E18" s="47"/>
      <c r="F18" s="48">
        <f>SUM(F19+F21)</f>
        <v>5705.1</v>
      </c>
    </row>
    <row r="19" spans="1:209" ht="27" x14ac:dyDescent="0.25">
      <c r="A19" s="59" t="s">
        <v>96</v>
      </c>
      <c r="B19" s="60" t="s">
        <v>86</v>
      </c>
      <c r="C19" s="60" t="s">
        <v>95</v>
      </c>
      <c r="D19" s="60" t="s">
        <v>97</v>
      </c>
      <c r="E19" s="50"/>
      <c r="F19" s="51">
        <f>SUM(F20)</f>
        <v>1466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2"/>
    </row>
    <row r="20" spans="1:209" ht="38.25" x14ac:dyDescent="0.2">
      <c r="A20" s="52" t="s">
        <v>92</v>
      </c>
      <c r="B20" s="63" t="s">
        <v>86</v>
      </c>
      <c r="C20" s="63" t="s">
        <v>95</v>
      </c>
      <c r="D20" s="63" t="s">
        <v>97</v>
      </c>
      <c r="E20" s="53" t="s">
        <v>93</v>
      </c>
      <c r="F20" s="54">
        <v>1466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</row>
    <row r="21" spans="1:209" ht="13.5" x14ac:dyDescent="0.25">
      <c r="A21" s="49" t="s">
        <v>89</v>
      </c>
      <c r="B21" s="50" t="s">
        <v>86</v>
      </c>
      <c r="C21" s="50" t="s">
        <v>95</v>
      </c>
      <c r="D21" s="50" t="s">
        <v>98</v>
      </c>
      <c r="E21" s="50"/>
      <c r="F21" s="51">
        <f>SUM(F22)</f>
        <v>4239.1000000000004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</row>
    <row r="22" spans="1:209" x14ac:dyDescent="0.2">
      <c r="A22" s="56" t="s">
        <v>99</v>
      </c>
      <c r="B22" s="57" t="s">
        <v>86</v>
      </c>
      <c r="C22" s="57" t="s">
        <v>95</v>
      </c>
      <c r="D22" s="57" t="s">
        <v>98</v>
      </c>
      <c r="E22" s="57"/>
      <c r="F22" s="58">
        <f>SUM(F23+F24+F25)</f>
        <v>4239.1000000000004</v>
      </c>
    </row>
    <row r="23" spans="1:209" ht="38.25" x14ac:dyDescent="0.2">
      <c r="A23" s="52" t="s">
        <v>92</v>
      </c>
      <c r="B23" s="53" t="s">
        <v>86</v>
      </c>
      <c r="C23" s="53" t="s">
        <v>95</v>
      </c>
      <c r="D23" s="53" t="s">
        <v>98</v>
      </c>
      <c r="E23" s="53" t="s">
        <v>93</v>
      </c>
      <c r="F23" s="54">
        <v>3126.5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</row>
    <row r="24" spans="1:209" x14ac:dyDescent="0.2">
      <c r="A24" s="52" t="s">
        <v>100</v>
      </c>
      <c r="B24" s="53" t="s">
        <v>86</v>
      </c>
      <c r="C24" s="53" t="s">
        <v>95</v>
      </c>
      <c r="D24" s="53" t="s">
        <v>98</v>
      </c>
      <c r="E24" s="53" t="s">
        <v>101</v>
      </c>
      <c r="F24" s="54">
        <v>1112.5999999999999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</row>
    <row r="25" spans="1:209" x14ac:dyDescent="0.2">
      <c r="A25" s="52" t="s">
        <v>102</v>
      </c>
      <c r="B25" s="53" t="s">
        <v>86</v>
      </c>
      <c r="C25" s="53" t="s">
        <v>95</v>
      </c>
      <c r="D25" s="53" t="s">
        <v>98</v>
      </c>
      <c r="E25" s="53" t="s">
        <v>103</v>
      </c>
      <c r="F25" s="54">
        <v>0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</row>
    <row r="26" spans="1:209" ht="14.25" x14ac:dyDescent="0.2">
      <c r="A26" s="46" t="s">
        <v>104</v>
      </c>
      <c r="B26" s="64" t="s">
        <v>86</v>
      </c>
      <c r="C26" s="64" t="s">
        <v>105</v>
      </c>
      <c r="D26" s="64"/>
      <c r="E26" s="64"/>
      <c r="F26" s="65">
        <f>SUM(F29+F27+F35)</f>
        <v>94905.619999999981</v>
      </c>
    </row>
    <row r="27" spans="1:209" ht="27" x14ac:dyDescent="0.25">
      <c r="A27" s="49" t="s">
        <v>106</v>
      </c>
      <c r="B27" s="67" t="s">
        <v>86</v>
      </c>
      <c r="C27" s="68" t="s">
        <v>105</v>
      </c>
      <c r="D27" s="50" t="s">
        <v>107</v>
      </c>
      <c r="E27" s="68"/>
      <c r="F27" s="51">
        <f>SUM(F28)</f>
        <v>2799.48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</row>
    <row r="28" spans="1:209" ht="38.25" x14ac:dyDescent="0.2">
      <c r="A28" s="52" t="s">
        <v>92</v>
      </c>
      <c r="B28" s="53" t="s">
        <v>86</v>
      </c>
      <c r="C28" s="53" t="s">
        <v>105</v>
      </c>
      <c r="D28" s="53" t="s">
        <v>107</v>
      </c>
      <c r="E28" s="53" t="s">
        <v>93</v>
      </c>
      <c r="F28" s="54">
        <v>2799.48</v>
      </c>
    </row>
    <row r="29" spans="1:209" ht="13.5" x14ac:dyDescent="0.25">
      <c r="A29" s="49" t="s">
        <v>89</v>
      </c>
      <c r="B29" s="50" t="s">
        <v>86</v>
      </c>
      <c r="C29" s="50" t="s">
        <v>105</v>
      </c>
      <c r="D29" s="50"/>
      <c r="E29" s="50"/>
      <c r="F29" s="51">
        <f>SUM(F32+F30)</f>
        <v>92016.849999999991</v>
      </c>
    </row>
    <row r="30" spans="1:209" x14ac:dyDescent="0.2">
      <c r="A30" s="52" t="s">
        <v>108</v>
      </c>
      <c r="B30" s="53" t="s">
        <v>86</v>
      </c>
      <c r="C30" s="53" t="s">
        <v>105</v>
      </c>
      <c r="D30" s="53" t="s">
        <v>109</v>
      </c>
      <c r="E30" s="53"/>
      <c r="F30" s="54">
        <f>F31</f>
        <v>4258.95</v>
      </c>
    </row>
    <row r="31" spans="1:209" ht="38.25" x14ac:dyDescent="0.2">
      <c r="A31" s="56" t="s">
        <v>92</v>
      </c>
      <c r="B31" s="57" t="s">
        <v>86</v>
      </c>
      <c r="C31" s="57" t="s">
        <v>105</v>
      </c>
      <c r="D31" s="57" t="s">
        <v>109</v>
      </c>
      <c r="E31" s="57" t="s">
        <v>93</v>
      </c>
      <c r="F31" s="58">
        <v>4258.95</v>
      </c>
    </row>
    <row r="32" spans="1:209" x14ac:dyDescent="0.2">
      <c r="A32" s="52" t="s">
        <v>99</v>
      </c>
      <c r="B32" s="53" t="s">
        <v>86</v>
      </c>
      <c r="C32" s="53" t="s">
        <v>105</v>
      </c>
      <c r="D32" s="53" t="s">
        <v>98</v>
      </c>
      <c r="E32" s="53"/>
      <c r="F32" s="54">
        <f>SUM(F33+F34+F36)</f>
        <v>87757.9</v>
      </c>
    </row>
    <row r="33" spans="1:209" ht="38.25" x14ac:dyDescent="0.2">
      <c r="A33" s="56" t="s">
        <v>92</v>
      </c>
      <c r="B33" s="57" t="s">
        <v>86</v>
      </c>
      <c r="C33" s="57" t="s">
        <v>105</v>
      </c>
      <c r="D33" s="57" t="s">
        <v>98</v>
      </c>
      <c r="E33" s="57" t="s">
        <v>93</v>
      </c>
      <c r="F33" s="58">
        <v>79416.22</v>
      </c>
    </row>
    <row r="34" spans="1:209" x14ac:dyDescent="0.2">
      <c r="A34" s="56" t="s">
        <v>110</v>
      </c>
      <c r="B34" s="57" t="s">
        <v>86</v>
      </c>
      <c r="C34" s="57" t="s">
        <v>105</v>
      </c>
      <c r="D34" s="57" t="s">
        <v>98</v>
      </c>
      <c r="E34" s="57" t="s">
        <v>101</v>
      </c>
      <c r="F34" s="58">
        <v>8281.68</v>
      </c>
    </row>
    <row r="35" spans="1:209" x14ac:dyDescent="0.2">
      <c r="A35" s="56" t="s">
        <v>264</v>
      </c>
      <c r="B35" s="69" t="s">
        <v>86</v>
      </c>
      <c r="C35" s="70" t="s">
        <v>105</v>
      </c>
      <c r="D35" s="57" t="s">
        <v>98</v>
      </c>
      <c r="E35" s="104" t="s">
        <v>265</v>
      </c>
      <c r="F35" s="58">
        <v>89.29</v>
      </c>
    </row>
    <row r="36" spans="1:209" x14ac:dyDescent="0.2">
      <c r="A36" s="56" t="s">
        <v>102</v>
      </c>
      <c r="B36" s="69" t="s">
        <v>86</v>
      </c>
      <c r="C36" s="70" t="s">
        <v>105</v>
      </c>
      <c r="D36" s="57" t="s">
        <v>98</v>
      </c>
      <c r="E36" s="70" t="s">
        <v>103</v>
      </c>
      <c r="F36" s="54">
        <v>60</v>
      </c>
    </row>
    <row r="37" spans="1:209" ht="15" x14ac:dyDescent="0.25">
      <c r="A37" s="46" t="s">
        <v>111</v>
      </c>
      <c r="B37" s="44" t="s">
        <v>86</v>
      </c>
      <c r="C37" s="71" t="s">
        <v>112</v>
      </c>
      <c r="D37" s="71"/>
      <c r="E37" s="71"/>
      <c r="F37" s="45">
        <f>SUM(F38)</f>
        <v>127.6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</row>
    <row r="38" spans="1:209" ht="40.5" x14ac:dyDescent="0.25">
      <c r="A38" s="49" t="s">
        <v>113</v>
      </c>
      <c r="B38" s="50" t="s">
        <v>86</v>
      </c>
      <c r="C38" s="50" t="s">
        <v>112</v>
      </c>
      <c r="D38" s="50" t="s">
        <v>114</v>
      </c>
      <c r="E38" s="50"/>
      <c r="F38" s="51">
        <f>SUM(F39)</f>
        <v>127.6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</row>
    <row r="39" spans="1:209" ht="26.25" x14ac:dyDescent="0.25">
      <c r="A39" s="52" t="s">
        <v>115</v>
      </c>
      <c r="B39" s="53" t="s">
        <v>86</v>
      </c>
      <c r="C39" s="53" t="s">
        <v>112</v>
      </c>
      <c r="D39" s="53" t="s">
        <v>114</v>
      </c>
      <c r="E39" s="53" t="s">
        <v>101</v>
      </c>
      <c r="F39" s="54">
        <v>127.6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</row>
    <row r="40" spans="1:209" ht="14.25" x14ac:dyDescent="0.2">
      <c r="A40" s="46" t="s">
        <v>116</v>
      </c>
      <c r="B40" s="44" t="s">
        <v>86</v>
      </c>
      <c r="C40" s="44" t="s">
        <v>117</v>
      </c>
      <c r="D40" s="44"/>
      <c r="E40" s="44"/>
      <c r="F40" s="45">
        <f>SUM(F41)</f>
        <v>2000</v>
      </c>
    </row>
    <row r="41" spans="1:209" ht="13.5" x14ac:dyDescent="0.25">
      <c r="A41" s="49" t="s">
        <v>118</v>
      </c>
      <c r="B41" s="67" t="s">
        <v>86</v>
      </c>
      <c r="C41" s="67" t="s">
        <v>117</v>
      </c>
      <c r="D41" s="67" t="s">
        <v>119</v>
      </c>
      <c r="E41" s="67"/>
      <c r="F41" s="51">
        <f>SUM(F42)</f>
        <v>2000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2"/>
    </row>
    <row r="42" spans="1:209" x14ac:dyDescent="0.2">
      <c r="A42" s="56" t="s">
        <v>102</v>
      </c>
      <c r="B42" s="69" t="s">
        <v>86</v>
      </c>
      <c r="C42" s="69" t="s">
        <v>117</v>
      </c>
      <c r="D42" s="69" t="s">
        <v>119</v>
      </c>
      <c r="E42" s="69" t="s">
        <v>103</v>
      </c>
      <c r="F42" s="58">
        <v>2000</v>
      </c>
    </row>
    <row r="43" spans="1:209" ht="14.25" x14ac:dyDescent="0.2">
      <c r="A43" s="46" t="s">
        <v>120</v>
      </c>
      <c r="B43" s="44" t="s">
        <v>86</v>
      </c>
      <c r="C43" s="44" t="s">
        <v>121</v>
      </c>
      <c r="D43" s="44"/>
      <c r="E43" s="44"/>
      <c r="F43" s="45">
        <f>SUM(F48+F59+F64+F53+F57+F84+F44)</f>
        <v>52629.26</v>
      </c>
    </row>
    <row r="44" spans="1:209" ht="13.5" x14ac:dyDescent="0.25">
      <c r="A44" s="49" t="s">
        <v>89</v>
      </c>
      <c r="B44" s="50" t="s">
        <v>86</v>
      </c>
      <c r="C44" s="50" t="s">
        <v>121</v>
      </c>
      <c r="D44" s="50"/>
      <c r="E44" s="50"/>
      <c r="F44" s="51">
        <f>SUM(F45+F47)</f>
        <v>1962.9799999999998</v>
      </c>
    </row>
    <row r="45" spans="1:209" x14ac:dyDescent="0.2">
      <c r="A45" s="52" t="s">
        <v>99</v>
      </c>
      <c r="B45" s="53" t="s">
        <v>86</v>
      </c>
      <c r="C45" s="53" t="s">
        <v>121</v>
      </c>
      <c r="D45" s="53" t="s">
        <v>98</v>
      </c>
      <c r="E45" s="53"/>
      <c r="F45" s="54">
        <f>SUM(F46)</f>
        <v>1914.86</v>
      </c>
    </row>
    <row r="46" spans="1:209" ht="38.25" x14ac:dyDescent="0.2">
      <c r="A46" s="56" t="s">
        <v>92</v>
      </c>
      <c r="B46" s="57" t="s">
        <v>86</v>
      </c>
      <c r="C46" s="57" t="s">
        <v>121</v>
      </c>
      <c r="D46" s="57" t="s">
        <v>98</v>
      </c>
      <c r="E46" s="57" t="s">
        <v>93</v>
      </c>
      <c r="F46" s="58">
        <v>1914.86</v>
      </c>
    </row>
    <row r="47" spans="1:209" ht="25.5" x14ac:dyDescent="0.2">
      <c r="A47" s="56" t="s">
        <v>115</v>
      </c>
      <c r="B47" s="57" t="s">
        <v>86</v>
      </c>
      <c r="C47" s="57" t="s">
        <v>121</v>
      </c>
      <c r="D47" s="57" t="s">
        <v>98</v>
      </c>
      <c r="E47" s="57" t="s">
        <v>101</v>
      </c>
      <c r="F47" s="58">
        <v>48.12</v>
      </c>
    </row>
    <row r="48" spans="1:209" ht="13.5" x14ac:dyDescent="0.25">
      <c r="A48" s="49" t="s">
        <v>89</v>
      </c>
      <c r="B48" s="50" t="s">
        <v>86</v>
      </c>
      <c r="C48" s="50" t="s">
        <v>121</v>
      </c>
      <c r="D48" s="50" t="s">
        <v>436</v>
      </c>
      <c r="E48" s="50"/>
      <c r="F48" s="51">
        <f>SUM(F49)</f>
        <v>2125.5</v>
      </c>
    </row>
    <row r="49" spans="1:208" x14ac:dyDescent="0.2">
      <c r="A49" s="56" t="s">
        <v>122</v>
      </c>
      <c r="B49" s="57" t="s">
        <v>123</v>
      </c>
      <c r="C49" s="57" t="s">
        <v>121</v>
      </c>
      <c r="D49" s="57" t="s">
        <v>436</v>
      </c>
      <c r="E49" s="57"/>
      <c r="F49" s="58">
        <f>SUM(F50+F51+F52)</f>
        <v>2125.5</v>
      </c>
    </row>
    <row r="50" spans="1:208" ht="38.25" x14ac:dyDescent="0.2">
      <c r="A50" s="52" t="s">
        <v>92</v>
      </c>
      <c r="B50" s="53" t="s">
        <v>86</v>
      </c>
      <c r="C50" s="53" t="s">
        <v>121</v>
      </c>
      <c r="D50" s="53" t="s">
        <v>436</v>
      </c>
      <c r="E50" s="53" t="s">
        <v>93</v>
      </c>
      <c r="F50" s="54">
        <v>1561</v>
      </c>
    </row>
    <row r="51" spans="1:208" x14ac:dyDescent="0.2">
      <c r="A51" s="52" t="s">
        <v>110</v>
      </c>
      <c r="B51" s="53" t="s">
        <v>86</v>
      </c>
      <c r="C51" s="53" t="s">
        <v>121</v>
      </c>
      <c r="D51" s="53" t="s">
        <v>436</v>
      </c>
      <c r="E51" s="53" t="s">
        <v>101</v>
      </c>
      <c r="F51" s="54">
        <v>270.64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</row>
    <row r="52" spans="1:208" ht="38.25" x14ac:dyDescent="0.2">
      <c r="A52" s="52" t="s">
        <v>92</v>
      </c>
      <c r="B52" s="53" t="s">
        <v>86</v>
      </c>
      <c r="C52" s="53" t="s">
        <v>121</v>
      </c>
      <c r="D52" s="53" t="s">
        <v>437</v>
      </c>
      <c r="E52" s="53" t="s">
        <v>93</v>
      </c>
      <c r="F52" s="54">
        <v>293.86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</row>
    <row r="53" spans="1:208" ht="27" x14ac:dyDescent="0.25">
      <c r="A53" s="49" t="s">
        <v>124</v>
      </c>
      <c r="B53" s="67" t="s">
        <v>86</v>
      </c>
      <c r="C53" s="67" t="s">
        <v>121</v>
      </c>
      <c r="D53" s="67" t="s">
        <v>125</v>
      </c>
      <c r="E53" s="67"/>
      <c r="F53" s="51">
        <f>SUM(F54)</f>
        <v>1058</v>
      </c>
    </row>
    <row r="54" spans="1:208" ht="25.5" x14ac:dyDescent="0.2">
      <c r="A54" s="56" t="s">
        <v>126</v>
      </c>
      <c r="B54" s="69" t="s">
        <v>86</v>
      </c>
      <c r="C54" s="69" t="s">
        <v>121</v>
      </c>
      <c r="D54" s="69" t="s">
        <v>125</v>
      </c>
      <c r="E54" s="69"/>
      <c r="F54" s="58">
        <f>SUM(F55+F56)</f>
        <v>1058</v>
      </c>
    </row>
    <row r="55" spans="1:208" ht="38.25" x14ac:dyDescent="0.2">
      <c r="A55" s="52" t="s">
        <v>92</v>
      </c>
      <c r="B55" s="53" t="s">
        <v>86</v>
      </c>
      <c r="C55" s="53" t="s">
        <v>121</v>
      </c>
      <c r="D55" s="73" t="s">
        <v>125</v>
      </c>
      <c r="E55" s="53" t="s">
        <v>93</v>
      </c>
      <c r="F55" s="54">
        <v>777.61</v>
      </c>
    </row>
    <row r="56" spans="1:208" x14ac:dyDescent="0.2">
      <c r="A56" s="52" t="s">
        <v>110</v>
      </c>
      <c r="B56" s="53" t="s">
        <v>86</v>
      </c>
      <c r="C56" s="53" t="s">
        <v>121</v>
      </c>
      <c r="D56" s="73" t="s">
        <v>125</v>
      </c>
      <c r="E56" s="53" t="s">
        <v>101</v>
      </c>
      <c r="F56" s="54">
        <v>280.39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</row>
    <row r="57" spans="1:208" ht="38.25" x14ac:dyDescent="0.2">
      <c r="A57" s="56" t="s">
        <v>127</v>
      </c>
      <c r="B57" s="57" t="s">
        <v>86</v>
      </c>
      <c r="C57" s="57" t="s">
        <v>121</v>
      </c>
      <c r="D57" s="57" t="s">
        <v>435</v>
      </c>
      <c r="E57" s="57"/>
      <c r="F57" s="58">
        <f>SUM(F58)</f>
        <v>0.31</v>
      </c>
    </row>
    <row r="58" spans="1:208" x14ac:dyDescent="0.2">
      <c r="A58" s="52" t="s">
        <v>110</v>
      </c>
      <c r="B58" s="53" t="s">
        <v>86</v>
      </c>
      <c r="C58" s="53" t="s">
        <v>121</v>
      </c>
      <c r="D58" s="53" t="s">
        <v>435</v>
      </c>
      <c r="E58" s="53" t="s">
        <v>101</v>
      </c>
      <c r="F58" s="54">
        <v>0.31</v>
      </c>
    </row>
    <row r="59" spans="1:208" ht="27" x14ac:dyDescent="0.25">
      <c r="A59" s="49" t="s">
        <v>128</v>
      </c>
      <c r="B59" s="50" t="s">
        <v>86</v>
      </c>
      <c r="C59" s="50" t="s">
        <v>121</v>
      </c>
      <c r="D59" s="50" t="s">
        <v>129</v>
      </c>
      <c r="E59" s="50"/>
      <c r="F59" s="51">
        <f>SUM(F60)</f>
        <v>6573.5999999999995</v>
      </c>
    </row>
    <row r="60" spans="1:208" x14ac:dyDescent="0.2">
      <c r="A60" s="52" t="s">
        <v>130</v>
      </c>
      <c r="B60" s="53" t="s">
        <v>86</v>
      </c>
      <c r="C60" s="53" t="s">
        <v>121</v>
      </c>
      <c r="D60" s="53" t="s">
        <v>129</v>
      </c>
      <c r="E60" s="53"/>
      <c r="F60" s="54">
        <f>SUM(F61+F63+F62)</f>
        <v>6573.5999999999995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</row>
    <row r="61" spans="1:208" x14ac:dyDescent="0.2">
      <c r="A61" s="52" t="s">
        <v>110</v>
      </c>
      <c r="B61" s="53" t="s">
        <v>86</v>
      </c>
      <c r="C61" s="53" t="s">
        <v>121</v>
      </c>
      <c r="D61" s="53" t="s">
        <v>131</v>
      </c>
      <c r="E61" s="53" t="s">
        <v>101</v>
      </c>
      <c r="F61" s="54">
        <v>4670.03</v>
      </c>
    </row>
    <row r="62" spans="1:208" x14ac:dyDescent="0.2">
      <c r="A62" s="52" t="s">
        <v>102</v>
      </c>
      <c r="B62" s="53" t="s">
        <v>86</v>
      </c>
      <c r="C62" s="53" t="s">
        <v>121</v>
      </c>
      <c r="D62" s="53" t="s">
        <v>131</v>
      </c>
      <c r="E62" s="53" t="s">
        <v>103</v>
      </c>
      <c r="F62" s="54">
        <v>200</v>
      </c>
    </row>
    <row r="63" spans="1:208" x14ac:dyDescent="0.2">
      <c r="A63" s="56" t="s">
        <v>102</v>
      </c>
      <c r="B63" s="57" t="s">
        <v>86</v>
      </c>
      <c r="C63" s="57" t="s">
        <v>121</v>
      </c>
      <c r="D63" s="57" t="s">
        <v>132</v>
      </c>
      <c r="E63" s="57" t="s">
        <v>103</v>
      </c>
      <c r="F63" s="58">
        <v>1703.57</v>
      </c>
    </row>
    <row r="64" spans="1:208" ht="13.5" x14ac:dyDescent="0.25">
      <c r="A64" s="49" t="s">
        <v>133</v>
      </c>
      <c r="B64" s="67" t="s">
        <v>86</v>
      </c>
      <c r="C64" s="67" t="s">
        <v>121</v>
      </c>
      <c r="D64" s="67" t="s">
        <v>134</v>
      </c>
      <c r="E64" s="50"/>
      <c r="F64" s="51">
        <f>SUM(F65+F69+F82+F81)</f>
        <v>40908.870000000003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</row>
    <row r="65" spans="1:208" ht="25.5" x14ac:dyDescent="0.2">
      <c r="A65" s="74" t="s">
        <v>135</v>
      </c>
      <c r="B65" s="69" t="s">
        <v>86</v>
      </c>
      <c r="C65" s="69" t="s">
        <v>121</v>
      </c>
      <c r="D65" s="69" t="s">
        <v>136</v>
      </c>
      <c r="E65" s="69"/>
      <c r="F65" s="58">
        <f>SUM(F66+F67+F68)</f>
        <v>5353.17</v>
      </c>
    </row>
    <row r="66" spans="1:208" x14ac:dyDescent="0.2">
      <c r="A66" s="52" t="s">
        <v>110</v>
      </c>
      <c r="B66" s="73" t="s">
        <v>86</v>
      </c>
      <c r="C66" s="73" t="s">
        <v>121</v>
      </c>
      <c r="D66" s="73" t="s">
        <v>136</v>
      </c>
      <c r="E66" s="73" t="s">
        <v>101</v>
      </c>
      <c r="F66" s="54">
        <v>92</v>
      </c>
      <c r="G66" s="55"/>
      <c r="H66" s="55"/>
      <c r="I66" s="7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</row>
    <row r="67" spans="1:208" ht="38.25" x14ac:dyDescent="0.2">
      <c r="A67" s="52" t="s">
        <v>92</v>
      </c>
      <c r="B67" s="73" t="s">
        <v>86</v>
      </c>
      <c r="C67" s="73" t="s">
        <v>121</v>
      </c>
      <c r="D67" s="73" t="s">
        <v>137</v>
      </c>
      <c r="E67" s="73" t="s">
        <v>93</v>
      </c>
      <c r="F67" s="54">
        <v>4911.17</v>
      </c>
      <c r="G67" s="55"/>
      <c r="H67" s="55"/>
      <c r="I67" s="7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</row>
    <row r="68" spans="1:208" x14ac:dyDescent="0.2">
      <c r="A68" s="52" t="s">
        <v>110</v>
      </c>
      <c r="B68" s="73" t="s">
        <v>86</v>
      </c>
      <c r="C68" s="73" t="s">
        <v>121</v>
      </c>
      <c r="D68" s="73" t="s">
        <v>137</v>
      </c>
      <c r="E68" s="73" t="s">
        <v>101</v>
      </c>
      <c r="F68" s="54">
        <v>350</v>
      </c>
      <c r="G68" s="55"/>
      <c r="H68" s="55"/>
      <c r="I68" s="7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</row>
    <row r="69" spans="1:208" ht="25.5" x14ac:dyDescent="0.2">
      <c r="A69" s="76" t="s">
        <v>138</v>
      </c>
      <c r="B69" s="69" t="s">
        <v>86</v>
      </c>
      <c r="C69" s="69" t="s">
        <v>139</v>
      </c>
      <c r="D69" s="69" t="s">
        <v>140</v>
      </c>
      <c r="E69" s="69"/>
      <c r="F69" s="58">
        <f>SUM(F70+F74+F75+F78+F79+F80+F72+F71+F73+F76+F77)</f>
        <v>35425.700000000004</v>
      </c>
    </row>
    <row r="70" spans="1:208" x14ac:dyDescent="0.2">
      <c r="A70" s="52" t="s">
        <v>110</v>
      </c>
      <c r="B70" s="73" t="s">
        <v>86</v>
      </c>
      <c r="C70" s="73" t="s">
        <v>121</v>
      </c>
      <c r="D70" s="73" t="s">
        <v>140</v>
      </c>
      <c r="E70" s="73" t="s">
        <v>101</v>
      </c>
      <c r="F70" s="54">
        <v>5078.76</v>
      </c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</row>
    <row r="71" spans="1:208" ht="25.5" x14ac:dyDescent="0.2">
      <c r="A71" s="52" t="s">
        <v>141</v>
      </c>
      <c r="B71" s="73" t="s">
        <v>86</v>
      </c>
      <c r="C71" s="73" t="s">
        <v>121</v>
      </c>
      <c r="D71" s="73" t="s">
        <v>140</v>
      </c>
      <c r="E71" s="73" t="s">
        <v>142</v>
      </c>
      <c r="F71" s="54">
        <v>2969.84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</row>
    <row r="72" spans="1:208" s="55" customFormat="1" ht="25.5" x14ac:dyDescent="0.2">
      <c r="A72" s="52" t="s">
        <v>143</v>
      </c>
      <c r="B72" s="73" t="s">
        <v>86</v>
      </c>
      <c r="C72" s="73" t="s">
        <v>121</v>
      </c>
      <c r="D72" s="73" t="s">
        <v>140</v>
      </c>
      <c r="E72" s="73" t="s">
        <v>144</v>
      </c>
      <c r="F72" s="54">
        <v>801.4</v>
      </c>
    </row>
    <row r="73" spans="1:208" s="55" customFormat="1" x14ac:dyDescent="0.2">
      <c r="A73" s="52" t="s">
        <v>102</v>
      </c>
      <c r="B73" s="73" t="s">
        <v>86</v>
      </c>
      <c r="C73" s="73" t="s">
        <v>121</v>
      </c>
      <c r="D73" s="73" t="s">
        <v>140</v>
      </c>
      <c r="E73" s="73" t="s">
        <v>103</v>
      </c>
      <c r="F73" s="54">
        <v>0</v>
      </c>
    </row>
    <row r="74" spans="1:208" ht="38.25" x14ac:dyDescent="0.2">
      <c r="A74" s="52" t="s">
        <v>92</v>
      </c>
      <c r="B74" s="73" t="s">
        <v>86</v>
      </c>
      <c r="C74" s="73" t="s">
        <v>121</v>
      </c>
      <c r="D74" s="73" t="s">
        <v>145</v>
      </c>
      <c r="E74" s="73" t="s">
        <v>93</v>
      </c>
      <c r="F74" s="54">
        <v>7342.4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</row>
    <row r="75" spans="1:208" x14ac:dyDescent="0.2">
      <c r="A75" s="52" t="s">
        <v>110</v>
      </c>
      <c r="B75" s="73" t="s">
        <v>86</v>
      </c>
      <c r="C75" s="73" t="s">
        <v>121</v>
      </c>
      <c r="D75" s="73" t="s">
        <v>145</v>
      </c>
      <c r="E75" s="73" t="s">
        <v>101</v>
      </c>
      <c r="F75" s="54">
        <v>8700</v>
      </c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</row>
    <row r="76" spans="1:208" ht="38.25" x14ac:dyDescent="0.2">
      <c r="A76" s="52" t="s">
        <v>92</v>
      </c>
      <c r="B76" s="73" t="s">
        <v>86</v>
      </c>
      <c r="C76" s="73" t="s">
        <v>121</v>
      </c>
      <c r="D76" s="73" t="s">
        <v>146</v>
      </c>
      <c r="E76" s="73" t="s">
        <v>93</v>
      </c>
      <c r="F76" s="54">
        <v>8347</v>
      </c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</row>
    <row r="77" spans="1:208" x14ac:dyDescent="0.2">
      <c r="A77" s="52" t="s">
        <v>110</v>
      </c>
      <c r="B77" s="73" t="s">
        <v>86</v>
      </c>
      <c r="C77" s="73" t="s">
        <v>121</v>
      </c>
      <c r="D77" s="73" t="s">
        <v>146</v>
      </c>
      <c r="E77" s="73" t="s">
        <v>101</v>
      </c>
      <c r="F77" s="54">
        <v>987.3</v>
      </c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</row>
    <row r="78" spans="1:208" x14ac:dyDescent="0.2">
      <c r="A78" s="52" t="s">
        <v>110</v>
      </c>
      <c r="B78" s="73" t="s">
        <v>86</v>
      </c>
      <c r="C78" s="73" t="s">
        <v>121</v>
      </c>
      <c r="D78" s="73" t="s">
        <v>147</v>
      </c>
      <c r="E78" s="73" t="s">
        <v>101</v>
      </c>
      <c r="F78" s="54">
        <v>500</v>
      </c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</row>
    <row r="79" spans="1:208" ht="38.25" x14ac:dyDescent="0.2">
      <c r="A79" s="52" t="s">
        <v>92</v>
      </c>
      <c r="B79" s="73" t="s">
        <v>86</v>
      </c>
      <c r="C79" s="73" t="s">
        <v>121</v>
      </c>
      <c r="D79" s="73" t="s">
        <v>148</v>
      </c>
      <c r="E79" s="73" t="s">
        <v>93</v>
      </c>
      <c r="F79" s="54">
        <v>455</v>
      </c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</row>
    <row r="80" spans="1:208" x14ac:dyDescent="0.2">
      <c r="A80" s="52" t="s">
        <v>110</v>
      </c>
      <c r="B80" s="73" t="s">
        <v>86</v>
      </c>
      <c r="C80" s="73" t="s">
        <v>121</v>
      </c>
      <c r="D80" s="73" t="s">
        <v>148</v>
      </c>
      <c r="E80" s="73" t="s">
        <v>101</v>
      </c>
      <c r="F80" s="54">
        <v>244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</row>
    <row r="81" spans="1:209" s="55" customFormat="1" ht="25.5" x14ac:dyDescent="0.2">
      <c r="A81" s="52" t="s">
        <v>141</v>
      </c>
      <c r="B81" s="53" t="s">
        <v>86</v>
      </c>
      <c r="C81" s="53" t="s">
        <v>121</v>
      </c>
      <c r="D81" s="53" t="s">
        <v>149</v>
      </c>
      <c r="E81" s="53" t="s">
        <v>142</v>
      </c>
      <c r="F81" s="54">
        <v>0</v>
      </c>
    </row>
    <row r="82" spans="1:209" ht="38.25" x14ac:dyDescent="0.2">
      <c r="A82" s="77" t="s">
        <v>150</v>
      </c>
      <c r="B82" s="69" t="s">
        <v>86</v>
      </c>
      <c r="C82" s="69" t="s">
        <v>121</v>
      </c>
      <c r="D82" s="69" t="s">
        <v>151</v>
      </c>
      <c r="E82" s="69"/>
      <c r="F82" s="58">
        <f>SUM(F83)</f>
        <v>130</v>
      </c>
    </row>
    <row r="83" spans="1:209" x14ac:dyDescent="0.2">
      <c r="A83" s="52" t="s">
        <v>110</v>
      </c>
      <c r="B83" s="73" t="s">
        <v>86</v>
      </c>
      <c r="C83" s="73" t="s">
        <v>121</v>
      </c>
      <c r="D83" s="73" t="s">
        <v>151</v>
      </c>
      <c r="E83" s="73" t="s">
        <v>101</v>
      </c>
      <c r="F83" s="54">
        <v>130</v>
      </c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</row>
    <row r="84" spans="1:209" hidden="1" x14ac:dyDescent="0.2">
      <c r="A84" s="78" t="s">
        <v>152</v>
      </c>
      <c r="B84" s="79" t="s">
        <v>86</v>
      </c>
      <c r="C84" s="79" t="s">
        <v>121</v>
      </c>
      <c r="D84" s="79" t="s">
        <v>153</v>
      </c>
      <c r="E84" s="79"/>
      <c r="F84" s="48">
        <f>SUM(F85)</f>
        <v>0</v>
      </c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</row>
    <row r="85" spans="1:209" hidden="1" x14ac:dyDescent="0.2">
      <c r="A85" s="52" t="s">
        <v>110</v>
      </c>
      <c r="B85" s="69" t="s">
        <v>86</v>
      </c>
      <c r="C85" s="69" t="s">
        <v>121</v>
      </c>
      <c r="D85" s="69" t="s">
        <v>153</v>
      </c>
      <c r="E85" s="73" t="s">
        <v>101</v>
      </c>
      <c r="F85" s="54">
        <v>0</v>
      </c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</row>
    <row r="86" spans="1:209" ht="15.75" x14ac:dyDescent="0.25">
      <c r="A86" s="43" t="s">
        <v>154</v>
      </c>
      <c r="B86" s="80" t="s">
        <v>88</v>
      </c>
      <c r="C86" s="80"/>
      <c r="D86" s="80"/>
      <c r="E86" s="80"/>
      <c r="F86" s="81">
        <f t="shared" ref="F86:F88" si="0">SUM(F87)</f>
        <v>41</v>
      </c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82"/>
      <c r="FG86" s="82"/>
      <c r="FH86" s="82"/>
      <c r="FI86" s="82"/>
      <c r="FJ86" s="82"/>
      <c r="FK86" s="82"/>
      <c r="FL86" s="82"/>
      <c r="FM86" s="82"/>
      <c r="FN86" s="82"/>
      <c r="FO86" s="82"/>
      <c r="FP86" s="82"/>
      <c r="FQ86" s="82"/>
      <c r="FR86" s="82"/>
      <c r="FS86" s="82"/>
      <c r="FT86" s="82"/>
      <c r="FU86" s="82"/>
      <c r="FV86" s="82"/>
      <c r="FW86" s="82"/>
      <c r="FX86" s="82"/>
      <c r="FY86" s="82"/>
      <c r="FZ86" s="82"/>
      <c r="GA86" s="82"/>
      <c r="GB86" s="82"/>
      <c r="GC86" s="82"/>
      <c r="GD86" s="82"/>
      <c r="GE86" s="82"/>
      <c r="GF86" s="82"/>
      <c r="GG86" s="82"/>
      <c r="GH86" s="82"/>
      <c r="GI86" s="82"/>
      <c r="GJ86" s="82"/>
      <c r="GK86" s="82"/>
      <c r="GL86" s="82"/>
      <c r="GM86" s="82"/>
      <c r="GN86" s="82"/>
      <c r="GO86" s="82"/>
      <c r="GP86" s="82"/>
      <c r="GQ86" s="82"/>
      <c r="GR86" s="82"/>
      <c r="GS86" s="82"/>
      <c r="GT86" s="82"/>
      <c r="GU86" s="82"/>
      <c r="GV86" s="82"/>
      <c r="GW86" s="82"/>
      <c r="GX86" s="82"/>
      <c r="GY86" s="82"/>
      <c r="GZ86" s="82"/>
    </row>
    <row r="87" spans="1:209" ht="13.5" x14ac:dyDescent="0.25">
      <c r="A87" s="49" t="s">
        <v>155</v>
      </c>
      <c r="B87" s="67" t="s">
        <v>88</v>
      </c>
      <c r="C87" s="67" t="s">
        <v>105</v>
      </c>
      <c r="D87" s="67"/>
      <c r="E87" s="67"/>
      <c r="F87" s="51">
        <f t="shared" si="0"/>
        <v>41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</row>
    <row r="88" spans="1:209" ht="26.25" x14ac:dyDescent="0.25">
      <c r="A88" s="74" t="s">
        <v>135</v>
      </c>
      <c r="B88" s="67" t="s">
        <v>88</v>
      </c>
      <c r="C88" s="67" t="s">
        <v>105</v>
      </c>
      <c r="D88" s="67" t="s">
        <v>136</v>
      </c>
      <c r="E88" s="67"/>
      <c r="F88" s="51">
        <f t="shared" si="0"/>
        <v>41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</row>
    <row r="89" spans="1:209" x14ac:dyDescent="0.2">
      <c r="A89" s="56" t="s">
        <v>110</v>
      </c>
      <c r="B89" s="73" t="s">
        <v>88</v>
      </c>
      <c r="C89" s="73" t="s">
        <v>105</v>
      </c>
      <c r="D89" s="73" t="s">
        <v>136</v>
      </c>
      <c r="E89" s="73" t="s">
        <v>101</v>
      </c>
      <c r="F89" s="54">
        <v>41</v>
      </c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</row>
    <row r="90" spans="1:209" ht="31.5" x14ac:dyDescent="0.25">
      <c r="A90" s="43" t="s">
        <v>156</v>
      </c>
      <c r="B90" s="83" t="s">
        <v>95</v>
      </c>
      <c r="C90" s="83"/>
      <c r="D90" s="83"/>
      <c r="E90" s="83"/>
      <c r="F90" s="81">
        <f t="shared" ref="F90:F92" si="1">SUM(F91)</f>
        <v>1550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</row>
    <row r="91" spans="1:209" ht="27" x14ac:dyDescent="0.25">
      <c r="A91" s="49" t="s">
        <v>157</v>
      </c>
      <c r="B91" s="50" t="s">
        <v>95</v>
      </c>
      <c r="C91" s="50" t="s">
        <v>158</v>
      </c>
      <c r="D91" s="50"/>
      <c r="E91" s="50"/>
      <c r="F91" s="51">
        <f t="shared" si="1"/>
        <v>1550</v>
      </c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</row>
    <row r="92" spans="1:209" ht="13.5" x14ac:dyDescent="0.25">
      <c r="A92" s="49" t="s">
        <v>133</v>
      </c>
      <c r="B92" s="50" t="s">
        <v>95</v>
      </c>
      <c r="C92" s="50" t="s">
        <v>158</v>
      </c>
      <c r="D92" s="50" t="s">
        <v>134</v>
      </c>
      <c r="E92" s="50"/>
      <c r="F92" s="51">
        <f t="shared" si="1"/>
        <v>1550</v>
      </c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</row>
    <row r="93" spans="1:209" ht="25.5" x14ac:dyDescent="0.2">
      <c r="A93" s="56" t="s">
        <v>135</v>
      </c>
      <c r="B93" s="47" t="s">
        <v>95</v>
      </c>
      <c r="C93" s="47" t="s">
        <v>158</v>
      </c>
      <c r="D93" s="47" t="s">
        <v>136</v>
      </c>
      <c r="E93" s="47"/>
      <c r="F93" s="48">
        <f>SUM(F99+F95+F98)</f>
        <v>1550</v>
      </c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</row>
    <row r="94" spans="1:209" x14ac:dyDescent="0.2">
      <c r="A94" s="52" t="s">
        <v>159</v>
      </c>
      <c r="B94" s="53" t="s">
        <v>95</v>
      </c>
      <c r="C94" s="53" t="s">
        <v>158</v>
      </c>
      <c r="D94" s="53" t="s">
        <v>136</v>
      </c>
      <c r="E94" s="53"/>
      <c r="F94" s="54">
        <f>SUM(F95)</f>
        <v>550</v>
      </c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</row>
    <row r="95" spans="1:209" ht="38.25" x14ac:dyDescent="0.2">
      <c r="A95" s="52" t="s">
        <v>92</v>
      </c>
      <c r="B95" s="57" t="s">
        <v>95</v>
      </c>
      <c r="C95" s="57" t="s">
        <v>158</v>
      </c>
      <c r="D95" s="57" t="s">
        <v>136</v>
      </c>
      <c r="E95" s="57" t="s">
        <v>93</v>
      </c>
      <c r="F95" s="58">
        <v>550</v>
      </c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</row>
    <row r="96" spans="1:209" ht="18.600000000000001" customHeight="1" x14ac:dyDescent="0.2">
      <c r="A96" s="74" t="s">
        <v>135</v>
      </c>
      <c r="B96" s="53" t="s">
        <v>95</v>
      </c>
      <c r="C96" s="53" t="s">
        <v>158</v>
      </c>
      <c r="D96" s="53" t="s">
        <v>136</v>
      </c>
      <c r="E96" s="53"/>
      <c r="F96" s="54">
        <f>SUM(F99)</f>
        <v>200</v>
      </c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</row>
    <row r="97" spans="1:208" ht="25.5" hidden="1" x14ac:dyDescent="0.2">
      <c r="A97" s="52" t="s">
        <v>160</v>
      </c>
      <c r="B97" s="53" t="s">
        <v>95</v>
      </c>
      <c r="C97" s="53" t="s">
        <v>158</v>
      </c>
      <c r="D97" s="53" t="s">
        <v>136</v>
      </c>
      <c r="E97" s="53"/>
      <c r="F97" s="54">
        <f>SUM(F99+F98)</f>
        <v>1000</v>
      </c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</row>
    <row r="98" spans="1:208" x14ac:dyDescent="0.2">
      <c r="A98" s="56" t="s">
        <v>110</v>
      </c>
      <c r="B98" s="57" t="s">
        <v>95</v>
      </c>
      <c r="C98" s="57" t="s">
        <v>158</v>
      </c>
      <c r="D98" s="57" t="s">
        <v>136</v>
      </c>
      <c r="E98" s="53" t="s">
        <v>101</v>
      </c>
      <c r="F98" s="54">
        <v>800</v>
      </c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</row>
    <row r="99" spans="1:208" ht="25.5" x14ac:dyDescent="0.2">
      <c r="A99" s="56" t="s">
        <v>143</v>
      </c>
      <c r="B99" s="57" t="s">
        <v>95</v>
      </c>
      <c r="C99" s="57" t="s">
        <v>158</v>
      </c>
      <c r="D99" s="57" t="s">
        <v>136</v>
      </c>
      <c r="E99" s="57" t="s">
        <v>144</v>
      </c>
      <c r="F99" s="58">
        <v>200</v>
      </c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</row>
    <row r="100" spans="1:208" ht="15.75" x14ac:dyDescent="0.25">
      <c r="A100" s="43" t="s">
        <v>161</v>
      </c>
      <c r="B100" s="80" t="s">
        <v>105</v>
      </c>
      <c r="C100" s="80"/>
      <c r="D100" s="80"/>
      <c r="E100" s="80"/>
      <c r="F100" s="81">
        <f>SUM(F117+F107+F101)</f>
        <v>81637.2</v>
      </c>
    </row>
    <row r="101" spans="1:208" x14ac:dyDescent="0.2">
      <c r="A101" s="78" t="s">
        <v>162</v>
      </c>
      <c r="B101" s="79" t="s">
        <v>105</v>
      </c>
      <c r="C101" s="79" t="s">
        <v>163</v>
      </c>
      <c r="D101" s="79"/>
      <c r="E101" s="79"/>
      <c r="F101" s="48">
        <f>SUM(F105+F102)</f>
        <v>12568.61</v>
      </c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</row>
    <row r="102" spans="1:208" ht="25.5" x14ac:dyDescent="0.2">
      <c r="A102" s="56" t="s">
        <v>164</v>
      </c>
      <c r="B102" s="69" t="s">
        <v>105</v>
      </c>
      <c r="C102" s="69" t="s">
        <v>163</v>
      </c>
      <c r="D102" s="57" t="s">
        <v>131</v>
      </c>
      <c r="E102" s="69"/>
      <c r="F102" s="58">
        <f>SUM(F104+F103)</f>
        <v>12556.61</v>
      </c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</row>
    <row r="103" spans="1:208" x14ac:dyDescent="0.2">
      <c r="A103" s="52" t="s">
        <v>110</v>
      </c>
      <c r="B103" s="73" t="s">
        <v>105</v>
      </c>
      <c r="C103" s="73" t="s">
        <v>163</v>
      </c>
      <c r="D103" s="53" t="s">
        <v>131</v>
      </c>
      <c r="E103" s="73" t="s">
        <v>101</v>
      </c>
      <c r="F103" s="58">
        <v>9143.06</v>
      </c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</row>
    <row r="104" spans="1:208" x14ac:dyDescent="0.2">
      <c r="A104" s="52" t="s">
        <v>102</v>
      </c>
      <c r="B104" s="73" t="s">
        <v>105</v>
      </c>
      <c r="C104" s="73" t="s">
        <v>163</v>
      </c>
      <c r="D104" s="53" t="s">
        <v>131</v>
      </c>
      <c r="E104" s="73" t="s">
        <v>103</v>
      </c>
      <c r="F104" s="58">
        <v>3413.55</v>
      </c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</row>
    <row r="105" spans="1:208" ht="25.5" x14ac:dyDescent="0.2">
      <c r="A105" s="56" t="s">
        <v>165</v>
      </c>
      <c r="B105" s="69" t="s">
        <v>105</v>
      </c>
      <c r="C105" s="69" t="s">
        <v>163</v>
      </c>
      <c r="D105" s="69" t="s">
        <v>438</v>
      </c>
      <c r="E105" s="69"/>
      <c r="F105" s="58">
        <f>SUM(F106)</f>
        <v>12</v>
      </c>
    </row>
    <row r="106" spans="1:208" x14ac:dyDescent="0.2">
      <c r="A106" s="52" t="s">
        <v>110</v>
      </c>
      <c r="B106" s="73" t="s">
        <v>105</v>
      </c>
      <c r="C106" s="73" t="s">
        <v>163</v>
      </c>
      <c r="D106" s="73" t="s">
        <v>438</v>
      </c>
      <c r="E106" s="73" t="s">
        <v>101</v>
      </c>
      <c r="F106" s="54">
        <v>12</v>
      </c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</row>
    <row r="107" spans="1:208" x14ac:dyDescent="0.2">
      <c r="A107" s="78" t="s">
        <v>166</v>
      </c>
      <c r="B107" s="47" t="s">
        <v>105</v>
      </c>
      <c r="C107" s="47" t="s">
        <v>167</v>
      </c>
      <c r="D107" s="47"/>
      <c r="E107" s="47"/>
      <c r="F107" s="48">
        <f>SUM(F112+F108+F110)</f>
        <v>68768.59</v>
      </c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</row>
    <row r="108" spans="1:208" ht="25.5" x14ac:dyDescent="0.2">
      <c r="A108" s="56" t="s">
        <v>168</v>
      </c>
      <c r="B108" s="69" t="s">
        <v>105</v>
      </c>
      <c r="C108" s="69" t="s">
        <v>167</v>
      </c>
      <c r="D108" s="69" t="s">
        <v>439</v>
      </c>
      <c r="E108" s="69"/>
      <c r="F108" s="58">
        <f>SUM(F109)</f>
        <v>46821.11</v>
      </c>
    </row>
    <row r="109" spans="1:208" ht="25.5" x14ac:dyDescent="0.2">
      <c r="A109" s="52" t="s">
        <v>141</v>
      </c>
      <c r="B109" s="73" t="s">
        <v>105</v>
      </c>
      <c r="C109" s="73" t="s">
        <v>167</v>
      </c>
      <c r="D109" s="73" t="s">
        <v>439</v>
      </c>
      <c r="E109" s="73" t="s">
        <v>142</v>
      </c>
      <c r="F109" s="54">
        <v>46821.11</v>
      </c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</row>
    <row r="110" spans="1:208" ht="25.5" x14ac:dyDescent="0.2">
      <c r="A110" s="56" t="s">
        <v>169</v>
      </c>
      <c r="B110" s="69" t="s">
        <v>105</v>
      </c>
      <c r="C110" s="69" t="s">
        <v>167</v>
      </c>
      <c r="D110" s="69" t="s">
        <v>440</v>
      </c>
      <c r="E110" s="69"/>
      <c r="F110" s="58">
        <f>SUM(F111)</f>
        <v>3714.42</v>
      </c>
    </row>
    <row r="111" spans="1:208" x14ac:dyDescent="0.2">
      <c r="A111" s="52" t="s">
        <v>110</v>
      </c>
      <c r="B111" s="73" t="s">
        <v>105</v>
      </c>
      <c r="C111" s="73" t="s">
        <v>167</v>
      </c>
      <c r="D111" s="73" t="s">
        <v>440</v>
      </c>
      <c r="E111" s="73" t="s">
        <v>101</v>
      </c>
      <c r="F111" s="54">
        <v>3714.42</v>
      </c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</row>
    <row r="112" spans="1:208" ht="13.5" x14ac:dyDescent="0.25">
      <c r="A112" s="49" t="s">
        <v>133</v>
      </c>
      <c r="B112" s="67" t="s">
        <v>105</v>
      </c>
      <c r="C112" s="67" t="s">
        <v>167</v>
      </c>
      <c r="D112" s="50" t="s">
        <v>134</v>
      </c>
      <c r="E112" s="67"/>
      <c r="F112" s="51">
        <f>SUM(F113)</f>
        <v>18233.059999999998</v>
      </c>
    </row>
    <row r="113" spans="1:208" ht="40.15" customHeight="1" x14ac:dyDescent="0.2">
      <c r="A113" s="273" t="s">
        <v>170</v>
      </c>
      <c r="B113" s="57" t="s">
        <v>105</v>
      </c>
      <c r="C113" s="57" t="s">
        <v>167</v>
      </c>
      <c r="D113" s="57" t="s">
        <v>171</v>
      </c>
      <c r="E113" s="57"/>
      <c r="F113" s="58">
        <f>SUM(F114:F116)</f>
        <v>18233.059999999998</v>
      </c>
    </row>
    <row r="114" spans="1:208" x14ac:dyDescent="0.2">
      <c r="A114" s="52" t="s">
        <v>110</v>
      </c>
      <c r="B114" s="53" t="s">
        <v>105</v>
      </c>
      <c r="C114" s="53" t="s">
        <v>167</v>
      </c>
      <c r="D114" s="53" t="s">
        <v>171</v>
      </c>
      <c r="E114" s="53" t="s">
        <v>101</v>
      </c>
      <c r="F114" s="54">
        <v>8896.4699999999993</v>
      </c>
    </row>
    <row r="115" spans="1:208" ht="25.5" x14ac:dyDescent="0.2">
      <c r="A115" s="52" t="s">
        <v>141</v>
      </c>
      <c r="B115" s="53" t="s">
        <v>105</v>
      </c>
      <c r="C115" s="53" t="s">
        <v>167</v>
      </c>
      <c r="D115" s="53" t="s">
        <v>171</v>
      </c>
      <c r="E115" s="53" t="s">
        <v>142</v>
      </c>
      <c r="F115" s="54">
        <v>434.65</v>
      </c>
    </row>
    <row r="116" spans="1:208" ht="25.5" x14ac:dyDescent="0.2">
      <c r="A116" s="52" t="s">
        <v>143</v>
      </c>
      <c r="B116" s="53" t="s">
        <v>173</v>
      </c>
      <c r="C116" s="53" t="s">
        <v>167</v>
      </c>
      <c r="D116" s="53" t="s">
        <v>171</v>
      </c>
      <c r="E116" s="53" t="s">
        <v>144</v>
      </c>
      <c r="F116" s="54">
        <v>8901.94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</row>
    <row r="117" spans="1:208" x14ac:dyDescent="0.2">
      <c r="A117" s="78" t="s">
        <v>174</v>
      </c>
      <c r="B117" s="79" t="s">
        <v>105</v>
      </c>
      <c r="C117" s="79" t="s">
        <v>175</v>
      </c>
      <c r="D117" s="79"/>
      <c r="E117" s="79"/>
      <c r="F117" s="48">
        <f>SUM(F118)</f>
        <v>300</v>
      </c>
    </row>
    <row r="118" spans="1:208" ht="13.5" x14ac:dyDescent="0.25">
      <c r="A118" s="49" t="s">
        <v>133</v>
      </c>
      <c r="B118" s="79" t="s">
        <v>105</v>
      </c>
      <c r="C118" s="79" t="s">
        <v>175</v>
      </c>
      <c r="D118" s="50" t="s">
        <v>134</v>
      </c>
      <c r="E118" s="79"/>
      <c r="F118" s="48">
        <f>SUM(F121+F119)</f>
        <v>300</v>
      </c>
    </row>
    <row r="119" spans="1:208" ht="26.25" x14ac:dyDescent="0.25">
      <c r="A119" s="76" t="s">
        <v>176</v>
      </c>
      <c r="B119" s="67" t="s">
        <v>105</v>
      </c>
      <c r="C119" s="67" t="s">
        <v>175</v>
      </c>
      <c r="D119" s="50" t="s">
        <v>140</v>
      </c>
      <c r="E119" s="67"/>
      <c r="F119" s="51">
        <f>SUM(F120)</f>
        <v>250</v>
      </c>
    </row>
    <row r="120" spans="1:208" x14ac:dyDescent="0.2">
      <c r="A120" s="52" t="s">
        <v>110</v>
      </c>
      <c r="B120" s="53" t="s">
        <v>105</v>
      </c>
      <c r="C120" s="53" t="s">
        <v>175</v>
      </c>
      <c r="D120" s="53" t="s">
        <v>140</v>
      </c>
      <c r="E120" s="53" t="s">
        <v>101</v>
      </c>
      <c r="F120" s="85">
        <v>250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</row>
    <row r="121" spans="1:208" ht="31.9" customHeight="1" x14ac:dyDescent="0.2">
      <c r="A121" s="56" t="s">
        <v>177</v>
      </c>
      <c r="B121" s="69" t="s">
        <v>105</v>
      </c>
      <c r="C121" s="69" t="s">
        <v>175</v>
      </c>
      <c r="D121" s="69" t="s">
        <v>178</v>
      </c>
      <c r="E121" s="69"/>
      <c r="F121" s="58">
        <f>SUM(F122:F122)</f>
        <v>50</v>
      </c>
    </row>
    <row r="122" spans="1:208" x14ac:dyDescent="0.2">
      <c r="A122" s="52" t="s">
        <v>102</v>
      </c>
      <c r="B122" s="73" t="s">
        <v>105</v>
      </c>
      <c r="C122" s="73" t="s">
        <v>175</v>
      </c>
      <c r="D122" s="73" t="s">
        <v>178</v>
      </c>
      <c r="E122" s="53" t="s">
        <v>103</v>
      </c>
      <c r="F122" s="54">
        <v>50</v>
      </c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</row>
    <row r="123" spans="1:208" ht="15.75" x14ac:dyDescent="0.25">
      <c r="A123" s="43" t="s">
        <v>179</v>
      </c>
      <c r="B123" s="80" t="s">
        <v>112</v>
      </c>
      <c r="C123" s="80"/>
      <c r="D123" s="80"/>
      <c r="E123" s="80"/>
      <c r="F123" s="81">
        <f>SUM(F124+F154+F182+F140)</f>
        <v>306007.90999999997</v>
      </c>
    </row>
    <row r="124" spans="1:208" ht="15" x14ac:dyDescent="0.25">
      <c r="A124" s="86" t="s">
        <v>180</v>
      </c>
      <c r="B124" s="87" t="s">
        <v>112</v>
      </c>
      <c r="C124" s="87" t="s">
        <v>86</v>
      </c>
      <c r="D124" s="87"/>
      <c r="E124" s="87"/>
      <c r="F124" s="88">
        <f>SUM(F125+F138+F126)</f>
        <v>33199.020000000004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</row>
    <row r="125" spans="1:208" ht="13.5" x14ac:dyDescent="0.25">
      <c r="A125" s="49" t="s">
        <v>133</v>
      </c>
      <c r="B125" s="50" t="s">
        <v>112</v>
      </c>
      <c r="C125" s="50" t="s">
        <v>86</v>
      </c>
      <c r="D125" s="50" t="s">
        <v>134</v>
      </c>
      <c r="E125" s="50"/>
      <c r="F125" s="89">
        <f>SUM(F128+F136+F132)</f>
        <v>22010</v>
      </c>
    </row>
    <row r="126" spans="1:208" ht="38.25" x14ac:dyDescent="0.2">
      <c r="A126" s="56" t="s">
        <v>481</v>
      </c>
      <c r="B126" s="57" t="s">
        <v>112</v>
      </c>
      <c r="C126" s="57" t="s">
        <v>86</v>
      </c>
      <c r="D126" s="57" t="s">
        <v>441</v>
      </c>
      <c r="E126" s="57"/>
      <c r="F126" s="95">
        <f>SUM(F127)</f>
        <v>4349.8</v>
      </c>
    </row>
    <row r="127" spans="1:208" ht="25.5" x14ac:dyDescent="0.2">
      <c r="A127" s="52" t="s">
        <v>141</v>
      </c>
      <c r="B127" s="53" t="s">
        <v>112</v>
      </c>
      <c r="C127" s="53" t="s">
        <v>86</v>
      </c>
      <c r="D127" s="53" t="s">
        <v>441</v>
      </c>
      <c r="E127" s="53" t="s">
        <v>142</v>
      </c>
      <c r="F127" s="85">
        <v>4349.8</v>
      </c>
    </row>
    <row r="128" spans="1:208" ht="32.450000000000003" customHeight="1" x14ac:dyDescent="0.2">
      <c r="A128" s="56" t="s">
        <v>181</v>
      </c>
      <c r="B128" s="69" t="s">
        <v>112</v>
      </c>
      <c r="C128" s="69" t="s">
        <v>86</v>
      </c>
      <c r="D128" s="69" t="s">
        <v>182</v>
      </c>
      <c r="E128" s="69"/>
      <c r="F128" s="58">
        <f>SUM(F129+F130+F131)</f>
        <v>21960</v>
      </c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  <c r="FF128" s="90"/>
      <c r="FG128" s="90"/>
      <c r="FH128" s="90"/>
      <c r="FI128" s="90"/>
      <c r="FJ128" s="90"/>
      <c r="FK128" s="90"/>
      <c r="FL128" s="90"/>
      <c r="FM128" s="90"/>
      <c r="FN128" s="90"/>
      <c r="FO128" s="90"/>
      <c r="FP128" s="90"/>
      <c r="FQ128" s="90"/>
      <c r="FR128" s="90"/>
      <c r="FS128" s="90"/>
      <c r="FT128" s="90"/>
      <c r="FU128" s="90"/>
      <c r="FV128" s="90"/>
      <c r="FW128" s="90"/>
      <c r="FX128" s="90"/>
      <c r="FY128" s="90"/>
      <c r="FZ128" s="90"/>
      <c r="GA128" s="90"/>
      <c r="GB128" s="90"/>
      <c r="GC128" s="90"/>
      <c r="GD128" s="90"/>
      <c r="GE128" s="90"/>
      <c r="GF128" s="90"/>
      <c r="GG128" s="90"/>
      <c r="GH128" s="90"/>
      <c r="GI128" s="90"/>
      <c r="GJ128" s="90"/>
      <c r="GK128" s="90"/>
      <c r="GL128" s="90"/>
      <c r="GM128" s="90"/>
      <c r="GN128" s="90"/>
      <c r="GO128" s="90"/>
      <c r="GP128" s="90"/>
      <c r="GQ128" s="90"/>
      <c r="GR128" s="90"/>
      <c r="GS128" s="90"/>
      <c r="GT128" s="90"/>
      <c r="GU128" s="90"/>
      <c r="GV128" s="90"/>
      <c r="GW128" s="90"/>
      <c r="GX128" s="90"/>
      <c r="GY128" s="90"/>
      <c r="GZ128" s="90"/>
    </row>
    <row r="129" spans="1:209" ht="13.9" customHeight="1" x14ac:dyDescent="0.2">
      <c r="A129" s="52" t="s">
        <v>110</v>
      </c>
      <c r="B129" s="73" t="s">
        <v>112</v>
      </c>
      <c r="C129" s="73" t="s">
        <v>86</v>
      </c>
      <c r="D129" s="73" t="s">
        <v>182</v>
      </c>
      <c r="E129" s="69" t="s">
        <v>101</v>
      </c>
      <c r="F129" s="58">
        <v>977.1</v>
      </c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  <c r="EX129" s="90"/>
      <c r="EY129" s="90"/>
      <c r="EZ129" s="90"/>
      <c r="FA129" s="90"/>
      <c r="FB129" s="90"/>
      <c r="FC129" s="90"/>
      <c r="FD129" s="90"/>
      <c r="FE129" s="90"/>
      <c r="FF129" s="90"/>
      <c r="FG129" s="90"/>
      <c r="FH129" s="90"/>
      <c r="FI129" s="90"/>
      <c r="FJ129" s="90"/>
      <c r="FK129" s="90"/>
      <c r="FL129" s="90"/>
      <c r="FM129" s="90"/>
      <c r="FN129" s="90"/>
      <c r="FO129" s="90"/>
      <c r="FP129" s="90"/>
      <c r="FQ129" s="90"/>
      <c r="FR129" s="90"/>
      <c r="FS129" s="90"/>
      <c r="FT129" s="90"/>
      <c r="FU129" s="90"/>
      <c r="FV129" s="90"/>
      <c r="FW129" s="90"/>
      <c r="FX129" s="90"/>
      <c r="FY129" s="90"/>
      <c r="FZ129" s="90"/>
      <c r="GA129" s="90"/>
      <c r="GB129" s="90"/>
      <c r="GC129" s="90"/>
      <c r="GD129" s="90"/>
      <c r="GE129" s="90"/>
      <c r="GF129" s="90"/>
      <c r="GG129" s="90"/>
      <c r="GH129" s="90"/>
      <c r="GI129" s="90"/>
      <c r="GJ129" s="90"/>
      <c r="GK129" s="90"/>
      <c r="GL129" s="90"/>
      <c r="GM129" s="90"/>
      <c r="GN129" s="90"/>
      <c r="GO129" s="90"/>
      <c r="GP129" s="90"/>
      <c r="GQ129" s="90"/>
      <c r="GR129" s="90"/>
      <c r="GS129" s="90"/>
      <c r="GT129" s="90"/>
      <c r="GU129" s="90"/>
      <c r="GV129" s="90"/>
      <c r="GW129" s="90"/>
      <c r="GX129" s="90"/>
      <c r="GY129" s="90"/>
      <c r="GZ129" s="90"/>
    </row>
    <row r="130" spans="1:209" ht="25.5" x14ac:dyDescent="0.2">
      <c r="A130" s="52" t="s">
        <v>143</v>
      </c>
      <c r="B130" s="73" t="s">
        <v>112</v>
      </c>
      <c r="C130" s="73" t="s">
        <v>86</v>
      </c>
      <c r="D130" s="73" t="s">
        <v>182</v>
      </c>
      <c r="E130" s="73" t="s">
        <v>144</v>
      </c>
      <c r="F130" s="54">
        <v>15982.9</v>
      </c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1"/>
      <c r="DE130" s="91"/>
      <c r="DF130" s="91"/>
      <c r="DG130" s="91"/>
      <c r="DH130" s="91"/>
      <c r="DI130" s="91"/>
      <c r="DJ130" s="91"/>
      <c r="DK130" s="91"/>
      <c r="DL130" s="91"/>
      <c r="DM130" s="91"/>
      <c r="DN130" s="91"/>
      <c r="DO130" s="91"/>
      <c r="DP130" s="91"/>
      <c r="DQ130" s="91"/>
      <c r="DR130" s="91"/>
      <c r="DS130" s="91"/>
      <c r="DT130" s="91"/>
      <c r="DU130" s="91"/>
      <c r="DV130" s="91"/>
      <c r="DW130" s="91"/>
      <c r="DX130" s="91"/>
      <c r="DY130" s="91"/>
      <c r="DZ130" s="91"/>
      <c r="EA130" s="91"/>
      <c r="EB130" s="91"/>
      <c r="EC130" s="91"/>
      <c r="ED130" s="91"/>
      <c r="EE130" s="91"/>
      <c r="EF130" s="91"/>
      <c r="EG130" s="91"/>
      <c r="EH130" s="91"/>
      <c r="EI130" s="91"/>
      <c r="EJ130" s="91"/>
      <c r="EK130" s="91"/>
      <c r="EL130" s="91"/>
      <c r="EM130" s="91"/>
      <c r="EN130" s="91"/>
      <c r="EO130" s="91"/>
      <c r="EP130" s="91"/>
      <c r="EQ130" s="91"/>
      <c r="ER130" s="91"/>
      <c r="ES130" s="91"/>
      <c r="ET130" s="91"/>
      <c r="EU130" s="91"/>
      <c r="EV130" s="91"/>
      <c r="EW130" s="91"/>
      <c r="EX130" s="91"/>
      <c r="EY130" s="91"/>
      <c r="EZ130" s="91"/>
      <c r="FA130" s="91"/>
      <c r="FB130" s="91"/>
      <c r="FC130" s="91"/>
      <c r="FD130" s="91"/>
      <c r="FE130" s="91"/>
      <c r="FF130" s="91"/>
      <c r="FG130" s="91"/>
      <c r="FH130" s="91"/>
      <c r="FI130" s="91"/>
      <c r="FJ130" s="91"/>
      <c r="FK130" s="91"/>
      <c r="FL130" s="91"/>
      <c r="FM130" s="91"/>
      <c r="FN130" s="91"/>
      <c r="FO130" s="91"/>
      <c r="FP130" s="91"/>
      <c r="FQ130" s="91"/>
      <c r="FR130" s="91"/>
      <c r="FS130" s="91"/>
      <c r="FT130" s="91"/>
      <c r="FU130" s="91"/>
      <c r="FV130" s="91"/>
      <c r="FW130" s="91"/>
      <c r="FX130" s="91"/>
      <c r="FY130" s="91"/>
      <c r="FZ130" s="91"/>
      <c r="GA130" s="91"/>
      <c r="GB130" s="91"/>
      <c r="GC130" s="91"/>
      <c r="GD130" s="91"/>
      <c r="GE130" s="91"/>
      <c r="GF130" s="91"/>
      <c r="GG130" s="91"/>
      <c r="GH130" s="91"/>
      <c r="GI130" s="91"/>
      <c r="GJ130" s="91"/>
      <c r="GK130" s="91"/>
      <c r="GL130" s="91"/>
      <c r="GM130" s="91"/>
      <c r="GN130" s="91"/>
      <c r="GO130" s="91"/>
      <c r="GP130" s="91"/>
      <c r="GQ130" s="91"/>
      <c r="GR130" s="91"/>
      <c r="GS130" s="91"/>
      <c r="GT130" s="91"/>
      <c r="GU130" s="91"/>
      <c r="GV130" s="91"/>
      <c r="GW130" s="91"/>
      <c r="GX130" s="91"/>
      <c r="GY130" s="91"/>
      <c r="GZ130" s="91"/>
      <c r="HA130" s="55"/>
    </row>
    <row r="131" spans="1:209" x14ac:dyDescent="0.2">
      <c r="A131" s="52" t="s">
        <v>110</v>
      </c>
      <c r="B131" s="53" t="s">
        <v>112</v>
      </c>
      <c r="C131" s="53" t="s">
        <v>86</v>
      </c>
      <c r="D131" s="53" t="s">
        <v>183</v>
      </c>
      <c r="E131" s="73" t="s">
        <v>101</v>
      </c>
      <c r="F131" s="54">
        <v>5000</v>
      </c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1"/>
      <c r="DR131" s="91"/>
      <c r="DS131" s="91"/>
      <c r="DT131" s="91"/>
      <c r="DU131" s="91"/>
      <c r="DV131" s="91"/>
      <c r="DW131" s="91"/>
      <c r="DX131" s="91"/>
      <c r="DY131" s="91"/>
      <c r="DZ131" s="91"/>
      <c r="EA131" s="91"/>
      <c r="EB131" s="91"/>
      <c r="EC131" s="91"/>
      <c r="ED131" s="91"/>
      <c r="EE131" s="91"/>
      <c r="EF131" s="91"/>
      <c r="EG131" s="91"/>
      <c r="EH131" s="91"/>
      <c r="EI131" s="91"/>
      <c r="EJ131" s="91"/>
      <c r="EK131" s="91"/>
      <c r="EL131" s="91"/>
      <c r="EM131" s="91"/>
      <c r="EN131" s="91"/>
      <c r="EO131" s="91"/>
      <c r="EP131" s="91"/>
      <c r="EQ131" s="91"/>
      <c r="ER131" s="91"/>
      <c r="ES131" s="91"/>
      <c r="ET131" s="91"/>
      <c r="EU131" s="91"/>
      <c r="EV131" s="91"/>
      <c r="EW131" s="91"/>
      <c r="EX131" s="91"/>
      <c r="EY131" s="91"/>
      <c r="EZ131" s="91"/>
      <c r="FA131" s="91"/>
      <c r="FB131" s="91"/>
      <c r="FC131" s="91"/>
      <c r="FD131" s="91"/>
      <c r="FE131" s="91"/>
      <c r="FF131" s="91"/>
      <c r="FG131" s="91"/>
      <c r="FH131" s="91"/>
      <c r="FI131" s="91"/>
      <c r="FJ131" s="91"/>
      <c r="FK131" s="91"/>
      <c r="FL131" s="91"/>
      <c r="FM131" s="91"/>
      <c r="FN131" s="91"/>
      <c r="FO131" s="91"/>
      <c r="FP131" s="91"/>
      <c r="FQ131" s="91"/>
      <c r="FR131" s="91"/>
      <c r="FS131" s="91"/>
      <c r="FT131" s="91"/>
      <c r="FU131" s="91"/>
      <c r="FV131" s="91"/>
      <c r="FW131" s="91"/>
      <c r="FX131" s="91"/>
      <c r="FY131" s="91"/>
      <c r="FZ131" s="91"/>
      <c r="GA131" s="91"/>
      <c r="GB131" s="91"/>
      <c r="GC131" s="91"/>
      <c r="GD131" s="91"/>
      <c r="GE131" s="91"/>
      <c r="GF131" s="91"/>
      <c r="GG131" s="91"/>
      <c r="GH131" s="91"/>
      <c r="GI131" s="91"/>
      <c r="GJ131" s="91"/>
      <c r="GK131" s="91"/>
      <c r="GL131" s="91"/>
      <c r="GM131" s="91"/>
      <c r="GN131" s="91"/>
      <c r="GO131" s="91"/>
      <c r="GP131" s="91"/>
      <c r="GQ131" s="91"/>
      <c r="GR131" s="91"/>
      <c r="GS131" s="91"/>
      <c r="GT131" s="91"/>
      <c r="GU131" s="91"/>
      <c r="GV131" s="91"/>
      <c r="GW131" s="91"/>
      <c r="GX131" s="91"/>
      <c r="GY131" s="91"/>
      <c r="GZ131" s="91"/>
      <c r="HA131" s="55"/>
    </row>
    <row r="132" spans="1:209" ht="28.15" hidden="1" customHeight="1" x14ac:dyDescent="0.2">
      <c r="A132" s="56" t="s">
        <v>184</v>
      </c>
      <c r="B132" s="57" t="s">
        <v>112</v>
      </c>
      <c r="C132" s="57" t="s">
        <v>86</v>
      </c>
      <c r="D132" s="57"/>
      <c r="E132" s="69"/>
      <c r="F132" s="58">
        <f>SUM(F133+F134+F135)</f>
        <v>0</v>
      </c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0"/>
      <c r="DF132" s="90"/>
      <c r="DG132" s="90"/>
      <c r="DH132" s="90"/>
      <c r="DI132" s="90"/>
      <c r="DJ132" s="90"/>
      <c r="DK132" s="90"/>
      <c r="DL132" s="90"/>
      <c r="DM132" s="90"/>
      <c r="DN132" s="90"/>
      <c r="DO132" s="90"/>
      <c r="DP132" s="90"/>
      <c r="DQ132" s="90"/>
      <c r="DR132" s="90"/>
      <c r="DS132" s="90"/>
      <c r="DT132" s="90"/>
      <c r="DU132" s="90"/>
      <c r="DV132" s="90"/>
      <c r="DW132" s="90"/>
      <c r="DX132" s="90"/>
      <c r="DY132" s="90"/>
      <c r="DZ132" s="90"/>
      <c r="EA132" s="90"/>
      <c r="EB132" s="90"/>
      <c r="EC132" s="90"/>
      <c r="ED132" s="90"/>
      <c r="EE132" s="90"/>
      <c r="EF132" s="90"/>
      <c r="EG132" s="90"/>
      <c r="EH132" s="90"/>
      <c r="EI132" s="90"/>
      <c r="EJ132" s="90"/>
      <c r="EK132" s="90"/>
      <c r="EL132" s="90"/>
      <c r="EM132" s="90"/>
      <c r="EN132" s="90"/>
      <c r="EO132" s="90"/>
      <c r="EP132" s="90"/>
      <c r="EQ132" s="90"/>
      <c r="ER132" s="90"/>
      <c r="ES132" s="90"/>
      <c r="ET132" s="90"/>
      <c r="EU132" s="90"/>
      <c r="EV132" s="90"/>
      <c r="EW132" s="90"/>
      <c r="EX132" s="90"/>
      <c r="EY132" s="90"/>
      <c r="EZ132" s="90"/>
      <c r="FA132" s="90"/>
      <c r="FB132" s="90"/>
      <c r="FC132" s="90"/>
      <c r="FD132" s="90"/>
      <c r="FE132" s="90"/>
      <c r="FF132" s="90"/>
      <c r="FG132" s="90"/>
      <c r="FH132" s="90"/>
      <c r="FI132" s="90"/>
      <c r="FJ132" s="90"/>
      <c r="FK132" s="90"/>
      <c r="FL132" s="90"/>
      <c r="FM132" s="90"/>
      <c r="FN132" s="90"/>
      <c r="FO132" s="90"/>
      <c r="FP132" s="90"/>
      <c r="FQ132" s="90"/>
      <c r="FR132" s="90"/>
      <c r="FS132" s="90"/>
      <c r="FT132" s="90"/>
      <c r="FU132" s="90"/>
      <c r="FV132" s="90"/>
      <c r="FW132" s="90"/>
      <c r="FX132" s="90"/>
      <c r="FY132" s="90"/>
      <c r="FZ132" s="90"/>
      <c r="GA132" s="90"/>
      <c r="GB132" s="90"/>
      <c r="GC132" s="90"/>
      <c r="GD132" s="90"/>
      <c r="GE132" s="90"/>
      <c r="GF132" s="90"/>
      <c r="GG132" s="90"/>
      <c r="GH132" s="90"/>
      <c r="GI132" s="90"/>
      <c r="GJ132" s="90"/>
      <c r="GK132" s="90"/>
      <c r="GL132" s="90"/>
      <c r="GM132" s="90"/>
      <c r="GN132" s="90"/>
      <c r="GO132" s="90"/>
      <c r="GP132" s="90"/>
      <c r="GQ132" s="90"/>
      <c r="GR132" s="90"/>
      <c r="GS132" s="90"/>
      <c r="GT132" s="90"/>
      <c r="GU132" s="90"/>
      <c r="GV132" s="90"/>
      <c r="GW132" s="90"/>
      <c r="GX132" s="90"/>
      <c r="GY132" s="90"/>
      <c r="GZ132" s="90"/>
    </row>
    <row r="133" spans="1:209" ht="25.5" hidden="1" x14ac:dyDescent="0.2">
      <c r="A133" s="52" t="s">
        <v>141</v>
      </c>
      <c r="B133" s="53" t="s">
        <v>112</v>
      </c>
      <c r="C133" s="53" t="s">
        <v>86</v>
      </c>
      <c r="D133" s="53" t="s">
        <v>185</v>
      </c>
      <c r="E133" s="73" t="s">
        <v>142</v>
      </c>
      <c r="F133" s="54">
        <v>0</v>
      </c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  <c r="CI133" s="91"/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1"/>
      <c r="DD133" s="91"/>
      <c r="DE133" s="91"/>
      <c r="DF133" s="91"/>
      <c r="DG133" s="91"/>
      <c r="DH133" s="91"/>
      <c r="DI133" s="91"/>
      <c r="DJ133" s="91"/>
      <c r="DK133" s="91"/>
      <c r="DL133" s="91"/>
      <c r="DM133" s="91"/>
      <c r="DN133" s="91"/>
      <c r="DO133" s="91"/>
      <c r="DP133" s="91"/>
      <c r="DQ133" s="91"/>
      <c r="DR133" s="91"/>
      <c r="DS133" s="91"/>
      <c r="DT133" s="91"/>
      <c r="DU133" s="91"/>
      <c r="DV133" s="91"/>
      <c r="DW133" s="91"/>
      <c r="DX133" s="91"/>
      <c r="DY133" s="91"/>
      <c r="DZ133" s="91"/>
      <c r="EA133" s="91"/>
      <c r="EB133" s="91"/>
      <c r="EC133" s="91"/>
      <c r="ED133" s="91"/>
      <c r="EE133" s="91"/>
      <c r="EF133" s="91"/>
      <c r="EG133" s="91"/>
      <c r="EH133" s="91"/>
      <c r="EI133" s="91"/>
      <c r="EJ133" s="91"/>
      <c r="EK133" s="91"/>
      <c r="EL133" s="91"/>
      <c r="EM133" s="91"/>
      <c r="EN133" s="91"/>
      <c r="EO133" s="91"/>
      <c r="EP133" s="91"/>
      <c r="EQ133" s="91"/>
      <c r="ER133" s="91"/>
      <c r="ES133" s="91"/>
      <c r="ET133" s="91"/>
      <c r="EU133" s="91"/>
      <c r="EV133" s="91"/>
      <c r="EW133" s="91"/>
      <c r="EX133" s="91"/>
      <c r="EY133" s="91"/>
      <c r="EZ133" s="91"/>
      <c r="FA133" s="91"/>
      <c r="FB133" s="91"/>
      <c r="FC133" s="91"/>
      <c r="FD133" s="91"/>
      <c r="FE133" s="91"/>
      <c r="FF133" s="91"/>
      <c r="FG133" s="91"/>
      <c r="FH133" s="91"/>
      <c r="FI133" s="91"/>
      <c r="FJ133" s="91"/>
      <c r="FK133" s="91"/>
      <c r="FL133" s="91"/>
      <c r="FM133" s="91"/>
      <c r="FN133" s="91"/>
      <c r="FO133" s="91"/>
      <c r="FP133" s="91"/>
      <c r="FQ133" s="91"/>
      <c r="FR133" s="91"/>
      <c r="FS133" s="91"/>
      <c r="FT133" s="91"/>
      <c r="FU133" s="91"/>
      <c r="FV133" s="91"/>
      <c r="FW133" s="91"/>
      <c r="FX133" s="91"/>
      <c r="FY133" s="91"/>
      <c r="FZ133" s="91"/>
      <c r="GA133" s="91"/>
      <c r="GB133" s="91"/>
      <c r="GC133" s="91"/>
      <c r="GD133" s="91"/>
      <c r="GE133" s="91"/>
      <c r="GF133" s="91"/>
      <c r="GG133" s="91"/>
      <c r="GH133" s="91"/>
      <c r="GI133" s="91"/>
      <c r="GJ133" s="91"/>
      <c r="GK133" s="91"/>
      <c r="GL133" s="91"/>
      <c r="GM133" s="91"/>
      <c r="GN133" s="91"/>
      <c r="GO133" s="91"/>
      <c r="GP133" s="91"/>
      <c r="GQ133" s="91"/>
      <c r="GR133" s="91"/>
      <c r="GS133" s="91"/>
      <c r="GT133" s="91"/>
      <c r="GU133" s="91"/>
      <c r="GV133" s="91"/>
      <c r="GW133" s="91"/>
      <c r="GX133" s="91"/>
      <c r="GY133" s="91"/>
      <c r="GZ133" s="91"/>
      <c r="HA133" s="55"/>
    </row>
    <row r="134" spans="1:209" ht="25.5" hidden="1" x14ac:dyDescent="0.2">
      <c r="A134" s="52" t="s">
        <v>141</v>
      </c>
      <c r="B134" s="53" t="s">
        <v>112</v>
      </c>
      <c r="C134" s="53" t="s">
        <v>86</v>
      </c>
      <c r="D134" s="53" t="s">
        <v>186</v>
      </c>
      <c r="E134" s="73" t="s">
        <v>142</v>
      </c>
      <c r="F134" s="54">
        <v>0</v>
      </c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1"/>
      <c r="DE134" s="91"/>
      <c r="DF134" s="91"/>
      <c r="DG134" s="91"/>
      <c r="DH134" s="91"/>
      <c r="DI134" s="91"/>
      <c r="DJ134" s="91"/>
      <c r="DK134" s="91"/>
      <c r="DL134" s="91"/>
      <c r="DM134" s="91"/>
      <c r="DN134" s="91"/>
      <c r="DO134" s="91"/>
      <c r="DP134" s="91"/>
      <c r="DQ134" s="91"/>
      <c r="DR134" s="91"/>
      <c r="DS134" s="91"/>
      <c r="DT134" s="91"/>
      <c r="DU134" s="91"/>
      <c r="DV134" s="91"/>
      <c r="DW134" s="91"/>
      <c r="DX134" s="91"/>
      <c r="DY134" s="91"/>
      <c r="DZ134" s="91"/>
      <c r="EA134" s="91"/>
      <c r="EB134" s="91"/>
      <c r="EC134" s="91"/>
      <c r="ED134" s="91"/>
      <c r="EE134" s="91"/>
      <c r="EF134" s="91"/>
      <c r="EG134" s="91"/>
      <c r="EH134" s="91"/>
      <c r="EI134" s="91"/>
      <c r="EJ134" s="91"/>
      <c r="EK134" s="91"/>
      <c r="EL134" s="91"/>
      <c r="EM134" s="91"/>
      <c r="EN134" s="91"/>
      <c r="EO134" s="91"/>
      <c r="EP134" s="91"/>
      <c r="EQ134" s="91"/>
      <c r="ER134" s="91"/>
      <c r="ES134" s="91"/>
      <c r="ET134" s="91"/>
      <c r="EU134" s="91"/>
      <c r="EV134" s="91"/>
      <c r="EW134" s="91"/>
      <c r="EX134" s="91"/>
      <c r="EY134" s="91"/>
      <c r="EZ134" s="91"/>
      <c r="FA134" s="91"/>
      <c r="FB134" s="91"/>
      <c r="FC134" s="91"/>
      <c r="FD134" s="91"/>
      <c r="FE134" s="91"/>
      <c r="FF134" s="91"/>
      <c r="FG134" s="91"/>
      <c r="FH134" s="91"/>
      <c r="FI134" s="91"/>
      <c r="FJ134" s="91"/>
      <c r="FK134" s="91"/>
      <c r="FL134" s="91"/>
      <c r="FM134" s="91"/>
      <c r="FN134" s="91"/>
      <c r="FO134" s="91"/>
      <c r="FP134" s="91"/>
      <c r="FQ134" s="91"/>
      <c r="FR134" s="91"/>
      <c r="FS134" s="91"/>
      <c r="FT134" s="91"/>
      <c r="FU134" s="91"/>
      <c r="FV134" s="91"/>
      <c r="FW134" s="91"/>
      <c r="FX134" s="91"/>
      <c r="FY134" s="91"/>
      <c r="FZ134" s="91"/>
      <c r="GA134" s="91"/>
      <c r="GB134" s="91"/>
      <c r="GC134" s="91"/>
      <c r="GD134" s="91"/>
      <c r="GE134" s="91"/>
      <c r="GF134" s="91"/>
      <c r="GG134" s="91"/>
      <c r="GH134" s="91"/>
      <c r="GI134" s="91"/>
      <c r="GJ134" s="91"/>
      <c r="GK134" s="91"/>
      <c r="GL134" s="91"/>
      <c r="GM134" s="91"/>
      <c r="GN134" s="91"/>
      <c r="GO134" s="91"/>
      <c r="GP134" s="91"/>
      <c r="GQ134" s="91"/>
      <c r="GR134" s="91"/>
      <c r="GS134" s="91"/>
      <c r="GT134" s="91"/>
      <c r="GU134" s="91"/>
      <c r="GV134" s="91"/>
      <c r="GW134" s="91"/>
      <c r="GX134" s="91"/>
      <c r="GY134" s="91"/>
      <c r="GZ134" s="91"/>
      <c r="HA134" s="55"/>
    </row>
    <row r="135" spans="1:209" ht="25.5" hidden="1" x14ac:dyDescent="0.2">
      <c r="A135" s="52" t="s">
        <v>141</v>
      </c>
      <c r="B135" s="53" t="s">
        <v>112</v>
      </c>
      <c r="C135" s="53" t="s">
        <v>86</v>
      </c>
      <c r="D135" s="53" t="s">
        <v>187</v>
      </c>
      <c r="E135" s="73" t="s">
        <v>142</v>
      </c>
      <c r="F135" s="54">
        <v>0</v>
      </c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1"/>
      <c r="DE135" s="91"/>
      <c r="DF135" s="91"/>
      <c r="DG135" s="91"/>
      <c r="DH135" s="91"/>
      <c r="DI135" s="91"/>
      <c r="DJ135" s="91"/>
      <c r="DK135" s="91"/>
      <c r="DL135" s="91"/>
      <c r="DM135" s="91"/>
      <c r="DN135" s="91"/>
      <c r="DO135" s="91"/>
      <c r="DP135" s="91"/>
      <c r="DQ135" s="91"/>
      <c r="DR135" s="91"/>
      <c r="DS135" s="91"/>
      <c r="DT135" s="91"/>
      <c r="DU135" s="91"/>
      <c r="DV135" s="91"/>
      <c r="DW135" s="91"/>
      <c r="DX135" s="91"/>
      <c r="DY135" s="91"/>
      <c r="DZ135" s="91"/>
      <c r="EA135" s="91"/>
      <c r="EB135" s="91"/>
      <c r="EC135" s="91"/>
      <c r="ED135" s="91"/>
      <c r="EE135" s="91"/>
      <c r="EF135" s="91"/>
      <c r="EG135" s="91"/>
      <c r="EH135" s="91"/>
      <c r="EI135" s="91"/>
      <c r="EJ135" s="91"/>
      <c r="EK135" s="91"/>
      <c r="EL135" s="91"/>
      <c r="EM135" s="91"/>
      <c r="EN135" s="91"/>
      <c r="EO135" s="91"/>
      <c r="EP135" s="91"/>
      <c r="EQ135" s="91"/>
      <c r="ER135" s="91"/>
      <c r="ES135" s="91"/>
      <c r="ET135" s="91"/>
      <c r="EU135" s="91"/>
      <c r="EV135" s="91"/>
      <c r="EW135" s="91"/>
      <c r="EX135" s="91"/>
      <c r="EY135" s="91"/>
      <c r="EZ135" s="91"/>
      <c r="FA135" s="91"/>
      <c r="FB135" s="91"/>
      <c r="FC135" s="91"/>
      <c r="FD135" s="91"/>
      <c r="FE135" s="91"/>
      <c r="FF135" s="91"/>
      <c r="FG135" s="91"/>
      <c r="FH135" s="91"/>
      <c r="FI135" s="91"/>
      <c r="FJ135" s="91"/>
      <c r="FK135" s="91"/>
      <c r="FL135" s="91"/>
      <c r="FM135" s="91"/>
      <c r="FN135" s="91"/>
      <c r="FO135" s="91"/>
      <c r="FP135" s="91"/>
      <c r="FQ135" s="91"/>
      <c r="FR135" s="91"/>
      <c r="FS135" s="91"/>
      <c r="FT135" s="91"/>
      <c r="FU135" s="91"/>
      <c r="FV135" s="91"/>
      <c r="FW135" s="91"/>
      <c r="FX135" s="91"/>
      <c r="FY135" s="91"/>
      <c r="FZ135" s="91"/>
      <c r="GA135" s="91"/>
      <c r="GB135" s="91"/>
      <c r="GC135" s="91"/>
      <c r="GD135" s="91"/>
      <c r="GE135" s="91"/>
      <c r="GF135" s="91"/>
      <c r="GG135" s="91"/>
      <c r="GH135" s="91"/>
      <c r="GI135" s="91"/>
      <c r="GJ135" s="91"/>
      <c r="GK135" s="91"/>
      <c r="GL135" s="91"/>
      <c r="GM135" s="91"/>
      <c r="GN135" s="91"/>
      <c r="GO135" s="91"/>
      <c r="GP135" s="91"/>
      <c r="GQ135" s="91"/>
      <c r="GR135" s="91"/>
      <c r="GS135" s="91"/>
      <c r="GT135" s="91"/>
      <c r="GU135" s="91"/>
      <c r="GV135" s="91"/>
      <c r="GW135" s="91"/>
      <c r="GX135" s="91"/>
      <c r="GY135" s="91"/>
      <c r="GZ135" s="91"/>
      <c r="HA135" s="55"/>
    </row>
    <row r="136" spans="1:209" ht="25.5" x14ac:dyDescent="0.2">
      <c r="A136" s="56" t="s">
        <v>188</v>
      </c>
      <c r="B136" s="57" t="s">
        <v>112</v>
      </c>
      <c r="C136" s="57" t="s">
        <v>86</v>
      </c>
      <c r="D136" s="57" t="s">
        <v>189</v>
      </c>
      <c r="E136" s="69"/>
      <c r="F136" s="58">
        <f>SUM(F137)</f>
        <v>50</v>
      </c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  <c r="EA136" s="90"/>
      <c r="EB136" s="90"/>
      <c r="EC136" s="90"/>
      <c r="ED136" s="90"/>
      <c r="EE136" s="90"/>
      <c r="EF136" s="90"/>
      <c r="EG136" s="90"/>
      <c r="EH136" s="90"/>
      <c r="EI136" s="90"/>
      <c r="EJ136" s="90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  <c r="EX136" s="90"/>
      <c r="EY136" s="90"/>
      <c r="EZ136" s="90"/>
      <c r="FA136" s="90"/>
      <c r="FB136" s="90"/>
      <c r="FC136" s="90"/>
      <c r="FD136" s="90"/>
      <c r="FE136" s="90"/>
      <c r="FF136" s="90"/>
      <c r="FG136" s="90"/>
      <c r="FH136" s="90"/>
      <c r="FI136" s="90"/>
      <c r="FJ136" s="90"/>
      <c r="FK136" s="90"/>
      <c r="FL136" s="90"/>
      <c r="FM136" s="90"/>
      <c r="FN136" s="90"/>
      <c r="FO136" s="90"/>
      <c r="FP136" s="90"/>
      <c r="FQ136" s="90"/>
      <c r="FR136" s="90"/>
      <c r="FS136" s="90"/>
      <c r="FT136" s="90"/>
      <c r="FU136" s="90"/>
      <c r="FV136" s="90"/>
      <c r="FW136" s="90"/>
      <c r="FX136" s="90"/>
      <c r="FY136" s="90"/>
      <c r="FZ136" s="90"/>
      <c r="GA136" s="90"/>
      <c r="GB136" s="90"/>
      <c r="GC136" s="90"/>
      <c r="GD136" s="90"/>
      <c r="GE136" s="90"/>
      <c r="GF136" s="90"/>
      <c r="GG136" s="90"/>
      <c r="GH136" s="90"/>
      <c r="GI136" s="90"/>
      <c r="GJ136" s="90"/>
      <c r="GK136" s="90"/>
      <c r="GL136" s="90"/>
      <c r="GM136" s="90"/>
      <c r="GN136" s="90"/>
      <c r="GO136" s="90"/>
      <c r="GP136" s="90"/>
      <c r="GQ136" s="90"/>
      <c r="GR136" s="90"/>
      <c r="GS136" s="90"/>
      <c r="GT136" s="90"/>
      <c r="GU136" s="90"/>
      <c r="GV136" s="90"/>
      <c r="GW136" s="90"/>
      <c r="GX136" s="90"/>
      <c r="GY136" s="90"/>
      <c r="GZ136" s="90"/>
    </row>
    <row r="137" spans="1:209" x14ac:dyDescent="0.2">
      <c r="A137" s="52" t="s">
        <v>110</v>
      </c>
      <c r="B137" s="53" t="s">
        <v>112</v>
      </c>
      <c r="C137" s="53" t="s">
        <v>86</v>
      </c>
      <c r="D137" s="53" t="s">
        <v>189</v>
      </c>
      <c r="E137" s="73" t="s">
        <v>101</v>
      </c>
      <c r="F137" s="54">
        <v>50</v>
      </c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1"/>
      <c r="DL137" s="91"/>
      <c r="DM137" s="91"/>
      <c r="DN137" s="91"/>
      <c r="DO137" s="91"/>
      <c r="DP137" s="91"/>
      <c r="DQ137" s="91"/>
      <c r="DR137" s="91"/>
      <c r="DS137" s="91"/>
      <c r="DT137" s="91"/>
      <c r="DU137" s="91"/>
      <c r="DV137" s="91"/>
      <c r="DW137" s="91"/>
      <c r="DX137" s="91"/>
      <c r="DY137" s="91"/>
      <c r="DZ137" s="91"/>
      <c r="EA137" s="91"/>
      <c r="EB137" s="91"/>
      <c r="EC137" s="91"/>
      <c r="ED137" s="91"/>
      <c r="EE137" s="91"/>
      <c r="EF137" s="91"/>
      <c r="EG137" s="91"/>
      <c r="EH137" s="91"/>
      <c r="EI137" s="91"/>
      <c r="EJ137" s="91"/>
      <c r="EK137" s="91"/>
      <c r="EL137" s="91"/>
      <c r="EM137" s="91"/>
      <c r="EN137" s="91"/>
      <c r="EO137" s="91"/>
      <c r="EP137" s="91"/>
      <c r="EQ137" s="91"/>
      <c r="ER137" s="91"/>
      <c r="ES137" s="91"/>
      <c r="ET137" s="91"/>
      <c r="EU137" s="91"/>
      <c r="EV137" s="91"/>
      <c r="EW137" s="91"/>
      <c r="EX137" s="91"/>
      <c r="EY137" s="91"/>
      <c r="EZ137" s="91"/>
      <c r="FA137" s="91"/>
      <c r="FB137" s="91"/>
      <c r="FC137" s="91"/>
      <c r="FD137" s="91"/>
      <c r="FE137" s="91"/>
      <c r="FF137" s="91"/>
      <c r="FG137" s="91"/>
      <c r="FH137" s="91"/>
      <c r="FI137" s="91"/>
      <c r="FJ137" s="91"/>
      <c r="FK137" s="91"/>
      <c r="FL137" s="91"/>
      <c r="FM137" s="91"/>
      <c r="FN137" s="91"/>
      <c r="FO137" s="91"/>
      <c r="FP137" s="91"/>
      <c r="FQ137" s="91"/>
      <c r="FR137" s="91"/>
      <c r="FS137" s="91"/>
      <c r="FT137" s="91"/>
      <c r="FU137" s="91"/>
      <c r="FV137" s="91"/>
      <c r="FW137" s="91"/>
      <c r="FX137" s="91"/>
      <c r="FY137" s="91"/>
      <c r="FZ137" s="91"/>
      <c r="GA137" s="91"/>
      <c r="GB137" s="91"/>
      <c r="GC137" s="91"/>
      <c r="GD137" s="91"/>
      <c r="GE137" s="91"/>
      <c r="GF137" s="91"/>
      <c r="GG137" s="91"/>
      <c r="GH137" s="91"/>
      <c r="GI137" s="91"/>
      <c r="GJ137" s="91"/>
      <c r="GK137" s="91"/>
      <c r="GL137" s="91"/>
      <c r="GM137" s="91"/>
      <c r="GN137" s="91"/>
      <c r="GO137" s="91"/>
      <c r="GP137" s="91"/>
      <c r="GQ137" s="91"/>
      <c r="GR137" s="91"/>
      <c r="GS137" s="91"/>
      <c r="GT137" s="91"/>
      <c r="GU137" s="91"/>
      <c r="GV137" s="91"/>
      <c r="GW137" s="91"/>
      <c r="GX137" s="91"/>
      <c r="GY137" s="91"/>
      <c r="GZ137" s="91"/>
      <c r="HA137" s="55"/>
    </row>
    <row r="138" spans="1:209" x14ac:dyDescent="0.2">
      <c r="A138" s="56" t="s">
        <v>190</v>
      </c>
      <c r="B138" s="53" t="s">
        <v>112</v>
      </c>
      <c r="C138" s="53" t="s">
        <v>86</v>
      </c>
      <c r="D138" s="53" t="s">
        <v>191</v>
      </c>
      <c r="E138" s="73"/>
      <c r="F138" s="54">
        <f>SUM(F139)</f>
        <v>6839.22</v>
      </c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1"/>
      <c r="DE138" s="91"/>
      <c r="DF138" s="91"/>
      <c r="DG138" s="91"/>
      <c r="DH138" s="91"/>
      <c r="DI138" s="91"/>
      <c r="DJ138" s="91"/>
      <c r="DK138" s="91"/>
      <c r="DL138" s="91"/>
      <c r="DM138" s="91"/>
      <c r="DN138" s="91"/>
      <c r="DO138" s="91"/>
      <c r="DP138" s="91"/>
      <c r="DQ138" s="91"/>
      <c r="DR138" s="91"/>
      <c r="DS138" s="91"/>
      <c r="DT138" s="91"/>
      <c r="DU138" s="91"/>
      <c r="DV138" s="91"/>
      <c r="DW138" s="91"/>
      <c r="DX138" s="91"/>
      <c r="DY138" s="91"/>
      <c r="DZ138" s="91"/>
      <c r="EA138" s="91"/>
      <c r="EB138" s="91"/>
      <c r="EC138" s="91"/>
      <c r="ED138" s="91"/>
      <c r="EE138" s="91"/>
      <c r="EF138" s="91"/>
      <c r="EG138" s="91"/>
      <c r="EH138" s="91"/>
      <c r="EI138" s="91"/>
      <c r="EJ138" s="91"/>
      <c r="EK138" s="91"/>
      <c r="EL138" s="91"/>
      <c r="EM138" s="91"/>
      <c r="EN138" s="91"/>
      <c r="EO138" s="91"/>
      <c r="EP138" s="91"/>
      <c r="EQ138" s="91"/>
      <c r="ER138" s="91"/>
      <c r="ES138" s="91"/>
      <c r="ET138" s="91"/>
      <c r="EU138" s="91"/>
      <c r="EV138" s="91"/>
      <c r="EW138" s="91"/>
      <c r="EX138" s="91"/>
      <c r="EY138" s="91"/>
      <c r="EZ138" s="91"/>
      <c r="FA138" s="91"/>
      <c r="FB138" s="91"/>
      <c r="FC138" s="91"/>
      <c r="FD138" s="91"/>
      <c r="FE138" s="91"/>
      <c r="FF138" s="91"/>
      <c r="FG138" s="91"/>
      <c r="FH138" s="91"/>
      <c r="FI138" s="91"/>
      <c r="FJ138" s="91"/>
      <c r="FK138" s="91"/>
      <c r="FL138" s="91"/>
      <c r="FM138" s="91"/>
      <c r="FN138" s="91"/>
      <c r="FO138" s="91"/>
      <c r="FP138" s="91"/>
      <c r="FQ138" s="91"/>
      <c r="FR138" s="91"/>
      <c r="FS138" s="91"/>
      <c r="FT138" s="91"/>
      <c r="FU138" s="91"/>
      <c r="FV138" s="91"/>
      <c r="FW138" s="91"/>
      <c r="FX138" s="91"/>
      <c r="FY138" s="91"/>
      <c r="FZ138" s="91"/>
      <c r="GA138" s="91"/>
      <c r="GB138" s="91"/>
      <c r="GC138" s="91"/>
      <c r="GD138" s="91"/>
      <c r="GE138" s="91"/>
      <c r="GF138" s="91"/>
      <c r="GG138" s="91"/>
      <c r="GH138" s="91"/>
      <c r="GI138" s="91"/>
      <c r="GJ138" s="91"/>
      <c r="GK138" s="91"/>
      <c r="GL138" s="91"/>
      <c r="GM138" s="91"/>
      <c r="GN138" s="91"/>
      <c r="GO138" s="91"/>
      <c r="GP138" s="91"/>
      <c r="GQ138" s="91"/>
      <c r="GR138" s="91"/>
      <c r="GS138" s="91"/>
      <c r="GT138" s="91"/>
      <c r="GU138" s="91"/>
      <c r="GV138" s="91"/>
      <c r="GW138" s="91"/>
      <c r="GX138" s="91"/>
      <c r="GY138" s="91"/>
      <c r="GZ138" s="91"/>
      <c r="HA138" s="55"/>
    </row>
    <row r="139" spans="1:209" ht="25.5" x14ac:dyDescent="0.2">
      <c r="A139" s="52" t="s">
        <v>141</v>
      </c>
      <c r="B139" s="53" t="s">
        <v>112</v>
      </c>
      <c r="C139" s="53" t="s">
        <v>86</v>
      </c>
      <c r="D139" s="53" t="s">
        <v>191</v>
      </c>
      <c r="E139" s="73" t="s">
        <v>142</v>
      </c>
      <c r="F139" s="54">
        <v>6839.22</v>
      </c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1"/>
      <c r="DE139" s="91"/>
      <c r="DF139" s="91"/>
      <c r="DG139" s="91"/>
      <c r="DH139" s="91"/>
      <c r="DI139" s="91"/>
      <c r="DJ139" s="91"/>
      <c r="DK139" s="91"/>
      <c r="DL139" s="91"/>
      <c r="DM139" s="91"/>
      <c r="DN139" s="91"/>
      <c r="DO139" s="91"/>
      <c r="DP139" s="91"/>
      <c r="DQ139" s="91"/>
      <c r="DR139" s="91"/>
      <c r="DS139" s="91"/>
      <c r="DT139" s="91"/>
      <c r="DU139" s="91"/>
      <c r="DV139" s="91"/>
      <c r="DW139" s="91"/>
      <c r="DX139" s="91"/>
      <c r="DY139" s="91"/>
      <c r="DZ139" s="91"/>
      <c r="EA139" s="91"/>
      <c r="EB139" s="91"/>
      <c r="EC139" s="91"/>
      <c r="ED139" s="91"/>
      <c r="EE139" s="91"/>
      <c r="EF139" s="91"/>
      <c r="EG139" s="91"/>
      <c r="EH139" s="91"/>
      <c r="EI139" s="91"/>
      <c r="EJ139" s="91"/>
      <c r="EK139" s="91"/>
      <c r="EL139" s="91"/>
      <c r="EM139" s="91"/>
      <c r="EN139" s="91"/>
      <c r="EO139" s="91"/>
      <c r="EP139" s="91"/>
      <c r="EQ139" s="91"/>
      <c r="ER139" s="91"/>
      <c r="ES139" s="91"/>
      <c r="ET139" s="91"/>
      <c r="EU139" s="91"/>
      <c r="EV139" s="91"/>
      <c r="EW139" s="91"/>
      <c r="EX139" s="91"/>
      <c r="EY139" s="91"/>
      <c r="EZ139" s="91"/>
      <c r="FA139" s="91"/>
      <c r="FB139" s="91"/>
      <c r="FC139" s="91"/>
      <c r="FD139" s="91"/>
      <c r="FE139" s="91"/>
      <c r="FF139" s="91"/>
      <c r="FG139" s="91"/>
      <c r="FH139" s="91"/>
      <c r="FI139" s="91"/>
      <c r="FJ139" s="91"/>
      <c r="FK139" s="91"/>
      <c r="FL139" s="91"/>
      <c r="FM139" s="91"/>
      <c r="FN139" s="91"/>
      <c r="FO139" s="91"/>
      <c r="FP139" s="91"/>
      <c r="FQ139" s="91"/>
      <c r="FR139" s="91"/>
      <c r="FS139" s="91"/>
      <c r="FT139" s="91"/>
      <c r="FU139" s="91"/>
      <c r="FV139" s="91"/>
      <c r="FW139" s="91"/>
      <c r="FX139" s="91"/>
      <c r="FY139" s="91"/>
      <c r="FZ139" s="91"/>
      <c r="GA139" s="91"/>
      <c r="GB139" s="91"/>
      <c r="GC139" s="91"/>
      <c r="GD139" s="91"/>
      <c r="GE139" s="91"/>
      <c r="GF139" s="91"/>
      <c r="GG139" s="91"/>
      <c r="GH139" s="91"/>
      <c r="GI139" s="91"/>
      <c r="GJ139" s="91"/>
      <c r="GK139" s="91"/>
      <c r="GL139" s="91"/>
      <c r="GM139" s="91"/>
      <c r="GN139" s="91"/>
      <c r="GO139" s="91"/>
      <c r="GP139" s="91"/>
      <c r="GQ139" s="91"/>
      <c r="GR139" s="91"/>
      <c r="GS139" s="91"/>
      <c r="GT139" s="91"/>
      <c r="GU139" s="91"/>
      <c r="GV139" s="91"/>
      <c r="GW139" s="91"/>
      <c r="GX139" s="91"/>
      <c r="GY139" s="91"/>
      <c r="GZ139" s="91"/>
      <c r="HA139" s="55"/>
    </row>
    <row r="140" spans="1:209" ht="15" x14ac:dyDescent="0.25">
      <c r="A140" s="86" t="s">
        <v>192</v>
      </c>
      <c r="B140" s="92" t="s">
        <v>112</v>
      </c>
      <c r="C140" s="92" t="s">
        <v>88</v>
      </c>
      <c r="D140" s="92"/>
      <c r="E140" s="87"/>
      <c r="F140" s="88">
        <f>SUM(F145+F147+F143+F141)</f>
        <v>98298.87</v>
      </c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3"/>
      <c r="DY140" s="93"/>
      <c r="DZ140" s="93"/>
      <c r="EA140" s="93"/>
      <c r="EB140" s="93"/>
      <c r="EC140" s="93"/>
      <c r="ED140" s="93"/>
      <c r="EE140" s="93"/>
      <c r="EF140" s="93"/>
      <c r="EG140" s="93"/>
      <c r="EH140" s="93"/>
      <c r="EI140" s="93"/>
      <c r="EJ140" s="93"/>
      <c r="EK140" s="93"/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  <c r="EX140" s="93"/>
      <c r="EY140" s="93"/>
      <c r="EZ140" s="93"/>
      <c r="FA140" s="93"/>
      <c r="FB140" s="93"/>
      <c r="FC140" s="93"/>
      <c r="FD140" s="93"/>
      <c r="FE140" s="93"/>
      <c r="FF140" s="93"/>
      <c r="FG140" s="93"/>
      <c r="FH140" s="93"/>
      <c r="FI140" s="93"/>
      <c r="FJ140" s="93"/>
      <c r="FK140" s="93"/>
      <c r="FL140" s="93"/>
      <c r="FM140" s="93"/>
      <c r="FN140" s="93"/>
      <c r="FO140" s="93"/>
      <c r="FP140" s="93"/>
      <c r="FQ140" s="93"/>
      <c r="FR140" s="93"/>
      <c r="FS140" s="93"/>
      <c r="FT140" s="93"/>
      <c r="FU140" s="93"/>
      <c r="FV140" s="93"/>
      <c r="FW140" s="93"/>
      <c r="FX140" s="93"/>
      <c r="FY140" s="93"/>
      <c r="FZ140" s="93"/>
      <c r="GA140" s="93"/>
      <c r="GB140" s="93"/>
      <c r="GC140" s="93"/>
      <c r="GD140" s="93"/>
      <c r="GE140" s="93"/>
      <c r="GF140" s="93"/>
      <c r="GG140" s="93"/>
      <c r="GH140" s="93"/>
      <c r="GI140" s="93"/>
      <c r="GJ140" s="93"/>
      <c r="GK140" s="93"/>
      <c r="GL140" s="93"/>
      <c r="GM140" s="93"/>
      <c r="GN140" s="93"/>
      <c r="GO140" s="93"/>
      <c r="GP140" s="93"/>
      <c r="GQ140" s="93"/>
      <c r="GR140" s="93"/>
      <c r="GS140" s="93"/>
      <c r="GT140" s="93"/>
      <c r="GU140" s="93"/>
      <c r="GV140" s="93"/>
      <c r="GW140" s="93"/>
      <c r="GX140" s="93"/>
      <c r="GY140" s="93"/>
      <c r="GZ140" s="93"/>
    </row>
    <row r="141" spans="1:209" ht="26.25" x14ac:dyDescent="0.25">
      <c r="A141" s="56" t="s">
        <v>444</v>
      </c>
      <c r="B141" s="57" t="s">
        <v>112</v>
      </c>
      <c r="C141" s="57" t="s">
        <v>88</v>
      </c>
      <c r="D141" s="53" t="s">
        <v>442</v>
      </c>
      <c r="E141" s="87"/>
      <c r="F141" s="58">
        <v>2200</v>
      </c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  <c r="DR141" s="93"/>
      <c r="DS141" s="93"/>
      <c r="DT141" s="93"/>
      <c r="DU141" s="93"/>
      <c r="DV141" s="93"/>
      <c r="DW141" s="93"/>
      <c r="DX141" s="93"/>
      <c r="DY141" s="93"/>
      <c r="DZ141" s="93"/>
      <c r="EA141" s="93"/>
      <c r="EB141" s="93"/>
      <c r="EC141" s="93"/>
      <c r="ED141" s="93"/>
      <c r="EE141" s="93"/>
      <c r="EF141" s="93"/>
      <c r="EG141" s="93"/>
      <c r="EH141" s="93"/>
      <c r="EI141" s="93"/>
      <c r="EJ141" s="93"/>
      <c r="EK141" s="93"/>
      <c r="EL141" s="93"/>
      <c r="EM141" s="93"/>
      <c r="EN141" s="93"/>
      <c r="EO141" s="93"/>
      <c r="EP141" s="93"/>
      <c r="EQ141" s="93"/>
      <c r="ER141" s="93"/>
      <c r="ES141" s="93"/>
      <c r="ET141" s="93"/>
      <c r="EU141" s="93"/>
      <c r="EV141" s="93"/>
      <c r="EW141" s="93"/>
      <c r="EX141" s="93"/>
      <c r="EY141" s="93"/>
      <c r="EZ141" s="93"/>
      <c r="FA141" s="93"/>
      <c r="FB141" s="93"/>
      <c r="FC141" s="93"/>
      <c r="FD141" s="93"/>
      <c r="FE141" s="93"/>
      <c r="FF141" s="93"/>
      <c r="FG141" s="93"/>
      <c r="FH141" s="93"/>
      <c r="FI141" s="93"/>
      <c r="FJ141" s="93"/>
      <c r="FK141" s="93"/>
      <c r="FL141" s="93"/>
      <c r="FM141" s="93"/>
      <c r="FN141" s="93"/>
      <c r="FO141" s="93"/>
      <c r="FP141" s="93"/>
      <c r="FQ141" s="93"/>
      <c r="FR141" s="93"/>
      <c r="FS141" s="93"/>
      <c r="FT141" s="93"/>
      <c r="FU141" s="93"/>
      <c r="FV141" s="93"/>
      <c r="FW141" s="93"/>
      <c r="FX141" s="93"/>
      <c r="FY141" s="93"/>
      <c r="FZ141" s="93"/>
      <c r="GA141" s="93"/>
      <c r="GB141" s="93"/>
      <c r="GC141" s="93"/>
      <c r="GD141" s="93"/>
      <c r="GE141" s="93"/>
      <c r="GF141" s="93"/>
      <c r="GG141" s="93"/>
      <c r="GH141" s="93"/>
      <c r="GI141" s="93"/>
      <c r="GJ141" s="93"/>
      <c r="GK141" s="93"/>
      <c r="GL141" s="93"/>
      <c r="GM141" s="93"/>
      <c r="GN141" s="93"/>
      <c r="GO141" s="93"/>
      <c r="GP141" s="93"/>
      <c r="GQ141" s="93"/>
      <c r="GR141" s="93"/>
      <c r="GS141" s="93"/>
      <c r="GT141" s="93"/>
      <c r="GU141" s="93"/>
      <c r="GV141" s="93"/>
      <c r="GW141" s="93"/>
      <c r="GX141" s="93"/>
      <c r="GY141" s="93"/>
      <c r="GZ141" s="93"/>
    </row>
    <row r="142" spans="1:209" ht="15" x14ac:dyDescent="0.25">
      <c r="A142" s="52" t="s">
        <v>102</v>
      </c>
      <c r="B142" s="53" t="s">
        <v>112</v>
      </c>
      <c r="C142" s="53" t="s">
        <v>88</v>
      </c>
      <c r="D142" s="53" t="s">
        <v>442</v>
      </c>
      <c r="E142" s="73" t="s">
        <v>103</v>
      </c>
      <c r="F142" s="54">
        <v>2200</v>
      </c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93"/>
      <c r="DG142" s="93"/>
      <c r="DH142" s="93"/>
      <c r="DI142" s="93"/>
      <c r="DJ142" s="93"/>
      <c r="DK142" s="93"/>
      <c r="DL142" s="93"/>
      <c r="DM142" s="93"/>
      <c r="DN142" s="93"/>
      <c r="DO142" s="93"/>
      <c r="DP142" s="93"/>
      <c r="DQ142" s="93"/>
      <c r="DR142" s="93"/>
      <c r="DS142" s="93"/>
      <c r="DT142" s="93"/>
      <c r="DU142" s="93"/>
      <c r="DV142" s="93"/>
      <c r="DW142" s="93"/>
      <c r="DX142" s="93"/>
      <c r="DY142" s="93"/>
      <c r="DZ142" s="93"/>
      <c r="EA142" s="93"/>
      <c r="EB142" s="93"/>
      <c r="EC142" s="93"/>
      <c r="ED142" s="93"/>
      <c r="EE142" s="93"/>
      <c r="EF142" s="93"/>
      <c r="EG142" s="93"/>
      <c r="EH142" s="93"/>
      <c r="EI142" s="93"/>
      <c r="EJ142" s="93"/>
      <c r="EK142" s="93"/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  <c r="EX142" s="93"/>
      <c r="EY142" s="93"/>
      <c r="EZ142" s="93"/>
      <c r="FA142" s="93"/>
      <c r="FB142" s="93"/>
      <c r="FC142" s="93"/>
      <c r="FD142" s="93"/>
      <c r="FE142" s="93"/>
      <c r="FF142" s="93"/>
      <c r="FG142" s="93"/>
      <c r="FH142" s="93"/>
      <c r="FI142" s="93"/>
      <c r="FJ142" s="93"/>
      <c r="FK142" s="93"/>
      <c r="FL142" s="93"/>
      <c r="FM142" s="93"/>
      <c r="FN142" s="93"/>
      <c r="FO142" s="93"/>
      <c r="FP142" s="93"/>
      <c r="FQ142" s="93"/>
      <c r="FR142" s="93"/>
      <c r="FS142" s="93"/>
      <c r="FT142" s="93"/>
      <c r="FU142" s="93"/>
      <c r="FV142" s="93"/>
      <c r="FW142" s="93"/>
      <c r="FX142" s="93"/>
      <c r="FY142" s="93"/>
      <c r="FZ142" s="93"/>
      <c r="GA142" s="93"/>
      <c r="GB142" s="93"/>
      <c r="GC142" s="93"/>
      <c r="GD142" s="93"/>
      <c r="GE142" s="93"/>
      <c r="GF142" s="93"/>
      <c r="GG142" s="93"/>
      <c r="GH142" s="93"/>
      <c r="GI142" s="93"/>
      <c r="GJ142" s="93"/>
      <c r="GK142" s="93"/>
      <c r="GL142" s="93"/>
      <c r="GM142" s="93"/>
      <c r="GN142" s="93"/>
      <c r="GO142" s="93"/>
      <c r="GP142" s="93"/>
      <c r="GQ142" s="93"/>
      <c r="GR142" s="93"/>
      <c r="GS142" s="93"/>
      <c r="GT142" s="93"/>
      <c r="GU142" s="93"/>
      <c r="GV142" s="93"/>
      <c r="GW142" s="93"/>
      <c r="GX142" s="93"/>
      <c r="GY142" s="93"/>
      <c r="GZ142" s="93"/>
    </row>
    <row r="143" spans="1:209" ht="15" x14ac:dyDescent="0.25">
      <c r="A143" s="56" t="s">
        <v>193</v>
      </c>
      <c r="B143" s="57" t="s">
        <v>112</v>
      </c>
      <c r="C143" s="57" t="s">
        <v>88</v>
      </c>
      <c r="D143" s="53" t="s">
        <v>443</v>
      </c>
      <c r="E143" s="69"/>
      <c r="F143" s="58">
        <f>SUM(F144)</f>
        <v>56230.37</v>
      </c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93"/>
      <c r="DG143" s="93"/>
      <c r="DH143" s="93"/>
      <c r="DI143" s="93"/>
      <c r="DJ143" s="93"/>
      <c r="DK143" s="93"/>
      <c r="DL143" s="93"/>
      <c r="DM143" s="93"/>
      <c r="DN143" s="93"/>
      <c r="DO143" s="93"/>
      <c r="DP143" s="93"/>
      <c r="DQ143" s="93"/>
      <c r="DR143" s="93"/>
      <c r="DS143" s="93"/>
      <c r="DT143" s="93"/>
      <c r="DU143" s="93"/>
      <c r="DV143" s="93"/>
      <c r="DW143" s="93"/>
      <c r="DX143" s="93"/>
      <c r="DY143" s="93"/>
      <c r="DZ143" s="93"/>
      <c r="EA143" s="93"/>
      <c r="EB143" s="93"/>
      <c r="EC143" s="93"/>
      <c r="ED143" s="93"/>
      <c r="EE143" s="93"/>
      <c r="EF143" s="93"/>
      <c r="EG143" s="93"/>
      <c r="EH143" s="93"/>
      <c r="EI143" s="93"/>
      <c r="EJ143" s="93"/>
      <c r="EK143" s="93"/>
      <c r="EL143" s="93"/>
      <c r="EM143" s="93"/>
      <c r="EN143" s="93"/>
      <c r="EO143" s="93"/>
      <c r="EP143" s="93"/>
      <c r="EQ143" s="93"/>
      <c r="ER143" s="93"/>
      <c r="ES143" s="93"/>
      <c r="ET143" s="93"/>
      <c r="EU143" s="93"/>
      <c r="EV143" s="93"/>
      <c r="EW143" s="93"/>
      <c r="EX143" s="93"/>
      <c r="EY143" s="93"/>
      <c r="EZ143" s="93"/>
      <c r="FA143" s="93"/>
      <c r="FB143" s="93"/>
      <c r="FC143" s="93"/>
      <c r="FD143" s="93"/>
      <c r="FE143" s="93"/>
      <c r="FF143" s="93"/>
      <c r="FG143" s="93"/>
      <c r="FH143" s="93"/>
      <c r="FI143" s="93"/>
      <c r="FJ143" s="93"/>
      <c r="FK143" s="93"/>
      <c r="FL143" s="93"/>
      <c r="FM143" s="93"/>
      <c r="FN143" s="93"/>
      <c r="FO143" s="93"/>
      <c r="FP143" s="93"/>
      <c r="FQ143" s="93"/>
      <c r="FR143" s="93"/>
      <c r="FS143" s="93"/>
      <c r="FT143" s="93"/>
      <c r="FU143" s="93"/>
      <c r="FV143" s="93"/>
      <c r="FW143" s="93"/>
      <c r="FX143" s="93"/>
      <c r="FY143" s="93"/>
      <c r="FZ143" s="93"/>
      <c r="GA143" s="93"/>
      <c r="GB143" s="93"/>
      <c r="GC143" s="93"/>
      <c r="GD143" s="93"/>
      <c r="GE143" s="93"/>
      <c r="GF143" s="93"/>
      <c r="GG143" s="93"/>
      <c r="GH143" s="93"/>
      <c r="GI143" s="93"/>
      <c r="GJ143" s="93"/>
      <c r="GK143" s="93"/>
      <c r="GL143" s="93"/>
      <c r="GM143" s="93"/>
      <c r="GN143" s="93"/>
      <c r="GO143" s="93"/>
      <c r="GP143" s="93"/>
      <c r="GQ143" s="93"/>
      <c r="GR143" s="93"/>
      <c r="GS143" s="93"/>
      <c r="GT143" s="93"/>
      <c r="GU143" s="93"/>
      <c r="GV143" s="93"/>
      <c r="GW143" s="93"/>
      <c r="GX143" s="93"/>
      <c r="GY143" s="93"/>
      <c r="GZ143" s="93"/>
    </row>
    <row r="144" spans="1:209" ht="15" x14ac:dyDescent="0.25">
      <c r="A144" s="52" t="s">
        <v>102</v>
      </c>
      <c r="B144" s="53" t="s">
        <v>112</v>
      </c>
      <c r="C144" s="53" t="s">
        <v>88</v>
      </c>
      <c r="D144" s="53" t="s">
        <v>443</v>
      </c>
      <c r="E144" s="73" t="s">
        <v>103</v>
      </c>
      <c r="F144" s="54">
        <v>56230.37</v>
      </c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  <c r="DR144" s="93"/>
      <c r="DS144" s="93"/>
      <c r="DT144" s="93"/>
      <c r="DU144" s="93"/>
      <c r="DV144" s="93"/>
      <c r="DW144" s="93"/>
      <c r="DX144" s="93"/>
      <c r="DY144" s="93"/>
      <c r="DZ144" s="93"/>
      <c r="EA144" s="93"/>
      <c r="EB144" s="93"/>
      <c r="EC144" s="93"/>
      <c r="ED144" s="93"/>
      <c r="EE144" s="93"/>
      <c r="EF144" s="93"/>
      <c r="EG144" s="93"/>
      <c r="EH144" s="93"/>
      <c r="EI144" s="93"/>
      <c r="EJ144" s="93"/>
      <c r="EK144" s="93"/>
      <c r="EL144" s="93"/>
      <c r="EM144" s="93"/>
      <c r="EN144" s="93"/>
      <c r="EO144" s="93"/>
      <c r="EP144" s="93"/>
      <c r="EQ144" s="93"/>
      <c r="ER144" s="93"/>
      <c r="ES144" s="93"/>
      <c r="ET144" s="93"/>
      <c r="EU144" s="93"/>
      <c r="EV144" s="93"/>
      <c r="EW144" s="93"/>
      <c r="EX144" s="93"/>
      <c r="EY144" s="93"/>
      <c r="EZ144" s="93"/>
      <c r="FA144" s="93"/>
      <c r="FB144" s="93"/>
      <c r="FC144" s="93"/>
      <c r="FD144" s="93"/>
      <c r="FE144" s="93"/>
      <c r="FF144" s="93"/>
      <c r="FG144" s="93"/>
      <c r="FH144" s="93"/>
      <c r="FI144" s="93"/>
      <c r="FJ144" s="93"/>
      <c r="FK144" s="93"/>
      <c r="FL144" s="93"/>
      <c r="FM144" s="93"/>
      <c r="FN144" s="93"/>
      <c r="FO144" s="93"/>
      <c r="FP144" s="93"/>
      <c r="FQ144" s="93"/>
      <c r="FR144" s="93"/>
      <c r="FS144" s="93"/>
      <c r="FT144" s="93"/>
      <c r="FU144" s="93"/>
      <c r="FV144" s="93"/>
      <c r="FW144" s="93"/>
      <c r="FX144" s="93"/>
      <c r="FY144" s="93"/>
      <c r="FZ144" s="93"/>
      <c r="GA144" s="93"/>
      <c r="GB144" s="93"/>
      <c r="GC144" s="93"/>
      <c r="GD144" s="93"/>
      <c r="GE144" s="93"/>
      <c r="GF144" s="93"/>
      <c r="GG144" s="93"/>
      <c r="GH144" s="93"/>
      <c r="GI144" s="93"/>
      <c r="GJ144" s="93"/>
      <c r="GK144" s="93"/>
      <c r="GL144" s="93"/>
      <c r="GM144" s="93"/>
      <c r="GN144" s="93"/>
      <c r="GO144" s="93"/>
      <c r="GP144" s="93"/>
      <c r="GQ144" s="93"/>
      <c r="GR144" s="93"/>
      <c r="GS144" s="93"/>
      <c r="GT144" s="93"/>
      <c r="GU144" s="93"/>
      <c r="GV144" s="93"/>
      <c r="GW144" s="93"/>
      <c r="GX144" s="93"/>
      <c r="GY144" s="93"/>
      <c r="GZ144" s="93"/>
    </row>
    <row r="145" spans="1:208" ht="14.25" x14ac:dyDescent="0.2">
      <c r="A145" s="56" t="s">
        <v>130</v>
      </c>
      <c r="B145" s="57" t="s">
        <v>112</v>
      </c>
      <c r="C145" s="57" t="s">
        <v>88</v>
      </c>
      <c r="D145" s="57" t="s">
        <v>131</v>
      </c>
      <c r="E145" s="57"/>
      <c r="F145" s="58">
        <f>SUM(F146)</f>
        <v>492.39</v>
      </c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  <c r="CC145" s="94"/>
      <c r="CD145" s="94"/>
      <c r="CE145" s="94"/>
      <c r="CF145" s="94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  <c r="DB145" s="94"/>
      <c r="DC145" s="94"/>
      <c r="DD145" s="94"/>
      <c r="DE145" s="94"/>
      <c r="DF145" s="94"/>
      <c r="DG145" s="94"/>
      <c r="DH145" s="94"/>
      <c r="DI145" s="94"/>
      <c r="DJ145" s="94"/>
      <c r="DK145" s="94"/>
      <c r="DL145" s="94"/>
      <c r="DM145" s="94"/>
      <c r="DN145" s="94"/>
      <c r="DO145" s="94"/>
      <c r="DP145" s="94"/>
      <c r="DQ145" s="94"/>
      <c r="DR145" s="94"/>
      <c r="DS145" s="94"/>
      <c r="DT145" s="94"/>
      <c r="DU145" s="94"/>
      <c r="DV145" s="94"/>
      <c r="DW145" s="94"/>
      <c r="DX145" s="94"/>
      <c r="DY145" s="94"/>
      <c r="DZ145" s="94"/>
      <c r="EA145" s="94"/>
      <c r="EB145" s="94"/>
      <c r="EC145" s="94"/>
      <c r="ED145" s="94"/>
      <c r="EE145" s="94"/>
      <c r="EF145" s="94"/>
      <c r="EG145" s="94"/>
      <c r="EH145" s="94"/>
      <c r="EI145" s="94"/>
      <c r="EJ145" s="94"/>
      <c r="EK145" s="94"/>
      <c r="EL145" s="94"/>
      <c r="EM145" s="94"/>
      <c r="EN145" s="94"/>
      <c r="EO145" s="94"/>
      <c r="EP145" s="94"/>
      <c r="EQ145" s="94"/>
      <c r="ER145" s="94"/>
      <c r="ES145" s="94"/>
      <c r="ET145" s="94"/>
      <c r="EU145" s="94"/>
      <c r="EV145" s="94"/>
      <c r="EW145" s="94"/>
      <c r="EX145" s="94"/>
      <c r="EY145" s="94"/>
      <c r="EZ145" s="94"/>
      <c r="FA145" s="94"/>
      <c r="FB145" s="94"/>
      <c r="FC145" s="94"/>
      <c r="FD145" s="94"/>
      <c r="FE145" s="94"/>
      <c r="FF145" s="94"/>
      <c r="FG145" s="94"/>
      <c r="FH145" s="94"/>
      <c r="FI145" s="94"/>
      <c r="FJ145" s="94"/>
      <c r="FK145" s="94"/>
      <c r="FL145" s="94"/>
      <c r="FM145" s="94"/>
      <c r="FN145" s="94"/>
      <c r="FO145" s="94"/>
      <c r="FP145" s="94"/>
      <c r="FQ145" s="94"/>
      <c r="FR145" s="94"/>
      <c r="FS145" s="94"/>
      <c r="FT145" s="94"/>
      <c r="FU145" s="94"/>
      <c r="FV145" s="94"/>
      <c r="FW145" s="94"/>
      <c r="FX145" s="94"/>
      <c r="FY145" s="94"/>
      <c r="FZ145" s="94"/>
      <c r="GA145" s="94"/>
      <c r="GB145" s="94"/>
      <c r="GC145" s="94"/>
      <c r="GD145" s="94"/>
      <c r="GE145" s="94"/>
      <c r="GF145" s="94"/>
      <c r="GG145" s="94"/>
      <c r="GH145" s="94"/>
      <c r="GI145" s="94"/>
      <c r="GJ145" s="94"/>
      <c r="GK145" s="94"/>
      <c r="GL145" s="94"/>
      <c r="GM145" s="94"/>
      <c r="GN145" s="94"/>
      <c r="GO145" s="94"/>
      <c r="GP145" s="94"/>
      <c r="GQ145" s="94"/>
      <c r="GR145" s="94"/>
      <c r="GS145" s="94"/>
      <c r="GT145" s="94"/>
      <c r="GU145" s="94"/>
      <c r="GV145" s="94"/>
      <c r="GW145" s="94"/>
      <c r="GX145" s="94"/>
      <c r="GY145" s="94"/>
      <c r="GZ145" s="94"/>
    </row>
    <row r="146" spans="1:208" ht="15" x14ac:dyDescent="0.25">
      <c r="A146" s="52" t="s">
        <v>102</v>
      </c>
      <c r="B146" s="53" t="s">
        <v>112</v>
      </c>
      <c r="C146" s="53" t="s">
        <v>88</v>
      </c>
      <c r="D146" s="53" t="s">
        <v>131</v>
      </c>
      <c r="E146" s="53" t="s">
        <v>103</v>
      </c>
      <c r="F146" s="54">
        <v>492.39</v>
      </c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93"/>
      <c r="DG146" s="93"/>
      <c r="DH146" s="93"/>
      <c r="DI146" s="93"/>
      <c r="DJ146" s="93"/>
      <c r="DK146" s="93"/>
      <c r="DL146" s="93"/>
      <c r="DM146" s="93"/>
      <c r="DN146" s="93"/>
      <c r="DO146" s="93"/>
      <c r="DP146" s="93"/>
      <c r="DQ146" s="93"/>
      <c r="DR146" s="93"/>
      <c r="DS146" s="93"/>
      <c r="DT146" s="93"/>
      <c r="DU146" s="93"/>
      <c r="DV146" s="93"/>
      <c r="DW146" s="93"/>
      <c r="DX146" s="93"/>
      <c r="DY146" s="93"/>
      <c r="DZ146" s="93"/>
      <c r="EA146" s="93"/>
      <c r="EB146" s="93"/>
      <c r="EC146" s="93"/>
      <c r="ED146" s="93"/>
      <c r="EE146" s="93"/>
      <c r="EF146" s="93"/>
      <c r="EG146" s="93"/>
      <c r="EH146" s="93"/>
      <c r="EI146" s="93"/>
      <c r="EJ146" s="93"/>
      <c r="EK146" s="93"/>
      <c r="EL146" s="93"/>
      <c r="EM146" s="93"/>
      <c r="EN146" s="93"/>
      <c r="EO146" s="93"/>
      <c r="EP146" s="93"/>
      <c r="EQ146" s="93"/>
      <c r="ER146" s="93"/>
      <c r="ES146" s="93"/>
      <c r="ET146" s="93"/>
      <c r="EU146" s="93"/>
      <c r="EV146" s="93"/>
      <c r="EW146" s="93"/>
      <c r="EX146" s="93"/>
      <c r="EY146" s="93"/>
      <c r="EZ146" s="93"/>
      <c r="FA146" s="93"/>
      <c r="FB146" s="93"/>
      <c r="FC146" s="93"/>
      <c r="FD146" s="93"/>
      <c r="FE146" s="93"/>
      <c r="FF146" s="93"/>
      <c r="FG146" s="93"/>
      <c r="FH146" s="93"/>
      <c r="FI146" s="93"/>
      <c r="FJ146" s="93"/>
      <c r="FK146" s="93"/>
      <c r="FL146" s="93"/>
      <c r="FM146" s="93"/>
      <c r="FN146" s="93"/>
      <c r="FO146" s="93"/>
      <c r="FP146" s="93"/>
      <c r="FQ146" s="93"/>
      <c r="FR146" s="93"/>
      <c r="FS146" s="93"/>
      <c r="FT146" s="93"/>
      <c r="FU146" s="93"/>
      <c r="FV146" s="93"/>
      <c r="FW146" s="93"/>
      <c r="FX146" s="93"/>
      <c r="FY146" s="93"/>
      <c r="FZ146" s="93"/>
      <c r="GA146" s="93"/>
      <c r="GB146" s="93"/>
      <c r="GC146" s="93"/>
      <c r="GD146" s="93"/>
      <c r="GE146" s="93"/>
      <c r="GF146" s="93"/>
      <c r="GG146" s="93"/>
      <c r="GH146" s="93"/>
      <c r="GI146" s="93"/>
      <c r="GJ146" s="93"/>
      <c r="GK146" s="93"/>
      <c r="GL146" s="93"/>
      <c r="GM146" s="93"/>
      <c r="GN146" s="93"/>
      <c r="GO146" s="93"/>
      <c r="GP146" s="93"/>
      <c r="GQ146" s="93"/>
      <c r="GR146" s="93"/>
      <c r="GS146" s="93"/>
      <c r="GT146" s="93"/>
      <c r="GU146" s="93"/>
      <c r="GV146" s="93"/>
      <c r="GW146" s="93"/>
      <c r="GX146" s="93"/>
      <c r="GY146" s="93"/>
      <c r="GZ146" s="93"/>
    </row>
    <row r="147" spans="1:208" ht="13.5" x14ac:dyDescent="0.25">
      <c r="A147" s="49" t="s">
        <v>133</v>
      </c>
      <c r="B147" s="67" t="s">
        <v>112</v>
      </c>
      <c r="C147" s="67" t="s">
        <v>88</v>
      </c>
      <c r="D147" s="50" t="s">
        <v>134</v>
      </c>
      <c r="E147" s="79"/>
      <c r="F147" s="48">
        <f>SUM(F148+F152+F153)</f>
        <v>39376.11</v>
      </c>
    </row>
    <row r="148" spans="1:208" ht="25.5" x14ac:dyDescent="0.2">
      <c r="A148" s="56" t="s">
        <v>194</v>
      </c>
      <c r="B148" s="57" t="s">
        <v>112</v>
      </c>
      <c r="C148" s="57" t="s">
        <v>88</v>
      </c>
      <c r="D148" s="69" t="s">
        <v>195</v>
      </c>
      <c r="E148" s="57"/>
      <c r="F148" s="58">
        <f>SUM(F149+F150)</f>
        <v>3700</v>
      </c>
    </row>
    <row r="149" spans="1:208" x14ac:dyDescent="0.2">
      <c r="A149" s="52" t="s">
        <v>110</v>
      </c>
      <c r="B149" s="53" t="s">
        <v>112</v>
      </c>
      <c r="C149" s="53" t="s">
        <v>88</v>
      </c>
      <c r="D149" s="73" t="s">
        <v>195</v>
      </c>
      <c r="E149" s="53" t="s">
        <v>101</v>
      </c>
      <c r="F149" s="58">
        <v>3700</v>
      </c>
    </row>
    <row r="150" spans="1:208" ht="25.5" hidden="1" x14ac:dyDescent="0.2">
      <c r="A150" s="52" t="s">
        <v>141</v>
      </c>
      <c r="B150" s="53" t="s">
        <v>112</v>
      </c>
      <c r="C150" s="53" t="s">
        <v>88</v>
      </c>
      <c r="D150" s="73" t="s">
        <v>195</v>
      </c>
      <c r="E150" s="53" t="s">
        <v>142</v>
      </c>
      <c r="F150" s="58">
        <v>0</v>
      </c>
    </row>
    <row r="151" spans="1:208" ht="25.5" x14ac:dyDescent="0.2">
      <c r="A151" s="56" t="s">
        <v>196</v>
      </c>
      <c r="B151" s="53" t="s">
        <v>112</v>
      </c>
      <c r="C151" s="53" t="s">
        <v>88</v>
      </c>
      <c r="D151" s="69"/>
      <c r="E151" s="53"/>
      <c r="F151" s="58">
        <f>SUM(F152:F153)</f>
        <v>35676.11</v>
      </c>
    </row>
    <row r="152" spans="1:208" ht="25.5" x14ac:dyDescent="0.2">
      <c r="A152" s="52" t="s">
        <v>141</v>
      </c>
      <c r="B152" s="53" t="s">
        <v>112</v>
      </c>
      <c r="C152" s="53" t="s">
        <v>88</v>
      </c>
      <c r="D152" s="73" t="s">
        <v>197</v>
      </c>
      <c r="E152" s="53" t="s">
        <v>142</v>
      </c>
      <c r="F152" s="58">
        <v>33892.300000000003</v>
      </c>
    </row>
    <row r="153" spans="1:208" ht="25.5" x14ac:dyDescent="0.2">
      <c r="A153" s="52" t="s">
        <v>141</v>
      </c>
      <c r="B153" s="53" t="s">
        <v>112</v>
      </c>
      <c r="C153" s="53" t="s">
        <v>88</v>
      </c>
      <c r="D153" s="73" t="s">
        <v>198</v>
      </c>
      <c r="E153" s="53" t="s">
        <v>142</v>
      </c>
      <c r="F153" s="58">
        <v>1783.81</v>
      </c>
    </row>
    <row r="154" spans="1:208" ht="13.5" x14ac:dyDescent="0.25">
      <c r="A154" s="49" t="s">
        <v>199</v>
      </c>
      <c r="B154" s="67" t="s">
        <v>112</v>
      </c>
      <c r="C154" s="67" t="s">
        <v>95</v>
      </c>
      <c r="D154" s="67"/>
      <c r="E154" s="67"/>
      <c r="F154" s="51">
        <f>SUM(F155+F180)</f>
        <v>141693.97</v>
      </c>
    </row>
    <row r="155" spans="1:208" ht="13.5" x14ac:dyDescent="0.25">
      <c r="A155" s="49" t="s">
        <v>133</v>
      </c>
      <c r="B155" s="67" t="s">
        <v>112</v>
      </c>
      <c r="C155" s="67" t="s">
        <v>95</v>
      </c>
      <c r="D155" s="67" t="s">
        <v>134</v>
      </c>
      <c r="E155" s="67"/>
      <c r="F155" s="51">
        <f>SUM(F156+F177+F178)</f>
        <v>141693.97</v>
      </c>
    </row>
    <row r="156" spans="1:208" ht="25.5" x14ac:dyDescent="0.2">
      <c r="A156" s="56" t="s">
        <v>200</v>
      </c>
      <c r="B156" s="57" t="s">
        <v>112</v>
      </c>
      <c r="C156" s="57" t="s">
        <v>95</v>
      </c>
      <c r="D156" s="57" t="s">
        <v>201</v>
      </c>
      <c r="E156" s="57"/>
      <c r="F156" s="95">
        <f>SUM(F158+F159+F166+F167+F168+F170+F171+F169+F157+F173)</f>
        <v>135049.97</v>
      </c>
    </row>
    <row r="157" spans="1:208" x14ac:dyDescent="0.2">
      <c r="A157" s="52" t="s">
        <v>110</v>
      </c>
      <c r="B157" s="53" t="s">
        <v>112</v>
      </c>
      <c r="C157" s="53" t="s">
        <v>95</v>
      </c>
      <c r="D157" s="53" t="s">
        <v>201</v>
      </c>
      <c r="E157" s="53" t="s">
        <v>101</v>
      </c>
      <c r="F157" s="85">
        <v>15136</v>
      </c>
    </row>
    <row r="158" spans="1:208" ht="25.5" x14ac:dyDescent="0.2">
      <c r="A158" s="52" t="s">
        <v>143</v>
      </c>
      <c r="B158" s="53" t="s">
        <v>112</v>
      </c>
      <c r="C158" s="53" t="s">
        <v>95</v>
      </c>
      <c r="D158" s="53" t="s">
        <v>201</v>
      </c>
      <c r="E158" s="53" t="s">
        <v>144</v>
      </c>
      <c r="F158" s="85">
        <v>11515.53</v>
      </c>
    </row>
    <row r="159" spans="1:208" x14ac:dyDescent="0.2">
      <c r="A159" s="56" t="s">
        <v>199</v>
      </c>
      <c r="B159" s="69" t="s">
        <v>112</v>
      </c>
      <c r="C159" s="69" t="s">
        <v>95</v>
      </c>
      <c r="D159" s="69" t="s">
        <v>201</v>
      </c>
      <c r="E159" s="69"/>
      <c r="F159" s="58">
        <f>SUM(F160+F164+F162)</f>
        <v>77600</v>
      </c>
    </row>
    <row r="160" spans="1:208" x14ac:dyDescent="0.2">
      <c r="A160" s="76" t="s">
        <v>202</v>
      </c>
      <c r="B160" s="69" t="s">
        <v>112</v>
      </c>
      <c r="C160" s="69" t="s">
        <v>95</v>
      </c>
      <c r="D160" s="69" t="s">
        <v>203</v>
      </c>
      <c r="E160" s="69"/>
      <c r="F160" s="58">
        <f>SUM(F161)</f>
        <v>10800</v>
      </c>
    </row>
    <row r="161" spans="1:208" ht="25.5" x14ac:dyDescent="0.2">
      <c r="A161" s="52" t="s">
        <v>143</v>
      </c>
      <c r="B161" s="73" t="s">
        <v>112</v>
      </c>
      <c r="C161" s="73" t="s">
        <v>95</v>
      </c>
      <c r="D161" s="73" t="s">
        <v>203</v>
      </c>
      <c r="E161" s="73" t="s">
        <v>144</v>
      </c>
      <c r="F161" s="54">
        <v>10800</v>
      </c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  <c r="EA161" s="55"/>
      <c r="EB161" s="55"/>
      <c r="EC161" s="55"/>
      <c r="ED161" s="55"/>
      <c r="EE161" s="55"/>
      <c r="EF161" s="55"/>
      <c r="EG161" s="55"/>
      <c r="EH161" s="55"/>
      <c r="EI161" s="55"/>
      <c r="EJ161" s="55"/>
      <c r="EK161" s="55"/>
      <c r="EL161" s="55"/>
      <c r="EM161" s="55"/>
      <c r="EN161" s="55"/>
      <c r="EO161" s="55"/>
      <c r="EP161" s="55"/>
      <c r="EQ161" s="55"/>
      <c r="ER161" s="55"/>
      <c r="ES161" s="55"/>
      <c r="ET161" s="55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5"/>
      <c r="FF161" s="55"/>
      <c r="FG161" s="55"/>
      <c r="FH161" s="55"/>
      <c r="FI161" s="55"/>
      <c r="FJ161" s="55"/>
      <c r="FK161" s="55"/>
      <c r="FL161" s="55"/>
      <c r="FM161" s="55"/>
      <c r="FN161" s="55"/>
      <c r="FO161" s="55"/>
      <c r="FP161" s="55"/>
      <c r="FQ161" s="55"/>
      <c r="FR161" s="55"/>
      <c r="FS161" s="55"/>
      <c r="FT161" s="55"/>
      <c r="FU161" s="55"/>
      <c r="FV161" s="55"/>
      <c r="FW161" s="55"/>
      <c r="FX161" s="55"/>
      <c r="FY161" s="55"/>
      <c r="FZ161" s="55"/>
      <c r="GA161" s="55"/>
      <c r="GB161" s="55"/>
      <c r="GC161" s="55"/>
      <c r="GD161" s="55"/>
      <c r="GE161" s="55"/>
      <c r="GF161" s="55"/>
      <c r="GG161" s="55"/>
      <c r="GH161" s="55"/>
      <c r="GI161" s="55"/>
      <c r="GJ161" s="55"/>
      <c r="GK161" s="55"/>
      <c r="GL161" s="55"/>
      <c r="GM161" s="55"/>
      <c r="GN161" s="55"/>
      <c r="GO161" s="55"/>
      <c r="GP161" s="55"/>
      <c r="GQ161" s="55"/>
      <c r="GR161" s="55"/>
      <c r="GS161" s="55"/>
      <c r="GT161" s="55"/>
      <c r="GU161" s="55"/>
      <c r="GV161" s="55"/>
      <c r="GW161" s="55"/>
      <c r="GX161" s="55"/>
      <c r="GY161" s="55"/>
      <c r="GZ161" s="55"/>
    </row>
    <row r="162" spans="1:208" x14ac:dyDescent="0.2">
      <c r="A162" s="56" t="s">
        <v>204</v>
      </c>
      <c r="B162" s="69" t="s">
        <v>112</v>
      </c>
      <c r="C162" s="69" t="s">
        <v>95</v>
      </c>
      <c r="D162" s="69" t="s">
        <v>205</v>
      </c>
      <c r="E162" s="69"/>
      <c r="F162" s="58">
        <f>SUM(F163)</f>
        <v>62449</v>
      </c>
    </row>
    <row r="163" spans="1:208" ht="25.5" x14ac:dyDescent="0.2">
      <c r="A163" s="52" t="s">
        <v>143</v>
      </c>
      <c r="B163" s="73" t="s">
        <v>112</v>
      </c>
      <c r="C163" s="73" t="s">
        <v>95</v>
      </c>
      <c r="D163" s="73" t="s">
        <v>205</v>
      </c>
      <c r="E163" s="73" t="s">
        <v>144</v>
      </c>
      <c r="F163" s="54">
        <v>62449</v>
      </c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  <c r="GV163" s="55"/>
      <c r="GW163" s="55"/>
      <c r="GX163" s="55"/>
      <c r="GY163" s="55"/>
      <c r="GZ163" s="55"/>
    </row>
    <row r="164" spans="1:208" x14ac:dyDescent="0.2">
      <c r="A164" s="76" t="s">
        <v>206</v>
      </c>
      <c r="B164" s="69" t="s">
        <v>112</v>
      </c>
      <c r="C164" s="69" t="s">
        <v>95</v>
      </c>
      <c r="D164" s="69" t="s">
        <v>207</v>
      </c>
      <c r="E164" s="69"/>
      <c r="F164" s="58">
        <f>SUM(F165)</f>
        <v>4351</v>
      </c>
    </row>
    <row r="165" spans="1:208" ht="25.5" x14ac:dyDescent="0.2">
      <c r="A165" s="52" t="s">
        <v>143</v>
      </c>
      <c r="B165" s="73" t="s">
        <v>112</v>
      </c>
      <c r="C165" s="73" t="s">
        <v>95</v>
      </c>
      <c r="D165" s="73" t="s">
        <v>207</v>
      </c>
      <c r="E165" s="73" t="s">
        <v>144</v>
      </c>
      <c r="F165" s="54">
        <v>4351</v>
      </c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55"/>
      <c r="FY165" s="55"/>
      <c r="FZ165" s="55"/>
      <c r="GA165" s="55"/>
      <c r="GB165" s="55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  <c r="GW165" s="55"/>
      <c r="GX165" s="55"/>
      <c r="GY165" s="55"/>
      <c r="GZ165" s="55"/>
    </row>
    <row r="166" spans="1:208" ht="38.25" hidden="1" x14ac:dyDescent="0.2">
      <c r="A166" s="52" t="s">
        <v>92</v>
      </c>
      <c r="B166" s="73" t="s">
        <v>112</v>
      </c>
      <c r="C166" s="96" t="s">
        <v>95</v>
      </c>
      <c r="D166" s="96" t="s">
        <v>208</v>
      </c>
      <c r="E166" s="96" t="s">
        <v>93</v>
      </c>
      <c r="F166" s="54">
        <v>0</v>
      </c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</row>
    <row r="167" spans="1:208" x14ac:dyDescent="0.2">
      <c r="A167" s="52" t="s">
        <v>110</v>
      </c>
      <c r="B167" s="73" t="s">
        <v>112</v>
      </c>
      <c r="C167" s="96" t="s">
        <v>95</v>
      </c>
      <c r="D167" s="96" t="s">
        <v>208</v>
      </c>
      <c r="E167" s="96" t="s">
        <v>101</v>
      </c>
      <c r="F167" s="54">
        <v>1185.78</v>
      </c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55"/>
      <c r="FY167" s="55"/>
      <c r="FZ167" s="55"/>
      <c r="GA167" s="55"/>
      <c r="GB167" s="55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  <c r="GW167" s="55"/>
      <c r="GX167" s="55"/>
      <c r="GY167" s="55"/>
      <c r="GZ167" s="55"/>
    </row>
    <row r="168" spans="1:208" ht="25.5" x14ac:dyDescent="0.2">
      <c r="A168" s="52" t="s">
        <v>141</v>
      </c>
      <c r="B168" s="73" t="s">
        <v>112</v>
      </c>
      <c r="C168" s="96" t="s">
        <v>95</v>
      </c>
      <c r="D168" s="96" t="s">
        <v>208</v>
      </c>
      <c r="E168" s="96" t="s">
        <v>142</v>
      </c>
      <c r="F168" s="54">
        <v>3973.77</v>
      </c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  <c r="EG168" s="55"/>
      <c r="EH168" s="55"/>
      <c r="EI168" s="55"/>
      <c r="EJ168" s="55"/>
      <c r="EK168" s="55"/>
      <c r="EL168" s="55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GW168" s="55"/>
      <c r="GX168" s="55"/>
      <c r="GY168" s="55"/>
      <c r="GZ168" s="55"/>
    </row>
    <row r="169" spans="1:208" ht="38.25" hidden="1" x14ac:dyDescent="0.2">
      <c r="A169" s="52" t="s">
        <v>92</v>
      </c>
      <c r="B169" s="73" t="s">
        <v>112</v>
      </c>
      <c r="C169" s="96" t="s">
        <v>95</v>
      </c>
      <c r="D169" s="96" t="s">
        <v>209</v>
      </c>
      <c r="E169" s="96" t="s">
        <v>93</v>
      </c>
      <c r="F169" s="54">
        <v>0</v>
      </c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  <c r="EA169" s="55"/>
      <c r="EB169" s="5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  <c r="GH169" s="55"/>
      <c r="GI169" s="55"/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  <c r="GV169" s="55"/>
      <c r="GW169" s="55"/>
      <c r="GX169" s="55"/>
      <c r="GY169" s="55"/>
      <c r="GZ169" s="55"/>
    </row>
    <row r="170" spans="1:208" x14ac:dyDescent="0.2">
      <c r="A170" s="52" t="s">
        <v>110</v>
      </c>
      <c r="B170" s="73" t="s">
        <v>112</v>
      </c>
      <c r="C170" s="96" t="s">
        <v>95</v>
      </c>
      <c r="D170" s="96" t="s">
        <v>209</v>
      </c>
      <c r="E170" s="96" t="s">
        <v>101</v>
      </c>
      <c r="F170" s="54">
        <v>5672.01</v>
      </c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/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55"/>
      <c r="GE170" s="55"/>
      <c r="GF170" s="55"/>
      <c r="GG170" s="55"/>
      <c r="GH170" s="55"/>
      <c r="GI170" s="55"/>
      <c r="GJ170" s="55"/>
      <c r="GK170" s="55"/>
      <c r="GL170" s="55"/>
      <c r="GM170" s="55"/>
      <c r="GN170" s="55"/>
      <c r="GO170" s="55"/>
      <c r="GP170" s="55"/>
      <c r="GQ170" s="55"/>
      <c r="GR170" s="55"/>
      <c r="GS170" s="55"/>
      <c r="GT170" s="55"/>
      <c r="GU170" s="55"/>
      <c r="GV170" s="55"/>
      <c r="GW170" s="55"/>
      <c r="GX170" s="55"/>
      <c r="GY170" s="55"/>
      <c r="GZ170" s="55"/>
    </row>
    <row r="171" spans="1:208" ht="25.5" x14ac:dyDescent="0.2">
      <c r="A171" s="52" t="s">
        <v>141</v>
      </c>
      <c r="B171" s="73" t="s">
        <v>112</v>
      </c>
      <c r="C171" s="96" t="s">
        <v>95</v>
      </c>
      <c r="D171" s="96" t="s">
        <v>209</v>
      </c>
      <c r="E171" s="96" t="s">
        <v>142</v>
      </c>
      <c r="F171" s="54">
        <v>18316.88</v>
      </c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5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55"/>
      <c r="GE171" s="55"/>
      <c r="GF171" s="55"/>
      <c r="GG171" s="55"/>
      <c r="GH171" s="55"/>
      <c r="GI171" s="55"/>
      <c r="GJ171" s="55"/>
      <c r="GK171" s="55"/>
      <c r="GL171" s="55"/>
      <c r="GM171" s="55"/>
      <c r="GN171" s="55"/>
      <c r="GO171" s="55"/>
      <c r="GP171" s="55"/>
      <c r="GQ171" s="55"/>
      <c r="GR171" s="55"/>
      <c r="GS171" s="55"/>
      <c r="GT171" s="55"/>
      <c r="GU171" s="55"/>
      <c r="GV171" s="55"/>
      <c r="GW171" s="55"/>
      <c r="GX171" s="55"/>
      <c r="GY171" s="55"/>
      <c r="GZ171" s="55"/>
    </row>
    <row r="172" spans="1:208" ht="26.25" x14ac:dyDescent="0.25">
      <c r="A172" s="74" t="s">
        <v>210</v>
      </c>
      <c r="B172" s="73" t="s">
        <v>112</v>
      </c>
      <c r="C172" s="96" t="s">
        <v>95</v>
      </c>
      <c r="D172" s="70" t="s">
        <v>211</v>
      </c>
      <c r="E172" s="96"/>
      <c r="F172" s="54">
        <f>SUM(F177+F174+F175+F176+F173)</f>
        <v>8214</v>
      </c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</row>
    <row r="173" spans="1:208" ht="13.5" x14ac:dyDescent="0.25">
      <c r="A173" s="52" t="s">
        <v>110</v>
      </c>
      <c r="B173" s="73" t="s">
        <v>112</v>
      </c>
      <c r="C173" s="96" t="s">
        <v>95</v>
      </c>
      <c r="D173" s="96" t="s">
        <v>211</v>
      </c>
      <c r="E173" s="96" t="s">
        <v>101</v>
      </c>
      <c r="F173" s="54">
        <v>1650</v>
      </c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</row>
    <row r="174" spans="1:208" ht="13.5" hidden="1" x14ac:dyDescent="0.25">
      <c r="A174" s="52" t="s">
        <v>110</v>
      </c>
      <c r="B174" s="73" t="s">
        <v>112</v>
      </c>
      <c r="C174" s="96" t="s">
        <v>95</v>
      </c>
      <c r="D174" s="96" t="s">
        <v>212</v>
      </c>
      <c r="E174" s="96" t="s">
        <v>101</v>
      </c>
      <c r="F174" s="54">
        <v>0</v>
      </c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</row>
    <row r="175" spans="1:208" ht="39" hidden="1" x14ac:dyDescent="0.25">
      <c r="A175" s="52" t="s">
        <v>92</v>
      </c>
      <c r="B175" s="73" t="s">
        <v>112</v>
      </c>
      <c r="C175" s="96" t="s">
        <v>95</v>
      </c>
      <c r="D175" s="96" t="s">
        <v>213</v>
      </c>
      <c r="E175" s="96" t="s">
        <v>93</v>
      </c>
      <c r="F175" s="54">
        <v>0</v>
      </c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</row>
    <row r="176" spans="1:208" ht="13.5" hidden="1" x14ac:dyDescent="0.25">
      <c r="A176" s="52" t="s">
        <v>110</v>
      </c>
      <c r="B176" s="73" t="s">
        <v>112</v>
      </c>
      <c r="C176" s="96" t="s">
        <v>95</v>
      </c>
      <c r="D176" s="96" t="s">
        <v>213</v>
      </c>
      <c r="E176" s="96" t="s">
        <v>101</v>
      </c>
      <c r="F176" s="54">
        <v>0</v>
      </c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</row>
    <row r="177" spans="1:209" ht="26.25" x14ac:dyDescent="0.25">
      <c r="A177" s="97" t="s">
        <v>143</v>
      </c>
      <c r="B177" s="73" t="s">
        <v>112</v>
      </c>
      <c r="C177" s="73" t="s">
        <v>95</v>
      </c>
      <c r="D177" s="73" t="s">
        <v>214</v>
      </c>
      <c r="E177" s="73" t="s">
        <v>144</v>
      </c>
      <c r="F177" s="54">
        <v>6564</v>
      </c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61"/>
      <c r="FG177" s="61"/>
      <c r="FH177" s="61"/>
      <c r="FI177" s="61"/>
      <c r="FJ177" s="61"/>
      <c r="FK177" s="61"/>
      <c r="FL177" s="61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</row>
    <row r="178" spans="1:209" ht="26.25" x14ac:dyDescent="0.25">
      <c r="A178" s="56" t="s">
        <v>135</v>
      </c>
      <c r="B178" s="69" t="s">
        <v>112</v>
      </c>
      <c r="C178" s="70" t="s">
        <v>95</v>
      </c>
      <c r="D178" s="69" t="s">
        <v>136</v>
      </c>
      <c r="E178" s="69"/>
      <c r="F178" s="58">
        <f>SUM(F179)</f>
        <v>80</v>
      </c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</row>
    <row r="179" spans="1:209" ht="26.25" x14ac:dyDescent="0.25">
      <c r="A179" s="52" t="s">
        <v>143</v>
      </c>
      <c r="B179" s="73" t="s">
        <v>112</v>
      </c>
      <c r="C179" s="96" t="s">
        <v>95</v>
      </c>
      <c r="D179" s="73" t="s">
        <v>136</v>
      </c>
      <c r="E179" s="73" t="s">
        <v>144</v>
      </c>
      <c r="F179" s="54">
        <v>80</v>
      </c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61"/>
      <c r="FG179" s="61"/>
      <c r="FH179" s="61"/>
      <c r="FI179" s="61"/>
      <c r="FJ179" s="61"/>
      <c r="FK179" s="61"/>
      <c r="FL179" s="61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</row>
    <row r="180" spans="1:209" ht="13.5" hidden="1" x14ac:dyDescent="0.25">
      <c r="A180" s="78" t="s">
        <v>190</v>
      </c>
      <c r="B180" s="79" t="s">
        <v>112</v>
      </c>
      <c r="C180" s="98" t="s">
        <v>95</v>
      </c>
      <c r="D180" s="98" t="s">
        <v>191</v>
      </c>
      <c r="E180" s="98"/>
      <c r="F180" s="54">
        <f>SUM(F181)</f>
        <v>0</v>
      </c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</row>
    <row r="181" spans="1:209" ht="13.5" hidden="1" x14ac:dyDescent="0.25">
      <c r="A181" s="52" t="s">
        <v>110</v>
      </c>
      <c r="B181" s="73" t="s">
        <v>112</v>
      </c>
      <c r="C181" s="96" t="s">
        <v>95</v>
      </c>
      <c r="D181" s="96" t="s">
        <v>191</v>
      </c>
      <c r="E181" s="96" t="s">
        <v>101</v>
      </c>
      <c r="F181" s="54">
        <v>0</v>
      </c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</row>
    <row r="182" spans="1:209" ht="14.25" x14ac:dyDescent="0.2">
      <c r="A182" s="99" t="s">
        <v>215</v>
      </c>
      <c r="B182" s="64" t="s">
        <v>112</v>
      </c>
      <c r="C182" s="100" t="s">
        <v>112</v>
      </c>
      <c r="D182" s="71"/>
      <c r="E182" s="71"/>
      <c r="F182" s="45">
        <f>SUM(F183+F185+F189+F191)</f>
        <v>32816.050000000003</v>
      </c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94"/>
      <c r="BV182" s="94"/>
      <c r="BW182" s="94"/>
      <c r="BX182" s="94"/>
      <c r="BY182" s="94"/>
      <c r="BZ182" s="94"/>
      <c r="CA182" s="94"/>
      <c r="CB182" s="94"/>
      <c r="CC182" s="94"/>
      <c r="CD182" s="94"/>
      <c r="CE182" s="94"/>
      <c r="CF182" s="94"/>
      <c r="CG182" s="94"/>
      <c r="CH182" s="94"/>
      <c r="CI182" s="94"/>
      <c r="CJ182" s="94"/>
      <c r="CK182" s="94"/>
      <c r="CL182" s="94"/>
      <c r="CM182" s="94"/>
      <c r="CN182" s="94"/>
      <c r="CO182" s="94"/>
      <c r="CP182" s="94"/>
      <c r="CQ182" s="94"/>
      <c r="CR182" s="94"/>
      <c r="CS182" s="94"/>
      <c r="CT182" s="94"/>
      <c r="CU182" s="94"/>
      <c r="CV182" s="94"/>
      <c r="CW182" s="94"/>
      <c r="CX182" s="94"/>
      <c r="CY182" s="94"/>
      <c r="CZ182" s="94"/>
      <c r="DA182" s="94"/>
      <c r="DB182" s="94"/>
      <c r="DC182" s="94"/>
      <c r="DD182" s="94"/>
      <c r="DE182" s="94"/>
      <c r="DF182" s="94"/>
      <c r="DG182" s="94"/>
      <c r="DH182" s="94"/>
      <c r="DI182" s="94"/>
      <c r="DJ182" s="94"/>
      <c r="DK182" s="94"/>
      <c r="DL182" s="94"/>
      <c r="DM182" s="94"/>
      <c r="DN182" s="94"/>
      <c r="DO182" s="94"/>
      <c r="DP182" s="94"/>
      <c r="DQ182" s="94"/>
      <c r="DR182" s="94"/>
      <c r="DS182" s="94"/>
      <c r="DT182" s="94"/>
      <c r="DU182" s="94"/>
      <c r="DV182" s="94"/>
      <c r="DW182" s="94"/>
      <c r="DX182" s="94"/>
      <c r="DY182" s="94"/>
      <c r="DZ182" s="94"/>
      <c r="EA182" s="94"/>
      <c r="EB182" s="94"/>
      <c r="EC182" s="94"/>
      <c r="ED182" s="94"/>
      <c r="EE182" s="94"/>
      <c r="EF182" s="94"/>
      <c r="EG182" s="94"/>
      <c r="EH182" s="94"/>
      <c r="EI182" s="94"/>
      <c r="EJ182" s="94"/>
      <c r="EK182" s="94"/>
      <c r="EL182" s="94"/>
      <c r="EM182" s="94"/>
      <c r="EN182" s="94"/>
      <c r="EO182" s="94"/>
      <c r="EP182" s="94"/>
      <c r="EQ182" s="94"/>
      <c r="ER182" s="94"/>
      <c r="ES182" s="94"/>
      <c r="ET182" s="94"/>
      <c r="EU182" s="94"/>
      <c r="EV182" s="94"/>
      <c r="EW182" s="94"/>
      <c r="EX182" s="94"/>
      <c r="EY182" s="94"/>
      <c r="EZ182" s="94"/>
      <c r="FA182" s="94"/>
      <c r="FB182" s="94"/>
      <c r="FC182" s="94"/>
      <c r="FD182" s="94"/>
      <c r="FE182" s="94"/>
      <c r="FF182" s="94"/>
      <c r="FG182" s="94"/>
      <c r="FH182" s="94"/>
      <c r="FI182" s="94"/>
      <c r="FJ182" s="94"/>
      <c r="FK182" s="94"/>
      <c r="FL182" s="94"/>
      <c r="FM182" s="94"/>
      <c r="FN182" s="94"/>
      <c r="FO182" s="94"/>
      <c r="FP182" s="94"/>
      <c r="FQ182" s="94"/>
      <c r="FR182" s="94"/>
      <c r="FS182" s="94"/>
      <c r="FT182" s="94"/>
      <c r="FU182" s="94"/>
      <c r="FV182" s="94"/>
      <c r="FW182" s="94"/>
      <c r="FX182" s="94"/>
      <c r="FY182" s="94"/>
      <c r="FZ182" s="94"/>
      <c r="GA182" s="94"/>
      <c r="GB182" s="94"/>
      <c r="GC182" s="94"/>
      <c r="GD182" s="94"/>
      <c r="GE182" s="94"/>
      <c r="GF182" s="94"/>
      <c r="GG182" s="94"/>
      <c r="GH182" s="94"/>
      <c r="GI182" s="94"/>
      <c r="GJ182" s="94"/>
      <c r="GK182" s="94"/>
      <c r="GL182" s="94"/>
      <c r="GM182" s="94"/>
      <c r="GN182" s="94"/>
      <c r="GO182" s="94"/>
      <c r="GP182" s="94"/>
      <c r="GQ182" s="94"/>
      <c r="GR182" s="94"/>
      <c r="GS182" s="94"/>
      <c r="GT182" s="94"/>
      <c r="GU182" s="94"/>
      <c r="GV182" s="94"/>
      <c r="GW182" s="94"/>
      <c r="GX182" s="94"/>
      <c r="GY182" s="94"/>
      <c r="GZ182" s="94"/>
    </row>
    <row r="183" spans="1:209" x14ac:dyDescent="0.2">
      <c r="A183" s="56" t="s">
        <v>130</v>
      </c>
      <c r="B183" s="57" t="s">
        <v>112</v>
      </c>
      <c r="C183" s="57" t="s">
        <v>112</v>
      </c>
      <c r="D183" s="57" t="s">
        <v>131</v>
      </c>
      <c r="E183" s="57"/>
      <c r="F183" s="95">
        <f>SUM(F184)</f>
        <v>500</v>
      </c>
    </row>
    <row r="184" spans="1:209" x14ac:dyDescent="0.2">
      <c r="A184" s="52" t="s">
        <v>102</v>
      </c>
      <c r="B184" s="53" t="s">
        <v>112</v>
      </c>
      <c r="C184" s="53" t="s">
        <v>112</v>
      </c>
      <c r="D184" s="53" t="s">
        <v>131</v>
      </c>
      <c r="E184" s="53" t="s">
        <v>103</v>
      </c>
      <c r="F184" s="54">
        <v>500</v>
      </c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  <c r="GH184" s="55"/>
      <c r="GI184" s="55"/>
      <c r="GJ184" s="55"/>
      <c r="GK184" s="55"/>
      <c r="GL184" s="55"/>
      <c r="GM184" s="55"/>
      <c r="GN184" s="55"/>
      <c r="GO184" s="55"/>
      <c r="GP184" s="55"/>
      <c r="GQ184" s="55"/>
      <c r="GR184" s="55"/>
      <c r="GS184" s="55"/>
      <c r="GT184" s="55"/>
      <c r="GU184" s="55"/>
      <c r="GV184" s="55"/>
      <c r="GW184" s="55"/>
      <c r="GX184" s="55"/>
      <c r="GY184" s="55"/>
      <c r="GZ184" s="55"/>
      <c r="HA184" s="55"/>
    </row>
    <row r="185" spans="1:209" ht="13.5" x14ac:dyDescent="0.25">
      <c r="A185" s="49" t="s">
        <v>133</v>
      </c>
      <c r="B185" s="47" t="s">
        <v>112</v>
      </c>
      <c r="C185" s="101" t="s">
        <v>112</v>
      </c>
      <c r="D185" s="98" t="s">
        <v>134</v>
      </c>
      <c r="E185" s="98"/>
      <c r="F185" s="48">
        <f>SUM(F186)</f>
        <v>1000</v>
      </c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  <c r="GC185" s="102"/>
      <c r="GD185" s="102"/>
      <c r="GE185" s="102"/>
      <c r="GF185" s="102"/>
      <c r="GG185" s="102"/>
      <c r="GH185" s="102"/>
      <c r="GI185" s="102"/>
      <c r="GJ185" s="102"/>
      <c r="GK185" s="102"/>
      <c r="GL185" s="102"/>
      <c r="GM185" s="102"/>
      <c r="GN185" s="102"/>
      <c r="GO185" s="102"/>
      <c r="GP185" s="102"/>
      <c r="GQ185" s="102"/>
      <c r="GR185" s="102"/>
      <c r="GS185" s="102"/>
      <c r="GT185" s="102"/>
      <c r="GU185" s="102"/>
      <c r="GV185" s="102"/>
      <c r="GW185" s="102"/>
      <c r="GX185" s="102"/>
      <c r="GY185" s="102"/>
      <c r="GZ185" s="102"/>
    </row>
    <row r="186" spans="1:209" ht="26.25" x14ac:dyDescent="0.25">
      <c r="A186" s="103" t="s">
        <v>216</v>
      </c>
      <c r="B186" s="57" t="s">
        <v>112</v>
      </c>
      <c r="C186" s="104" t="s">
        <v>112</v>
      </c>
      <c r="D186" s="70" t="s">
        <v>217</v>
      </c>
      <c r="E186" s="70"/>
      <c r="F186" s="58">
        <f>SUM(F187+F188)</f>
        <v>1000</v>
      </c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  <c r="CS186" s="105"/>
      <c r="CT186" s="105"/>
      <c r="CU186" s="105"/>
      <c r="CV186" s="105"/>
      <c r="CW186" s="105"/>
      <c r="CX186" s="105"/>
      <c r="CY186" s="105"/>
      <c r="CZ186" s="105"/>
      <c r="DA186" s="105"/>
      <c r="DB186" s="105"/>
      <c r="DC186" s="105"/>
      <c r="DD186" s="105"/>
      <c r="DE186" s="105"/>
      <c r="DF186" s="105"/>
      <c r="DG186" s="105"/>
      <c r="DH186" s="105"/>
      <c r="DI186" s="105"/>
      <c r="DJ186" s="105"/>
      <c r="DK186" s="105"/>
      <c r="DL186" s="105"/>
      <c r="DM186" s="105"/>
      <c r="DN186" s="105"/>
      <c r="DO186" s="105"/>
      <c r="DP186" s="105"/>
      <c r="DQ186" s="105"/>
      <c r="DR186" s="105"/>
      <c r="DS186" s="105"/>
      <c r="DT186" s="105"/>
      <c r="DU186" s="105"/>
      <c r="DV186" s="105"/>
      <c r="DW186" s="105"/>
      <c r="DX186" s="105"/>
      <c r="DY186" s="105"/>
      <c r="DZ186" s="105"/>
      <c r="EA186" s="105"/>
      <c r="EB186" s="105"/>
      <c r="EC186" s="105"/>
      <c r="ED186" s="105"/>
      <c r="EE186" s="105"/>
      <c r="EF186" s="105"/>
      <c r="EG186" s="105"/>
      <c r="EH186" s="105"/>
      <c r="EI186" s="105"/>
      <c r="EJ186" s="105"/>
      <c r="EK186" s="105"/>
      <c r="EL186" s="105"/>
      <c r="EM186" s="105"/>
      <c r="EN186" s="105"/>
      <c r="EO186" s="105"/>
      <c r="EP186" s="105"/>
      <c r="EQ186" s="105"/>
      <c r="ER186" s="105"/>
      <c r="ES186" s="105"/>
      <c r="ET186" s="105"/>
      <c r="EU186" s="105"/>
      <c r="EV186" s="105"/>
      <c r="EW186" s="105"/>
      <c r="EX186" s="105"/>
      <c r="EY186" s="105"/>
      <c r="EZ186" s="105"/>
      <c r="FA186" s="105"/>
      <c r="FB186" s="105"/>
      <c r="FC186" s="105"/>
      <c r="FD186" s="105"/>
      <c r="FE186" s="105"/>
      <c r="FF186" s="105"/>
      <c r="FG186" s="105"/>
      <c r="FH186" s="105"/>
      <c r="FI186" s="105"/>
      <c r="FJ186" s="105"/>
      <c r="FK186" s="105"/>
      <c r="FL186" s="105"/>
      <c r="FM186" s="105"/>
      <c r="FN186" s="105"/>
      <c r="FO186" s="105"/>
      <c r="FP186" s="105"/>
      <c r="FQ186" s="105"/>
      <c r="FR186" s="105"/>
      <c r="FS186" s="105"/>
      <c r="FT186" s="105"/>
      <c r="FU186" s="105"/>
      <c r="FV186" s="105"/>
      <c r="FW186" s="105"/>
      <c r="FX186" s="105"/>
      <c r="FY186" s="105"/>
      <c r="FZ186" s="105"/>
      <c r="GA186" s="105"/>
      <c r="GB186" s="105"/>
      <c r="GC186" s="105"/>
      <c r="GD186" s="105"/>
      <c r="GE186" s="105"/>
      <c r="GF186" s="105"/>
      <c r="GG186" s="105"/>
      <c r="GH186" s="105"/>
      <c r="GI186" s="105"/>
      <c r="GJ186" s="105"/>
      <c r="GK186" s="105"/>
      <c r="GL186" s="105"/>
      <c r="GM186" s="105"/>
      <c r="GN186" s="105"/>
      <c r="GO186" s="105"/>
      <c r="GP186" s="105"/>
      <c r="GQ186" s="105"/>
      <c r="GR186" s="105"/>
      <c r="GS186" s="105"/>
      <c r="GT186" s="105"/>
      <c r="GU186" s="105"/>
      <c r="GV186" s="105"/>
      <c r="GW186" s="105"/>
      <c r="GX186" s="105"/>
      <c r="GY186" s="105"/>
      <c r="GZ186" s="105"/>
    </row>
    <row r="187" spans="1:209" ht="15" x14ac:dyDescent="0.25">
      <c r="A187" s="52" t="s">
        <v>110</v>
      </c>
      <c r="B187" s="53" t="s">
        <v>112</v>
      </c>
      <c r="C187" s="106" t="s">
        <v>112</v>
      </c>
      <c r="D187" s="96" t="s">
        <v>217</v>
      </c>
      <c r="E187" s="96" t="s">
        <v>101</v>
      </c>
      <c r="F187" s="54">
        <v>300</v>
      </c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107"/>
      <c r="BD187" s="107"/>
      <c r="BE187" s="107"/>
      <c r="BF187" s="107"/>
      <c r="BG187" s="107"/>
      <c r="BH187" s="107"/>
      <c r="BI187" s="107"/>
      <c r="BJ187" s="107"/>
      <c r="BK187" s="107"/>
      <c r="BL187" s="107"/>
      <c r="BM187" s="107"/>
      <c r="BN187" s="107"/>
      <c r="BO187" s="107"/>
      <c r="BP187" s="107"/>
      <c r="BQ187" s="107"/>
      <c r="BR187" s="107"/>
      <c r="BS187" s="107"/>
      <c r="BT187" s="107"/>
      <c r="BU187" s="107"/>
      <c r="BV187" s="107"/>
      <c r="BW187" s="107"/>
      <c r="BX187" s="107"/>
      <c r="BY187" s="107"/>
      <c r="BZ187" s="107"/>
      <c r="CA187" s="107"/>
      <c r="CB187" s="107"/>
      <c r="CC187" s="107"/>
      <c r="CD187" s="107"/>
      <c r="CE187" s="107"/>
      <c r="CF187" s="107"/>
      <c r="CG187" s="107"/>
      <c r="CH187" s="107"/>
      <c r="CI187" s="107"/>
      <c r="CJ187" s="107"/>
      <c r="CK187" s="107"/>
      <c r="CL187" s="107"/>
      <c r="CM187" s="107"/>
      <c r="CN187" s="107"/>
      <c r="CO187" s="107"/>
      <c r="CP187" s="107"/>
      <c r="CQ187" s="107"/>
      <c r="CR187" s="107"/>
      <c r="CS187" s="107"/>
      <c r="CT187" s="107"/>
      <c r="CU187" s="107"/>
      <c r="CV187" s="107"/>
      <c r="CW187" s="107"/>
      <c r="CX187" s="107"/>
      <c r="CY187" s="107"/>
      <c r="CZ187" s="107"/>
      <c r="DA187" s="107"/>
      <c r="DB187" s="107"/>
      <c r="DC187" s="107"/>
      <c r="DD187" s="107"/>
      <c r="DE187" s="107"/>
      <c r="DF187" s="107"/>
      <c r="DG187" s="107"/>
      <c r="DH187" s="107"/>
      <c r="DI187" s="107"/>
      <c r="DJ187" s="107"/>
      <c r="DK187" s="107"/>
      <c r="DL187" s="107"/>
      <c r="DM187" s="107"/>
      <c r="DN187" s="107"/>
      <c r="DO187" s="107"/>
      <c r="DP187" s="107"/>
      <c r="DQ187" s="107"/>
      <c r="DR187" s="107"/>
      <c r="DS187" s="107"/>
      <c r="DT187" s="107"/>
      <c r="DU187" s="107"/>
      <c r="DV187" s="107"/>
      <c r="DW187" s="107"/>
      <c r="DX187" s="107"/>
      <c r="DY187" s="107"/>
      <c r="DZ187" s="107"/>
      <c r="EA187" s="107"/>
      <c r="EB187" s="107"/>
      <c r="EC187" s="107"/>
      <c r="ED187" s="107"/>
      <c r="EE187" s="107"/>
      <c r="EF187" s="107"/>
      <c r="EG187" s="107"/>
      <c r="EH187" s="107"/>
      <c r="EI187" s="107"/>
      <c r="EJ187" s="107"/>
      <c r="EK187" s="107"/>
      <c r="EL187" s="107"/>
      <c r="EM187" s="107"/>
      <c r="EN187" s="107"/>
      <c r="EO187" s="107"/>
      <c r="EP187" s="107"/>
      <c r="EQ187" s="107"/>
      <c r="ER187" s="107"/>
      <c r="ES187" s="107"/>
      <c r="ET187" s="107"/>
      <c r="EU187" s="107"/>
      <c r="EV187" s="107"/>
      <c r="EW187" s="107"/>
      <c r="EX187" s="107"/>
      <c r="EY187" s="107"/>
      <c r="EZ187" s="107"/>
      <c r="FA187" s="107"/>
      <c r="FB187" s="107"/>
      <c r="FC187" s="107"/>
      <c r="FD187" s="107"/>
      <c r="FE187" s="107"/>
      <c r="FF187" s="107"/>
      <c r="FG187" s="107"/>
      <c r="FH187" s="107"/>
      <c r="FI187" s="107"/>
      <c r="FJ187" s="107"/>
      <c r="FK187" s="107"/>
      <c r="FL187" s="107"/>
      <c r="FM187" s="107"/>
      <c r="FN187" s="107"/>
      <c r="FO187" s="107"/>
      <c r="FP187" s="107"/>
      <c r="FQ187" s="107"/>
      <c r="FR187" s="107"/>
      <c r="FS187" s="107"/>
      <c r="FT187" s="107"/>
      <c r="FU187" s="107"/>
      <c r="FV187" s="107"/>
      <c r="FW187" s="107"/>
      <c r="FX187" s="107"/>
      <c r="FY187" s="107"/>
      <c r="FZ187" s="107"/>
      <c r="GA187" s="107"/>
      <c r="GB187" s="107"/>
      <c r="GC187" s="107"/>
      <c r="GD187" s="107"/>
      <c r="GE187" s="107"/>
      <c r="GF187" s="107"/>
      <c r="GG187" s="107"/>
      <c r="GH187" s="107"/>
      <c r="GI187" s="107"/>
      <c r="GJ187" s="107"/>
      <c r="GK187" s="107"/>
      <c r="GL187" s="107"/>
      <c r="GM187" s="107"/>
      <c r="GN187" s="107"/>
      <c r="GO187" s="107"/>
      <c r="GP187" s="107"/>
      <c r="GQ187" s="107"/>
      <c r="GR187" s="107"/>
      <c r="GS187" s="107"/>
      <c r="GT187" s="107"/>
      <c r="GU187" s="107"/>
      <c r="GV187" s="107"/>
      <c r="GW187" s="107"/>
      <c r="GX187" s="107"/>
      <c r="GY187" s="107"/>
      <c r="GZ187" s="107"/>
      <c r="HA187" s="55"/>
    </row>
    <row r="188" spans="1:209" ht="26.25" x14ac:dyDescent="0.25">
      <c r="A188" s="52" t="s">
        <v>143</v>
      </c>
      <c r="B188" s="53" t="s">
        <v>112</v>
      </c>
      <c r="C188" s="106" t="s">
        <v>112</v>
      </c>
      <c r="D188" s="96" t="s">
        <v>217</v>
      </c>
      <c r="E188" s="96" t="s">
        <v>144</v>
      </c>
      <c r="F188" s="54">
        <v>700</v>
      </c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  <c r="AZ188" s="107"/>
      <c r="BA188" s="107"/>
      <c r="BB188" s="107"/>
      <c r="BC188" s="107"/>
      <c r="BD188" s="107"/>
      <c r="BE188" s="107"/>
      <c r="BF188" s="107"/>
      <c r="BG188" s="107"/>
      <c r="BH188" s="107"/>
      <c r="BI188" s="107"/>
      <c r="BJ188" s="107"/>
      <c r="BK188" s="107"/>
      <c r="BL188" s="107"/>
      <c r="BM188" s="107"/>
      <c r="BN188" s="107"/>
      <c r="BO188" s="107"/>
      <c r="BP188" s="107"/>
      <c r="BQ188" s="107"/>
      <c r="BR188" s="107"/>
      <c r="BS188" s="107"/>
      <c r="BT188" s="107"/>
      <c r="BU188" s="107"/>
      <c r="BV188" s="107"/>
      <c r="BW188" s="107"/>
      <c r="BX188" s="107"/>
      <c r="BY188" s="107"/>
      <c r="BZ188" s="107"/>
      <c r="CA188" s="107"/>
      <c r="CB188" s="107"/>
      <c r="CC188" s="107"/>
      <c r="CD188" s="107"/>
      <c r="CE188" s="107"/>
      <c r="CF188" s="107"/>
      <c r="CG188" s="107"/>
      <c r="CH188" s="107"/>
      <c r="CI188" s="107"/>
      <c r="CJ188" s="107"/>
      <c r="CK188" s="107"/>
      <c r="CL188" s="107"/>
      <c r="CM188" s="107"/>
      <c r="CN188" s="107"/>
      <c r="CO188" s="107"/>
      <c r="CP188" s="107"/>
      <c r="CQ188" s="107"/>
      <c r="CR188" s="107"/>
      <c r="CS188" s="107"/>
      <c r="CT188" s="107"/>
      <c r="CU188" s="107"/>
      <c r="CV188" s="107"/>
      <c r="CW188" s="107"/>
      <c r="CX188" s="107"/>
      <c r="CY188" s="107"/>
      <c r="CZ188" s="107"/>
      <c r="DA188" s="107"/>
      <c r="DB188" s="107"/>
      <c r="DC188" s="107"/>
      <c r="DD188" s="107"/>
      <c r="DE188" s="107"/>
      <c r="DF188" s="107"/>
      <c r="DG188" s="107"/>
      <c r="DH188" s="107"/>
      <c r="DI188" s="107"/>
      <c r="DJ188" s="107"/>
      <c r="DK188" s="107"/>
      <c r="DL188" s="107"/>
      <c r="DM188" s="107"/>
      <c r="DN188" s="107"/>
      <c r="DO188" s="107"/>
      <c r="DP188" s="107"/>
      <c r="DQ188" s="107"/>
      <c r="DR188" s="107"/>
      <c r="DS188" s="107"/>
      <c r="DT188" s="107"/>
      <c r="DU188" s="107"/>
      <c r="DV188" s="107"/>
      <c r="DW188" s="107"/>
      <c r="DX188" s="107"/>
      <c r="DY188" s="107"/>
      <c r="DZ188" s="107"/>
      <c r="EA188" s="107"/>
      <c r="EB188" s="107"/>
      <c r="EC188" s="107"/>
      <c r="ED188" s="107"/>
      <c r="EE188" s="107"/>
      <c r="EF188" s="107"/>
      <c r="EG188" s="107"/>
      <c r="EH188" s="107"/>
      <c r="EI188" s="107"/>
      <c r="EJ188" s="107"/>
      <c r="EK188" s="107"/>
      <c r="EL188" s="107"/>
      <c r="EM188" s="107"/>
      <c r="EN188" s="107"/>
      <c r="EO188" s="107"/>
      <c r="EP188" s="107"/>
      <c r="EQ188" s="107"/>
      <c r="ER188" s="107"/>
      <c r="ES188" s="107"/>
      <c r="ET188" s="107"/>
      <c r="EU188" s="107"/>
      <c r="EV188" s="107"/>
      <c r="EW188" s="107"/>
      <c r="EX188" s="107"/>
      <c r="EY188" s="107"/>
      <c r="EZ188" s="107"/>
      <c r="FA188" s="107"/>
      <c r="FB188" s="107"/>
      <c r="FC188" s="107"/>
      <c r="FD188" s="107"/>
      <c r="FE188" s="107"/>
      <c r="FF188" s="107"/>
      <c r="FG188" s="107"/>
      <c r="FH188" s="107"/>
      <c r="FI188" s="107"/>
      <c r="FJ188" s="107"/>
      <c r="FK188" s="107"/>
      <c r="FL188" s="107"/>
      <c r="FM188" s="107"/>
      <c r="FN188" s="107"/>
      <c r="FO188" s="107"/>
      <c r="FP188" s="107"/>
      <c r="FQ188" s="107"/>
      <c r="FR188" s="107"/>
      <c r="FS188" s="107"/>
      <c r="FT188" s="107"/>
      <c r="FU188" s="107"/>
      <c r="FV188" s="107"/>
      <c r="FW188" s="107"/>
      <c r="FX188" s="107"/>
      <c r="FY188" s="107"/>
      <c r="FZ188" s="107"/>
      <c r="GA188" s="107"/>
      <c r="GB188" s="107"/>
      <c r="GC188" s="107"/>
      <c r="GD188" s="107"/>
      <c r="GE188" s="107"/>
      <c r="GF188" s="107"/>
      <c r="GG188" s="107"/>
      <c r="GH188" s="107"/>
      <c r="GI188" s="107"/>
      <c r="GJ188" s="107"/>
      <c r="GK188" s="107"/>
      <c r="GL188" s="107"/>
      <c r="GM188" s="107"/>
      <c r="GN188" s="107"/>
      <c r="GO188" s="107"/>
      <c r="GP188" s="107"/>
      <c r="GQ188" s="107"/>
      <c r="GR188" s="107"/>
      <c r="GS188" s="107"/>
      <c r="GT188" s="107"/>
      <c r="GU188" s="107"/>
      <c r="GV188" s="107"/>
      <c r="GW188" s="107"/>
      <c r="GX188" s="107"/>
      <c r="GY188" s="107"/>
      <c r="GZ188" s="107"/>
      <c r="HA188" s="55"/>
    </row>
    <row r="189" spans="1:209" ht="25.5" x14ac:dyDescent="0.2">
      <c r="A189" s="56" t="s">
        <v>218</v>
      </c>
      <c r="B189" s="69" t="s">
        <v>112</v>
      </c>
      <c r="C189" s="69" t="s">
        <v>112</v>
      </c>
      <c r="D189" s="69" t="s">
        <v>219</v>
      </c>
      <c r="E189" s="69"/>
      <c r="F189" s="58">
        <f>SUM(F190)</f>
        <v>26211.72</v>
      </c>
    </row>
    <row r="190" spans="1:209" x14ac:dyDescent="0.2">
      <c r="A190" s="52" t="s">
        <v>110</v>
      </c>
      <c r="B190" s="73" t="s">
        <v>112</v>
      </c>
      <c r="C190" s="73" t="s">
        <v>112</v>
      </c>
      <c r="D190" s="73" t="s">
        <v>219</v>
      </c>
      <c r="E190" s="73" t="s">
        <v>101</v>
      </c>
      <c r="F190" s="54">
        <v>26211.72</v>
      </c>
    </row>
    <row r="191" spans="1:209" ht="25.5" x14ac:dyDescent="0.2">
      <c r="A191" s="52" t="s">
        <v>220</v>
      </c>
      <c r="B191" s="73" t="s">
        <v>112</v>
      </c>
      <c r="C191" s="96" t="s">
        <v>112</v>
      </c>
      <c r="D191" s="108" t="s">
        <v>221</v>
      </c>
      <c r="E191" s="96"/>
      <c r="F191" s="54">
        <f>SUM(F192)</f>
        <v>5104.33</v>
      </c>
    </row>
    <row r="192" spans="1:209" x14ac:dyDescent="0.2">
      <c r="A192" s="56" t="s">
        <v>110</v>
      </c>
      <c r="B192" s="109" t="s">
        <v>112</v>
      </c>
      <c r="C192" s="110" t="s">
        <v>112</v>
      </c>
      <c r="D192" s="109" t="s">
        <v>221</v>
      </c>
      <c r="E192" s="70" t="s">
        <v>101</v>
      </c>
      <c r="F192" s="58">
        <v>5104.33</v>
      </c>
    </row>
    <row r="193" spans="1:208" ht="15.75" x14ac:dyDescent="0.25">
      <c r="A193" s="43" t="s">
        <v>222</v>
      </c>
      <c r="B193" s="111" t="s">
        <v>223</v>
      </c>
      <c r="C193" s="111"/>
      <c r="D193" s="111"/>
      <c r="E193" s="83"/>
      <c r="F193" s="112">
        <f>SUM(F199+F194)</f>
        <v>500</v>
      </c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113"/>
      <c r="CL193" s="113"/>
      <c r="CM193" s="113"/>
      <c r="CN193" s="113"/>
      <c r="CO193" s="113"/>
      <c r="CP193" s="113"/>
      <c r="CQ193" s="113"/>
      <c r="CR193" s="113"/>
      <c r="CS193" s="113"/>
      <c r="CT193" s="113"/>
      <c r="CU193" s="113"/>
      <c r="CV193" s="113"/>
      <c r="CW193" s="113"/>
      <c r="CX193" s="113"/>
      <c r="CY193" s="113"/>
      <c r="CZ193" s="113"/>
      <c r="DA193" s="113"/>
      <c r="DB193" s="113"/>
      <c r="DC193" s="113"/>
      <c r="DD193" s="113"/>
      <c r="DE193" s="113"/>
      <c r="DF193" s="113"/>
      <c r="DG193" s="113"/>
      <c r="DH193" s="113"/>
      <c r="DI193" s="113"/>
      <c r="DJ193" s="113"/>
      <c r="DK193" s="113"/>
      <c r="DL193" s="113"/>
      <c r="DM193" s="113"/>
      <c r="DN193" s="113"/>
      <c r="DO193" s="113"/>
      <c r="DP193" s="113"/>
      <c r="DQ193" s="113"/>
      <c r="DR193" s="113"/>
      <c r="DS193" s="113"/>
      <c r="DT193" s="113"/>
      <c r="DU193" s="113"/>
      <c r="DV193" s="113"/>
      <c r="DW193" s="113"/>
      <c r="DX193" s="113"/>
      <c r="DY193" s="113"/>
      <c r="DZ193" s="113"/>
      <c r="EA193" s="113"/>
      <c r="EB193" s="113"/>
      <c r="EC193" s="113"/>
      <c r="ED193" s="113"/>
      <c r="EE193" s="113"/>
      <c r="EF193" s="113"/>
      <c r="EG193" s="113"/>
      <c r="EH193" s="113"/>
      <c r="EI193" s="113"/>
      <c r="EJ193" s="113"/>
      <c r="EK193" s="113"/>
      <c r="EL193" s="113"/>
      <c r="EM193" s="113"/>
      <c r="EN193" s="113"/>
      <c r="EO193" s="113"/>
      <c r="EP193" s="113"/>
      <c r="EQ193" s="113"/>
      <c r="ER193" s="113"/>
      <c r="ES193" s="113"/>
      <c r="ET193" s="113"/>
      <c r="EU193" s="113"/>
      <c r="EV193" s="113"/>
      <c r="EW193" s="113"/>
      <c r="EX193" s="113"/>
      <c r="EY193" s="113"/>
      <c r="EZ193" s="113"/>
      <c r="FA193" s="113"/>
      <c r="FB193" s="113"/>
      <c r="FC193" s="113"/>
      <c r="FD193" s="113"/>
      <c r="FE193" s="113"/>
      <c r="FF193" s="113"/>
      <c r="FG193" s="113"/>
      <c r="FH193" s="113"/>
      <c r="FI193" s="113"/>
      <c r="FJ193" s="113"/>
      <c r="FK193" s="113"/>
      <c r="FL193" s="113"/>
      <c r="FM193" s="113"/>
      <c r="FN193" s="113"/>
      <c r="FO193" s="113"/>
      <c r="FP193" s="113"/>
      <c r="FQ193" s="113"/>
      <c r="FR193" s="113"/>
      <c r="FS193" s="113"/>
      <c r="FT193" s="113"/>
      <c r="FU193" s="113"/>
      <c r="FV193" s="113"/>
      <c r="FW193" s="113"/>
      <c r="FX193" s="113"/>
      <c r="FY193" s="113"/>
      <c r="FZ193" s="113"/>
      <c r="GA193" s="113"/>
      <c r="GB193" s="113"/>
      <c r="GC193" s="113"/>
      <c r="GD193" s="113"/>
      <c r="GE193" s="113"/>
      <c r="GF193" s="113"/>
      <c r="GG193" s="113"/>
      <c r="GH193" s="113"/>
      <c r="GI193" s="113"/>
      <c r="GJ193" s="113"/>
      <c r="GK193" s="113"/>
      <c r="GL193" s="113"/>
      <c r="GM193" s="113"/>
      <c r="GN193" s="113"/>
      <c r="GO193" s="113"/>
      <c r="GP193" s="113"/>
      <c r="GQ193" s="113"/>
      <c r="GR193" s="113"/>
      <c r="GS193" s="113"/>
      <c r="GT193" s="113"/>
      <c r="GU193" s="113"/>
      <c r="GV193" s="113"/>
      <c r="GW193" s="113"/>
      <c r="GX193" s="113"/>
      <c r="GY193" s="113"/>
      <c r="GZ193" s="113"/>
    </row>
    <row r="194" spans="1:208" hidden="1" x14ac:dyDescent="0.2">
      <c r="A194" s="78" t="s">
        <v>224</v>
      </c>
      <c r="B194" s="114" t="s">
        <v>223</v>
      </c>
      <c r="C194" s="114" t="s">
        <v>88</v>
      </c>
      <c r="D194" s="114"/>
      <c r="E194" s="47"/>
      <c r="F194" s="115">
        <f>SUM(F197+F195)</f>
        <v>0</v>
      </c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  <c r="CW194" s="102"/>
      <c r="CX194" s="102"/>
      <c r="CY194" s="102"/>
      <c r="CZ194" s="102"/>
      <c r="DA194" s="102"/>
      <c r="DB194" s="102"/>
      <c r="DC194" s="102"/>
      <c r="DD194" s="102"/>
      <c r="DE194" s="102"/>
      <c r="DF194" s="102"/>
      <c r="DG194" s="102"/>
      <c r="DH194" s="102"/>
      <c r="DI194" s="102"/>
      <c r="DJ194" s="102"/>
      <c r="DK194" s="102"/>
      <c r="DL194" s="102"/>
      <c r="DM194" s="102"/>
      <c r="DN194" s="102"/>
      <c r="DO194" s="102"/>
      <c r="DP194" s="102"/>
      <c r="DQ194" s="102"/>
      <c r="DR194" s="102"/>
      <c r="DS194" s="102"/>
      <c r="DT194" s="102"/>
      <c r="DU194" s="102"/>
      <c r="DV194" s="102"/>
      <c r="DW194" s="102"/>
      <c r="DX194" s="102"/>
      <c r="DY194" s="102"/>
      <c r="DZ194" s="102"/>
      <c r="EA194" s="102"/>
      <c r="EB194" s="102"/>
      <c r="EC194" s="102"/>
      <c r="ED194" s="102"/>
      <c r="EE194" s="102"/>
      <c r="EF194" s="102"/>
      <c r="EG194" s="102"/>
      <c r="EH194" s="102"/>
      <c r="EI194" s="102"/>
      <c r="EJ194" s="102"/>
      <c r="EK194" s="102"/>
      <c r="EL194" s="102"/>
      <c r="EM194" s="102"/>
      <c r="EN194" s="102"/>
      <c r="EO194" s="102"/>
      <c r="EP194" s="102"/>
      <c r="EQ194" s="102"/>
      <c r="ER194" s="102"/>
      <c r="ES194" s="102"/>
      <c r="ET194" s="102"/>
      <c r="EU194" s="102"/>
      <c r="EV194" s="102"/>
      <c r="EW194" s="102"/>
      <c r="EX194" s="102"/>
      <c r="EY194" s="102"/>
      <c r="EZ194" s="102"/>
      <c r="FA194" s="102"/>
      <c r="FB194" s="102"/>
      <c r="FC194" s="102"/>
      <c r="FD194" s="102"/>
      <c r="FE194" s="102"/>
      <c r="FF194" s="102"/>
      <c r="FG194" s="102"/>
      <c r="FH194" s="102"/>
      <c r="FI194" s="102"/>
      <c r="FJ194" s="102"/>
      <c r="FK194" s="102"/>
      <c r="FL194" s="102"/>
      <c r="FM194" s="102"/>
      <c r="FN194" s="102"/>
      <c r="FO194" s="102"/>
      <c r="FP194" s="102"/>
      <c r="FQ194" s="102"/>
      <c r="FR194" s="102"/>
      <c r="FS194" s="102"/>
      <c r="FT194" s="102"/>
      <c r="FU194" s="102"/>
      <c r="FV194" s="102"/>
      <c r="FW194" s="102"/>
      <c r="FX194" s="102"/>
      <c r="FY194" s="102"/>
      <c r="FZ194" s="102"/>
      <c r="GA194" s="102"/>
      <c r="GB194" s="102"/>
      <c r="GC194" s="102"/>
      <c r="GD194" s="102"/>
      <c r="GE194" s="102"/>
      <c r="GF194" s="102"/>
      <c r="GG194" s="102"/>
      <c r="GH194" s="102"/>
      <c r="GI194" s="102"/>
      <c r="GJ194" s="102"/>
      <c r="GK194" s="102"/>
      <c r="GL194" s="102"/>
      <c r="GM194" s="102"/>
      <c r="GN194" s="102"/>
      <c r="GO194" s="102"/>
      <c r="GP194" s="102"/>
      <c r="GQ194" s="102"/>
      <c r="GR194" s="102"/>
      <c r="GS194" s="102"/>
      <c r="GT194" s="102"/>
      <c r="GU194" s="102"/>
      <c r="GV194" s="102"/>
      <c r="GW194" s="102"/>
      <c r="GX194" s="102"/>
      <c r="GY194" s="102"/>
      <c r="GZ194" s="102"/>
    </row>
    <row r="195" spans="1:208" ht="25.5" hidden="1" x14ac:dyDescent="0.2">
      <c r="A195" s="56" t="s">
        <v>225</v>
      </c>
      <c r="B195" s="109" t="s">
        <v>223</v>
      </c>
      <c r="C195" s="109" t="s">
        <v>88</v>
      </c>
      <c r="D195" s="109" t="s">
        <v>226</v>
      </c>
      <c r="E195" s="57"/>
      <c r="F195" s="95">
        <f>SUM(F196)</f>
        <v>0</v>
      </c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  <c r="CW195" s="102"/>
      <c r="CX195" s="102"/>
      <c r="CY195" s="102"/>
      <c r="CZ195" s="102"/>
      <c r="DA195" s="102"/>
      <c r="DB195" s="102"/>
      <c r="DC195" s="102"/>
      <c r="DD195" s="102"/>
      <c r="DE195" s="102"/>
      <c r="DF195" s="102"/>
      <c r="DG195" s="102"/>
      <c r="DH195" s="102"/>
      <c r="DI195" s="102"/>
      <c r="DJ195" s="102"/>
      <c r="DK195" s="102"/>
      <c r="DL195" s="102"/>
      <c r="DM195" s="102"/>
      <c r="DN195" s="102"/>
      <c r="DO195" s="102"/>
      <c r="DP195" s="102"/>
      <c r="DQ195" s="102"/>
      <c r="DR195" s="102"/>
      <c r="DS195" s="102"/>
      <c r="DT195" s="102"/>
      <c r="DU195" s="102"/>
      <c r="DV195" s="102"/>
      <c r="DW195" s="102"/>
      <c r="DX195" s="102"/>
      <c r="DY195" s="102"/>
      <c r="DZ195" s="102"/>
      <c r="EA195" s="102"/>
      <c r="EB195" s="102"/>
      <c r="EC195" s="102"/>
      <c r="ED195" s="102"/>
      <c r="EE195" s="102"/>
      <c r="EF195" s="102"/>
      <c r="EG195" s="102"/>
      <c r="EH195" s="102"/>
      <c r="EI195" s="102"/>
      <c r="EJ195" s="102"/>
      <c r="EK195" s="102"/>
      <c r="EL195" s="102"/>
      <c r="EM195" s="102"/>
      <c r="EN195" s="102"/>
      <c r="EO195" s="102"/>
      <c r="EP195" s="102"/>
      <c r="EQ195" s="102"/>
      <c r="ER195" s="102"/>
      <c r="ES195" s="102"/>
      <c r="ET195" s="102"/>
      <c r="EU195" s="102"/>
      <c r="EV195" s="102"/>
      <c r="EW195" s="102"/>
      <c r="EX195" s="102"/>
      <c r="EY195" s="102"/>
      <c r="EZ195" s="102"/>
      <c r="FA195" s="102"/>
      <c r="FB195" s="102"/>
      <c r="FC195" s="102"/>
      <c r="FD195" s="102"/>
      <c r="FE195" s="102"/>
      <c r="FF195" s="102"/>
      <c r="FG195" s="102"/>
      <c r="FH195" s="102"/>
      <c r="FI195" s="102"/>
      <c r="FJ195" s="102"/>
      <c r="FK195" s="102"/>
      <c r="FL195" s="102"/>
      <c r="FM195" s="102"/>
      <c r="FN195" s="102"/>
      <c r="FO195" s="102"/>
      <c r="FP195" s="102"/>
      <c r="FQ195" s="102"/>
      <c r="FR195" s="102"/>
      <c r="FS195" s="102"/>
      <c r="FT195" s="102"/>
      <c r="FU195" s="102"/>
      <c r="FV195" s="102"/>
      <c r="FW195" s="102"/>
      <c r="FX195" s="102"/>
      <c r="FY195" s="102"/>
      <c r="FZ195" s="102"/>
      <c r="GA195" s="102"/>
      <c r="GB195" s="102"/>
      <c r="GC195" s="102"/>
      <c r="GD195" s="102"/>
      <c r="GE195" s="102"/>
      <c r="GF195" s="102"/>
      <c r="GG195" s="102"/>
      <c r="GH195" s="102"/>
      <c r="GI195" s="102"/>
      <c r="GJ195" s="102"/>
      <c r="GK195" s="102"/>
      <c r="GL195" s="102"/>
      <c r="GM195" s="102"/>
      <c r="GN195" s="102"/>
      <c r="GO195" s="102"/>
      <c r="GP195" s="102"/>
      <c r="GQ195" s="102"/>
      <c r="GR195" s="102"/>
      <c r="GS195" s="102"/>
      <c r="GT195" s="102"/>
      <c r="GU195" s="102"/>
      <c r="GV195" s="102"/>
      <c r="GW195" s="102"/>
      <c r="GX195" s="102"/>
      <c r="GY195" s="102"/>
      <c r="GZ195" s="102"/>
    </row>
    <row r="196" spans="1:208" hidden="1" x14ac:dyDescent="0.2">
      <c r="A196" s="52" t="s">
        <v>110</v>
      </c>
      <c r="B196" s="108" t="s">
        <v>223</v>
      </c>
      <c r="C196" s="108" t="s">
        <v>88</v>
      </c>
      <c r="D196" s="108" t="s">
        <v>226</v>
      </c>
      <c r="E196" s="53" t="s">
        <v>101</v>
      </c>
      <c r="F196" s="95">
        <v>0</v>
      </c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  <c r="CW196" s="102"/>
      <c r="CX196" s="102"/>
      <c r="CY196" s="102"/>
      <c r="CZ196" s="102"/>
      <c r="DA196" s="102"/>
      <c r="DB196" s="102"/>
      <c r="DC196" s="102"/>
      <c r="DD196" s="102"/>
      <c r="DE196" s="102"/>
      <c r="DF196" s="102"/>
      <c r="DG196" s="102"/>
      <c r="DH196" s="102"/>
      <c r="DI196" s="102"/>
      <c r="DJ196" s="102"/>
      <c r="DK196" s="102"/>
      <c r="DL196" s="102"/>
      <c r="DM196" s="102"/>
      <c r="DN196" s="102"/>
      <c r="DO196" s="102"/>
      <c r="DP196" s="102"/>
      <c r="DQ196" s="102"/>
      <c r="DR196" s="102"/>
      <c r="DS196" s="102"/>
      <c r="DT196" s="102"/>
      <c r="DU196" s="102"/>
      <c r="DV196" s="102"/>
      <c r="DW196" s="102"/>
      <c r="DX196" s="102"/>
      <c r="DY196" s="102"/>
      <c r="DZ196" s="102"/>
      <c r="EA196" s="102"/>
      <c r="EB196" s="102"/>
      <c r="EC196" s="102"/>
      <c r="ED196" s="102"/>
      <c r="EE196" s="102"/>
      <c r="EF196" s="102"/>
      <c r="EG196" s="102"/>
      <c r="EH196" s="102"/>
      <c r="EI196" s="102"/>
      <c r="EJ196" s="102"/>
      <c r="EK196" s="102"/>
      <c r="EL196" s="102"/>
      <c r="EM196" s="102"/>
      <c r="EN196" s="102"/>
      <c r="EO196" s="102"/>
      <c r="EP196" s="102"/>
      <c r="EQ196" s="102"/>
      <c r="ER196" s="102"/>
      <c r="ES196" s="102"/>
      <c r="ET196" s="102"/>
      <c r="EU196" s="102"/>
      <c r="EV196" s="102"/>
      <c r="EW196" s="102"/>
      <c r="EX196" s="102"/>
      <c r="EY196" s="102"/>
      <c r="EZ196" s="102"/>
      <c r="FA196" s="102"/>
      <c r="FB196" s="102"/>
      <c r="FC196" s="102"/>
      <c r="FD196" s="102"/>
      <c r="FE196" s="102"/>
      <c r="FF196" s="102"/>
      <c r="FG196" s="102"/>
      <c r="FH196" s="102"/>
      <c r="FI196" s="102"/>
      <c r="FJ196" s="102"/>
      <c r="FK196" s="102"/>
      <c r="FL196" s="102"/>
      <c r="FM196" s="102"/>
      <c r="FN196" s="102"/>
      <c r="FO196" s="102"/>
      <c r="FP196" s="102"/>
      <c r="FQ196" s="102"/>
      <c r="FR196" s="102"/>
      <c r="FS196" s="102"/>
      <c r="FT196" s="102"/>
      <c r="FU196" s="102"/>
      <c r="FV196" s="102"/>
      <c r="FW196" s="102"/>
      <c r="FX196" s="102"/>
      <c r="FY196" s="102"/>
      <c r="FZ196" s="102"/>
      <c r="GA196" s="102"/>
      <c r="GB196" s="102"/>
      <c r="GC196" s="102"/>
      <c r="GD196" s="102"/>
      <c r="GE196" s="102"/>
      <c r="GF196" s="102"/>
      <c r="GG196" s="102"/>
      <c r="GH196" s="102"/>
      <c r="GI196" s="102"/>
      <c r="GJ196" s="102"/>
      <c r="GK196" s="102"/>
      <c r="GL196" s="102"/>
      <c r="GM196" s="102"/>
      <c r="GN196" s="102"/>
      <c r="GO196" s="102"/>
      <c r="GP196" s="102"/>
      <c r="GQ196" s="102"/>
      <c r="GR196" s="102"/>
      <c r="GS196" s="102"/>
      <c r="GT196" s="102"/>
      <c r="GU196" s="102"/>
      <c r="GV196" s="102"/>
      <c r="GW196" s="102"/>
      <c r="GX196" s="102"/>
      <c r="GY196" s="102"/>
      <c r="GZ196" s="102"/>
    </row>
    <row r="197" spans="1:208" hidden="1" x14ac:dyDescent="0.2">
      <c r="A197" s="78" t="s">
        <v>190</v>
      </c>
      <c r="B197" s="114" t="s">
        <v>223</v>
      </c>
      <c r="C197" s="114" t="s">
        <v>88</v>
      </c>
      <c r="D197" s="114" t="s">
        <v>191</v>
      </c>
      <c r="E197" s="47"/>
      <c r="F197" s="115">
        <f>SUM(F198)</f>
        <v>0</v>
      </c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  <c r="CW197" s="102"/>
      <c r="CX197" s="102"/>
      <c r="CY197" s="102"/>
      <c r="CZ197" s="102"/>
      <c r="DA197" s="102"/>
      <c r="DB197" s="102"/>
      <c r="DC197" s="102"/>
      <c r="DD197" s="102"/>
      <c r="DE197" s="102"/>
      <c r="DF197" s="102"/>
      <c r="DG197" s="102"/>
      <c r="DH197" s="102"/>
      <c r="DI197" s="102"/>
      <c r="DJ197" s="102"/>
      <c r="DK197" s="102"/>
      <c r="DL197" s="102"/>
      <c r="DM197" s="102"/>
      <c r="DN197" s="102"/>
      <c r="DO197" s="102"/>
      <c r="DP197" s="102"/>
      <c r="DQ197" s="102"/>
      <c r="DR197" s="102"/>
      <c r="DS197" s="102"/>
      <c r="DT197" s="102"/>
      <c r="DU197" s="102"/>
      <c r="DV197" s="102"/>
      <c r="DW197" s="102"/>
      <c r="DX197" s="102"/>
      <c r="DY197" s="102"/>
      <c r="DZ197" s="102"/>
      <c r="EA197" s="102"/>
      <c r="EB197" s="102"/>
      <c r="EC197" s="102"/>
      <c r="ED197" s="102"/>
      <c r="EE197" s="102"/>
      <c r="EF197" s="102"/>
      <c r="EG197" s="102"/>
      <c r="EH197" s="102"/>
      <c r="EI197" s="102"/>
      <c r="EJ197" s="102"/>
      <c r="EK197" s="102"/>
      <c r="EL197" s="102"/>
      <c r="EM197" s="102"/>
      <c r="EN197" s="102"/>
      <c r="EO197" s="102"/>
      <c r="EP197" s="102"/>
      <c r="EQ197" s="102"/>
      <c r="ER197" s="102"/>
      <c r="ES197" s="102"/>
      <c r="ET197" s="102"/>
      <c r="EU197" s="102"/>
      <c r="EV197" s="102"/>
      <c r="EW197" s="102"/>
      <c r="EX197" s="102"/>
      <c r="EY197" s="102"/>
      <c r="EZ197" s="102"/>
      <c r="FA197" s="102"/>
      <c r="FB197" s="102"/>
      <c r="FC197" s="102"/>
      <c r="FD197" s="102"/>
      <c r="FE197" s="102"/>
      <c r="FF197" s="102"/>
      <c r="FG197" s="102"/>
      <c r="FH197" s="102"/>
      <c r="FI197" s="102"/>
      <c r="FJ197" s="102"/>
      <c r="FK197" s="102"/>
      <c r="FL197" s="102"/>
      <c r="FM197" s="102"/>
      <c r="FN197" s="102"/>
      <c r="FO197" s="102"/>
      <c r="FP197" s="102"/>
      <c r="FQ197" s="102"/>
      <c r="FR197" s="102"/>
      <c r="FS197" s="102"/>
      <c r="FT197" s="102"/>
      <c r="FU197" s="102"/>
      <c r="FV197" s="102"/>
      <c r="FW197" s="102"/>
      <c r="FX197" s="102"/>
      <c r="FY197" s="102"/>
      <c r="FZ197" s="102"/>
      <c r="GA197" s="102"/>
      <c r="GB197" s="102"/>
      <c r="GC197" s="102"/>
      <c r="GD197" s="102"/>
      <c r="GE197" s="102"/>
      <c r="GF197" s="102"/>
      <c r="GG197" s="102"/>
      <c r="GH197" s="102"/>
      <c r="GI197" s="102"/>
      <c r="GJ197" s="102"/>
      <c r="GK197" s="102"/>
      <c r="GL197" s="102"/>
      <c r="GM197" s="102"/>
      <c r="GN197" s="102"/>
      <c r="GO197" s="102"/>
      <c r="GP197" s="102"/>
      <c r="GQ197" s="102"/>
      <c r="GR197" s="102"/>
      <c r="GS197" s="102"/>
      <c r="GT197" s="102"/>
      <c r="GU197" s="102"/>
      <c r="GV197" s="102"/>
      <c r="GW197" s="102"/>
      <c r="GX197" s="102"/>
      <c r="GY197" s="102"/>
      <c r="GZ197" s="102"/>
    </row>
    <row r="198" spans="1:208" hidden="1" x14ac:dyDescent="0.2">
      <c r="A198" s="52" t="s">
        <v>110</v>
      </c>
      <c r="B198" s="108" t="s">
        <v>223</v>
      </c>
      <c r="C198" s="108" t="s">
        <v>88</v>
      </c>
      <c r="D198" s="108" t="s">
        <v>191</v>
      </c>
      <c r="E198" s="53" t="s">
        <v>101</v>
      </c>
      <c r="F198" s="85">
        <v>0</v>
      </c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  <c r="CW198" s="102"/>
      <c r="CX198" s="102"/>
      <c r="CY198" s="102"/>
      <c r="CZ198" s="102"/>
      <c r="DA198" s="102"/>
      <c r="DB198" s="102"/>
      <c r="DC198" s="102"/>
      <c r="DD198" s="102"/>
      <c r="DE198" s="102"/>
      <c r="DF198" s="102"/>
      <c r="DG198" s="102"/>
      <c r="DH198" s="102"/>
      <c r="DI198" s="102"/>
      <c r="DJ198" s="102"/>
      <c r="DK198" s="102"/>
      <c r="DL198" s="102"/>
      <c r="DM198" s="102"/>
      <c r="DN198" s="102"/>
      <c r="DO198" s="102"/>
      <c r="DP198" s="102"/>
      <c r="DQ198" s="102"/>
      <c r="DR198" s="102"/>
      <c r="DS198" s="102"/>
      <c r="DT198" s="102"/>
      <c r="DU198" s="102"/>
      <c r="DV198" s="102"/>
      <c r="DW198" s="102"/>
      <c r="DX198" s="102"/>
      <c r="DY198" s="102"/>
      <c r="DZ198" s="102"/>
      <c r="EA198" s="102"/>
      <c r="EB198" s="102"/>
      <c r="EC198" s="102"/>
      <c r="ED198" s="102"/>
      <c r="EE198" s="102"/>
      <c r="EF198" s="102"/>
      <c r="EG198" s="102"/>
      <c r="EH198" s="102"/>
      <c r="EI198" s="102"/>
      <c r="EJ198" s="102"/>
      <c r="EK198" s="102"/>
      <c r="EL198" s="102"/>
      <c r="EM198" s="102"/>
      <c r="EN198" s="102"/>
      <c r="EO198" s="102"/>
      <c r="EP198" s="102"/>
      <c r="EQ198" s="102"/>
      <c r="ER198" s="102"/>
      <c r="ES198" s="102"/>
      <c r="ET198" s="102"/>
      <c r="EU198" s="102"/>
      <c r="EV198" s="102"/>
      <c r="EW198" s="102"/>
      <c r="EX198" s="102"/>
      <c r="EY198" s="102"/>
      <c r="EZ198" s="102"/>
      <c r="FA198" s="102"/>
      <c r="FB198" s="102"/>
      <c r="FC198" s="102"/>
      <c r="FD198" s="102"/>
      <c r="FE198" s="102"/>
      <c r="FF198" s="102"/>
      <c r="FG198" s="102"/>
      <c r="FH198" s="102"/>
      <c r="FI198" s="102"/>
      <c r="FJ198" s="102"/>
      <c r="FK198" s="102"/>
      <c r="FL198" s="102"/>
      <c r="FM198" s="102"/>
      <c r="FN198" s="102"/>
      <c r="FO198" s="102"/>
      <c r="FP198" s="102"/>
      <c r="FQ198" s="102"/>
      <c r="FR198" s="102"/>
      <c r="FS198" s="102"/>
      <c r="FT198" s="102"/>
      <c r="FU198" s="102"/>
      <c r="FV198" s="102"/>
      <c r="FW198" s="102"/>
      <c r="FX198" s="102"/>
      <c r="FY198" s="102"/>
      <c r="FZ198" s="102"/>
      <c r="GA198" s="102"/>
      <c r="GB198" s="102"/>
      <c r="GC198" s="102"/>
      <c r="GD198" s="102"/>
      <c r="GE198" s="102"/>
      <c r="GF198" s="102"/>
      <c r="GG198" s="102"/>
      <c r="GH198" s="102"/>
      <c r="GI198" s="102"/>
      <c r="GJ198" s="102"/>
      <c r="GK198" s="102"/>
      <c r="GL198" s="102"/>
      <c r="GM198" s="102"/>
      <c r="GN198" s="102"/>
      <c r="GO198" s="102"/>
      <c r="GP198" s="102"/>
      <c r="GQ198" s="102"/>
      <c r="GR198" s="102"/>
      <c r="GS198" s="102"/>
      <c r="GT198" s="102"/>
      <c r="GU198" s="102"/>
      <c r="GV198" s="102"/>
      <c r="GW198" s="102"/>
      <c r="GX198" s="102"/>
      <c r="GY198" s="102"/>
      <c r="GZ198" s="102"/>
    </row>
    <row r="199" spans="1:208" x14ac:dyDescent="0.2">
      <c r="A199" s="78" t="s">
        <v>227</v>
      </c>
      <c r="B199" s="114" t="s">
        <v>223</v>
      </c>
      <c r="C199" s="114" t="s">
        <v>112</v>
      </c>
      <c r="D199" s="114"/>
      <c r="E199" s="47"/>
      <c r="F199" s="115">
        <f>SUM(F200)</f>
        <v>500</v>
      </c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  <c r="CW199" s="102"/>
      <c r="CX199" s="102"/>
      <c r="CY199" s="102"/>
      <c r="CZ199" s="102"/>
      <c r="DA199" s="102"/>
      <c r="DB199" s="102"/>
      <c r="DC199" s="102"/>
      <c r="DD199" s="102"/>
      <c r="DE199" s="102"/>
      <c r="DF199" s="102"/>
      <c r="DG199" s="102"/>
      <c r="DH199" s="102"/>
      <c r="DI199" s="102"/>
      <c r="DJ199" s="102"/>
      <c r="DK199" s="102"/>
      <c r="DL199" s="102"/>
      <c r="DM199" s="102"/>
      <c r="DN199" s="102"/>
      <c r="DO199" s="102"/>
      <c r="DP199" s="102"/>
      <c r="DQ199" s="102"/>
      <c r="DR199" s="102"/>
      <c r="DS199" s="102"/>
      <c r="DT199" s="102"/>
      <c r="DU199" s="102"/>
      <c r="DV199" s="102"/>
      <c r="DW199" s="102"/>
      <c r="DX199" s="102"/>
      <c r="DY199" s="102"/>
      <c r="DZ199" s="102"/>
      <c r="EA199" s="102"/>
      <c r="EB199" s="102"/>
      <c r="EC199" s="102"/>
      <c r="ED199" s="102"/>
      <c r="EE199" s="102"/>
      <c r="EF199" s="102"/>
      <c r="EG199" s="102"/>
      <c r="EH199" s="102"/>
      <c r="EI199" s="102"/>
      <c r="EJ199" s="102"/>
      <c r="EK199" s="102"/>
      <c r="EL199" s="102"/>
      <c r="EM199" s="102"/>
      <c r="EN199" s="102"/>
      <c r="EO199" s="102"/>
      <c r="EP199" s="102"/>
      <c r="EQ199" s="102"/>
      <c r="ER199" s="102"/>
      <c r="ES199" s="102"/>
      <c r="ET199" s="102"/>
      <c r="EU199" s="102"/>
      <c r="EV199" s="102"/>
      <c r="EW199" s="102"/>
      <c r="EX199" s="102"/>
      <c r="EY199" s="102"/>
      <c r="EZ199" s="102"/>
      <c r="FA199" s="102"/>
      <c r="FB199" s="102"/>
      <c r="FC199" s="102"/>
      <c r="FD199" s="102"/>
      <c r="FE199" s="102"/>
      <c r="FF199" s="102"/>
      <c r="FG199" s="102"/>
      <c r="FH199" s="102"/>
      <c r="FI199" s="102"/>
      <c r="FJ199" s="102"/>
      <c r="FK199" s="102"/>
      <c r="FL199" s="102"/>
      <c r="FM199" s="102"/>
      <c r="FN199" s="102"/>
      <c r="FO199" s="102"/>
      <c r="FP199" s="102"/>
      <c r="FQ199" s="102"/>
      <c r="FR199" s="102"/>
      <c r="FS199" s="102"/>
      <c r="FT199" s="102"/>
      <c r="FU199" s="102"/>
      <c r="FV199" s="102"/>
      <c r="FW199" s="102"/>
      <c r="FX199" s="102"/>
      <c r="FY199" s="102"/>
      <c r="FZ199" s="102"/>
      <c r="GA199" s="102"/>
      <c r="GB199" s="102"/>
      <c r="GC199" s="102"/>
      <c r="GD199" s="102"/>
      <c r="GE199" s="102"/>
      <c r="GF199" s="102"/>
      <c r="GG199" s="102"/>
      <c r="GH199" s="102"/>
      <c r="GI199" s="102"/>
      <c r="GJ199" s="102"/>
      <c r="GK199" s="102"/>
      <c r="GL199" s="102"/>
      <c r="GM199" s="102"/>
      <c r="GN199" s="102"/>
      <c r="GO199" s="102"/>
      <c r="GP199" s="102"/>
      <c r="GQ199" s="102"/>
      <c r="GR199" s="102"/>
      <c r="GS199" s="102"/>
      <c r="GT199" s="102"/>
      <c r="GU199" s="102"/>
      <c r="GV199" s="102"/>
      <c r="GW199" s="102"/>
      <c r="GX199" s="102"/>
      <c r="GY199" s="102"/>
      <c r="GZ199" s="102"/>
    </row>
    <row r="200" spans="1:208" ht="25.5" x14ac:dyDescent="0.2">
      <c r="A200" s="56" t="s">
        <v>225</v>
      </c>
      <c r="B200" s="109" t="s">
        <v>223</v>
      </c>
      <c r="C200" s="109" t="s">
        <v>112</v>
      </c>
      <c r="D200" s="109" t="s">
        <v>226</v>
      </c>
      <c r="E200" s="57"/>
      <c r="F200" s="95">
        <f>SUM(F202+F201)</f>
        <v>500</v>
      </c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  <c r="CW200" s="102"/>
      <c r="CX200" s="102"/>
      <c r="CY200" s="102"/>
      <c r="CZ200" s="102"/>
      <c r="DA200" s="102"/>
      <c r="DB200" s="102"/>
      <c r="DC200" s="102"/>
      <c r="DD200" s="102"/>
      <c r="DE200" s="102"/>
      <c r="DF200" s="102"/>
      <c r="DG200" s="102"/>
      <c r="DH200" s="102"/>
      <c r="DI200" s="102"/>
      <c r="DJ200" s="102"/>
      <c r="DK200" s="102"/>
      <c r="DL200" s="102"/>
      <c r="DM200" s="102"/>
      <c r="DN200" s="102"/>
      <c r="DO200" s="102"/>
      <c r="DP200" s="102"/>
      <c r="DQ200" s="102"/>
      <c r="DR200" s="102"/>
      <c r="DS200" s="102"/>
      <c r="DT200" s="102"/>
      <c r="DU200" s="102"/>
      <c r="DV200" s="102"/>
      <c r="DW200" s="102"/>
      <c r="DX200" s="102"/>
      <c r="DY200" s="102"/>
      <c r="DZ200" s="102"/>
      <c r="EA200" s="102"/>
      <c r="EB200" s="102"/>
      <c r="EC200" s="102"/>
      <c r="ED200" s="102"/>
      <c r="EE200" s="102"/>
      <c r="EF200" s="102"/>
      <c r="EG200" s="102"/>
      <c r="EH200" s="102"/>
      <c r="EI200" s="102"/>
      <c r="EJ200" s="102"/>
      <c r="EK200" s="102"/>
      <c r="EL200" s="102"/>
      <c r="EM200" s="102"/>
      <c r="EN200" s="102"/>
      <c r="EO200" s="102"/>
      <c r="EP200" s="102"/>
      <c r="EQ200" s="102"/>
      <c r="ER200" s="102"/>
      <c r="ES200" s="102"/>
      <c r="ET200" s="102"/>
      <c r="EU200" s="102"/>
      <c r="EV200" s="102"/>
      <c r="EW200" s="102"/>
      <c r="EX200" s="102"/>
      <c r="EY200" s="102"/>
      <c r="EZ200" s="102"/>
      <c r="FA200" s="102"/>
      <c r="FB200" s="102"/>
      <c r="FC200" s="102"/>
      <c r="FD200" s="102"/>
      <c r="FE200" s="102"/>
      <c r="FF200" s="102"/>
      <c r="FG200" s="102"/>
      <c r="FH200" s="102"/>
      <c r="FI200" s="102"/>
      <c r="FJ200" s="102"/>
      <c r="FK200" s="102"/>
      <c r="FL200" s="102"/>
      <c r="FM200" s="102"/>
      <c r="FN200" s="102"/>
      <c r="FO200" s="102"/>
      <c r="FP200" s="102"/>
      <c r="FQ200" s="102"/>
      <c r="FR200" s="102"/>
      <c r="FS200" s="102"/>
      <c r="FT200" s="102"/>
      <c r="FU200" s="102"/>
      <c r="FV200" s="102"/>
      <c r="FW200" s="102"/>
      <c r="FX200" s="102"/>
      <c r="FY200" s="102"/>
      <c r="FZ200" s="102"/>
      <c r="GA200" s="102"/>
      <c r="GB200" s="102"/>
      <c r="GC200" s="102"/>
      <c r="GD200" s="102"/>
      <c r="GE200" s="102"/>
      <c r="GF200" s="102"/>
      <c r="GG200" s="102"/>
      <c r="GH200" s="102"/>
      <c r="GI200" s="102"/>
      <c r="GJ200" s="102"/>
      <c r="GK200" s="102"/>
      <c r="GL200" s="102"/>
      <c r="GM200" s="102"/>
      <c r="GN200" s="102"/>
      <c r="GO200" s="102"/>
      <c r="GP200" s="102"/>
      <c r="GQ200" s="102"/>
      <c r="GR200" s="102"/>
      <c r="GS200" s="102"/>
      <c r="GT200" s="102"/>
      <c r="GU200" s="102"/>
      <c r="GV200" s="102"/>
      <c r="GW200" s="102"/>
      <c r="GX200" s="102"/>
      <c r="GY200" s="102"/>
      <c r="GZ200" s="102"/>
    </row>
    <row r="201" spans="1:208" x14ac:dyDescent="0.2">
      <c r="A201" s="52" t="s">
        <v>110</v>
      </c>
      <c r="B201" s="108" t="s">
        <v>223</v>
      </c>
      <c r="C201" s="108" t="s">
        <v>112</v>
      </c>
      <c r="D201" s="108" t="s">
        <v>226</v>
      </c>
      <c r="E201" s="53" t="s">
        <v>101</v>
      </c>
      <c r="F201" s="95">
        <v>500</v>
      </c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  <c r="CW201" s="102"/>
      <c r="CX201" s="102"/>
      <c r="CY201" s="102"/>
      <c r="CZ201" s="102"/>
      <c r="DA201" s="102"/>
      <c r="DB201" s="102"/>
      <c r="DC201" s="102"/>
      <c r="DD201" s="102"/>
      <c r="DE201" s="102"/>
      <c r="DF201" s="102"/>
      <c r="DG201" s="102"/>
      <c r="DH201" s="102"/>
      <c r="DI201" s="102"/>
      <c r="DJ201" s="102"/>
      <c r="DK201" s="102"/>
      <c r="DL201" s="102"/>
      <c r="DM201" s="102"/>
      <c r="DN201" s="102"/>
      <c r="DO201" s="102"/>
      <c r="DP201" s="102"/>
      <c r="DQ201" s="102"/>
      <c r="DR201" s="102"/>
      <c r="DS201" s="102"/>
      <c r="DT201" s="102"/>
      <c r="DU201" s="102"/>
      <c r="DV201" s="102"/>
      <c r="DW201" s="102"/>
      <c r="DX201" s="102"/>
      <c r="DY201" s="102"/>
      <c r="DZ201" s="102"/>
      <c r="EA201" s="102"/>
      <c r="EB201" s="102"/>
      <c r="EC201" s="102"/>
      <c r="ED201" s="102"/>
      <c r="EE201" s="102"/>
      <c r="EF201" s="102"/>
      <c r="EG201" s="102"/>
      <c r="EH201" s="102"/>
      <c r="EI201" s="102"/>
      <c r="EJ201" s="102"/>
      <c r="EK201" s="102"/>
      <c r="EL201" s="102"/>
      <c r="EM201" s="102"/>
      <c r="EN201" s="102"/>
      <c r="EO201" s="102"/>
      <c r="EP201" s="102"/>
      <c r="EQ201" s="102"/>
      <c r="ER201" s="102"/>
      <c r="ES201" s="102"/>
      <c r="ET201" s="102"/>
      <c r="EU201" s="102"/>
      <c r="EV201" s="102"/>
      <c r="EW201" s="102"/>
      <c r="EX201" s="102"/>
      <c r="EY201" s="102"/>
      <c r="EZ201" s="102"/>
      <c r="FA201" s="102"/>
      <c r="FB201" s="102"/>
      <c r="FC201" s="102"/>
      <c r="FD201" s="102"/>
      <c r="FE201" s="102"/>
      <c r="FF201" s="102"/>
      <c r="FG201" s="102"/>
      <c r="FH201" s="102"/>
      <c r="FI201" s="102"/>
      <c r="FJ201" s="102"/>
      <c r="FK201" s="102"/>
      <c r="FL201" s="102"/>
      <c r="FM201" s="102"/>
      <c r="FN201" s="102"/>
      <c r="FO201" s="102"/>
      <c r="FP201" s="102"/>
      <c r="FQ201" s="102"/>
      <c r="FR201" s="102"/>
      <c r="FS201" s="102"/>
      <c r="FT201" s="102"/>
      <c r="FU201" s="102"/>
      <c r="FV201" s="102"/>
      <c r="FW201" s="102"/>
      <c r="FX201" s="102"/>
      <c r="FY201" s="102"/>
      <c r="FZ201" s="102"/>
      <c r="GA201" s="102"/>
      <c r="GB201" s="102"/>
      <c r="GC201" s="102"/>
      <c r="GD201" s="102"/>
      <c r="GE201" s="102"/>
      <c r="GF201" s="102"/>
      <c r="GG201" s="102"/>
      <c r="GH201" s="102"/>
      <c r="GI201" s="102"/>
      <c r="GJ201" s="102"/>
      <c r="GK201" s="102"/>
      <c r="GL201" s="102"/>
      <c r="GM201" s="102"/>
      <c r="GN201" s="102"/>
      <c r="GO201" s="102"/>
      <c r="GP201" s="102"/>
      <c r="GQ201" s="102"/>
      <c r="GR201" s="102"/>
      <c r="GS201" s="102"/>
      <c r="GT201" s="102"/>
      <c r="GU201" s="102"/>
      <c r="GV201" s="102"/>
      <c r="GW201" s="102"/>
      <c r="GX201" s="102"/>
      <c r="GY201" s="102"/>
      <c r="GZ201" s="102"/>
    </row>
    <row r="202" spans="1:208" ht="25.5" hidden="1" x14ac:dyDescent="0.2">
      <c r="A202" s="52" t="s">
        <v>141</v>
      </c>
      <c r="B202" s="108" t="s">
        <v>223</v>
      </c>
      <c r="C202" s="108" t="s">
        <v>112</v>
      </c>
      <c r="D202" s="108" t="s">
        <v>226</v>
      </c>
      <c r="E202" s="53" t="s">
        <v>142</v>
      </c>
      <c r="F202" s="85">
        <v>0</v>
      </c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  <c r="CW202" s="102"/>
      <c r="CX202" s="102"/>
      <c r="CY202" s="102"/>
      <c r="CZ202" s="102"/>
      <c r="DA202" s="102"/>
      <c r="DB202" s="102"/>
      <c r="DC202" s="102"/>
      <c r="DD202" s="102"/>
      <c r="DE202" s="102"/>
      <c r="DF202" s="102"/>
      <c r="DG202" s="102"/>
      <c r="DH202" s="102"/>
      <c r="DI202" s="102"/>
      <c r="DJ202" s="102"/>
      <c r="DK202" s="102"/>
      <c r="DL202" s="102"/>
      <c r="DM202" s="102"/>
      <c r="DN202" s="102"/>
      <c r="DO202" s="102"/>
      <c r="DP202" s="102"/>
      <c r="DQ202" s="102"/>
      <c r="DR202" s="102"/>
      <c r="DS202" s="102"/>
      <c r="DT202" s="102"/>
      <c r="DU202" s="102"/>
      <c r="DV202" s="102"/>
      <c r="DW202" s="102"/>
      <c r="DX202" s="102"/>
      <c r="DY202" s="102"/>
      <c r="DZ202" s="102"/>
      <c r="EA202" s="102"/>
      <c r="EB202" s="102"/>
      <c r="EC202" s="102"/>
      <c r="ED202" s="102"/>
      <c r="EE202" s="102"/>
      <c r="EF202" s="102"/>
      <c r="EG202" s="102"/>
      <c r="EH202" s="102"/>
      <c r="EI202" s="102"/>
      <c r="EJ202" s="102"/>
      <c r="EK202" s="102"/>
      <c r="EL202" s="102"/>
      <c r="EM202" s="102"/>
      <c r="EN202" s="102"/>
      <c r="EO202" s="102"/>
      <c r="EP202" s="102"/>
      <c r="EQ202" s="102"/>
      <c r="ER202" s="102"/>
      <c r="ES202" s="102"/>
      <c r="ET202" s="102"/>
      <c r="EU202" s="102"/>
      <c r="EV202" s="102"/>
      <c r="EW202" s="102"/>
      <c r="EX202" s="102"/>
      <c r="EY202" s="102"/>
      <c r="EZ202" s="102"/>
      <c r="FA202" s="102"/>
      <c r="FB202" s="102"/>
      <c r="FC202" s="102"/>
      <c r="FD202" s="102"/>
      <c r="FE202" s="102"/>
      <c r="FF202" s="102"/>
      <c r="FG202" s="102"/>
      <c r="FH202" s="102"/>
      <c r="FI202" s="102"/>
      <c r="FJ202" s="102"/>
      <c r="FK202" s="102"/>
      <c r="FL202" s="102"/>
      <c r="FM202" s="102"/>
      <c r="FN202" s="102"/>
      <c r="FO202" s="102"/>
      <c r="FP202" s="102"/>
      <c r="FQ202" s="102"/>
      <c r="FR202" s="102"/>
      <c r="FS202" s="102"/>
      <c r="FT202" s="102"/>
      <c r="FU202" s="102"/>
      <c r="FV202" s="102"/>
      <c r="FW202" s="102"/>
      <c r="FX202" s="102"/>
      <c r="FY202" s="102"/>
      <c r="FZ202" s="102"/>
      <c r="GA202" s="102"/>
      <c r="GB202" s="102"/>
      <c r="GC202" s="102"/>
      <c r="GD202" s="102"/>
      <c r="GE202" s="102"/>
      <c r="GF202" s="102"/>
      <c r="GG202" s="102"/>
      <c r="GH202" s="102"/>
      <c r="GI202" s="102"/>
      <c r="GJ202" s="102"/>
      <c r="GK202" s="102"/>
      <c r="GL202" s="102"/>
      <c r="GM202" s="102"/>
      <c r="GN202" s="102"/>
      <c r="GO202" s="102"/>
      <c r="GP202" s="102"/>
      <c r="GQ202" s="102"/>
      <c r="GR202" s="102"/>
      <c r="GS202" s="102"/>
      <c r="GT202" s="102"/>
      <c r="GU202" s="102"/>
      <c r="GV202" s="102"/>
      <c r="GW202" s="102"/>
      <c r="GX202" s="102"/>
      <c r="GY202" s="102"/>
      <c r="GZ202" s="102"/>
    </row>
    <row r="203" spans="1:208" ht="15.75" x14ac:dyDescent="0.25">
      <c r="A203" s="43" t="s">
        <v>228</v>
      </c>
      <c r="B203" s="80" t="s">
        <v>229</v>
      </c>
      <c r="C203" s="80"/>
      <c r="D203" s="80"/>
      <c r="E203" s="80"/>
      <c r="F203" s="81">
        <f>SUM(F204+F278+F263+F224+F291)</f>
        <v>608895.95000000007</v>
      </c>
    </row>
    <row r="204" spans="1:208" x14ac:dyDescent="0.2">
      <c r="A204" s="78" t="s">
        <v>230</v>
      </c>
      <c r="B204" s="79" t="s">
        <v>229</v>
      </c>
      <c r="C204" s="79" t="s">
        <v>86</v>
      </c>
      <c r="D204" s="79"/>
      <c r="E204" s="79"/>
      <c r="F204" s="48">
        <f>SUM(F209+F212+F214+F219+F222+F206+F217+F207)</f>
        <v>187892.12999999998</v>
      </c>
    </row>
    <row r="205" spans="1:208" ht="63.75" x14ac:dyDescent="0.2">
      <c r="A205" s="56" t="s">
        <v>445</v>
      </c>
      <c r="B205" s="69" t="s">
        <v>229</v>
      </c>
      <c r="C205" s="69" t="s">
        <v>86</v>
      </c>
      <c r="D205" s="69" t="s">
        <v>446</v>
      </c>
      <c r="E205" s="69"/>
      <c r="F205" s="58">
        <f>SUM(F206)</f>
        <v>1965.8</v>
      </c>
    </row>
    <row r="206" spans="1:208" s="55" customFormat="1" ht="25.5" x14ac:dyDescent="0.2">
      <c r="A206" s="52" t="s">
        <v>143</v>
      </c>
      <c r="B206" s="73" t="s">
        <v>229</v>
      </c>
      <c r="C206" s="73" t="s">
        <v>86</v>
      </c>
      <c r="D206" s="73" t="s">
        <v>446</v>
      </c>
      <c r="E206" s="73" t="s">
        <v>144</v>
      </c>
      <c r="F206" s="54">
        <v>1965.8</v>
      </c>
    </row>
    <row r="207" spans="1:208" s="55" customFormat="1" x14ac:dyDescent="0.2">
      <c r="A207" s="56" t="s">
        <v>231</v>
      </c>
      <c r="B207" s="73" t="s">
        <v>229</v>
      </c>
      <c r="C207" s="73" t="s">
        <v>86</v>
      </c>
      <c r="D207" s="73" t="s">
        <v>449</v>
      </c>
      <c r="E207" s="73"/>
      <c r="F207" s="54">
        <f>SUM(F208)</f>
        <v>3721.82</v>
      </c>
    </row>
    <row r="208" spans="1:208" s="55" customFormat="1" ht="25.5" x14ac:dyDescent="0.2">
      <c r="A208" s="52" t="s">
        <v>143</v>
      </c>
      <c r="B208" s="73" t="s">
        <v>229</v>
      </c>
      <c r="C208" s="73" t="s">
        <v>86</v>
      </c>
      <c r="D208" s="73" t="s">
        <v>449</v>
      </c>
      <c r="E208" s="73"/>
      <c r="F208" s="54">
        <v>3721.82</v>
      </c>
    </row>
    <row r="209" spans="1:209" x14ac:dyDescent="0.2">
      <c r="A209" s="56" t="s">
        <v>231</v>
      </c>
      <c r="B209" s="69" t="s">
        <v>229</v>
      </c>
      <c r="C209" s="69" t="s">
        <v>86</v>
      </c>
      <c r="D209" s="69" t="s">
        <v>232</v>
      </c>
      <c r="E209" s="69"/>
      <c r="F209" s="58">
        <f>SUM(F211+F210)</f>
        <v>48684.18</v>
      </c>
    </row>
    <row r="210" spans="1:209" x14ac:dyDescent="0.2">
      <c r="A210" s="52" t="s">
        <v>110</v>
      </c>
      <c r="B210" s="73" t="s">
        <v>229</v>
      </c>
      <c r="C210" s="73" t="s">
        <v>86</v>
      </c>
      <c r="D210" s="73" t="s">
        <v>232</v>
      </c>
      <c r="E210" s="73" t="s">
        <v>101</v>
      </c>
      <c r="F210" s="54">
        <v>1668.33</v>
      </c>
    </row>
    <row r="211" spans="1:209" ht="25.5" x14ac:dyDescent="0.2">
      <c r="A211" s="52" t="s">
        <v>143</v>
      </c>
      <c r="B211" s="73" t="s">
        <v>229</v>
      </c>
      <c r="C211" s="73" t="s">
        <v>86</v>
      </c>
      <c r="D211" s="73" t="s">
        <v>232</v>
      </c>
      <c r="E211" s="73" t="s">
        <v>144</v>
      </c>
      <c r="F211" s="54">
        <v>47015.85</v>
      </c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  <c r="EA211" s="55"/>
      <c r="EB211" s="55"/>
      <c r="EC211" s="55"/>
      <c r="ED211" s="55"/>
      <c r="EE211" s="55"/>
      <c r="EF211" s="55"/>
      <c r="EG211" s="55"/>
      <c r="EH211" s="55"/>
      <c r="EI211" s="55"/>
      <c r="EJ211" s="55"/>
      <c r="EK211" s="55"/>
      <c r="EL211" s="55"/>
      <c r="EM211" s="55"/>
      <c r="EN211" s="55"/>
      <c r="EO211" s="55"/>
      <c r="EP211" s="55"/>
      <c r="EQ211" s="55"/>
      <c r="ER211" s="55"/>
      <c r="ES211" s="55"/>
      <c r="ET211" s="55"/>
      <c r="EU211" s="55"/>
      <c r="EV211" s="55"/>
      <c r="EW211" s="55"/>
      <c r="EX211" s="55"/>
      <c r="EY211" s="55"/>
      <c r="EZ211" s="55"/>
      <c r="FA211" s="55"/>
      <c r="FB211" s="55"/>
      <c r="FC211" s="55"/>
      <c r="FD211" s="55"/>
      <c r="FE211" s="55"/>
      <c r="FF211" s="55"/>
      <c r="FG211" s="55"/>
      <c r="FH211" s="55"/>
      <c r="FI211" s="55"/>
      <c r="FJ211" s="55"/>
      <c r="FK211" s="55"/>
      <c r="FL211" s="55"/>
      <c r="FM211" s="55"/>
      <c r="FN211" s="55"/>
      <c r="FO211" s="55"/>
      <c r="FP211" s="55"/>
      <c r="FQ211" s="55"/>
      <c r="FR211" s="55"/>
      <c r="FS211" s="55"/>
      <c r="FT211" s="55"/>
      <c r="FU211" s="55"/>
      <c r="FV211" s="55"/>
      <c r="FW211" s="55"/>
      <c r="FX211" s="55"/>
      <c r="FY211" s="55"/>
      <c r="FZ211" s="55"/>
      <c r="GA211" s="55"/>
      <c r="GB211" s="55"/>
      <c r="GC211" s="55"/>
      <c r="GD211" s="55"/>
      <c r="GE211" s="55"/>
      <c r="GF211" s="55"/>
      <c r="GG211" s="55"/>
      <c r="GH211" s="55"/>
      <c r="GI211" s="55"/>
      <c r="GJ211" s="55"/>
      <c r="GK211" s="55"/>
      <c r="GL211" s="55"/>
      <c r="GM211" s="55"/>
      <c r="GN211" s="55"/>
      <c r="GO211" s="55"/>
      <c r="GP211" s="55"/>
      <c r="GQ211" s="55"/>
      <c r="GR211" s="55"/>
      <c r="GS211" s="55"/>
      <c r="GT211" s="55"/>
      <c r="GU211" s="55"/>
      <c r="GV211" s="55"/>
      <c r="GW211" s="55"/>
      <c r="GX211" s="55"/>
      <c r="GY211" s="55"/>
      <c r="GZ211" s="55"/>
      <c r="HA211" s="55"/>
    </row>
    <row r="212" spans="1:209" ht="77.45" customHeight="1" x14ac:dyDescent="0.2">
      <c r="A212" s="56" t="s">
        <v>233</v>
      </c>
      <c r="B212" s="69" t="s">
        <v>229</v>
      </c>
      <c r="C212" s="69" t="s">
        <v>86</v>
      </c>
      <c r="D212" s="69" t="s">
        <v>234</v>
      </c>
      <c r="E212" s="69"/>
      <c r="F212" s="58">
        <f>SUM(F213)</f>
        <v>125173.65</v>
      </c>
    </row>
    <row r="213" spans="1:209" ht="25.5" x14ac:dyDescent="0.2">
      <c r="A213" s="52" t="s">
        <v>143</v>
      </c>
      <c r="B213" s="73" t="s">
        <v>229</v>
      </c>
      <c r="C213" s="73" t="s">
        <v>86</v>
      </c>
      <c r="D213" s="73" t="s">
        <v>234</v>
      </c>
      <c r="E213" s="73" t="s">
        <v>144</v>
      </c>
      <c r="F213" s="54">
        <v>125173.65</v>
      </c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  <c r="FK213" s="55"/>
      <c r="FL213" s="55"/>
      <c r="FM213" s="55"/>
      <c r="FN213" s="55"/>
      <c r="FO213" s="55"/>
      <c r="FP213" s="55"/>
      <c r="FQ213" s="55"/>
      <c r="FR213" s="55"/>
      <c r="FS213" s="55"/>
      <c r="FT213" s="55"/>
      <c r="FU213" s="55"/>
      <c r="FV213" s="55"/>
      <c r="FW213" s="55"/>
      <c r="FX213" s="55"/>
      <c r="FY213" s="55"/>
      <c r="FZ213" s="55"/>
      <c r="GA213" s="55"/>
      <c r="GB213" s="55"/>
      <c r="GC213" s="55"/>
      <c r="GD213" s="55"/>
      <c r="GE213" s="55"/>
      <c r="GF213" s="55"/>
      <c r="GG213" s="55"/>
      <c r="GH213" s="55"/>
      <c r="GI213" s="55"/>
      <c r="GJ213" s="55"/>
      <c r="GK213" s="55"/>
      <c r="GL213" s="55"/>
      <c r="GM213" s="55"/>
      <c r="GN213" s="55"/>
      <c r="GO213" s="55"/>
      <c r="GP213" s="55"/>
      <c r="GQ213" s="55"/>
      <c r="GR213" s="55"/>
      <c r="GS213" s="55"/>
      <c r="GT213" s="55"/>
      <c r="GU213" s="55"/>
      <c r="GV213" s="55"/>
      <c r="GW213" s="55"/>
      <c r="GX213" s="55"/>
      <c r="GY213" s="55"/>
      <c r="GZ213" s="55"/>
      <c r="HA213" s="55"/>
    </row>
    <row r="214" spans="1:209" ht="25.5" x14ac:dyDescent="0.2">
      <c r="A214" s="56" t="s">
        <v>235</v>
      </c>
      <c r="B214" s="69" t="s">
        <v>229</v>
      </c>
      <c r="C214" s="69" t="s">
        <v>86</v>
      </c>
      <c r="D214" s="69" t="s">
        <v>447</v>
      </c>
      <c r="E214" s="69"/>
      <c r="F214" s="58">
        <f>SUM(F216+F215)</f>
        <v>2674.48</v>
      </c>
    </row>
    <row r="215" spans="1:209" hidden="1" x14ac:dyDescent="0.2">
      <c r="A215" s="52" t="s">
        <v>110</v>
      </c>
      <c r="B215" s="73" t="s">
        <v>229</v>
      </c>
      <c r="C215" s="73" t="s">
        <v>86</v>
      </c>
      <c r="D215" s="73" t="s">
        <v>236</v>
      </c>
      <c r="E215" s="73" t="s">
        <v>101</v>
      </c>
      <c r="F215" s="58">
        <v>0</v>
      </c>
    </row>
    <row r="216" spans="1:209" x14ac:dyDescent="0.2">
      <c r="A216" s="52" t="s">
        <v>110</v>
      </c>
      <c r="B216" s="73" t="s">
        <v>229</v>
      </c>
      <c r="C216" s="73" t="s">
        <v>86</v>
      </c>
      <c r="D216" s="73" t="s">
        <v>447</v>
      </c>
      <c r="E216" s="73" t="s">
        <v>101</v>
      </c>
      <c r="F216" s="54">
        <v>2674.48</v>
      </c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  <c r="EJ216" s="55"/>
      <c r="EK216" s="55"/>
      <c r="EL216" s="55"/>
      <c r="EM216" s="55"/>
      <c r="EN216" s="55"/>
      <c r="EO216" s="55"/>
      <c r="EP216" s="55"/>
      <c r="EQ216" s="55"/>
      <c r="ER216" s="55"/>
      <c r="ES216" s="55"/>
      <c r="ET216" s="55"/>
      <c r="EU216" s="55"/>
      <c r="EV216" s="55"/>
      <c r="EW216" s="55"/>
      <c r="EX216" s="55"/>
      <c r="EY216" s="55"/>
      <c r="EZ216" s="55"/>
      <c r="FA216" s="55"/>
      <c r="FB216" s="55"/>
      <c r="FC216" s="55"/>
      <c r="FD216" s="55"/>
      <c r="FE216" s="55"/>
      <c r="FF216" s="55"/>
      <c r="FG216" s="55"/>
      <c r="FH216" s="55"/>
      <c r="FI216" s="55"/>
      <c r="FJ216" s="55"/>
      <c r="FK216" s="55"/>
      <c r="FL216" s="55"/>
      <c r="FM216" s="55"/>
      <c r="FN216" s="55"/>
      <c r="FO216" s="55"/>
      <c r="FP216" s="55"/>
      <c r="FQ216" s="55"/>
      <c r="FR216" s="55"/>
      <c r="FS216" s="55"/>
      <c r="FT216" s="55"/>
      <c r="FU216" s="55"/>
      <c r="FV216" s="55"/>
      <c r="FW216" s="55"/>
      <c r="FX216" s="55"/>
      <c r="FY216" s="55"/>
      <c r="FZ216" s="55"/>
      <c r="GA216" s="55"/>
      <c r="GB216" s="55"/>
      <c r="GC216" s="55"/>
      <c r="GD216" s="55"/>
      <c r="GE216" s="55"/>
      <c r="GF216" s="55"/>
      <c r="GG216" s="55"/>
      <c r="GH216" s="55"/>
      <c r="GI216" s="55"/>
      <c r="GJ216" s="55"/>
      <c r="GK216" s="55"/>
      <c r="GL216" s="55"/>
      <c r="GM216" s="55"/>
      <c r="GN216" s="55"/>
      <c r="GO216" s="55"/>
      <c r="GP216" s="55"/>
      <c r="GQ216" s="55"/>
      <c r="GR216" s="55"/>
      <c r="GS216" s="55"/>
      <c r="GT216" s="55"/>
      <c r="GU216" s="55"/>
      <c r="GV216" s="55"/>
      <c r="GW216" s="55"/>
      <c r="GX216" s="55"/>
      <c r="GY216" s="55"/>
      <c r="GZ216" s="55"/>
      <c r="HA216" s="55"/>
    </row>
    <row r="217" spans="1:209" ht="25.5" x14ac:dyDescent="0.2">
      <c r="A217" s="56" t="s">
        <v>454</v>
      </c>
      <c r="B217" s="69" t="s">
        <v>229</v>
      </c>
      <c r="C217" s="69" t="s">
        <v>86</v>
      </c>
      <c r="D217" s="69" t="s">
        <v>448</v>
      </c>
      <c r="E217" s="69"/>
      <c r="F217" s="58">
        <f>SUM(F218)</f>
        <v>4530.96</v>
      </c>
    </row>
    <row r="218" spans="1:209" ht="25.5" x14ac:dyDescent="0.2">
      <c r="A218" s="52" t="s">
        <v>143</v>
      </c>
      <c r="B218" s="73" t="s">
        <v>229</v>
      </c>
      <c r="C218" s="73" t="s">
        <v>86</v>
      </c>
      <c r="D218" s="73" t="s">
        <v>448</v>
      </c>
      <c r="E218" s="73" t="s">
        <v>144</v>
      </c>
      <c r="F218" s="54">
        <v>4530.96</v>
      </c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  <c r="DZ218" s="55"/>
      <c r="EA218" s="55"/>
      <c r="EB218" s="55"/>
      <c r="EC218" s="55"/>
      <c r="ED218" s="55"/>
      <c r="EE218" s="55"/>
      <c r="EF218" s="55"/>
      <c r="EG218" s="55"/>
      <c r="EH218" s="55"/>
      <c r="EI218" s="55"/>
      <c r="EJ218" s="55"/>
      <c r="EK218" s="55"/>
      <c r="EL218" s="55"/>
      <c r="EM218" s="55"/>
      <c r="EN218" s="55"/>
      <c r="EO218" s="55"/>
      <c r="EP218" s="55"/>
      <c r="EQ218" s="55"/>
      <c r="ER218" s="55"/>
      <c r="ES218" s="55"/>
      <c r="ET218" s="55"/>
      <c r="EU218" s="55"/>
      <c r="EV218" s="55"/>
      <c r="EW218" s="55"/>
      <c r="EX218" s="55"/>
      <c r="EY218" s="55"/>
      <c r="EZ218" s="55"/>
      <c r="FA218" s="55"/>
      <c r="FB218" s="55"/>
      <c r="FC218" s="55"/>
      <c r="FD218" s="55"/>
      <c r="FE218" s="55"/>
      <c r="FF218" s="55"/>
      <c r="FG218" s="55"/>
      <c r="FH218" s="55"/>
      <c r="FI218" s="55"/>
      <c r="FJ218" s="55"/>
      <c r="FK218" s="55"/>
      <c r="FL218" s="55"/>
      <c r="FM218" s="55"/>
      <c r="FN218" s="55"/>
      <c r="FO218" s="55"/>
      <c r="FP218" s="55"/>
      <c r="FQ218" s="55"/>
      <c r="FR218" s="55"/>
      <c r="FS218" s="55"/>
      <c r="FT218" s="55"/>
      <c r="FU218" s="55"/>
      <c r="FV218" s="55"/>
      <c r="FW218" s="55"/>
      <c r="FX218" s="55"/>
      <c r="FY218" s="55"/>
      <c r="FZ218" s="55"/>
      <c r="GA218" s="55"/>
      <c r="GB218" s="55"/>
      <c r="GC218" s="55"/>
      <c r="GD218" s="55"/>
      <c r="GE218" s="55"/>
      <c r="GF218" s="55"/>
      <c r="GG218" s="55"/>
      <c r="GH218" s="55"/>
      <c r="GI218" s="55"/>
      <c r="GJ218" s="55"/>
      <c r="GK218" s="55"/>
      <c r="GL218" s="55"/>
      <c r="GM218" s="55"/>
      <c r="GN218" s="55"/>
      <c r="GO218" s="55"/>
      <c r="GP218" s="55"/>
      <c r="GQ218" s="55"/>
      <c r="GR218" s="55"/>
      <c r="GS218" s="55"/>
      <c r="GT218" s="55"/>
      <c r="GU218" s="55"/>
      <c r="GV218" s="55"/>
      <c r="GW218" s="55"/>
      <c r="GX218" s="55"/>
      <c r="GY218" s="55"/>
      <c r="GZ218" s="55"/>
      <c r="HA218" s="55"/>
    </row>
    <row r="219" spans="1:209" ht="13.5" x14ac:dyDescent="0.25">
      <c r="A219" s="49" t="s">
        <v>133</v>
      </c>
      <c r="B219" s="67" t="s">
        <v>229</v>
      </c>
      <c r="C219" s="67" t="s">
        <v>86</v>
      </c>
      <c r="D219" s="67" t="s">
        <v>134</v>
      </c>
      <c r="E219" s="67"/>
      <c r="F219" s="51">
        <f>SUM(F220)</f>
        <v>669.27</v>
      </c>
    </row>
    <row r="220" spans="1:209" ht="25.5" x14ac:dyDescent="0.2">
      <c r="A220" s="56" t="s">
        <v>135</v>
      </c>
      <c r="B220" s="69" t="s">
        <v>229</v>
      </c>
      <c r="C220" s="69" t="s">
        <v>86</v>
      </c>
      <c r="D220" s="73" t="s">
        <v>136</v>
      </c>
      <c r="E220" s="69"/>
      <c r="F220" s="58">
        <f>SUM(F221)</f>
        <v>669.27</v>
      </c>
    </row>
    <row r="221" spans="1:209" ht="25.5" x14ac:dyDescent="0.2">
      <c r="A221" s="52" t="s">
        <v>143</v>
      </c>
      <c r="B221" s="73" t="s">
        <v>229</v>
      </c>
      <c r="C221" s="73" t="s">
        <v>86</v>
      </c>
      <c r="D221" s="73" t="s">
        <v>136</v>
      </c>
      <c r="E221" s="73" t="s">
        <v>144</v>
      </c>
      <c r="F221" s="54">
        <v>669.27</v>
      </c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/>
      <c r="DY221" s="55"/>
      <c r="DZ221" s="55"/>
      <c r="EA221" s="55"/>
      <c r="EB221" s="55"/>
      <c r="EC221" s="55"/>
      <c r="ED221" s="55"/>
      <c r="EE221" s="55"/>
      <c r="EF221" s="55"/>
      <c r="EG221" s="55"/>
      <c r="EH221" s="55"/>
      <c r="EI221" s="55"/>
      <c r="EJ221" s="55"/>
      <c r="EK221" s="55"/>
      <c r="EL221" s="55"/>
      <c r="EM221" s="55"/>
      <c r="EN221" s="55"/>
      <c r="EO221" s="55"/>
      <c r="EP221" s="55"/>
      <c r="EQ221" s="55"/>
      <c r="ER221" s="55"/>
      <c r="ES221" s="55"/>
      <c r="ET221" s="55"/>
      <c r="EU221" s="55"/>
      <c r="EV221" s="55"/>
      <c r="EW221" s="55"/>
      <c r="EX221" s="55"/>
      <c r="EY221" s="55"/>
      <c r="EZ221" s="55"/>
      <c r="FA221" s="55"/>
      <c r="FB221" s="55"/>
      <c r="FC221" s="55"/>
      <c r="FD221" s="55"/>
      <c r="FE221" s="55"/>
      <c r="FF221" s="55"/>
      <c r="FG221" s="55"/>
      <c r="FH221" s="55"/>
      <c r="FI221" s="55"/>
      <c r="FJ221" s="55"/>
      <c r="FK221" s="55"/>
      <c r="FL221" s="55"/>
      <c r="FM221" s="55"/>
      <c r="FN221" s="55"/>
      <c r="FO221" s="55"/>
      <c r="FP221" s="55"/>
      <c r="FQ221" s="55"/>
      <c r="FR221" s="55"/>
      <c r="FS221" s="55"/>
      <c r="FT221" s="55"/>
      <c r="FU221" s="55"/>
      <c r="FV221" s="55"/>
      <c r="FW221" s="55"/>
      <c r="FX221" s="55"/>
      <c r="FY221" s="55"/>
      <c r="FZ221" s="55"/>
      <c r="GA221" s="55"/>
      <c r="GB221" s="55"/>
      <c r="GC221" s="55"/>
      <c r="GD221" s="55"/>
      <c r="GE221" s="55"/>
      <c r="GF221" s="55"/>
      <c r="GG221" s="55"/>
      <c r="GH221" s="55"/>
      <c r="GI221" s="55"/>
      <c r="GJ221" s="55"/>
      <c r="GK221" s="55"/>
      <c r="GL221" s="55"/>
      <c r="GM221" s="55"/>
      <c r="GN221" s="55"/>
      <c r="GO221" s="55"/>
      <c r="GP221" s="55"/>
      <c r="GQ221" s="55"/>
      <c r="GR221" s="55"/>
      <c r="GS221" s="55"/>
      <c r="GT221" s="55"/>
      <c r="GU221" s="55"/>
      <c r="GV221" s="55"/>
      <c r="GW221" s="55"/>
      <c r="GX221" s="55"/>
      <c r="GY221" s="55"/>
      <c r="GZ221" s="55"/>
    </row>
    <row r="222" spans="1:209" x14ac:dyDescent="0.2">
      <c r="A222" s="56" t="s">
        <v>190</v>
      </c>
      <c r="B222" s="69" t="s">
        <v>229</v>
      </c>
      <c r="C222" s="69" t="s">
        <v>86</v>
      </c>
      <c r="D222" s="69" t="s">
        <v>191</v>
      </c>
      <c r="E222" s="69"/>
      <c r="F222" s="58">
        <f>SUM(F223)</f>
        <v>471.97</v>
      </c>
    </row>
    <row r="223" spans="1:209" s="55" customFormat="1" ht="25.5" x14ac:dyDescent="0.2">
      <c r="A223" s="52" t="s">
        <v>143</v>
      </c>
      <c r="B223" s="73" t="s">
        <v>229</v>
      </c>
      <c r="C223" s="73" t="s">
        <v>86</v>
      </c>
      <c r="D223" s="73" t="s">
        <v>191</v>
      </c>
      <c r="E223" s="73" t="s">
        <v>144</v>
      </c>
      <c r="F223" s="54">
        <v>471.97</v>
      </c>
    </row>
    <row r="224" spans="1:209" x14ac:dyDescent="0.2">
      <c r="A224" s="78" t="s">
        <v>237</v>
      </c>
      <c r="B224" s="79" t="s">
        <v>229</v>
      </c>
      <c r="C224" s="79" t="s">
        <v>88</v>
      </c>
      <c r="D224" s="79"/>
      <c r="E224" s="79"/>
      <c r="F224" s="48">
        <f>SUM(F225+F248+F250+F255+F257+F253+F228+F230+F236+F234+F241+F261+F238+F259+F232+F244+F246)</f>
        <v>350938.62000000005</v>
      </c>
    </row>
    <row r="225" spans="1:209" x14ac:dyDescent="0.2">
      <c r="A225" s="56" t="s">
        <v>50</v>
      </c>
      <c r="B225" s="73" t="s">
        <v>229</v>
      </c>
      <c r="C225" s="73" t="s">
        <v>88</v>
      </c>
      <c r="D225" s="73" t="s">
        <v>238</v>
      </c>
      <c r="E225" s="73"/>
      <c r="F225" s="54">
        <f>F227+F226</f>
        <v>17443.510000000002</v>
      </c>
    </row>
    <row r="226" spans="1:209" x14ac:dyDescent="0.2">
      <c r="A226" s="52" t="s">
        <v>110</v>
      </c>
      <c r="B226" s="73" t="s">
        <v>229</v>
      </c>
      <c r="C226" s="73" t="s">
        <v>88</v>
      </c>
      <c r="D226" s="73" t="s">
        <v>238</v>
      </c>
      <c r="E226" s="73" t="s">
        <v>101</v>
      </c>
      <c r="F226" s="54">
        <v>4473.07</v>
      </c>
    </row>
    <row r="227" spans="1:209" ht="25.5" x14ac:dyDescent="0.2">
      <c r="A227" s="52" t="s">
        <v>143</v>
      </c>
      <c r="B227" s="73" t="s">
        <v>229</v>
      </c>
      <c r="C227" s="73" t="s">
        <v>88</v>
      </c>
      <c r="D227" s="73" t="s">
        <v>238</v>
      </c>
      <c r="E227" s="73" t="s">
        <v>144</v>
      </c>
      <c r="F227" s="54">
        <v>12970.44</v>
      </c>
    </row>
    <row r="228" spans="1:209" ht="25.5" x14ac:dyDescent="0.2">
      <c r="A228" s="56" t="s">
        <v>235</v>
      </c>
      <c r="B228" s="73" t="s">
        <v>229</v>
      </c>
      <c r="C228" s="73" t="s">
        <v>88</v>
      </c>
      <c r="D228" s="73" t="s">
        <v>239</v>
      </c>
      <c r="E228" s="73"/>
      <c r="F228" s="54">
        <f>F229</f>
        <v>7230</v>
      </c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  <c r="DZ228" s="55"/>
      <c r="EA228" s="55"/>
      <c r="EB228" s="55"/>
      <c r="EC228" s="55"/>
      <c r="ED228" s="55"/>
      <c r="EE228" s="55"/>
      <c r="EF228" s="55"/>
      <c r="EG228" s="55"/>
      <c r="EH228" s="55"/>
      <c r="EI228" s="55"/>
      <c r="EJ228" s="55"/>
      <c r="EK228" s="55"/>
      <c r="EL228" s="55"/>
      <c r="EM228" s="55"/>
      <c r="EN228" s="55"/>
      <c r="EO228" s="55"/>
      <c r="EP228" s="55"/>
      <c r="EQ228" s="55"/>
      <c r="ER228" s="55"/>
      <c r="ES228" s="55"/>
      <c r="ET228" s="55"/>
      <c r="EU228" s="55"/>
      <c r="EV228" s="55"/>
      <c r="EW228" s="55"/>
      <c r="EX228" s="55"/>
      <c r="EY228" s="55"/>
      <c r="EZ228" s="55"/>
      <c r="FA228" s="55"/>
      <c r="FB228" s="55"/>
      <c r="FC228" s="55"/>
      <c r="FD228" s="55"/>
      <c r="FE228" s="55"/>
      <c r="FF228" s="55"/>
      <c r="FG228" s="55"/>
      <c r="FH228" s="55"/>
      <c r="FI228" s="55"/>
      <c r="FJ228" s="55"/>
      <c r="FK228" s="55"/>
      <c r="FL228" s="55"/>
      <c r="FM228" s="55"/>
      <c r="FN228" s="55"/>
      <c r="FO228" s="55"/>
      <c r="FP228" s="55"/>
      <c r="FQ228" s="55"/>
      <c r="FR228" s="55"/>
      <c r="FS228" s="55"/>
      <c r="FT228" s="55"/>
      <c r="FU228" s="55"/>
      <c r="FV228" s="55"/>
      <c r="FW228" s="55"/>
      <c r="FX228" s="55"/>
      <c r="FY228" s="55"/>
      <c r="FZ228" s="55"/>
      <c r="GA228" s="55"/>
      <c r="GB228" s="55"/>
      <c r="GC228" s="55"/>
      <c r="GD228" s="55"/>
      <c r="GE228" s="55"/>
      <c r="GF228" s="55"/>
      <c r="GG228" s="55"/>
      <c r="GH228" s="55"/>
      <c r="GI228" s="55"/>
      <c r="GJ228" s="55"/>
      <c r="GK228" s="55"/>
      <c r="GL228" s="55"/>
      <c r="GM228" s="55"/>
      <c r="GN228" s="55"/>
      <c r="GO228" s="55"/>
      <c r="GP228" s="55"/>
      <c r="GQ228" s="55"/>
      <c r="GR228" s="55"/>
      <c r="GS228" s="55"/>
      <c r="GT228" s="55"/>
      <c r="GU228" s="55"/>
      <c r="GV228" s="55"/>
      <c r="GW228" s="55"/>
      <c r="GX228" s="55"/>
      <c r="GY228" s="55"/>
      <c r="GZ228" s="55"/>
      <c r="HA228" s="55"/>
    </row>
    <row r="229" spans="1:209" x14ac:dyDescent="0.2">
      <c r="A229" s="52" t="s">
        <v>110</v>
      </c>
      <c r="B229" s="73" t="s">
        <v>229</v>
      </c>
      <c r="C229" s="73" t="s">
        <v>88</v>
      </c>
      <c r="D229" s="73" t="s">
        <v>239</v>
      </c>
      <c r="E229" s="73" t="s">
        <v>101</v>
      </c>
      <c r="F229" s="54">
        <v>7230</v>
      </c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  <c r="GD229" s="55"/>
      <c r="GE229" s="55"/>
      <c r="GF229" s="55"/>
      <c r="GG229" s="55"/>
      <c r="GH229" s="55"/>
      <c r="GI229" s="55"/>
      <c r="GJ229" s="55"/>
      <c r="GK229" s="55"/>
      <c r="GL229" s="55"/>
      <c r="GM229" s="55"/>
      <c r="GN229" s="55"/>
      <c r="GO229" s="55"/>
      <c r="GP229" s="55"/>
      <c r="GQ229" s="55"/>
      <c r="GR229" s="55"/>
      <c r="GS229" s="55"/>
      <c r="GT229" s="55"/>
      <c r="GU229" s="55"/>
      <c r="GV229" s="55"/>
      <c r="GW229" s="55"/>
      <c r="GX229" s="55"/>
      <c r="GY229" s="55"/>
      <c r="GZ229" s="55"/>
      <c r="HA229" s="55"/>
    </row>
    <row r="230" spans="1:209" ht="38.25" x14ac:dyDescent="0.2">
      <c r="A230" s="56" t="s">
        <v>240</v>
      </c>
      <c r="B230" s="69" t="s">
        <v>229</v>
      </c>
      <c r="C230" s="69" t="s">
        <v>88</v>
      </c>
      <c r="D230" s="69" t="s">
        <v>241</v>
      </c>
      <c r="E230" s="69"/>
      <c r="F230" s="58">
        <f>SUM(F231)</f>
        <v>1434.48</v>
      </c>
    </row>
    <row r="231" spans="1:209" ht="25.5" x14ac:dyDescent="0.2">
      <c r="A231" s="52" t="s">
        <v>143</v>
      </c>
      <c r="B231" s="73" t="s">
        <v>229</v>
      </c>
      <c r="C231" s="73" t="s">
        <v>88</v>
      </c>
      <c r="D231" s="73" t="s">
        <v>241</v>
      </c>
      <c r="E231" s="73" t="s">
        <v>144</v>
      </c>
      <c r="F231" s="54">
        <v>1434.48</v>
      </c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  <c r="DZ231" s="55"/>
      <c r="EA231" s="55"/>
      <c r="EB231" s="55"/>
      <c r="EC231" s="55"/>
      <c r="ED231" s="55"/>
      <c r="EE231" s="55"/>
      <c r="EF231" s="55"/>
      <c r="EG231" s="55"/>
      <c r="EH231" s="55"/>
      <c r="EI231" s="55"/>
      <c r="EJ231" s="55"/>
      <c r="EK231" s="55"/>
      <c r="EL231" s="55"/>
      <c r="EM231" s="55"/>
      <c r="EN231" s="55"/>
      <c r="EO231" s="55"/>
      <c r="EP231" s="55"/>
      <c r="EQ231" s="55"/>
      <c r="ER231" s="55"/>
      <c r="ES231" s="55"/>
      <c r="ET231" s="55"/>
      <c r="EU231" s="55"/>
      <c r="EV231" s="55"/>
      <c r="EW231" s="55"/>
      <c r="EX231" s="55"/>
      <c r="EY231" s="55"/>
      <c r="EZ231" s="55"/>
      <c r="FA231" s="55"/>
      <c r="FB231" s="55"/>
      <c r="FC231" s="55"/>
      <c r="FD231" s="55"/>
      <c r="FE231" s="55"/>
      <c r="FF231" s="55"/>
      <c r="FG231" s="55"/>
      <c r="FH231" s="55"/>
      <c r="FI231" s="55"/>
      <c r="FJ231" s="55"/>
      <c r="FK231" s="55"/>
      <c r="FL231" s="55"/>
      <c r="FM231" s="55"/>
      <c r="FN231" s="55"/>
      <c r="FO231" s="55"/>
      <c r="FP231" s="55"/>
      <c r="FQ231" s="55"/>
      <c r="FR231" s="55"/>
      <c r="FS231" s="55"/>
      <c r="FT231" s="55"/>
      <c r="FU231" s="55"/>
      <c r="FV231" s="55"/>
      <c r="FW231" s="55"/>
      <c r="FX231" s="55"/>
      <c r="FY231" s="55"/>
      <c r="FZ231" s="55"/>
      <c r="GA231" s="55"/>
      <c r="GB231" s="55"/>
      <c r="GC231" s="55"/>
      <c r="GD231" s="55"/>
      <c r="GE231" s="55"/>
      <c r="GF231" s="55"/>
      <c r="GG231" s="55"/>
      <c r="GH231" s="55"/>
      <c r="GI231" s="55"/>
      <c r="GJ231" s="55"/>
      <c r="GK231" s="55"/>
      <c r="GL231" s="55"/>
      <c r="GM231" s="55"/>
      <c r="GN231" s="55"/>
      <c r="GO231" s="55"/>
      <c r="GP231" s="55"/>
      <c r="GQ231" s="55"/>
      <c r="GR231" s="55"/>
      <c r="GS231" s="55"/>
      <c r="GT231" s="55"/>
      <c r="GU231" s="55"/>
      <c r="GV231" s="55"/>
      <c r="GW231" s="55"/>
      <c r="GX231" s="55"/>
      <c r="GY231" s="55"/>
      <c r="GZ231" s="55"/>
      <c r="HA231" s="55"/>
    </row>
    <row r="232" spans="1:209" ht="51" x14ac:dyDescent="0.2">
      <c r="A232" s="56" t="s">
        <v>483</v>
      </c>
      <c r="B232" s="69" t="s">
        <v>229</v>
      </c>
      <c r="C232" s="69" t="s">
        <v>88</v>
      </c>
      <c r="D232" s="69" t="s">
        <v>451</v>
      </c>
      <c r="E232" s="69"/>
      <c r="F232" s="58">
        <f>SUM(F233)</f>
        <v>553.65</v>
      </c>
    </row>
    <row r="233" spans="1:209" ht="25.5" x14ac:dyDescent="0.2">
      <c r="A233" s="52" t="s">
        <v>143</v>
      </c>
      <c r="B233" s="73" t="s">
        <v>229</v>
      </c>
      <c r="C233" s="73" t="s">
        <v>88</v>
      </c>
      <c r="D233" s="69" t="s">
        <v>451</v>
      </c>
      <c r="E233" s="73" t="s">
        <v>144</v>
      </c>
      <c r="F233" s="54">
        <v>553.65</v>
      </c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/>
      <c r="DY233" s="55"/>
      <c r="DZ233" s="55"/>
      <c r="EA233" s="55"/>
      <c r="EB233" s="55"/>
      <c r="EC233" s="55"/>
      <c r="ED233" s="55"/>
      <c r="EE233" s="55"/>
      <c r="EF233" s="55"/>
      <c r="EG233" s="55"/>
      <c r="EH233" s="55"/>
      <c r="EI233" s="55"/>
      <c r="EJ233" s="55"/>
      <c r="EK233" s="55"/>
      <c r="EL233" s="55"/>
      <c r="EM233" s="55"/>
      <c r="EN233" s="55"/>
      <c r="EO233" s="55"/>
      <c r="EP233" s="55"/>
      <c r="EQ233" s="55"/>
      <c r="ER233" s="55"/>
      <c r="ES233" s="55"/>
      <c r="ET233" s="55"/>
      <c r="EU233" s="55"/>
      <c r="EV233" s="55"/>
      <c r="EW233" s="55"/>
      <c r="EX233" s="55"/>
      <c r="EY233" s="55"/>
      <c r="EZ233" s="55"/>
      <c r="FA233" s="55"/>
      <c r="FB233" s="55"/>
      <c r="FC233" s="55"/>
      <c r="FD233" s="55"/>
      <c r="FE233" s="55"/>
      <c r="FF233" s="55"/>
      <c r="FG233" s="55"/>
      <c r="FH233" s="55"/>
      <c r="FI233" s="55"/>
      <c r="FJ233" s="55"/>
      <c r="FK233" s="55"/>
      <c r="FL233" s="55"/>
      <c r="FM233" s="55"/>
      <c r="FN233" s="55"/>
      <c r="FO233" s="55"/>
      <c r="FP233" s="55"/>
      <c r="FQ233" s="55"/>
      <c r="FR233" s="55"/>
      <c r="FS233" s="55"/>
      <c r="FT233" s="55"/>
      <c r="FU233" s="55"/>
      <c r="FV233" s="55"/>
      <c r="FW233" s="55"/>
      <c r="FX233" s="55"/>
      <c r="FY233" s="55"/>
      <c r="FZ233" s="55"/>
      <c r="GA233" s="55"/>
      <c r="GB233" s="55"/>
      <c r="GC233" s="55"/>
      <c r="GD233" s="55"/>
      <c r="GE233" s="55"/>
      <c r="GF233" s="55"/>
      <c r="GG233" s="55"/>
      <c r="GH233" s="55"/>
      <c r="GI233" s="55"/>
      <c r="GJ233" s="55"/>
      <c r="GK233" s="55"/>
      <c r="GL233" s="55"/>
      <c r="GM233" s="55"/>
      <c r="GN233" s="55"/>
      <c r="GO233" s="55"/>
      <c r="GP233" s="55"/>
      <c r="GQ233" s="55"/>
      <c r="GR233" s="55"/>
      <c r="GS233" s="55"/>
      <c r="GT233" s="55"/>
      <c r="GU233" s="55"/>
      <c r="GV233" s="55"/>
      <c r="GW233" s="55"/>
      <c r="GX233" s="55"/>
      <c r="GY233" s="55"/>
      <c r="GZ233" s="55"/>
      <c r="HA233" s="55"/>
    </row>
    <row r="234" spans="1:209" ht="38.25" x14ac:dyDescent="0.2">
      <c r="A234" s="56" t="s">
        <v>242</v>
      </c>
      <c r="B234" s="69" t="s">
        <v>229</v>
      </c>
      <c r="C234" s="69" t="s">
        <v>88</v>
      </c>
      <c r="D234" s="69" t="s">
        <v>243</v>
      </c>
      <c r="E234" s="69"/>
      <c r="F234" s="58">
        <f>SUM(F235)</f>
        <v>12733.56</v>
      </c>
    </row>
    <row r="235" spans="1:209" s="55" customFormat="1" ht="25.5" x14ac:dyDescent="0.2">
      <c r="A235" s="52" t="s">
        <v>143</v>
      </c>
      <c r="B235" s="73" t="s">
        <v>229</v>
      </c>
      <c r="C235" s="73" t="s">
        <v>88</v>
      </c>
      <c r="D235" s="73" t="s">
        <v>243</v>
      </c>
      <c r="E235" s="73" t="s">
        <v>144</v>
      </c>
      <c r="F235" s="54">
        <v>12733.56</v>
      </c>
    </row>
    <row r="236" spans="1:209" ht="38.25" x14ac:dyDescent="0.2">
      <c r="A236" s="56" t="s">
        <v>240</v>
      </c>
      <c r="B236" s="69" t="s">
        <v>229</v>
      </c>
      <c r="C236" s="69" t="s">
        <v>88</v>
      </c>
      <c r="D236" s="69" t="s">
        <v>244</v>
      </c>
      <c r="E236" s="69"/>
      <c r="F236" s="58">
        <f>SUM(F237)</f>
        <v>19669.09</v>
      </c>
    </row>
    <row r="237" spans="1:209" ht="25.5" x14ac:dyDescent="0.2">
      <c r="A237" s="52" t="s">
        <v>143</v>
      </c>
      <c r="B237" s="73" t="s">
        <v>229</v>
      </c>
      <c r="C237" s="73" t="s">
        <v>88</v>
      </c>
      <c r="D237" s="73" t="s">
        <v>244</v>
      </c>
      <c r="E237" s="73" t="s">
        <v>144</v>
      </c>
      <c r="F237" s="54">
        <v>19669.09</v>
      </c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  <c r="DW237" s="55"/>
      <c r="DX237" s="55"/>
      <c r="DY237" s="55"/>
      <c r="DZ237" s="55"/>
      <c r="EA237" s="55"/>
      <c r="EB237" s="55"/>
      <c r="EC237" s="55"/>
      <c r="ED237" s="55"/>
      <c r="EE237" s="55"/>
      <c r="EF237" s="55"/>
      <c r="EG237" s="55"/>
      <c r="EH237" s="55"/>
      <c r="EI237" s="55"/>
      <c r="EJ237" s="55"/>
      <c r="EK237" s="55"/>
      <c r="EL237" s="55"/>
      <c r="EM237" s="55"/>
      <c r="EN237" s="55"/>
      <c r="EO237" s="55"/>
      <c r="EP237" s="55"/>
      <c r="EQ237" s="55"/>
      <c r="ER237" s="55"/>
      <c r="ES237" s="55"/>
      <c r="ET237" s="55"/>
      <c r="EU237" s="55"/>
      <c r="EV237" s="55"/>
      <c r="EW237" s="55"/>
      <c r="EX237" s="55"/>
      <c r="EY237" s="55"/>
      <c r="EZ237" s="55"/>
      <c r="FA237" s="55"/>
      <c r="FB237" s="55"/>
      <c r="FC237" s="55"/>
      <c r="FD237" s="55"/>
      <c r="FE237" s="55"/>
      <c r="FF237" s="55"/>
      <c r="FG237" s="55"/>
      <c r="FH237" s="55"/>
      <c r="FI237" s="55"/>
      <c r="FJ237" s="55"/>
      <c r="FK237" s="55"/>
      <c r="FL237" s="55"/>
      <c r="FM237" s="55"/>
      <c r="FN237" s="55"/>
      <c r="FO237" s="55"/>
      <c r="FP237" s="55"/>
      <c r="FQ237" s="55"/>
      <c r="FR237" s="55"/>
      <c r="FS237" s="55"/>
      <c r="FT237" s="55"/>
      <c r="FU237" s="55"/>
      <c r="FV237" s="55"/>
      <c r="FW237" s="55"/>
      <c r="FX237" s="55"/>
      <c r="FY237" s="55"/>
      <c r="FZ237" s="55"/>
      <c r="GA237" s="55"/>
      <c r="GB237" s="55"/>
      <c r="GC237" s="55"/>
      <c r="GD237" s="55"/>
      <c r="GE237" s="55"/>
      <c r="GF237" s="55"/>
      <c r="GG237" s="55"/>
      <c r="GH237" s="55"/>
      <c r="GI237" s="55"/>
      <c r="GJ237" s="55"/>
      <c r="GK237" s="55"/>
      <c r="GL237" s="55"/>
      <c r="GM237" s="55"/>
      <c r="GN237" s="55"/>
      <c r="GO237" s="55"/>
      <c r="GP237" s="55"/>
      <c r="GQ237" s="55"/>
      <c r="GR237" s="55"/>
      <c r="GS237" s="55"/>
      <c r="GT237" s="55"/>
      <c r="GU237" s="55"/>
      <c r="GV237" s="55"/>
      <c r="GW237" s="55"/>
      <c r="GX237" s="55"/>
      <c r="GY237" s="55"/>
      <c r="GZ237" s="55"/>
      <c r="HA237" s="55"/>
    </row>
    <row r="238" spans="1:209" ht="38.25" x14ac:dyDescent="0.2">
      <c r="A238" s="56" t="s">
        <v>425</v>
      </c>
      <c r="B238" s="69" t="s">
        <v>229</v>
      </c>
      <c r="C238" s="69" t="s">
        <v>88</v>
      </c>
      <c r="D238" s="69" t="s">
        <v>426</v>
      </c>
      <c r="E238" s="69"/>
      <c r="F238" s="58">
        <f>SUM(F239+F240)</f>
        <v>1626.49</v>
      </c>
    </row>
    <row r="239" spans="1:209" x14ac:dyDescent="0.2">
      <c r="A239" s="52" t="s">
        <v>110</v>
      </c>
      <c r="B239" s="73" t="s">
        <v>229</v>
      </c>
      <c r="C239" s="73" t="s">
        <v>88</v>
      </c>
      <c r="D239" s="69" t="s">
        <v>426</v>
      </c>
      <c r="E239" s="73" t="s">
        <v>101</v>
      </c>
      <c r="F239" s="54">
        <v>1508.52</v>
      </c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/>
      <c r="DY239" s="55"/>
      <c r="DZ239" s="55"/>
      <c r="EA239" s="55"/>
      <c r="EB239" s="55"/>
      <c r="EC239" s="55"/>
      <c r="ED239" s="55"/>
      <c r="EE239" s="55"/>
      <c r="EF239" s="55"/>
      <c r="EG239" s="55"/>
      <c r="EH239" s="55"/>
      <c r="EI239" s="55"/>
      <c r="EJ239" s="55"/>
      <c r="EK239" s="55"/>
      <c r="EL239" s="55"/>
      <c r="EM239" s="55"/>
      <c r="EN239" s="55"/>
      <c r="EO239" s="55"/>
      <c r="EP239" s="55"/>
      <c r="EQ239" s="55"/>
      <c r="ER239" s="55"/>
      <c r="ES239" s="55"/>
      <c r="ET239" s="55"/>
      <c r="EU239" s="55"/>
      <c r="EV239" s="55"/>
      <c r="EW239" s="55"/>
      <c r="EX239" s="55"/>
      <c r="EY239" s="55"/>
      <c r="EZ239" s="55"/>
      <c r="FA239" s="55"/>
      <c r="FB239" s="55"/>
      <c r="FC239" s="55"/>
      <c r="FD239" s="55"/>
      <c r="FE239" s="55"/>
      <c r="FF239" s="55"/>
      <c r="FG239" s="55"/>
      <c r="FH239" s="55"/>
      <c r="FI239" s="55"/>
      <c r="FJ239" s="55"/>
      <c r="FK239" s="55"/>
      <c r="FL239" s="55"/>
      <c r="FM239" s="55"/>
      <c r="FN239" s="55"/>
      <c r="FO239" s="55"/>
      <c r="FP239" s="55"/>
      <c r="FQ239" s="55"/>
      <c r="FR239" s="55"/>
      <c r="FS239" s="55"/>
      <c r="FT239" s="55"/>
      <c r="FU239" s="55"/>
      <c r="FV239" s="55"/>
      <c r="FW239" s="55"/>
      <c r="FX239" s="55"/>
      <c r="FY239" s="55"/>
      <c r="FZ239" s="55"/>
      <c r="GA239" s="55"/>
      <c r="GB239" s="55"/>
      <c r="GC239" s="55"/>
      <c r="GD239" s="55"/>
      <c r="GE239" s="55"/>
      <c r="GF239" s="55"/>
      <c r="GG239" s="55"/>
      <c r="GH239" s="55"/>
      <c r="GI239" s="55"/>
      <c r="GJ239" s="55"/>
      <c r="GK239" s="55"/>
      <c r="GL239" s="55"/>
      <c r="GM239" s="55"/>
      <c r="GN239" s="55"/>
      <c r="GO239" s="55"/>
      <c r="GP239" s="55"/>
      <c r="GQ239" s="55"/>
      <c r="GR239" s="55"/>
      <c r="GS239" s="55"/>
      <c r="GT239" s="55"/>
      <c r="GU239" s="55"/>
      <c r="GV239" s="55"/>
      <c r="GW239" s="55"/>
      <c r="GX239" s="55"/>
      <c r="GY239" s="55"/>
      <c r="GZ239" s="55"/>
      <c r="HA239" s="55"/>
    </row>
    <row r="240" spans="1:209" ht="25.5" x14ac:dyDescent="0.2">
      <c r="A240" s="52" t="s">
        <v>143</v>
      </c>
      <c r="B240" s="73" t="s">
        <v>229</v>
      </c>
      <c r="C240" s="73" t="s">
        <v>88</v>
      </c>
      <c r="D240" s="69" t="s">
        <v>426</v>
      </c>
      <c r="E240" s="73" t="s">
        <v>144</v>
      </c>
      <c r="F240" s="54">
        <v>117.97</v>
      </c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  <c r="EA240" s="55"/>
      <c r="EB240" s="55"/>
      <c r="EC240" s="55"/>
      <c r="ED240" s="55"/>
      <c r="EE240" s="55"/>
      <c r="EF240" s="55"/>
      <c r="EG240" s="55"/>
      <c r="EH240" s="55"/>
      <c r="EI240" s="55"/>
      <c r="EJ240" s="55"/>
      <c r="EK240" s="55"/>
      <c r="EL240" s="55"/>
      <c r="EM240" s="55"/>
      <c r="EN240" s="55"/>
      <c r="EO240" s="55"/>
      <c r="EP240" s="55"/>
      <c r="EQ240" s="55"/>
      <c r="ER240" s="55"/>
      <c r="ES240" s="55"/>
      <c r="ET240" s="55"/>
      <c r="EU240" s="55"/>
      <c r="EV240" s="55"/>
      <c r="EW240" s="55"/>
      <c r="EX240" s="55"/>
      <c r="EY240" s="55"/>
      <c r="EZ240" s="55"/>
      <c r="FA240" s="55"/>
      <c r="FB240" s="55"/>
      <c r="FC240" s="55"/>
      <c r="FD240" s="55"/>
      <c r="FE240" s="55"/>
      <c r="FF240" s="55"/>
      <c r="FG240" s="55"/>
      <c r="FH240" s="55"/>
      <c r="FI240" s="55"/>
      <c r="FJ240" s="55"/>
      <c r="FK240" s="55"/>
      <c r="FL240" s="55"/>
      <c r="FM240" s="55"/>
      <c r="FN240" s="55"/>
      <c r="FO240" s="55"/>
      <c r="FP240" s="55"/>
      <c r="FQ240" s="55"/>
      <c r="FR240" s="55"/>
      <c r="FS240" s="55"/>
      <c r="FT240" s="55"/>
      <c r="FU240" s="55"/>
      <c r="FV240" s="55"/>
      <c r="FW240" s="55"/>
      <c r="FX240" s="55"/>
      <c r="FY240" s="55"/>
      <c r="FZ240" s="55"/>
      <c r="GA240" s="55"/>
      <c r="GB240" s="55"/>
      <c r="GC240" s="55"/>
      <c r="GD240" s="55"/>
      <c r="GE240" s="55"/>
      <c r="GF240" s="55"/>
      <c r="GG240" s="55"/>
      <c r="GH240" s="55"/>
      <c r="GI240" s="55"/>
      <c r="GJ240" s="55"/>
      <c r="GK240" s="55"/>
      <c r="GL240" s="55"/>
      <c r="GM240" s="55"/>
      <c r="GN240" s="55"/>
      <c r="GO240" s="55"/>
      <c r="GP240" s="55"/>
      <c r="GQ240" s="55"/>
      <c r="GR240" s="55"/>
      <c r="GS240" s="55"/>
      <c r="GT240" s="55"/>
      <c r="GU240" s="55"/>
      <c r="GV240" s="55"/>
      <c r="GW240" s="55"/>
      <c r="GX240" s="55"/>
      <c r="GY240" s="55"/>
      <c r="GZ240" s="55"/>
      <c r="HA240" s="55"/>
    </row>
    <row r="241" spans="1:209" ht="58.15" customHeight="1" x14ac:dyDescent="0.2">
      <c r="A241" s="56" t="s">
        <v>245</v>
      </c>
      <c r="B241" s="69" t="s">
        <v>229</v>
      </c>
      <c r="C241" s="69" t="s">
        <v>88</v>
      </c>
      <c r="D241" s="69" t="s">
        <v>246</v>
      </c>
      <c r="E241" s="69"/>
      <c r="F241" s="58">
        <f>SUM(F242+F243)</f>
        <v>9239.0300000000007</v>
      </c>
    </row>
    <row r="242" spans="1:209" x14ac:dyDescent="0.2">
      <c r="A242" s="52" t="s">
        <v>110</v>
      </c>
      <c r="B242" s="73" t="s">
        <v>229</v>
      </c>
      <c r="C242" s="73" t="s">
        <v>88</v>
      </c>
      <c r="D242" s="73" t="s">
        <v>246</v>
      </c>
      <c r="E242" s="73" t="s">
        <v>101</v>
      </c>
      <c r="F242" s="54">
        <v>9183.0300000000007</v>
      </c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  <c r="DZ242" s="55"/>
      <c r="EA242" s="55"/>
      <c r="EB242" s="55"/>
      <c r="EC242" s="55"/>
      <c r="ED242" s="55"/>
      <c r="EE242" s="55"/>
      <c r="EF242" s="55"/>
      <c r="EG242" s="55"/>
      <c r="EH242" s="55"/>
      <c r="EI242" s="55"/>
      <c r="EJ242" s="55"/>
      <c r="EK242" s="55"/>
      <c r="EL242" s="55"/>
      <c r="EM242" s="55"/>
      <c r="EN242" s="55"/>
      <c r="EO242" s="55"/>
      <c r="EP242" s="55"/>
      <c r="EQ242" s="55"/>
      <c r="ER242" s="55"/>
      <c r="ES242" s="55"/>
      <c r="ET242" s="55"/>
      <c r="EU242" s="55"/>
      <c r="EV242" s="55"/>
      <c r="EW242" s="55"/>
      <c r="EX242" s="55"/>
      <c r="EY242" s="55"/>
      <c r="EZ242" s="55"/>
      <c r="FA242" s="55"/>
      <c r="FB242" s="55"/>
      <c r="FC242" s="55"/>
      <c r="FD242" s="55"/>
      <c r="FE242" s="55"/>
      <c r="FF242" s="55"/>
      <c r="FG242" s="55"/>
      <c r="FH242" s="55"/>
      <c r="FI242" s="55"/>
      <c r="FJ242" s="55"/>
      <c r="FK242" s="55"/>
      <c r="FL242" s="55"/>
      <c r="FM242" s="55"/>
      <c r="FN242" s="55"/>
      <c r="FO242" s="55"/>
      <c r="FP242" s="55"/>
      <c r="FQ242" s="55"/>
      <c r="FR242" s="55"/>
      <c r="FS242" s="55"/>
      <c r="FT242" s="55"/>
      <c r="FU242" s="55"/>
      <c r="FV242" s="55"/>
      <c r="FW242" s="55"/>
      <c r="FX242" s="55"/>
      <c r="FY242" s="55"/>
      <c r="FZ242" s="55"/>
      <c r="GA242" s="55"/>
      <c r="GB242" s="55"/>
      <c r="GC242" s="55"/>
      <c r="GD242" s="55"/>
      <c r="GE242" s="55"/>
      <c r="GF242" s="55"/>
      <c r="GG242" s="55"/>
      <c r="GH242" s="55"/>
      <c r="GI242" s="55"/>
      <c r="GJ242" s="55"/>
      <c r="GK242" s="55"/>
      <c r="GL242" s="55"/>
      <c r="GM242" s="55"/>
      <c r="GN242" s="55"/>
      <c r="GO242" s="55"/>
      <c r="GP242" s="55"/>
      <c r="GQ242" s="55"/>
      <c r="GR242" s="55"/>
      <c r="GS242" s="55"/>
      <c r="GT242" s="55"/>
      <c r="GU242" s="55"/>
      <c r="GV242" s="55"/>
      <c r="GW242" s="55"/>
      <c r="GX242" s="55"/>
      <c r="GY242" s="55"/>
      <c r="GZ242" s="55"/>
      <c r="HA242" s="55"/>
    </row>
    <row r="243" spans="1:209" ht="25.5" x14ac:dyDescent="0.2">
      <c r="A243" s="52" t="s">
        <v>143</v>
      </c>
      <c r="B243" s="73" t="s">
        <v>229</v>
      </c>
      <c r="C243" s="73" t="s">
        <v>88</v>
      </c>
      <c r="D243" s="73" t="s">
        <v>246</v>
      </c>
      <c r="E243" s="73" t="s">
        <v>144</v>
      </c>
      <c r="F243" s="54">
        <v>56</v>
      </c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  <c r="DZ243" s="55"/>
      <c r="EA243" s="55"/>
      <c r="EB243" s="55"/>
      <c r="EC243" s="55"/>
      <c r="ED243" s="55"/>
      <c r="EE243" s="55"/>
      <c r="EF243" s="55"/>
      <c r="EG243" s="55"/>
      <c r="EH243" s="55"/>
      <c r="EI243" s="55"/>
      <c r="EJ243" s="55"/>
      <c r="EK243" s="55"/>
      <c r="EL243" s="55"/>
      <c r="EM243" s="55"/>
      <c r="EN243" s="55"/>
      <c r="EO243" s="55"/>
      <c r="EP243" s="55"/>
      <c r="EQ243" s="55"/>
      <c r="ER243" s="55"/>
      <c r="ES243" s="55"/>
      <c r="ET243" s="55"/>
      <c r="EU243" s="55"/>
      <c r="EV243" s="55"/>
      <c r="EW243" s="55"/>
      <c r="EX243" s="55"/>
      <c r="EY243" s="55"/>
      <c r="EZ243" s="55"/>
      <c r="FA243" s="55"/>
      <c r="FB243" s="55"/>
      <c r="FC243" s="55"/>
      <c r="FD243" s="55"/>
      <c r="FE243" s="55"/>
      <c r="FF243" s="55"/>
      <c r="FG243" s="55"/>
      <c r="FH243" s="55"/>
      <c r="FI243" s="55"/>
      <c r="FJ243" s="55"/>
      <c r="FK243" s="55"/>
      <c r="FL243" s="55"/>
      <c r="FM243" s="55"/>
      <c r="FN243" s="55"/>
      <c r="FO243" s="55"/>
      <c r="FP243" s="55"/>
      <c r="FQ243" s="55"/>
      <c r="FR243" s="55"/>
      <c r="FS243" s="55"/>
      <c r="FT243" s="55"/>
      <c r="FU243" s="55"/>
      <c r="FV243" s="55"/>
      <c r="FW243" s="55"/>
      <c r="FX243" s="55"/>
      <c r="FY243" s="55"/>
      <c r="FZ243" s="55"/>
      <c r="GA243" s="55"/>
      <c r="GB243" s="55"/>
      <c r="GC243" s="55"/>
      <c r="GD243" s="55"/>
      <c r="GE243" s="55"/>
      <c r="GF243" s="55"/>
      <c r="GG243" s="55"/>
      <c r="GH243" s="55"/>
      <c r="GI243" s="55"/>
      <c r="GJ243" s="55"/>
      <c r="GK243" s="55"/>
      <c r="GL243" s="55"/>
      <c r="GM243" s="55"/>
      <c r="GN243" s="55"/>
      <c r="GO243" s="55"/>
      <c r="GP243" s="55"/>
      <c r="GQ243" s="55"/>
      <c r="GR243" s="55"/>
      <c r="GS243" s="55"/>
      <c r="GT243" s="55"/>
      <c r="GU243" s="55"/>
      <c r="GV243" s="55"/>
      <c r="GW243" s="55"/>
      <c r="GX243" s="55"/>
      <c r="GY243" s="55"/>
      <c r="GZ243" s="55"/>
      <c r="HA243" s="55"/>
    </row>
    <row r="244" spans="1:209" ht="38.25" x14ac:dyDescent="0.2">
      <c r="A244" s="56" t="s">
        <v>453</v>
      </c>
      <c r="B244" s="69" t="s">
        <v>229</v>
      </c>
      <c r="C244" s="69" t="s">
        <v>88</v>
      </c>
      <c r="D244" s="69" t="s">
        <v>452</v>
      </c>
      <c r="E244" s="69"/>
      <c r="F244" s="58">
        <f>SUM(F245)</f>
        <v>547.26</v>
      </c>
    </row>
    <row r="245" spans="1:209" ht="25.5" x14ac:dyDescent="0.2">
      <c r="A245" s="52" t="s">
        <v>143</v>
      </c>
      <c r="B245" s="69" t="s">
        <v>229</v>
      </c>
      <c r="C245" s="69" t="s">
        <v>88</v>
      </c>
      <c r="D245" s="69" t="s">
        <v>452</v>
      </c>
      <c r="E245" s="73" t="s">
        <v>144</v>
      </c>
      <c r="F245" s="54">
        <v>547.26</v>
      </c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/>
      <c r="DY245" s="55"/>
      <c r="DZ245" s="55"/>
      <c r="EA245" s="55"/>
      <c r="EB245" s="55"/>
      <c r="EC245" s="55"/>
      <c r="ED245" s="55"/>
      <c r="EE245" s="55"/>
      <c r="EF245" s="55"/>
      <c r="EG245" s="55"/>
      <c r="EH245" s="55"/>
      <c r="EI245" s="55"/>
      <c r="EJ245" s="55"/>
      <c r="EK245" s="55"/>
      <c r="EL245" s="55"/>
      <c r="EM245" s="55"/>
      <c r="EN245" s="55"/>
      <c r="EO245" s="55"/>
      <c r="EP245" s="55"/>
      <c r="EQ245" s="55"/>
      <c r="ER245" s="55"/>
      <c r="ES245" s="55"/>
      <c r="ET245" s="55"/>
      <c r="EU245" s="55"/>
      <c r="EV245" s="55"/>
      <c r="EW245" s="55"/>
      <c r="EX245" s="55"/>
      <c r="EY245" s="55"/>
      <c r="EZ245" s="55"/>
      <c r="FA245" s="55"/>
      <c r="FB245" s="55"/>
      <c r="FC245" s="55"/>
      <c r="FD245" s="55"/>
      <c r="FE245" s="55"/>
      <c r="FF245" s="55"/>
      <c r="FG245" s="55"/>
      <c r="FH245" s="55"/>
      <c r="FI245" s="55"/>
      <c r="FJ245" s="55"/>
      <c r="FK245" s="55"/>
      <c r="FL245" s="55"/>
      <c r="FM245" s="55"/>
      <c r="FN245" s="55"/>
      <c r="FO245" s="55"/>
      <c r="FP245" s="55"/>
      <c r="FQ245" s="55"/>
      <c r="FR245" s="55"/>
      <c r="FS245" s="55"/>
      <c r="FT245" s="55"/>
      <c r="FU245" s="55"/>
      <c r="FV245" s="55"/>
      <c r="FW245" s="55"/>
      <c r="FX245" s="55"/>
      <c r="FY245" s="55"/>
      <c r="FZ245" s="55"/>
      <c r="GA245" s="55"/>
      <c r="GB245" s="55"/>
      <c r="GC245" s="55"/>
      <c r="GD245" s="55"/>
      <c r="GE245" s="55"/>
      <c r="GF245" s="55"/>
      <c r="GG245" s="55"/>
      <c r="GH245" s="55"/>
      <c r="GI245" s="55"/>
      <c r="GJ245" s="55"/>
      <c r="GK245" s="55"/>
      <c r="GL245" s="55"/>
      <c r="GM245" s="55"/>
      <c r="GN245" s="55"/>
      <c r="GO245" s="55"/>
      <c r="GP245" s="55"/>
      <c r="GQ245" s="55"/>
      <c r="GR245" s="55"/>
      <c r="GS245" s="55"/>
      <c r="GT245" s="55"/>
      <c r="GU245" s="55"/>
      <c r="GV245" s="55"/>
      <c r="GW245" s="55"/>
      <c r="GX245" s="55"/>
      <c r="GY245" s="55"/>
      <c r="GZ245" s="55"/>
      <c r="HA245" s="55"/>
    </row>
    <row r="246" spans="1:209" ht="25.5" x14ac:dyDescent="0.2">
      <c r="A246" s="56" t="s">
        <v>454</v>
      </c>
      <c r="B246" s="69" t="s">
        <v>229</v>
      </c>
      <c r="C246" s="69" t="s">
        <v>88</v>
      </c>
      <c r="D246" s="69" t="s">
        <v>448</v>
      </c>
      <c r="E246" s="69"/>
      <c r="F246" s="58">
        <f>SUM(F247)</f>
        <v>4726.26</v>
      </c>
    </row>
    <row r="247" spans="1:209" ht="25.5" x14ac:dyDescent="0.2">
      <c r="A247" s="52" t="s">
        <v>143</v>
      </c>
      <c r="B247" s="73" t="s">
        <v>229</v>
      </c>
      <c r="C247" s="73" t="s">
        <v>88</v>
      </c>
      <c r="D247" s="73" t="s">
        <v>448</v>
      </c>
      <c r="E247" s="73" t="s">
        <v>144</v>
      </c>
      <c r="F247" s="54">
        <v>4726.26</v>
      </c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  <c r="EA247" s="55"/>
      <c r="EB247" s="55"/>
      <c r="EC247" s="55"/>
      <c r="ED247" s="55"/>
      <c r="EE247" s="55"/>
      <c r="EF247" s="55"/>
      <c r="EG247" s="55"/>
      <c r="EH247" s="55"/>
      <c r="EI247" s="55"/>
      <c r="EJ247" s="55"/>
      <c r="EK247" s="55"/>
      <c r="EL247" s="55"/>
      <c r="EM247" s="55"/>
      <c r="EN247" s="55"/>
      <c r="EO247" s="55"/>
      <c r="EP247" s="55"/>
      <c r="EQ247" s="55"/>
      <c r="ER247" s="55"/>
      <c r="ES247" s="55"/>
      <c r="ET247" s="55"/>
      <c r="EU247" s="55"/>
      <c r="EV247" s="55"/>
      <c r="EW247" s="55"/>
      <c r="EX247" s="55"/>
      <c r="EY247" s="55"/>
      <c r="EZ247" s="55"/>
      <c r="FA247" s="55"/>
      <c r="FB247" s="55"/>
      <c r="FC247" s="55"/>
      <c r="FD247" s="55"/>
      <c r="FE247" s="55"/>
      <c r="FF247" s="55"/>
      <c r="FG247" s="55"/>
      <c r="FH247" s="55"/>
      <c r="FI247" s="55"/>
      <c r="FJ247" s="55"/>
      <c r="FK247" s="55"/>
      <c r="FL247" s="55"/>
      <c r="FM247" s="55"/>
      <c r="FN247" s="55"/>
      <c r="FO247" s="55"/>
      <c r="FP247" s="55"/>
      <c r="FQ247" s="55"/>
      <c r="FR247" s="55"/>
      <c r="FS247" s="55"/>
      <c r="FT247" s="55"/>
      <c r="FU247" s="55"/>
      <c r="FV247" s="55"/>
      <c r="FW247" s="55"/>
      <c r="FX247" s="55"/>
      <c r="FY247" s="55"/>
      <c r="FZ247" s="55"/>
      <c r="GA247" s="55"/>
      <c r="GB247" s="55"/>
      <c r="GC247" s="55"/>
      <c r="GD247" s="55"/>
      <c r="GE247" s="55"/>
      <c r="GF247" s="55"/>
      <c r="GG247" s="55"/>
      <c r="GH247" s="55"/>
      <c r="GI247" s="55"/>
      <c r="GJ247" s="55"/>
      <c r="GK247" s="55"/>
      <c r="GL247" s="55"/>
      <c r="GM247" s="55"/>
      <c r="GN247" s="55"/>
      <c r="GO247" s="55"/>
      <c r="GP247" s="55"/>
      <c r="GQ247" s="55"/>
      <c r="GR247" s="55"/>
      <c r="GS247" s="55"/>
      <c r="GT247" s="55"/>
      <c r="GU247" s="55"/>
      <c r="GV247" s="55"/>
      <c r="GW247" s="55"/>
      <c r="GX247" s="55"/>
      <c r="GY247" s="55"/>
      <c r="GZ247" s="55"/>
      <c r="HA247" s="55"/>
    </row>
    <row r="248" spans="1:209" s="55" customFormat="1" ht="21" customHeight="1" x14ac:dyDescent="0.2">
      <c r="A248" s="74" t="s">
        <v>135</v>
      </c>
      <c r="B248" s="116" t="s">
        <v>229</v>
      </c>
      <c r="C248" s="116" t="s">
        <v>88</v>
      </c>
      <c r="D248" s="69" t="s">
        <v>136</v>
      </c>
      <c r="E248" s="116"/>
      <c r="F248" s="117">
        <f>SUM(F249)</f>
        <v>741.73</v>
      </c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  <c r="DU248" s="35"/>
      <c r="DV248" s="35"/>
      <c r="DW248" s="35"/>
      <c r="DX248" s="35"/>
      <c r="DY248" s="35"/>
      <c r="DZ248" s="35"/>
      <c r="EA248" s="35"/>
      <c r="EB248" s="35"/>
      <c r="EC248" s="35"/>
      <c r="ED248" s="35"/>
      <c r="EE248" s="35"/>
      <c r="EF248" s="35"/>
      <c r="EG248" s="35"/>
      <c r="EH248" s="35"/>
      <c r="EI248" s="35"/>
      <c r="EJ248" s="35"/>
      <c r="EK248" s="35"/>
      <c r="EL248" s="35"/>
      <c r="EM248" s="35"/>
      <c r="EN248" s="35"/>
      <c r="EO248" s="35"/>
      <c r="EP248" s="35"/>
      <c r="EQ248" s="35"/>
      <c r="ER248" s="35"/>
      <c r="ES248" s="35"/>
      <c r="ET248" s="35"/>
      <c r="EU248" s="35"/>
      <c r="EV248" s="35"/>
      <c r="EW248" s="35"/>
      <c r="EX248" s="35"/>
      <c r="EY248" s="35"/>
      <c r="EZ248" s="35"/>
      <c r="FA248" s="35"/>
      <c r="FB248" s="35"/>
      <c r="FC248" s="35"/>
      <c r="FD248" s="35"/>
      <c r="FE248" s="35"/>
      <c r="FF248" s="35"/>
      <c r="FG248" s="35"/>
      <c r="FH248" s="35"/>
      <c r="FI248" s="35"/>
      <c r="FJ248" s="35"/>
      <c r="FK248" s="35"/>
      <c r="FL248" s="35"/>
      <c r="FM248" s="35"/>
      <c r="FN248" s="35"/>
      <c r="FO248" s="35"/>
      <c r="FP248" s="35"/>
      <c r="FQ248" s="35"/>
      <c r="FR248" s="35"/>
      <c r="FS248" s="35"/>
      <c r="FT248" s="35"/>
      <c r="FU248" s="35"/>
      <c r="FV248" s="35"/>
      <c r="FW248" s="35"/>
      <c r="FX248" s="35"/>
      <c r="FY248" s="35"/>
      <c r="FZ248" s="35"/>
      <c r="GA248" s="35"/>
      <c r="GB248" s="35"/>
      <c r="GC248" s="35"/>
      <c r="GD248" s="35"/>
      <c r="GE248" s="35"/>
      <c r="GF248" s="35"/>
      <c r="GG248" s="35"/>
      <c r="GH248" s="35"/>
      <c r="GI248" s="35"/>
      <c r="GJ248" s="35"/>
      <c r="GK248" s="35"/>
      <c r="GL248" s="35"/>
      <c r="GM248" s="35"/>
      <c r="GN248" s="35"/>
      <c r="GO248" s="35"/>
      <c r="GP248" s="35"/>
      <c r="GQ248" s="35"/>
      <c r="GR248" s="35"/>
      <c r="GS248" s="35"/>
      <c r="GT248" s="35"/>
      <c r="GU248" s="35"/>
      <c r="GV248" s="35"/>
      <c r="GW248" s="35"/>
      <c r="GX248" s="35"/>
      <c r="GY248" s="35"/>
      <c r="GZ248" s="35"/>
      <c r="HA248" s="35"/>
    </row>
    <row r="249" spans="1:209" ht="25.5" x14ac:dyDescent="0.2">
      <c r="A249" s="52" t="s">
        <v>143</v>
      </c>
      <c r="B249" s="73" t="s">
        <v>229</v>
      </c>
      <c r="C249" s="73" t="s">
        <v>88</v>
      </c>
      <c r="D249" s="73" t="s">
        <v>136</v>
      </c>
      <c r="E249" s="73" t="s">
        <v>144</v>
      </c>
      <c r="F249" s="54">
        <v>741.73</v>
      </c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5"/>
      <c r="DY249" s="55"/>
      <c r="DZ249" s="55"/>
      <c r="EA249" s="55"/>
      <c r="EB249" s="55"/>
      <c r="EC249" s="55"/>
      <c r="ED249" s="55"/>
      <c r="EE249" s="55"/>
      <c r="EF249" s="55"/>
      <c r="EG249" s="55"/>
      <c r="EH249" s="55"/>
      <c r="EI249" s="55"/>
      <c r="EJ249" s="55"/>
      <c r="EK249" s="55"/>
      <c r="EL249" s="55"/>
      <c r="EM249" s="55"/>
      <c r="EN249" s="55"/>
      <c r="EO249" s="55"/>
      <c r="EP249" s="55"/>
      <c r="EQ249" s="55"/>
      <c r="ER249" s="55"/>
      <c r="ES249" s="55"/>
      <c r="ET249" s="55"/>
      <c r="EU249" s="55"/>
      <c r="EV249" s="55"/>
      <c r="EW249" s="55"/>
      <c r="EX249" s="55"/>
      <c r="EY249" s="55"/>
      <c r="EZ249" s="55"/>
      <c r="FA249" s="55"/>
      <c r="FB249" s="55"/>
      <c r="FC249" s="55"/>
      <c r="FD249" s="55"/>
      <c r="FE249" s="55"/>
      <c r="FF249" s="55"/>
      <c r="FG249" s="55"/>
      <c r="FH249" s="55"/>
      <c r="FI249" s="55"/>
      <c r="FJ249" s="55"/>
      <c r="FK249" s="55"/>
      <c r="FL249" s="55"/>
      <c r="FM249" s="55"/>
      <c r="FN249" s="55"/>
      <c r="FO249" s="55"/>
      <c r="FP249" s="55"/>
      <c r="FQ249" s="55"/>
      <c r="FR249" s="55"/>
      <c r="FS249" s="55"/>
      <c r="FT249" s="55"/>
      <c r="FU249" s="55"/>
      <c r="FV249" s="55"/>
      <c r="FW249" s="55"/>
      <c r="FX249" s="55"/>
      <c r="FY249" s="55"/>
      <c r="FZ249" s="55"/>
      <c r="GA249" s="55"/>
      <c r="GB249" s="55"/>
      <c r="GC249" s="55"/>
      <c r="GD249" s="55"/>
      <c r="GE249" s="55"/>
      <c r="GF249" s="55"/>
      <c r="GG249" s="55"/>
      <c r="GH249" s="55"/>
      <c r="GI249" s="55"/>
      <c r="GJ249" s="55"/>
      <c r="GK249" s="55"/>
      <c r="GL249" s="55"/>
      <c r="GM249" s="55"/>
      <c r="GN249" s="55"/>
      <c r="GO249" s="55"/>
      <c r="GP249" s="55"/>
      <c r="GQ249" s="55"/>
      <c r="GR249" s="55"/>
      <c r="GS249" s="55"/>
      <c r="GT249" s="55"/>
      <c r="GU249" s="55"/>
      <c r="GV249" s="55"/>
      <c r="GW249" s="55"/>
      <c r="GX249" s="55"/>
      <c r="GY249" s="55"/>
      <c r="GZ249" s="55"/>
      <c r="HA249" s="55"/>
    </row>
    <row r="250" spans="1:209" x14ac:dyDescent="0.2">
      <c r="A250" s="74" t="s">
        <v>231</v>
      </c>
      <c r="B250" s="69" t="s">
        <v>229</v>
      </c>
      <c r="C250" s="69" t="s">
        <v>88</v>
      </c>
      <c r="D250" s="69" t="s">
        <v>247</v>
      </c>
      <c r="E250" s="69"/>
      <c r="F250" s="58">
        <f>SUM(F252+F251)</f>
        <v>40304.160000000003</v>
      </c>
    </row>
    <row r="251" spans="1:209" x14ac:dyDescent="0.2">
      <c r="A251" s="52" t="s">
        <v>110</v>
      </c>
      <c r="B251" s="73" t="s">
        <v>229</v>
      </c>
      <c r="C251" s="73" t="s">
        <v>88</v>
      </c>
      <c r="D251" s="73" t="s">
        <v>247</v>
      </c>
      <c r="E251" s="73" t="s">
        <v>101</v>
      </c>
      <c r="F251" s="54">
        <v>0</v>
      </c>
    </row>
    <row r="252" spans="1:209" ht="25.5" x14ac:dyDescent="0.2">
      <c r="A252" s="52" t="s">
        <v>143</v>
      </c>
      <c r="B252" s="73" t="s">
        <v>229</v>
      </c>
      <c r="C252" s="73" t="s">
        <v>88</v>
      </c>
      <c r="D252" s="73" t="s">
        <v>247</v>
      </c>
      <c r="E252" s="73" t="s">
        <v>144</v>
      </c>
      <c r="F252" s="54">
        <v>40304.160000000003</v>
      </c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  <c r="DZ252" s="55"/>
      <c r="EA252" s="55"/>
      <c r="EB252" s="55"/>
      <c r="EC252" s="55"/>
      <c r="ED252" s="55"/>
      <c r="EE252" s="55"/>
      <c r="EF252" s="55"/>
      <c r="EG252" s="55"/>
      <c r="EH252" s="55"/>
      <c r="EI252" s="55"/>
      <c r="EJ252" s="55"/>
      <c r="EK252" s="55"/>
      <c r="EL252" s="55"/>
      <c r="EM252" s="55"/>
      <c r="EN252" s="55"/>
      <c r="EO252" s="55"/>
      <c r="EP252" s="55"/>
      <c r="EQ252" s="55"/>
      <c r="ER252" s="55"/>
      <c r="ES252" s="55"/>
      <c r="ET252" s="55"/>
      <c r="EU252" s="55"/>
      <c r="EV252" s="55"/>
      <c r="EW252" s="55"/>
      <c r="EX252" s="55"/>
      <c r="EY252" s="55"/>
      <c r="EZ252" s="55"/>
      <c r="FA252" s="55"/>
      <c r="FB252" s="55"/>
      <c r="FC252" s="55"/>
      <c r="FD252" s="55"/>
      <c r="FE252" s="55"/>
      <c r="FF252" s="55"/>
      <c r="FG252" s="55"/>
      <c r="FH252" s="55"/>
      <c r="FI252" s="55"/>
      <c r="FJ252" s="55"/>
      <c r="FK252" s="55"/>
      <c r="FL252" s="55"/>
      <c r="FM252" s="55"/>
      <c r="FN252" s="55"/>
      <c r="FO252" s="55"/>
      <c r="FP252" s="55"/>
      <c r="FQ252" s="55"/>
      <c r="FR252" s="55"/>
      <c r="FS252" s="55"/>
      <c r="FT252" s="55"/>
      <c r="FU252" s="55"/>
      <c r="FV252" s="55"/>
      <c r="FW252" s="55"/>
      <c r="FX252" s="55"/>
      <c r="FY252" s="55"/>
      <c r="FZ252" s="55"/>
      <c r="GA252" s="55"/>
      <c r="GB252" s="55"/>
      <c r="GC252" s="55"/>
      <c r="GD252" s="55"/>
      <c r="GE252" s="55"/>
      <c r="GF252" s="55"/>
      <c r="GG252" s="55"/>
      <c r="GH252" s="55"/>
      <c r="GI252" s="55"/>
      <c r="GJ252" s="55"/>
      <c r="GK252" s="55"/>
      <c r="GL252" s="55"/>
      <c r="GM252" s="55"/>
      <c r="GN252" s="55"/>
      <c r="GO252" s="55"/>
      <c r="GP252" s="55"/>
      <c r="GQ252" s="55"/>
      <c r="GR252" s="55"/>
      <c r="GS252" s="55"/>
      <c r="GT252" s="55"/>
      <c r="GU252" s="55"/>
      <c r="GV252" s="55"/>
      <c r="GW252" s="55"/>
      <c r="GX252" s="55"/>
      <c r="GY252" s="55"/>
      <c r="GZ252" s="55"/>
      <c r="HA252" s="55"/>
    </row>
    <row r="253" spans="1:209" ht="25.5" x14ac:dyDescent="0.2">
      <c r="A253" s="56" t="s">
        <v>248</v>
      </c>
      <c r="B253" s="69" t="s">
        <v>229</v>
      </c>
      <c r="C253" s="69" t="s">
        <v>88</v>
      </c>
      <c r="D253" s="69" t="s">
        <v>455</v>
      </c>
      <c r="E253" s="69"/>
      <c r="F253" s="58">
        <f>SUM(F254)</f>
        <v>12218.54</v>
      </c>
    </row>
    <row r="254" spans="1:209" ht="25.5" x14ac:dyDescent="0.2">
      <c r="A254" s="52" t="s">
        <v>143</v>
      </c>
      <c r="B254" s="73" t="s">
        <v>229</v>
      </c>
      <c r="C254" s="73" t="s">
        <v>88</v>
      </c>
      <c r="D254" s="73" t="s">
        <v>455</v>
      </c>
      <c r="E254" s="73" t="s">
        <v>144</v>
      </c>
      <c r="F254" s="54">
        <v>12218.54</v>
      </c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  <c r="DW254" s="55"/>
      <c r="DX254" s="55"/>
      <c r="DY254" s="55"/>
      <c r="DZ254" s="55"/>
      <c r="EA254" s="55"/>
      <c r="EB254" s="55"/>
      <c r="EC254" s="55"/>
      <c r="ED254" s="55"/>
      <c r="EE254" s="55"/>
      <c r="EF254" s="55"/>
      <c r="EG254" s="55"/>
      <c r="EH254" s="55"/>
      <c r="EI254" s="55"/>
      <c r="EJ254" s="55"/>
      <c r="EK254" s="55"/>
      <c r="EL254" s="55"/>
      <c r="EM254" s="55"/>
      <c r="EN254" s="55"/>
      <c r="EO254" s="55"/>
      <c r="EP254" s="55"/>
      <c r="EQ254" s="55"/>
      <c r="ER254" s="55"/>
      <c r="ES254" s="55"/>
      <c r="ET254" s="55"/>
      <c r="EU254" s="55"/>
      <c r="EV254" s="55"/>
      <c r="EW254" s="55"/>
      <c r="EX254" s="55"/>
      <c r="EY254" s="55"/>
      <c r="EZ254" s="55"/>
      <c r="FA254" s="55"/>
      <c r="FB254" s="55"/>
      <c r="FC254" s="55"/>
      <c r="FD254" s="55"/>
      <c r="FE254" s="55"/>
      <c r="FF254" s="55"/>
      <c r="FG254" s="55"/>
      <c r="FH254" s="55"/>
      <c r="FI254" s="55"/>
      <c r="FJ254" s="55"/>
      <c r="FK254" s="55"/>
      <c r="FL254" s="55"/>
      <c r="FM254" s="55"/>
      <c r="FN254" s="55"/>
      <c r="FO254" s="55"/>
      <c r="FP254" s="55"/>
      <c r="FQ254" s="55"/>
      <c r="FR254" s="55"/>
      <c r="FS254" s="55"/>
      <c r="FT254" s="55"/>
      <c r="FU254" s="55"/>
      <c r="FV254" s="55"/>
      <c r="FW254" s="55"/>
      <c r="FX254" s="55"/>
      <c r="FY254" s="55"/>
      <c r="FZ254" s="55"/>
      <c r="GA254" s="55"/>
      <c r="GB254" s="55"/>
      <c r="GC254" s="55"/>
      <c r="GD254" s="55"/>
      <c r="GE254" s="55"/>
      <c r="GF254" s="55"/>
      <c r="GG254" s="55"/>
      <c r="GH254" s="55"/>
      <c r="GI254" s="55"/>
      <c r="GJ254" s="55"/>
      <c r="GK254" s="55"/>
      <c r="GL254" s="55"/>
      <c r="GM254" s="55"/>
      <c r="GN254" s="55"/>
      <c r="GO254" s="55"/>
      <c r="GP254" s="55"/>
      <c r="GQ254" s="55"/>
      <c r="GR254" s="55"/>
      <c r="GS254" s="55"/>
      <c r="GT254" s="55"/>
      <c r="GU254" s="55"/>
      <c r="GV254" s="55"/>
      <c r="GW254" s="55"/>
      <c r="GX254" s="55"/>
      <c r="GY254" s="55"/>
      <c r="GZ254" s="55"/>
      <c r="HA254" s="55"/>
    </row>
    <row r="255" spans="1:209" ht="65.45" customHeight="1" x14ac:dyDescent="0.2">
      <c r="A255" s="56" t="s">
        <v>233</v>
      </c>
      <c r="B255" s="69" t="s">
        <v>229</v>
      </c>
      <c r="C255" s="69" t="s">
        <v>88</v>
      </c>
      <c r="D255" s="69" t="s">
        <v>450</v>
      </c>
      <c r="E255" s="69"/>
      <c r="F255" s="58">
        <f>SUM(F256)</f>
        <v>193236.11</v>
      </c>
    </row>
    <row r="256" spans="1:209" ht="25.5" x14ac:dyDescent="0.2">
      <c r="A256" s="52" t="s">
        <v>143</v>
      </c>
      <c r="B256" s="73" t="s">
        <v>229</v>
      </c>
      <c r="C256" s="73" t="s">
        <v>88</v>
      </c>
      <c r="D256" s="73" t="s">
        <v>450</v>
      </c>
      <c r="E256" s="73" t="s">
        <v>144</v>
      </c>
      <c r="F256" s="54">
        <v>193236.11</v>
      </c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  <c r="EA256" s="55"/>
      <c r="EB256" s="55"/>
      <c r="EC256" s="55"/>
      <c r="ED256" s="55"/>
      <c r="EE256" s="55"/>
      <c r="EF256" s="55"/>
      <c r="EG256" s="55"/>
      <c r="EH256" s="55"/>
      <c r="EI256" s="55"/>
      <c r="EJ256" s="55"/>
      <c r="EK256" s="55"/>
      <c r="EL256" s="55"/>
      <c r="EM256" s="55"/>
      <c r="EN256" s="55"/>
      <c r="EO256" s="55"/>
      <c r="EP256" s="55"/>
      <c r="EQ256" s="55"/>
      <c r="ER256" s="55"/>
      <c r="ES256" s="55"/>
      <c r="ET256" s="55"/>
      <c r="EU256" s="55"/>
      <c r="EV256" s="55"/>
      <c r="EW256" s="55"/>
      <c r="EX256" s="55"/>
      <c r="EY256" s="55"/>
      <c r="EZ256" s="55"/>
      <c r="FA256" s="55"/>
      <c r="FB256" s="55"/>
      <c r="FC256" s="55"/>
      <c r="FD256" s="55"/>
      <c r="FE256" s="55"/>
      <c r="FF256" s="55"/>
      <c r="FG256" s="55"/>
      <c r="FH256" s="55"/>
      <c r="FI256" s="55"/>
      <c r="FJ256" s="55"/>
      <c r="FK256" s="55"/>
      <c r="FL256" s="55"/>
      <c r="FM256" s="55"/>
      <c r="FN256" s="55"/>
      <c r="FO256" s="55"/>
      <c r="FP256" s="55"/>
      <c r="FQ256" s="55"/>
      <c r="FR256" s="55"/>
      <c r="FS256" s="55"/>
      <c r="FT256" s="55"/>
      <c r="FU256" s="55"/>
      <c r="FV256" s="55"/>
      <c r="FW256" s="55"/>
      <c r="FX256" s="55"/>
      <c r="FY256" s="55"/>
      <c r="FZ256" s="55"/>
      <c r="GA256" s="55"/>
      <c r="GB256" s="55"/>
      <c r="GC256" s="55"/>
      <c r="GD256" s="55"/>
      <c r="GE256" s="55"/>
      <c r="GF256" s="55"/>
      <c r="GG256" s="55"/>
      <c r="GH256" s="55"/>
      <c r="GI256" s="55"/>
      <c r="GJ256" s="55"/>
      <c r="GK256" s="55"/>
      <c r="GL256" s="55"/>
      <c r="GM256" s="55"/>
      <c r="GN256" s="55"/>
      <c r="GO256" s="55"/>
      <c r="GP256" s="55"/>
      <c r="GQ256" s="55"/>
      <c r="GR256" s="55"/>
      <c r="GS256" s="55"/>
      <c r="GT256" s="55"/>
      <c r="GU256" s="55"/>
      <c r="GV256" s="55"/>
      <c r="GW256" s="55"/>
      <c r="GX256" s="55"/>
      <c r="GY256" s="55"/>
      <c r="GZ256" s="55"/>
      <c r="HA256" s="55"/>
    </row>
    <row r="257" spans="1:209" x14ac:dyDescent="0.2">
      <c r="A257" s="74" t="s">
        <v>250</v>
      </c>
      <c r="B257" s="69" t="s">
        <v>229</v>
      </c>
      <c r="C257" s="69" t="s">
        <v>251</v>
      </c>
      <c r="D257" s="57" t="s">
        <v>252</v>
      </c>
      <c r="E257" s="69"/>
      <c r="F257" s="58">
        <f>SUM(F258)</f>
        <v>29019.53</v>
      </c>
    </row>
    <row r="258" spans="1:209" ht="25.5" x14ac:dyDescent="0.2">
      <c r="A258" s="52" t="s">
        <v>143</v>
      </c>
      <c r="B258" s="53" t="s">
        <v>229</v>
      </c>
      <c r="C258" s="53" t="s">
        <v>88</v>
      </c>
      <c r="D258" s="53" t="s">
        <v>252</v>
      </c>
      <c r="E258" s="53" t="s">
        <v>144</v>
      </c>
      <c r="F258" s="54">
        <v>29019.53</v>
      </c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  <c r="DW258" s="55"/>
      <c r="DX258" s="55"/>
      <c r="DY258" s="55"/>
      <c r="DZ258" s="55"/>
      <c r="EA258" s="55"/>
      <c r="EB258" s="55"/>
      <c r="EC258" s="55"/>
      <c r="ED258" s="55"/>
      <c r="EE258" s="55"/>
      <c r="EF258" s="55"/>
      <c r="EG258" s="55"/>
      <c r="EH258" s="55"/>
      <c r="EI258" s="55"/>
      <c r="EJ258" s="55"/>
      <c r="EK258" s="55"/>
      <c r="EL258" s="55"/>
      <c r="EM258" s="55"/>
      <c r="EN258" s="55"/>
      <c r="EO258" s="55"/>
      <c r="EP258" s="55"/>
      <c r="EQ258" s="55"/>
      <c r="ER258" s="55"/>
      <c r="ES258" s="55"/>
      <c r="ET258" s="55"/>
      <c r="EU258" s="55"/>
      <c r="EV258" s="55"/>
      <c r="EW258" s="55"/>
      <c r="EX258" s="55"/>
      <c r="EY258" s="55"/>
      <c r="EZ258" s="55"/>
      <c r="FA258" s="55"/>
      <c r="FB258" s="55"/>
      <c r="FC258" s="55"/>
      <c r="FD258" s="55"/>
      <c r="FE258" s="55"/>
      <c r="FF258" s="55"/>
      <c r="FG258" s="55"/>
      <c r="FH258" s="55"/>
      <c r="FI258" s="55"/>
      <c r="FJ258" s="55"/>
      <c r="FK258" s="55"/>
      <c r="FL258" s="55"/>
      <c r="FM258" s="55"/>
      <c r="FN258" s="55"/>
      <c r="FO258" s="55"/>
      <c r="FP258" s="55"/>
      <c r="FQ258" s="55"/>
      <c r="FR258" s="55"/>
      <c r="FS258" s="55"/>
      <c r="FT258" s="55"/>
      <c r="FU258" s="55"/>
      <c r="FV258" s="55"/>
      <c r="FW258" s="55"/>
      <c r="FX258" s="55"/>
      <c r="FY258" s="55"/>
      <c r="FZ258" s="55"/>
      <c r="GA258" s="55"/>
      <c r="GB258" s="55"/>
      <c r="GC258" s="55"/>
      <c r="GD258" s="55"/>
      <c r="GE258" s="55"/>
      <c r="GF258" s="55"/>
      <c r="GG258" s="55"/>
      <c r="GH258" s="55"/>
      <c r="GI258" s="55"/>
      <c r="GJ258" s="55"/>
      <c r="GK258" s="55"/>
      <c r="GL258" s="55"/>
      <c r="GM258" s="55"/>
      <c r="GN258" s="55"/>
      <c r="GO258" s="55"/>
      <c r="GP258" s="55"/>
      <c r="GQ258" s="55"/>
      <c r="GR258" s="55"/>
      <c r="GS258" s="55"/>
      <c r="GT258" s="55"/>
      <c r="GU258" s="55"/>
      <c r="GV258" s="55"/>
      <c r="GW258" s="55"/>
      <c r="GX258" s="55"/>
      <c r="GY258" s="55"/>
      <c r="GZ258" s="55"/>
      <c r="HA258" s="55"/>
    </row>
    <row r="259" spans="1:209" ht="38.25" x14ac:dyDescent="0.2">
      <c r="A259" s="56" t="s">
        <v>427</v>
      </c>
      <c r="B259" s="69" t="s">
        <v>229</v>
      </c>
      <c r="C259" s="69" t="s">
        <v>88</v>
      </c>
      <c r="D259" s="69" t="s">
        <v>428</v>
      </c>
      <c r="E259" s="69"/>
      <c r="F259" s="58">
        <f>SUM(F260)</f>
        <v>100</v>
      </c>
    </row>
    <row r="260" spans="1:209" ht="25.5" x14ac:dyDescent="0.2">
      <c r="A260" s="52" t="s">
        <v>143</v>
      </c>
      <c r="B260" s="73" t="s">
        <v>229</v>
      </c>
      <c r="C260" s="73" t="s">
        <v>88</v>
      </c>
      <c r="D260" s="73" t="s">
        <v>428</v>
      </c>
      <c r="E260" s="73" t="s">
        <v>144</v>
      </c>
      <c r="F260" s="54">
        <v>100</v>
      </c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  <c r="DW260" s="55"/>
      <c r="DX260" s="55"/>
      <c r="DY260" s="55"/>
      <c r="DZ260" s="55"/>
      <c r="EA260" s="55"/>
      <c r="EB260" s="55"/>
      <c r="EC260" s="55"/>
      <c r="ED260" s="55"/>
      <c r="EE260" s="55"/>
      <c r="EF260" s="55"/>
      <c r="EG260" s="55"/>
      <c r="EH260" s="55"/>
      <c r="EI260" s="55"/>
      <c r="EJ260" s="55"/>
      <c r="EK260" s="55"/>
      <c r="EL260" s="55"/>
      <c r="EM260" s="55"/>
      <c r="EN260" s="55"/>
      <c r="EO260" s="55"/>
      <c r="EP260" s="55"/>
      <c r="EQ260" s="55"/>
      <c r="ER260" s="55"/>
      <c r="ES260" s="55"/>
      <c r="ET260" s="55"/>
      <c r="EU260" s="55"/>
      <c r="EV260" s="55"/>
      <c r="EW260" s="55"/>
      <c r="EX260" s="55"/>
      <c r="EY260" s="55"/>
      <c r="EZ260" s="55"/>
      <c r="FA260" s="55"/>
      <c r="FB260" s="55"/>
      <c r="FC260" s="55"/>
      <c r="FD260" s="55"/>
      <c r="FE260" s="55"/>
      <c r="FF260" s="55"/>
      <c r="FG260" s="55"/>
      <c r="FH260" s="55"/>
      <c r="FI260" s="55"/>
      <c r="FJ260" s="55"/>
      <c r="FK260" s="55"/>
      <c r="FL260" s="55"/>
      <c r="FM260" s="55"/>
      <c r="FN260" s="55"/>
      <c r="FO260" s="55"/>
      <c r="FP260" s="55"/>
      <c r="FQ260" s="55"/>
      <c r="FR260" s="55"/>
      <c r="FS260" s="55"/>
      <c r="FT260" s="55"/>
      <c r="FU260" s="55"/>
      <c r="FV260" s="55"/>
      <c r="FW260" s="55"/>
      <c r="FX260" s="55"/>
      <c r="FY260" s="55"/>
      <c r="FZ260" s="55"/>
      <c r="GA260" s="55"/>
      <c r="GB260" s="55"/>
      <c r="GC260" s="55"/>
      <c r="GD260" s="55"/>
      <c r="GE260" s="55"/>
      <c r="GF260" s="55"/>
      <c r="GG260" s="55"/>
      <c r="GH260" s="55"/>
      <c r="GI260" s="55"/>
      <c r="GJ260" s="55"/>
      <c r="GK260" s="55"/>
      <c r="GL260" s="55"/>
      <c r="GM260" s="55"/>
      <c r="GN260" s="55"/>
      <c r="GO260" s="55"/>
      <c r="GP260" s="55"/>
      <c r="GQ260" s="55"/>
      <c r="GR260" s="55"/>
      <c r="GS260" s="55"/>
      <c r="GT260" s="55"/>
      <c r="GU260" s="55"/>
      <c r="GV260" s="55"/>
      <c r="GW260" s="55"/>
      <c r="GX260" s="55"/>
      <c r="GY260" s="55"/>
      <c r="GZ260" s="55"/>
      <c r="HA260" s="55"/>
    </row>
    <row r="261" spans="1:209" x14ac:dyDescent="0.2">
      <c r="A261" s="56" t="s">
        <v>190</v>
      </c>
      <c r="B261" s="57" t="s">
        <v>229</v>
      </c>
      <c r="C261" s="57" t="s">
        <v>88</v>
      </c>
      <c r="D261" s="69" t="s">
        <v>191</v>
      </c>
      <c r="E261" s="57"/>
      <c r="F261" s="95">
        <f>SUM(F262)</f>
        <v>115.22</v>
      </c>
    </row>
    <row r="262" spans="1:209" ht="25.5" x14ac:dyDescent="0.2">
      <c r="A262" s="52" t="s">
        <v>143</v>
      </c>
      <c r="B262" s="53" t="s">
        <v>229</v>
      </c>
      <c r="C262" s="53" t="s">
        <v>88</v>
      </c>
      <c r="D262" s="73" t="s">
        <v>191</v>
      </c>
      <c r="E262" s="53" t="s">
        <v>144</v>
      </c>
      <c r="F262" s="85">
        <v>115.22</v>
      </c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  <c r="DW262" s="55"/>
      <c r="DX262" s="55"/>
      <c r="DY262" s="55"/>
      <c r="DZ262" s="55"/>
      <c r="EA262" s="55"/>
      <c r="EB262" s="55"/>
      <c r="EC262" s="55"/>
      <c r="ED262" s="55"/>
      <c r="EE262" s="55"/>
      <c r="EF262" s="55"/>
      <c r="EG262" s="55"/>
      <c r="EH262" s="55"/>
      <c r="EI262" s="55"/>
      <c r="EJ262" s="55"/>
      <c r="EK262" s="55"/>
      <c r="EL262" s="55"/>
      <c r="EM262" s="55"/>
      <c r="EN262" s="55"/>
      <c r="EO262" s="55"/>
      <c r="EP262" s="55"/>
      <c r="EQ262" s="55"/>
      <c r="ER262" s="55"/>
      <c r="ES262" s="55"/>
      <c r="ET262" s="55"/>
      <c r="EU262" s="55"/>
      <c r="EV262" s="55"/>
      <c r="EW262" s="55"/>
      <c r="EX262" s="55"/>
      <c r="EY262" s="55"/>
      <c r="EZ262" s="55"/>
      <c r="FA262" s="55"/>
      <c r="FB262" s="55"/>
      <c r="FC262" s="55"/>
      <c r="FD262" s="55"/>
      <c r="FE262" s="55"/>
      <c r="FF262" s="55"/>
      <c r="FG262" s="55"/>
      <c r="FH262" s="55"/>
      <c r="FI262" s="55"/>
      <c r="FJ262" s="55"/>
      <c r="FK262" s="55"/>
      <c r="FL262" s="55"/>
      <c r="FM262" s="55"/>
      <c r="FN262" s="55"/>
      <c r="FO262" s="55"/>
      <c r="FP262" s="55"/>
      <c r="FQ262" s="55"/>
      <c r="FR262" s="55"/>
      <c r="FS262" s="55"/>
      <c r="FT262" s="55"/>
      <c r="FU262" s="55"/>
      <c r="FV262" s="55"/>
      <c r="FW262" s="55"/>
      <c r="FX262" s="55"/>
      <c r="FY262" s="55"/>
      <c r="FZ262" s="55"/>
      <c r="GA262" s="55"/>
      <c r="GB262" s="55"/>
      <c r="GC262" s="55"/>
      <c r="GD262" s="55"/>
      <c r="GE262" s="55"/>
      <c r="GF262" s="55"/>
      <c r="GG262" s="55"/>
      <c r="GH262" s="55"/>
      <c r="GI262" s="55"/>
      <c r="GJ262" s="55"/>
      <c r="GK262" s="55"/>
      <c r="GL262" s="55"/>
      <c r="GM262" s="55"/>
      <c r="GN262" s="55"/>
      <c r="GO262" s="55"/>
      <c r="GP262" s="55"/>
      <c r="GQ262" s="55"/>
      <c r="GR262" s="55"/>
      <c r="GS262" s="55"/>
      <c r="GT262" s="55"/>
      <c r="GU262" s="55"/>
      <c r="GV262" s="55"/>
      <c r="GW262" s="55"/>
      <c r="GX262" s="55"/>
      <c r="GY262" s="55"/>
      <c r="GZ262" s="55"/>
      <c r="HA262" s="55"/>
    </row>
    <row r="263" spans="1:209" x14ac:dyDescent="0.2">
      <c r="A263" s="78" t="s">
        <v>254</v>
      </c>
      <c r="B263" s="47" t="s">
        <v>229</v>
      </c>
      <c r="C263" s="47" t="s">
        <v>95</v>
      </c>
      <c r="D263" s="79"/>
      <c r="E263" s="47"/>
      <c r="F263" s="115">
        <f>SUM(F264+F266+F268+F272+F274+F276+F270)</f>
        <v>59782.79</v>
      </c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/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/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/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2"/>
      <c r="FK263" s="62"/>
      <c r="FL263" s="62"/>
      <c r="FM263" s="62"/>
      <c r="FN263" s="62"/>
      <c r="FO263" s="62"/>
      <c r="FP263" s="62"/>
      <c r="FQ263" s="62"/>
      <c r="FR263" s="62"/>
      <c r="FS263" s="62"/>
      <c r="FT263" s="62"/>
      <c r="FU263" s="62"/>
      <c r="FV263" s="62"/>
      <c r="FW263" s="62"/>
      <c r="FX263" s="62"/>
      <c r="FY263" s="62"/>
      <c r="FZ263" s="62"/>
      <c r="GA263" s="62"/>
      <c r="GB263" s="62"/>
      <c r="GC263" s="62"/>
      <c r="GD263" s="62"/>
      <c r="GE263" s="62"/>
      <c r="GF263" s="62"/>
      <c r="GG263" s="62"/>
      <c r="GH263" s="62"/>
      <c r="GI263" s="62"/>
      <c r="GJ263" s="62"/>
      <c r="GK263" s="62"/>
      <c r="GL263" s="62"/>
      <c r="GM263" s="62"/>
      <c r="GN263" s="62"/>
      <c r="GO263" s="62"/>
      <c r="GP263" s="62"/>
      <c r="GQ263" s="62"/>
      <c r="GR263" s="62"/>
      <c r="GS263" s="62"/>
      <c r="GT263" s="62"/>
      <c r="GU263" s="62"/>
      <c r="GV263" s="62"/>
      <c r="GW263" s="62"/>
      <c r="GX263" s="62"/>
      <c r="GY263" s="62"/>
      <c r="GZ263" s="62"/>
    </row>
    <row r="264" spans="1:209" ht="63.75" x14ac:dyDescent="0.2">
      <c r="A264" s="56" t="s">
        <v>46</v>
      </c>
      <c r="B264" s="57" t="s">
        <v>229</v>
      </c>
      <c r="C264" s="57" t="s">
        <v>95</v>
      </c>
      <c r="D264" s="57" t="s">
        <v>255</v>
      </c>
      <c r="E264" s="47"/>
      <c r="F264" s="95">
        <f>F265</f>
        <v>6245.6</v>
      </c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/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/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/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2"/>
      <c r="FK264" s="62"/>
      <c r="FL264" s="62"/>
      <c r="FM264" s="62"/>
      <c r="FN264" s="62"/>
      <c r="FO264" s="62"/>
      <c r="FP264" s="62"/>
      <c r="FQ264" s="62"/>
      <c r="FR264" s="62"/>
      <c r="FS264" s="62"/>
      <c r="FT264" s="62"/>
      <c r="FU264" s="62"/>
      <c r="FV264" s="62"/>
      <c r="FW264" s="62"/>
      <c r="FX264" s="62"/>
      <c r="FY264" s="62"/>
      <c r="FZ264" s="62"/>
      <c r="GA264" s="62"/>
      <c r="GB264" s="62"/>
      <c r="GC264" s="62"/>
      <c r="GD264" s="62"/>
      <c r="GE264" s="62"/>
      <c r="GF264" s="62"/>
      <c r="GG264" s="62"/>
      <c r="GH264" s="62"/>
      <c r="GI264" s="62"/>
      <c r="GJ264" s="62"/>
      <c r="GK264" s="62"/>
      <c r="GL264" s="62"/>
      <c r="GM264" s="62"/>
      <c r="GN264" s="62"/>
      <c r="GO264" s="62"/>
      <c r="GP264" s="62"/>
      <c r="GQ264" s="62"/>
      <c r="GR264" s="62"/>
      <c r="GS264" s="62"/>
      <c r="GT264" s="62"/>
      <c r="GU264" s="62"/>
      <c r="GV264" s="62"/>
      <c r="GW264" s="62"/>
      <c r="GX264" s="62"/>
      <c r="GY264" s="62"/>
      <c r="GZ264" s="62"/>
    </row>
    <row r="265" spans="1:209" ht="25.5" x14ac:dyDescent="0.2">
      <c r="A265" s="52" t="s">
        <v>143</v>
      </c>
      <c r="B265" s="57" t="s">
        <v>229</v>
      </c>
      <c r="C265" s="57" t="s">
        <v>95</v>
      </c>
      <c r="D265" s="53" t="s">
        <v>255</v>
      </c>
      <c r="E265" s="53" t="s">
        <v>144</v>
      </c>
      <c r="F265" s="85">
        <v>6245.6</v>
      </c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/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/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/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2"/>
      <c r="FK265" s="62"/>
      <c r="FL265" s="62"/>
      <c r="FM265" s="62"/>
      <c r="FN265" s="62"/>
      <c r="FO265" s="62"/>
      <c r="FP265" s="62"/>
      <c r="FQ265" s="62"/>
      <c r="FR265" s="62"/>
      <c r="FS265" s="62"/>
      <c r="FT265" s="62"/>
      <c r="FU265" s="62"/>
      <c r="FV265" s="62"/>
      <c r="FW265" s="62"/>
      <c r="FX265" s="62"/>
      <c r="FY265" s="62"/>
      <c r="FZ265" s="62"/>
      <c r="GA265" s="62"/>
      <c r="GB265" s="62"/>
      <c r="GC265" s="62"/>
      <c r="GD265" s="62"/>
      <c r="GE265" s="62"/>
      <c r="GF265" s="62"/>
      <c r="GG265" s="62"/>
      <c r="GH265" s="62"/>
      <c r="GI265" s="62"/>
      <c r="GJ265" s="62"/>
      <c r="GK265" s="62"/>
      <c r="GL265" s="62"/>
      <c r="GM265" s="62"/>
      <c r="GN265" s="62"/>
      <c r="GO265" s="62"/>
      <c r="GP265" s="62"/>
      <c r="GQ265" s="62"/>
      <c r="GR265" s="62"/>
      <c r="GS265" s="62"/>
      <c r="GT265" s="62"/>
      <c r="GU265" s="62"/>
      <c r="GV265" s="62"/>
      <c r="GW265" s="62"/>
      <c r="GX265" s="62"/>
      <c r="GY265" s="62"/>
      <c r="GZ265" s="62"/>
    </row>
    <row r="266" spans="1:209" ht="25.5" x14ac:dyDescent="0.2">
      <c r="A266" s="56" t="s">
        <v>47</v>
      </c>
      <c r="B266" s="57" t="s">
        <v>229</v>
      </c>
      <c r="C266" s="57" t="s">
        <v>95</v>
      </c>
      <c r="D266" s="57" t="s">
        <v>256</v>
      </c>
      <c r="E266" s="47"/>
      <c r="F266" s="95">
        <f>F267</f>
        <v>720</v>
      </c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/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/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/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2"/>
      <c r="FK266" s="62"/>
      <c r="FL266" s="62"/>
      <c r="FM266" s="62"/>
      <c r="FN266" s="62"/>
      <c r="FO266" s="62"/>
      <c r="FP266" s="62"/>
      <c r="FQ266" s="62"/>
      <c r="FR266" s="62"/>
      <c r="FS266" s="62"/>
      <c r="FT266" s="62"/>
      <c r="FU266" s="62"/>
      <c r="FV266" s="62"/>
      <c r="FW266" s="62"/>
      <c r="FX266" s="62"/>
      <c r="FY266" s="62"/>
      <c r="FZ266" s="62"/>
      <c r="GA266" s="62"/>
      <c r="GB266" s="62"/>
      <c r="GC266" s="62"/>
      <c r="GD266" s="62"/>
      <c r="GE266" s="62"/>
      <c r="GF266" s="62"/>
      <c r="GG266" s="62"/>
      <c r="GH266" s="62"/>
      <c r="GI266" s="62"/>
      <c r="GJ266" s="62"/>
      <c r="GK266" s="62"/>
      <c r="GL266" s="62"/>
      <c r="GM266" s="62"/>
      <c r="GN266" s="62"/>
      <c r="GO266" s="62"/>
      <c r="GP266" s="62"/>
      <c r="GQ266" s="62"/>
      <c r="GR266" s="62"/>
      <c r="GS266" s="62"/>
      <c r="GT266" s="62"/>
      <c r="GU266" s="62"/>
      <c r="GV266" s="62"/>
      <c r="GW266" s="62"/>
      <c r="GX266" s="62"/>
      <c r="GY266" s="62"/>
      <c r="GZ266" s="62"/>
    </row>
    <row r="267" spans="1:209" ht="25.5" x14ac:dyDescent="0.2">
      <c r="A267" s="52" t="s">
        <v>143</v>
      </c>
      <c r="B267" s="57" t="s">
        <v>229</v>
      </c>
      <c r="C267" s="57" t="s">
        <v>95</v>
      </c>
      <c r="D267" s="53" t="s">
        <v>256</v>
      </c>
      <c r="E267" s="53" t="s">
        <v>144</v>
      </c>
      <c r="F267" s="85">
        <v>720</v>
      </c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2"/>
      <c r="FK267" s="62"/>
      <c r="FL267" s="62"/>
      <c r="FM267" s="62"/>
      <c r="FN267" s="62"/>
      <c r="FO267" s="62"/>
      <c r="FP267" s="62"/>
      <c r="FQ267" s="62"/>
      <c r="FR267" s="62"/>
      <c r="FS267" s="62"/>
      <c r="FT267" s="62"/>
      <c r="FU267" s="62"/>
      <c r="FV267" s="62"/>
      <c r="FW267" s="62"/>
      <c r="FX267" s="62"/>
      <c r="FY267" s="62"/>
      <c r="FZ267" s="62"/>
      <c r="GA267" s="62"/>
      <c r="GB267" s="62"/>
      <c r="GC267" s="62"/>
      <c r="GD267" s="62"/>
      <c r="GE267" s="62"/>
      <c r="GF267" s="62"/>
      <c r="GG267" s="62"/>
      <c r="GH267" s="62"/>
      <c r="GI267" s="62"/>
      <c r="GJ267" s="62"/>
      <c r="GK267" s="62"/>
      <c r="GL267" s="62"/>
      <c r="GM267" s="62"/>
      <c r="GN267" s="62"/>
      <c r="GO267" s="62"/>
      <c r="GP267" s="62"/>
      <c r="GQ267" s="62"/>
      <c r="GR267" s="62"/>
      <c r="GS267" s="62"/>
      <c r="GT267" s="62"/>
      <c r="GU267" s="62"/>
      <c r="GV267" s="62"/>
      <c r="GW267" s="62"/>
      <c r="GX267" s="62"/>
      <c r="GY267" s="62"/>
      <c r="GZ267" s="62"/>
    </row>
    <row r="268" spans="1:209" ht="38.25" x14ac:dyDescent="0.2">
      <c r="A268" s="56" t="s">
        <v>257</v>
      </c>
      <c r="B268" s="57" t="s">
        <v>229</v>
      </c>
      <c r="C268" s="57" t="s">
        <v>95</v>
      </c>
      <c r="D268" s="57" t="s">
        <v>258</v>
      </c>
      <c r="E268" s="47"/>
      <c r="F268" s="95">
        <f>F269</f>
        <v>1030.6400000000001</v>
      </c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/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/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/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2"/>
      <c r="FK268" s="62"/>
      <c r="FL268" s="62"/>
      <c r="FM268" s="62"/>
      <c r="FN268" s="62"/>
      <c r="FO268" s="62"/>
      <c r="FP268" s="62"/>
      <c r="FQ268" s="62"/>
      <c r="FR268" s="62"/>
      <c r="FS268" s="62"/>
      <c r="FT268" s="62"/>
      <c r="FU268" s="62"/>
      <c r="FV268" s="62"/>
      <c r="FW268" s="62"/>
      <c r="FX268" s="62"/>
      <c r="FY268" s="62"/>
      <c r="FZ268" s="62"/>
      <c r="GA268" s="62"/>
      <c r="GB268" s="62"/>
      <c r="GC268" s="62"/>
      <c r="GD268" s="62"/>
      <c r="GE268" s="62"/>
      <c r="GF268" s="62"/>
      <c r="GG268" s="62"/>
      <c r="GH268" s="62"/>
      <c r="GI268" s="62"/>
      <c r="GJ268" s="62"/>
      <c r="GK268" s="62"/>
      <c r="GL268" s="62"/>
      <c r="GM268" s="62"/>
      <c r="GN268" s="62"/>
      <c r="GO268" s="62"/>
      <c r="GP268" s="62"/>
      <c r="GQ268" s="62"/>
      <c r="GR268" s="62"/>
      <c r="GS268" s="62"/>
      <c r="GT268" s="62"/>
      <c r="GU268" s="62"/>
      <c r="GV268" s="62"/>
      <c r="GW268" s="62"/>
      <c r="GX268" s="62"/>
      <c r="GY268" s="62"/>
      <c r="GZ268" s="62"/>
    </row>
    <row r="269" spans="1:209" ht="25.5" x14ac:dyDescent="0.2">
      <c r="A269" s="52" t="s">
        <v>143</v>
      </c>
      <c r="B269" s="57" t="s">
        <v>229</v>
      </c>
      <c r="C269" s="57" t="s">
        <v>95</v>
      </c>
      <c r="D269" s="53" t="s">
        <v>258</v>
      </c>
      <c r="E269" s="53" t="s">
        <v>144</v>
      </c>
      <c r="F269" s="85">
        <v>1030.6400000000001</v>
      </c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/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/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/>
      <c r="EY269" s="62"/>
      <c r="EZ269" s="62"/>
      <c r="FA269" s="62"/>
      <c r="FB269" s="62"/>
      <c r="FC269" s="62"/>
      <c r="FD269" s="62"/>
      <c r="FE269" s="62"/>
      <c r="FF269" s="62"/>
      <c r="FG269" s="62"/>
      <c r="FH269" s="62"/>
      <c r="FI269" s="62"/>
      <c r="FJ269" s="62"/>
      <c r="FK269" s="62"/>
      <c r="FL269" s="62"/>
      <c r="FM269" s="62"/>
      <c r="FN269" s="62"/>
      <c r="FO269" s="62"/>
      <c r="FP269" s="62"/>
      <c r="FQ269" s="62"/>
      <c r="FR269" s="62"/>
      <c r="FS269" s="62"/>
      <c r="FT269" s="62"/>
      <c r="FU269" s="62"/>
      <c r="FV269" s="62"/>
      <c r="FW269" s="62"/>
      <c r="FX269" s="62"/>
      <c r="FY269" s="62"/>
      <c r="FZ269" s="62"/>
      <c r="GA269" s="62"/>
      <c r="GB269" s="62"/>
      <c r="GC269" s="62"/>
      <c r="GD269" s="62"/>
      <c r="GE269" s="62"/>
      <c r="GF269" s="62"/>
      <c r="GG269" s="62"/>
      <c r="GH269" s="62"/>
      <c r="GI269" s="62"/>
      <c r="GJ269" s="62"/>
      <c r="GK269" s="62"/>
      <c r="GL269" s="62"/>
      <c r="GM269" s="62"/>
      <c r="GN269" s="62"/>
      <c r="GO269" s="62"/>
      <c r="GP269" s="62"/>
      <c r="GQ269" s="62"/>
      <c r="GR269" s="62"/>
      <c r="GS269" s="62"/>
      <c r="GT269" s="62"/>
      <c r="GU269" s="62"/>
      <c r="GV269" s="62"/>
      <c r="GW269" s="62"/>
      <c r="GX269" s="62"/>
      <c r="GY269" s="62"/>
      <c r="GZ269" s="62"/>
    </row>
    <row r="270" spans="1:209" ht="25.5" x14ac:dyDescent="0.2">
      <c r="A270" s="56" t="s">
        <v>454</v>
      </c>
      <c r="B270" s="53" t="s">
        <v>229</v>
      </c>
      <c r="C270" s="53" t="s">
        <v>95</v>
      </c>
      <c r="D270" s="53" t="s">
        <v>448</v>
      </c>
      <c r="E270" s="57"/>
      <c r="F270" s="95">
        <f>SUM(F271)</f>
        <v>1140.55</v>
      </c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/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/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/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2"/>
      <c r="FK270" s="62"/>
      <c r="FL270" s="62"/>
      <c r="FM270" s="62"/>
      <c r="FN270" s="62"/>
      <c r="FO270" s="62"/>
      <c r="FP270" s="62"/>
      <c r="FQ270" s="62"/>
      <c r="FR270" s="62"/>
      <c r="FS270" s="62"/>
      <c r="FT270" s="62"/>
      <c r="FU270" s="62"/>
      <c r="FV270" s="62"/>
      <c r="FW270" s="62"/>
      <c r="FX270" s="62"/>
      <c r="FY270" s="62"/>
      <c r="FZ270" s="62"/>
      <c r="GA270" s="62"/>
      <c r="GB270" s="62"/>
      <c r="GC270" s="62"/>
      <c r="GD270" s="62"/>
      <c r="GE270" s="62"/>
      <c r="GF270" s="62"/>
      <c r="GG270" s="62"/>
      <c r="GH270" s="62"/>
      <c r="GI270" s="62"/>
      <c r="GJ270" s="62"/>
      <c r="GK270" s="62"/>
      <c r="GL270" s="62"/>
      <c r="GM270" s="62"/>
      <c r="GN270" s="62"/>
      <c r="GO270" s="62"/>
      <c r="GP270" s="62"/>
      <c r="GQ270" s="62"/>
      <c r="GR270" s="62"/>
      <c r="GS270" s="62"/>
      <c r="GT270" s="62"/>
      <c r="GU270" s="62"/>
      <c r="GV270" s="62"/>
      <c r="GW270" s="62"/>
      <c r="GX270" s="62"/>
      <c r="GY270" s="62"/>
      <c r="GZ270" s="62"/>
    </row>
    <row r="271" spans="1:209" s="55" customFormat="1" ht="26.25" x14ac:dyDescent="0.25">
      <c r="A271" s="52" t="s">
        <v>143</v>
      </c>
      <c r="B271" s="53" t="s">
        <v>229</v>
      </c>
      <c r="C271" s="53" t="s">
        <v>95</v>
      </c>
      <c r="D271" s="53" t="s">
        <v>448</v>
      </c>
      <c r="E271" s="53" t="s">
        <v>144</v>
      </c>
      <c r="F271" s="85">
        <v>1140.55</v>
      </c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1"/>
      <c r="CH271" s="61"/>
      <c r="CI271" s="61"/>
      <c r="CJ271" s="61"/>
      <c r="CK271" s="61"/>
      <c r="CL271" s="61"/>
      <c r="CM271" s="61"/>
      <c r="CN271" s="61"/>
      <c r="CO271" s="61"/>
      <c r="CP271" s="61"/>
      <c r="CQ271" s="61"/>
      <c r="CR271" s="61"/>
      <c r="CS271" s="61"/>
      <c r="CT271" s="61"/>
      <c r="CU271" s="61"/>
      <c r="CV271" s="61"/>
      <c r="CW271" s="61"/>
      <c r="CX271" s="61"/>
      <c r="CY271" s="61"/>
      <c r="CZ271" s="61"/>
      <c r="DA271" s="61"/>
      <c r="DB271" s="61"/>
      <c r="DC271" s="61"/>
      <c r="DD271" s="61"/>
      <c r="DE271" s="61"/>
      <c r="DF271" s="61"/>
      <c r="DG271" s="61"/>
      <c r="DH271" s="61"/>
      <c r="DI271" s="61"/>
      <c r="DJ271" s="61"/>
      <c r="DK271" s="61"/>
      <c r="DL271" s="61"/>
      <c r="DM271" s="61"/>
      <c r="DN271" s="61"/>
      <c r="DO271" s="61"/>
      <c r="DP271" s="61"/>
      <c r="DQ271" s="61"/>
      <c r="DR271" s="61"/>
      <c r="DS271" s="61"/>
      <c r="DT271" s="61"/>
      <c r="DU271" s="61"/>
      <c r="DV271" s="61"/>
      <c r="DW271" s="61"/>
      <c r="DX271" s="61"/>
      <c r="DY271" s="61"/>
      <c r="DZ271" s="61"/>
      <c r="EA271" s="61"/>
      <c r="EB271" s="61"/>
      <c r="EC271" s="61"/>
      <c r="ED271" s="61"/>
      <c r="EE271" s="61"/>
      <c r="EF271" s="61"/>
      <c r="EG271" s="61"/>
      <c r="EH271" s="61"/>
      <c r="EI271" s="61"/>
      <c r="EJ271" s="61"/>
      <c r="EK271" s="61"/>
      <c r="EL271" s="61"/>
      <c r="EM271" s="61"/>
      <c r="EN271" s="61"/>
      <c r="EO271" s="61"/>
      <c r="EP271" s="61"/>
      <c r="EQ271" s="61"/>
      <c r="ER271" s="61"/>
      <c r="ES271" s="61"/>
      <c r="ET271" s="61"/>
      <c r="EU271" s="61"/>
      <c r="EV271" s="61"/>
      <c r="EW271" s="61"/>
      <c r="EX271" s="61"/>
      <c r="EY271" s="61"/>
      <c r="EZ271" s="61"/>
      <c r="FA271" s="61"/>
      <c r="FB271" s="61"/>
      <c r="FC271" s="61"/>
      <c r="FD271" s="61"/>
      <c r="FE271" s="61"/>
      <c r="FF271" s="61"/>
      <c r="FG271" s="61"/>
      <c r="FH271" s="61"/>
      <c r="FI271" s="61"/>
      <c r="FJ271" s="61"/>
      <c r="FK271" s="61"/>
      <c r="FL271" s="61"/>
      <c r="FM271" s="61"/>
      <c r="FN271" s="61"/>
      <c r="FO271" s="61"/>
      <c r="FP271" s="61"/>
      <c r="FQ271" s="61"/>
      <c r="FR271" s="61"/>
      <c r="FS271" s="61"/>
      <c r="FT271" s="61"/>
      <c r="FU271" s="61"/>
      <c r="FV271" s="61"/>
      <c r="FW271" s="61"/>
      <c r="FX271" s="61"/>
      <c r="FY271" s="61"/>
      <c r="FZ271" s="61"/>
      <c r="GA271" s="61"/>
      <c r="GB271" s="61"/>
      <c r="GC271" s="61"/>
      <c r="GD271" s="61"/>
      <c r="GE271" s="61"/>
      <c r="GF271" s="61"/>
      <c r="GG271" s="61"/>
      <c r="GH271" s="61"/>
      <c r="GI271" s="61"/>
      <c r="GJ271" s="61"/>
      <c r="GK271" s="61"/>
      <c r="GL271" s="61"/>
      <c r="GM271" s="61"/>
      <c r="GN271" s="61"/>
      <c r="GO271" s="61"/>
      <c r="GP271" s="61"/>
      <c r="GQ271" s="61"/>
      <c r="GR271" s="61"/>
      <c r="GS271" s="61"/>
      <c r="GT271" s="61"/>
      <c r="GU271" s="61"/>
      <c r="GV271" s="61"/>
      <c r="GW271" s="61"/>
      <c r="GX271" s="61"/>
      <c r="GY271" s="61"/>
      <c r="GZ271" s="61"/>
    </row>
    <row r="272" spans="1:209" x14ac:dyDescent="0.2">
      <c r="A272" s="74" t="s">
        <v>231</v>
      </c>
      <c r="B272" s="57" t="s">
        <v>229</v>
      </c>
      <c r="C272" s="57" t="s">
        <v>95</v>
      </c>
      <c r="D272" s="57" t="s">
        <v>259</v>
      </c>
      <c r="E272" s="69"/>
      <c r="F272" s="58">
        <f>SUM(F273)</f>
        <v>50500</v>
      </c>
    </row>
    <row r="273" spans="1:208" s="55" customFormat="1" ht="25.5" x14ac:dyDescent="0.2">
      <c r="A273" s="52" t="s">
        <v>143</v>
      </c>
      <c r="B273" s="53" t="s">
        <v>229</v>
      </c>
      <c r="C273" s="53" t="s">
        <v>95</v>
      </c>
      <c r="D273" s="53" t="s">
        <v>259</v>
      </c>
      <c r="E273" s="53" t="s">
        <v>144</v>
      </c>
      <c r="F273" s="54">
        <v>50500</v>
      </c>
    </row>
    <row r="274" spans="1:208" ht="25.5" x14ac:dyDescent="0.2">
      <c r="A274" s="74" t="s">
        <v>135</v>
      </c>
      <c r="B274" s="116" t="s">
        <v>229</v>
      </c>
      <c r="C274" s="116" t="s">
        <v>95</v>
      </c>
      <c r="D274" s="69" t="s">
        <v>136</v>
      </c>
      <c r="E274" s="116"/>
      <c r="F274" s="117">
        <f>SUM(F275)</f>
        <v>146</v>
      </c>
    </row>
    <row r="275" spans="1:208" s="55" customFormat="1" ht="25.5" x14ac:dyDescent="0.2">
      <c r="A275" s="52" t="s">
        <v>143</v>
      </c>
      <c r="B275" s="73" t="s">
        <v>229</v>
      </c>
      <c r="C275" s="73" t="s">
        <v>95</v>
      </c>
      <c r="D275" s="73" t="s">
        <v>136</v>
      </c>
      <c r="E275" s="73" t="s">
        <v>144</v>
      </c>
      <c r="F275" s="54">
        <v>146</v>
      </c>
    </row>
    <row r="276" spans="1:208" s="55" customFormat="1" x14ac:dyDescent="0.2">
      <c r="A276" s="56" t="s">
        <v>190</v>
      </c>
      <c r="B276" s="57" t="s">
        <v>229</v>
      </c>
      <c r="C276" s="57" t="s">
        <v>95</v>
      </c>
      <c r="D276" s="69" t="s">
        <v>191</v>
      </c>
      <c r="E276" s="57"/>
      <c r="F276" s="54">
        <f>SUM(F277)</f>
        <v>0</v>
      </c>
    </row>
    <row r="277" spans="1:208" s="55" customFormat="1" ht="25.5" x14ac:dyDescent="0.2">
      <c r="A277" s="52" t="s">
        <v>143</v>
      </c>
      <c r="B277" s="53" t="s">
        <v>229</v>
      </c>
      <c r="C277" s="53" t="s">
        <v>95</v>
      </c>
      <c r="D277" s="73" t="s">
        <v>191</v>
      </c>
      <c r="E277" s="53" t="s">
        <v>144</v>
      </c>
      <c r="F277" s="54">
        <v>0</v>
      </c>
    </row>
    <row r="278" spans="1:208" x14ac:dyDescent="0.2">
      <c r="A278" s="78" t="s">
        <v>260</v>
      </c>
      <c r="B278" s="79" t="s">
        <v>229</v>
      </c>
      <c r="C278" s="79" t="s">
        <v>229</v>
      </c>
      <c r="D278" s="79"/>
      <c r="E278" s="79"/>
      <c r="F278" s="48">
        <f>SUM(F279)</f>
        <v>9932.41</v>
      </c>
    </row>
    <row r="279" spans="1:208" ht="13.5" x14ac:dyDescent="0.25">
      <c r="A279" s="49" t="s">
        <v>261</v>
      </c>
      <c r="B279" s="67" t="s">
        <v>229</v>
      </c>
      <c r="C279" s="67" t="s">
        <v>229</v>
      </c>
      <c r="D279" s="67"/>
      <c r="E279" s="67"/>
      <c r="F279" s="51">
        <f>SUM(F282+F284+F286+F280+F289)</f>
        <v>9932.41</v>
      </c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  <c r="BH279" s="118"/>
      <c r="BI279" s="118"/>
      <c r="BJ279" s="118"/>
      <c r="BK279" s="118"/>
      <c r="BL279" s="118"/>
      <c r="BM279" s="118"/>
      <c r="BN279" s="118"/>
      <c r="BO279" s="118"/>
      <c r="BP279" s="118"/>
      <c r="BQ279" s="118"/>
      <c r="BR279" s="118"/>
      <c r="BS279" s="118"/>
      <c r="BT279" s="118"/>
      <c r="BU279" s="118"/>
      <c r="BV279" s="118"/>
      <c r="BW279" s="118"/>
      <c r="BX279" s="118"/>
      <c r="BY279" s="118"/>
      <c r="BZ279" s="118"/>
      <c r="CA279" s="118"/>
      <c r="CB279" s="118"/>
      <c r="CC279" s="118"/>
      <c r="CD279" s="118"/>
      <c r="CE279" s="118"/>
      <c r="CF279" s="118"/>
      <c r="CG279" s="118"/>
      <c r="CH279" s="118"/>
      <c r="CI279" s="118"/>
      <c r="CJ279" s="118"/>
      <c r="CK279" s="118"/>
      <c r="CL279" s="118"/>
      <c r="CM279" s="118"/>
      <c r="CN279" s="118"/>
      <c r="CO279" s="118"/>
      <c r="CP279" s="118"/>
      <c r="CQ279" s="118"/>
      <c r="CR279" s="118"/>
      <c r="CS279" s="118"/>
      <c r="CT279" s="118"/>
      <c r="CU279" s="118"/>
      <c r="CV279" s="118"/>
      <c r="CW279" s="118"/>
      <c r="CX279" s="118"/>
      <c r="CY279" s="118"/>
      <c r="CZ279" s="118"/>
      <c r="DA279" s="118"/>
      <c r="DB279" s="118"/>
      <c r="DC279" s="118"/>
      <c r="DD279" s="118"/>
      <c r="DE279" s="118"/>
      <c r="DF279" s="118"/>
      <c r="DG279" s="118"/>
      <c r="DH279" s="118"/>
      <c r="DI279" s="118"/>
      <c r="DJ279" s="118"/>
      <c r="DK279" s="118"/>
      <c r="DL279" s="118"/>
      <c r="DM279" s="118"/>
      <c r="DN279" s="118"/>
      <c r="DO279" s="118"/>
      <c r="DP279" s="118"/>
      <c r="DQ279" s="118"/>
      <c r="DR279" s="118"/>
      <c r="DS279" s="118"/>
      <c r="DT279" s="118"/>
      <c r="DU279" s="118"/>
      <c r="DV279" s="118"/>
      <c r="DW279" s="118"/>
      <c r="DX279" s="118"/>
      <c r="DY279" s="118"/>
      <c r="DZ279" s="118"/>
      <c r="EA279" s="118"/>
      <c r="EB279" s="118"/>
      <c r="EC279" s="118"/>
      <c r="ED279" s="118"/>
      <c r="EE279" s="118"/>
      <c r="EF279" s="118"/>
      <c r="EG279" s="118"/>
      <c r="EH279" s="118"/>
      <c r="EI279" s="118"/>
      <c r="EJ279" s="118"/>
      <c r="EK279" s="118"/>
      <c r="EL279" s="118"/>
      <c r="EM279" s="118"/>
      <c r="EN279" s="118"/>
      <c r="EO279" s="118"/>
      <c r="EP279" s="118"/>
      <c r="EQ279" s="118"/>
      <c r="ER279" s="118"/>
      <c r="ES279" s="118"/>
      <c r="ET279" s="118"/>
      <c r="EU279" s="118"/>
      <c r="EV279" s="118"/>
      <c r="EW279" s="118"/>
      <c r="EX279" s="118"/>
      <c r="EY279" s="118"/>
      <c r="EZ279" s="118"/>
      <c r="FA279" s="118"/>
      <c r="FB279" s="118"/>
      <c r="FC279" s="118"/>
      <c r="FD279" s="118"/>
      <c r="FE279" s="118"/>
      <c r="FF279" s="118"/>
      <c r="FG279" s="118"/>
      <c r="FH279" s="118"/>
      <c r="FI279" s="118"/>
      <c r="FJ279" s="118"/>
      <c r="FK279" s="118"/>
      <c r="FL279" s="118"/>
      <c r="FM279" s="118"/>
      <c r="FN279" s="118"/>
      <c r="FO279" s="118"/>
      <c r="FP279" s="118"/>
      <c r="FQ279" s="118"/>
      <c r="FR279" s="118"/>
      <c r="FS279" s="118"/>
      <c r="FT279" s="118"/>
      <c r="FU279" s="118"/>
      <c r="FV279" s="118"/>
      <c r="FW279" s="118"/>
      <c r="FX279" s="118"/>
      <c r="FY279" s="118"/>
      <c r="FZ279" s="118"/>
      <c r="GA279" s="118"/>
      <c r="GB279" s="118"/>
      <c r="GC279" s="118"/>
      <c r="GD279" s="118"/>
      <c r="GE279" s="118"/>
      <c r="GF279" s="118"/>
      <c r="GG279" s="118"/>
      <c r="GH279" s="118"/>
      <c r="GI279" s="118"/>
      <c r="GJ279" s="118"/>
      <c r="GK279" s="118"/>
      <c r="GL279" s="118"/>
      <c r="GM279" s="118"/>
      <c r="GN279" s="118"/>
      <c r="GO279" s="118"/>
      <c r="GP279" s="118"/>
      <c r="GQ279" s="118"/>
      <c r="GR279" s="118"/>
      <c r="GS279" s="118"/>
      <c r="GT279" s="118"/>
      <c r="GU279" s="118"/>
      <c r="GV279" s="118"/>
      <c r="GW279" s="118"/>
      <c r="GX279" s="118"/>
      <c r="GY279" s="118"/>
      <c r="GZ279" s="118"/>
    </row>
    <row r="280" spans="1:208" ht="25.5" x14ac:dyDescent="0.2">
      <c r="A280" s="56" t="s">
        <v>262</v>
      </c>
      <c r="B280" s="69" t="s">
        <v>229</v>
      </c>
      <c r="C280" s="69" t="s">
        <v>229</v>
      </c>
      <c r="D280" s="73" t="s">
        <v>457</v>
      </c>
      <c r="E280" s="69"/>
      <c r="F280" s="58">
        <f>SUM(F281)</f>
        <v>1999.3</v>
      </c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0"/>
      <c r="BN280" s="90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0"/>
      <c r="BZ280" s="90"/>
      <c r="CA280" s="90"/>
      <c r="CB280" s="90"/>
      <c r="CC280" s="90"/>
      <c r="CD280" s="90"/>
      <c r="CE280" s="90"/>
      <c r="CF280" s="90"/>
      <c r="CG280" s="90"/>
      <c r="CH280" s="90"/>
      <c r="CI280" s="90"/>
      <c r="CJ280" s="90"/>
      <c r="CK280" s="90"/>
      <c r="CL280" s="90"/>
      <c r="CM280" s="90"/>
      <c r="CN280" s="90"/>
      <c r="CO280" s="90"/>
      <c r="CP280" s="90"/>
      <c r="CQ280" s="90"/>
      <c r="CR280" s="90"/>
      <c r="CS280" s="90"/>
      <c r="CT280" s="90"/>
      <c r="CU280" s="90"/>
      <c r="CV280" s="90"/>
      <c r="CW280" s="90"/>
      <c r="CX280" s="90"/>
      <c r="CY280" s="90"/>
      <c r="CZ280" s="90"/>
      <c r="DA280" s="90"/>
      <c r="DB280" s="90"/>
      <c r="DC280" s="90"/>
      <c r="DD280" s="90"/>
      <c r="DE280" s="90"/>
      <c r="DF280" s="90"/>
      <c r="DG280" s="90"/>
      <c r="DH280" s="90"/>
      <c r="DI280" s="90"/>
      <c r="DJ280" s="90"/>
      <c r="DK280" s="90"/>
      <c r="DL280" s="90"/>
      <c r="DM280" s="90"/>
      <c r="DN280" s="90"/>
      <c r="DO280" s="90"/>
      <c r="DP280" s="90"/>
      <c r="DQ280" s="90"/>
      <c r="DR280" s="90"/>
      <c r="DS280" s="90"/>
      <c r="DT280" s="90"/>
      <c r="DU280" s="90"/>
      <c r="DV280" s="90"/>
      <c r="DW280" s="90"/>
      <c r="DX280" s="90"/>
      <c r="DY280" s="90"/>
      <c r="DZ280" s="90"/>
      <c r="EA280" s="90"/>
      <c r="EB280" s="90"/>
      <c r="EC280" s="90"/>
      <c r="ED280" s="90"/>
      <c r="EE280" s="90"/>
      <c r="EF280" s="90"/>
      <c r="EG280" s="90"/>
      <c r="EH280" s="90"/>
      <c r="EI280" s="90"/>
      <c r="EJ280" s="90"/>
      <c r="EK280" s="90"/>
      <c r="EL280" s="90"/>
      <c r="EM280" s="90"/>
      <c r="EN280" s="90"/>
      <c r="EO280" s="90"/>
      <c r="EP280" s="90"/>
      <c r="EQ280" s="90"/>
      <c r="ER280" s="90"/>
      <c r="ES280" s="90"/>
      <c r="ET280" s="90"/>
      <c r="EU280" s="90"/>
      <c r="EV280" s="90"/>
      <c r="EW280" s="90"/>
      <c r="EX280" s="90"/>
      <c r="EY280" s="90"/>
      <c r="EZ280" s="90"/>
      <c r="FA280" s="90"/>
      <c r="FB280" s="90"/>
      <c r="FC280" s="90"/>
      <c r="FD280" s="90"/>
      <c r="FE280" s="90"/>
      <c r="FF280" s="90"/>
      <c r="FG280" s="90"/>
      <c r="FH280" s="90"/>
      <c r="FI280" s="90"/>
      <c r="FJ280" s="90"/>
      <c r="FK280" s="90"/>
      <c r="FL280" s="90"/>
      <c r="FM280" s="90"/>
      <c r="FN280" s="90"/>
      <c r="FO280" s="90"/>
      <c r="FP280" s="90"/>
      <c r="FQ280" s="90"/>
      <c r="FR280" s="90"/>
      <c r="FS280" s="90"/>
      <c r="FT280" s="90"/>
      <c r="FU280" s="90"/>
      <c r="FV280" s="90"/>
      <c r="FW280" s="90"/>
      <c r="FX280" s="90"/>
      <c r="FY280" s="90"/>
      <c r="FZ280" s="90"/>
      <c r="GA280" s="90"/>
      <c r="GB280" s="90"/>
      <c r="GC280" s="90"/>
      <c r="GD280" s="90"/>
      <c r="GE280" s="90"/>
      <c r="GF280" s="90"/>
      <c r="GG280" s="90"/>
      <c r="GH280" s="90"/>
      <c r="GI280" s="90"/>
      <c r="GJ280" s="90"/>
      <c r="GK280" s="90"/>
      <c r="GL280" s="90"/>
      <c r="GM280" s="90"/>
      <c r="GN280" s="90"/>
      <c r="GO280" s="90"/>
      <c r="GP280" s="90"/>
      <c r="GQ280" s="90"/>
      <c r="GR280" s="90"/>
      <c r="GS280" s="90"/>
      <c r="GT280" s="90"/>
      <c r="GU280" s="90"/>
      <c r="GV280" s="90"/>
      <c r="GW280" s="90"/>
      <c r="GX280" s="90"/>
      <c r="GY280" s="90"/>
      <c r="GZ280" s="90"/>
    </row>
    <row r="281" spans="1:208" x14ac:dyDescent="0.2">
      <c r="A281" s="52" t="s">
        <v>264</v>
      </c>
      <c r="B281" s="73" t="s">
        <v>229</v>
      </c>
      <c r="C281" s="73" t="s">
        <v>229</v>
      </c>
      <c r="D281" s="73" t="s">
        <v>457</v>
      </c>
      <c r="E281" s="73" t="s">
        <v>265</v>
      </c>
      <c r="F281" s="54">
        <v>1999.3</v>
      </c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  <c r="CA281" s="91"/>
      <c r="CB281" s="91"/>
      <c r="CC281" s="91"/>
      <c r="CD281" s="91"/>
      <c r="CE281" s="91"/>
      <c r="CF281" s="91"/>
      <c r="CG281" s="91"/>
      <c r="CH281" s="91"/>
      <c r="CI281" s="91"/>
      <c r="CJ281" s="91"/>
      <c r="CK281" s="91"/>
      <c r="CL281" s="91"/>
      <c r="CM281" s="91"/>
      <c r="CN281" s="91"/>
      <c r="CO281" s="91"/>
      <c r="CP281" s="91"/>
      <c r="CQ281" s="91"/>
      <c r="CR281" s="91"/>
      <c r="CS281" s="91"/>
      <c r="CT281" s="91"/>
      <c r="CU281" s="91"/>
      <c r="CV281" s="91"/>
      <c r="CW281" s="91"/>
      <c r="CX281" s="91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</row>
    <row r="282" spans="1:208" ht="25.5" x14ac:dyDescent="0.2">
      <c r="A282" s="56" t="s">
        <v>266</v>
      </c>
      <c r="B282" s="69" t="s">
        <v>229</v>
      </c>
      <c r="C282" s="69" t="s">
        <v>229</v>
      </c>
      <c r="D282" s="73" t="s">
        <v>456</v>
      </c>
      <c r="E282" s="69"/>
      <c r="F282" s="58">
        <f>SUM(F283)</f>
        <v>6633.11</v>
      </c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  <c r="BM282" s="90"/>
      <c r="BN282" s="90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0"/>
      <c r="BZ282" s="90"/>
      <c r="CA282" s="90"/>
      <c r="CB282" s="90"/>
      <c r="CC282" s="90"/>
      <c r="CD282" s="90"/>
      <c r="CE282" s="90"/>
      <c r="CF282" s="90"/>
      <c r="CG282" s="90"/>
      <c r="CH282" s="90"/>
      <c r="CI282" s="90"/>
      <c r="CJ282" s="90"/>
      <c r="CK282" s="90"/>
      <c r="CL282" s="90"/>
      <c r="CM282" s="90"/>
      <c r="CN282" s="90"/>
      <c r="CO282" s="90"/>
      <c r="CP282" s="90"/>
      <c r="CQ282" s="90"/>
      <c r="CR282" s="90"/>
      <c r="CS282" s="90"/>
      <c r="CT282" s="90"/>
      <c r="CU282" s="90"/>
      <c r="CV282" s="90"/>
      <c r="CW282" s="90"/>
      <c r="CX282" s="90"/>
      <c r="CY282" s="90"/>
      <c r="CZ282" s="90"/>
      <c r="DA282" s="90"/>
      <c r="DB282" s="90"/>
      <c r="DC282" s="90"/>
      <c r="DD282" s="90"/>
      <c r="DE282" s="90"/>
      <c r="DF282" s="90"/>
      <c r="DG282" s="90"/>
      <c r="DH282" s="90"/>
      <c r="DI282" s="90"/>
      <c r="DJ282" s="90"/>
      <c r="DK282" s="90"/>
      <c r="DL282" s="90"/>
      <c r="DM282" s="90"/>
      <c r="DN282" s="90"/>
      <c r="DO282" s="90"/>
      <c r="DP282" s="90"/>
      <c r="DQ282" s="90"/>
      <c r="DR282" s="90"/>
      <c r="DS282" s="90"/>
      <c r="DT282" s="90"/>
      <c r="DU282" s="90"/>
      <c r="DV282" s="90"/>
      <c r="DW282" s="90"/>
      <c r="DX282" s="90"/>
      <c r="DY282" s="90"/>
      <c r="DZ282" s="90"/>
      <c r="EA282" s="90"/>
      <c r="EB282" s="90"/>
      <c r="EC282" s="90"/>
      <c r="ED282" s="90"/>
      <c r="EE282" s="90"/>
      <c r="EF282" s="90"/>
      <c r="EG282" s="90"/>
      <c r="EH282" s="90"/>
      <c r="EI282" s="90"/>
      <c r="EJ282" s="90"/>
      <c r="EK282" s="90"/>
      <c r="EL282" s="90"/>
      <c r="EM282" s="90"/>
      <c r="EN282" s="90"/>
      <c r="EO282" s="90"/>
      <c r="EP282" s="90"/>
      <c r="EQ282" s="90"/>
      <c r="ER282" s="90"/>
      <c r="ES282" s="90"/>
      <c r="ET282" s="90"/>
      <c r="EU282" s="90"/>
      <c r="EV282" s="90"/>
      <c r="EW282" s="90"/>
      <c r="EX282" s="90"/>
      <c r="EY282" s="90"/>
      <c r="EZ282" s="90"/>
      <c r="FA282" s="90"/>
      <c r="FB282" s="90"/>
      <c r="FC282" s="90"/>
      <c r="FD282" s="90"/>
      <c r="FE282" s="90"/>
      <c r="FF282" s="90"/>
      <c r="FG282" s="90"/>
      <c r="FH282" s="90"/>
      <c r="FI282" s="90"/>
      <c r="FJ282" s="90"/>
      <c r="FK282" s="90"/>
      <c r="FL282" s="90"/>
      <c r="FM282" s="90"/>
      <c r="FN282" s="90"/>
      <c r="FO282" s="90"/>
      <c r="FP282" s="90"/>
      <c r="FQ282" s="90"/>
      <c r="FR282" s="90"/>
      <c r="FS282" s="90"/>
      <c r="FT282" s="90"/>
      <c r="FU282" s="90"/>
      <c r="FV282" s="90"/>
      <c r="FW282" s="90"/>
      <c r="FX282" s="90"/>
      <c r="FY282" s="90"/>
      <c r="FZ282" s="90"/>
      <c r="GA282" s="90"/>
      <c r="GB282" s="90"/>
      <c r="GC282" s="90"/>
      <c r="GD282" s="90"/>
      <c r="GE282" s="90"/>
      <c r="GF282" s="90"/>
      <c r="GG282" s="90"/>
      <c r="GH282" s="90"/>
      <c r="GI282" s="90"/>
      <c r="GJ282" s="90"/>
      <c r="GK282" s="90"/>
      <c r="GL282" s="90"/>
      <c r="GM282" s="90"/>
      <c r="GN282" s="90"/>
      <c r="GO282" s="90"/>
      <c r="GP282" s="90"/>
      <c r="GQ282" s="90"/>
      <c r="GR282" s="90"/>
      <c r="GS282" s="90"/>
      <c r="GT282" s="90"/>
      <c r="GU282" s="90"/>
      <c r="GV282" s="90"/>
      <c r="GW282" s="90"/>
      <c r="GX282" s="90"/>
      <c r="GY282" s="90"/>
      <c r="GZ282" s="90"/>
    </row>
    <row r="283" spans="1:208" ht="25.5" x14ac:dyDescent="0.2">
      <c r="A283" s="52" t="s">
        <v>143</v>
      </c>
      <c r="B283" s="73" t="s">
        <v>229</v>
      </c>
      <c r="C283" s="73" t="s">
        <v>229</v>
      </c>
      <c r="D283" s="73" t="s">
        <v>456</v>
      </c>
      <c r="E283" s="73" t="s">
        <v>144</v>
      </c>
      <c r="F283" s="54">
        <v>6633.11</v>
      </c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  <c r="CA283" s="91"/>
      <c r="CB283" s="91"/>
      <c r="CC283" s="91"/>
      <c r="CD283" s="91"/>
      <c r="CE283" s="91"/>
      <c r="CF283" s="91"/>
      <c r="CG283" s="91"/>
      <c r="CH283" s="91"/>
      <c r="CI283" s="91"/>
      <c r="CJ283" s="91"/>
      <c r="CK283" s="91"/>
      <c r="CL283" s="91"/>
      <c r="CM283" s="91"/>
      <c r="CN283" s="91"/>
      <c r="CO283" s="91"/>
      <c r="CP283" s="91"/>
      <c r="CQ283" s="91"/>
      <c r="CR283" s="91"/>
      <c r="CS283" s="91"/>
      <c r="CT283" s="91"/>
      <c r="CU283" s="91"/>
      <c r="CV283" s="91"/>
      <c r="CW283" s="91"/>
      <c r="CX283" s="91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</row>
    <row r="284" spans="1:208" x14ac:dyDescent="0.2">
      <c r="A284" s="76" t="s">
        <v>250</v>
      </c>
      <c r="B284" s="69" t="s">
        <v>229</v>
      </c>
      <c r="C284" s="69" t="s">
        <v>229</v>
      </c>
      <c r="D284" s="57" t="s">
        <v>268</v>
      </c>
      <c r="E284" s="69"/>
      <c r="F284" s="58">
        <f>SUM(F285)</f>
        <v>1000</v>
      </c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0"/>
      <c r="BN284" s="90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0"/>
      <c r="BZ284" s="90"/>
      <c r="CA284" s="90"/>
      <c r="CB284" s="90"/>
      <c r="CC284" s="90"/>
      <c r="CD284" s="90"/>
      <c r="CE284" s="90"/>
      <c r="CF284" s="90"/>
      <c r="CG284" s="90"/>
      <c r="CH284" s="90"/>
      <c r="CI284" s="90"/>
      <c r="CJ284" s="90"/>
      <c r="CK284" s="90"/>
      <c r="CL284" s="90"/>
      <c r="CM284" s="90"/>
      <c r="CN284" s="90"/>
      <c r="CO284" s="90"/>
      <c r="CP284" s="90"/>
      <c r="CQ284" s="90"/>
      <c r="CR284" s="90"/>
      <c r="CS284" s="90"/>
      <c r="CT284" s="90"/>
      <c r="CU284" s="90"/>
      <c r="CV284" s="90"/>
      <c r="CW284" s="90"/>
      <c r="CX284" s="90"/>
      <c r="CY284" s="90"/>
      <c r="CZ284" s="90"/>
      <c r="DA284" s="90"/>
      <c r="DB284" s="90"/>
      <c r="DC284" s="90"/>
      <c r="DD284" s="90"/>
      <c r="DE284" s="90"/>
      <c r="DF284" s="90"/>
      <c r="DG284" s="90"/>
      <c r="DH284" s="90"/>
      <c r="DI284" s="90"/>
      <c r="DJ284" s="90"/>
      <c r="DK284" s="90"/>
      <c r="DL284" s="90"/>
      <c r="DM284" s="90"/>
      <c r="DN284" s="90"/>
      <c r="DO284" s="90"/>
      <c r="DP284" s="90"/>
      <c r="DQ284" s="90"/>
      <c r="DR284" s="90"/>
      <c r="DS284" s="90"/>
      <c r="DT284" s="90"/>
      <c r="DU284" s="90"/>
      <c r="DV284" s="90"/>
      <c r="DW284" s="90"/>
      <c r="DX284" s="90"/>
      <c r="DY284" s="90"/>
      <c r="DZ284" s="90"/>
      <c r="EA284" s="90"/>
      <c r="EB284" s="90"/>
      <c r="EC284" s="90"/>
      <c r="ED284" s="90"/>
      <c r="EE284" s="90"/>
      <c r="EF284" s="90"/>
      <c r="EG284" s="90"/>
      <c r="EH284" s="90"/>
      <c r="EI284" s="90"/>
      <c r="EJ284" s="90"/>
      <c r="EK284" s="90"/>
      <c r="EL284" s="90"/>
      <c r="EM284" s="90"/>
      <c r="EN284" s="90"/>
      <c r="EO284" s="90"/>
      <c r="EP284" s="90"/>
      <c r="EQ284" s="90"/>
      <c r="ER284" s="90"/>
      <c r="ES284" s="90"/>
      <c r="ET284" s="90"/>
      <c r="EU284" s="90"/>
      <c r="EV284" s="90"/>
      <c r="EW284" s="90"/>
      <c r="EX284" s="90"/>
      <c r="EY284" s="90"/>
      <c r="EZ284" s="90"/>
      <c r="FA284" s="90"/>
      <c r="FB284" s="90"/>
      <c r="FC284" s="90"/>
      <c r="FD284" s="90"/>
      <c r="FE284" s="90"/>
      <c r="FF284" s="90"/>
      <c r="FG284" s="90"/>
      <c r="FH284" s="90"/>
      <c r="FI284" s="90"/>
      <c r="FJ284" s="90"/>
      <c r="FK284" s="90"/>
      <c r="FL284" s="90"/>
      <c r="FM284" s="90"/>
      <c r="FN284" s="90"/>
      <c r="FO284" s="90"/>
      <c r="FP284" s="90"/>
      <c r="FQ284" s="90"/>
      <c r="FR284" s="90"/>
      <c r="FS284" s="90"/>
      <c r="FT284" s="90"/>
      <c r="FU284" s="90"/>
      <c r="FV284" s="90"/>
      <c r="FW284" s="90"/>
      <c r="FX284" s="90"/>
      <c r="FY284" s="90"/>
      <c r="FZ284" s="90"/>
      <c r="GA284" s="90"/>
      <c r="GB284" s="90"/>
      <c r="GC284" s="90"/>
      <c r="GD284" s="90"/>
      <c r="GE284" s="90"/>
      <c r="GF284" s="90"/>
      <c r="GG284" s="90"/>
      <c r="GH284" s="90"/>
      <c r="GI284" s="90"/>
      <c r="GJ284" s="90"/>
      <c r="GK284" s="90"/>
      <c r="GL284" s="90"/>
      <c r="GM284" s="90"/>
      <c r="GN284" s="90"/>
      <c r="GO284" s="90"/>
      <c r="GP284" s="90"/>
      <c r="GQ284" s="90"/>
      <c r="GR284" s="90"/>
      <c r="GS284" s="90"/>
      <c r="GT284" s="90"/>
      <c r="GU284" s="90"/>
      <c r="GV284" s="90"/>
      <c r="GW284" s="90"/>
      <c r="GX284" s="90"/>
      <c r="GY284" s="90"/>
      <c r="GZ284" s="90"/>
    </row>
    <row r="285" spans="1:208" s="55" customFormat="1" ht="25.5" x14ac:dyDescent="0.2">
      <c r="A285" s="52" t="s">
        <v>143</v>
      </c>
      <c r="B285" s="73" t="s">
        <v>229</v>
      </c>
      <c r="C285" s="73" t="s">
        <v>229</v>
      </c>
      <c r="D285" s="53" t="s">
        <v>268</v>
      </c>
      <c r="E285" s="73" t="s">
        <v>144</v>
      </c>
      <c r="F285" s="54">
        <v>1000</v>
      </c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  <c r="BZ285" s="91"/>
      <c r="CA285" s="91"/>
      <c r="CB285" s="91"/>
      <c r="CC285" s="91"/>
      <c r="CD285" s="91"/>
      <c r="CE285" s="91"/>
      <c r="CF285" s="91"/>
      <c r="CG285" s="91"/>
      <c r="CH285" s="91"/>
      <c r="CI285" s="91"/>
      <c r="CJ285" s="91"/>
      <c r="CK285" s="91"/>
      <c r="CL285" s="91"/>
      <c r="CM285" s="91"/>
      <c r="CN285" s="91"/>
      <c r="CO285" s="91"/>
      <c r="CP285" s="91"/>
      <c r="CQ285" s="91"/>
      <c r="CR285" s="91"/>
      <c r="CS285" s="91"/>
      <c r="CT285" s="91"/>
      <c r="CU285" s="91"/>
      <c r="CV285" s="91"/>
      <c r="CW285" s="91"/>
      <c r="CX285" s="91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</row>
    <row r="286" spans="1:208" x14ac:dyDescent="0.2">
      <c r="A286" s="76" t="s">
        <v>269</v>
      </c>
      <c r="B286" s="69" t="s">
        <v>229</v>
      </c>
      <c r="C286" s="69" t="s">
        <v>229</v>
      </c>
      <c r="D286" s="57" t="s">
        <v>270</v>
      </c>
      <c r="E286" s="57"/>
      <c r="F286" s="95">
        <f>SUM(F287+F288)</f>
        <v>300</v>
      </c>
    </row>
    <row r="287" spans="1:208" x14ac:dyDescent="0.2">
      <c r="A287" s="52" t="s">
        <v>110</v>
      </c>
      <c r="B287" s="73" t="s">
        <v>229</v>
      </c>
      <c r="C287" s="73" t="s">
        <v>229</v>
      </c>
      <c r="D287" s="53" t="s">
        <v>270</v>
      </c>
      <c r="E287" s="73" t="s">
        <v>101</v>
      </c>
      <c r="F287" s="54">
        <v>120</v>
      </c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DT287" s="55"/>
      <c r="DU287" s="55"/>
      <c r="DV287" s="55"/>
      <c r="DW287" s="55"/>
      <c r="DX287" s="55"/>
      <c r="DY287" s="55"/>
      <c r="DZ287" s="55"/>
      <c r="EA287" s="55"/>
      <c r="EB287" s="55"/>
      <c r="EC287" s="55"/>
      <c r="ED287" s="55"/>
      <c r="EE287" s="55"/>
      <c r="EF287" s="55"/>
      <c r="EG287" s="55"/>
      <c r="EH287" s="55"/>
      <c r="EI287" s="55"/>
      <c r="EJ287" s="55"/>
      <c r="EK287" s="55"/>
      <c r="EL287" s="55"/>
      <c r="EM287" s="55"/>
      <c r="EN287" s="55"/>
      <c r="EO287" s="55"/>
      <c r="EP287" s="55"/>
      <c r="EQ287" s="55"/>
      <c r="ER287" s="55"/>
      <c r="ES287" s="55"/>
      <c r="ET287" s="55"/>
      <c r="EU287" s="55"/>
      <c r="EV287" s="55"/>
      <c r="EW287" s="55"/>
      <c r="EX287" s="55"/>
      <c r="EY287" s="55"/>
      <c r="EZ287" s="55"/>
      <c r="FA287" s="55"/>
      <c r="FB287" s="55"/>
      <c r="FC287" s="55"/>
      <c r="FD287" s="55"/>
      <c r="FE287" s="55"/>
      <c r="FF287" s="55"/>
      <c r="FG287" s="55"/>
      <c r="FH287" s="55"/>
      <c r="FI287" s="55"/>
      <c r="FJ287" s="55"/>
      <c r="FK287" s="55"/>
      <c r="FL287" s="55"/>
      <c r="FM287" s="55"/>
      <c r="FN287" s="55"/>
      <c r="FO287" s="55"/>
      <c r="FP287" s="55"/>
      <c r="FQ287" s="55"/>
      <c r="FR287" s="55"/>
      <c r="FS287" s="55"/>
      <c r="FT287" s="55"/>
      <c r="FU287" s="55"/>
      <c r="FV287" s="55"/>
      <c r="FW287" s="55"/>
      <c r="FX287" s="55"/>
      <c r="FY287" s="55"/>
      <c r="FZ287" s="55"/>
      <c r="GA287" s="55"/>
      <c r="GB287" s="55"/>
      <c r="GC287" s="55"/>
      <c r="GD287" s="55"/>
      <c r="GE287" s="55"/>
      <c r="GF287" s="55"/>
      <c r="GG287" s="55"/>
      <c r="GH287" s="55"/>
      <c r="GI287" s="55"/>
      <c r="GJ287" s="55"/>
      <c r="GK287" s="55"/>
      <c r="GL287" s="55"/>
      <c r="GM287" s="55"/>
      <c r="GN287" s="55"/>
      <c r="GO287" s="55"/>
      <c r="GP287" s="55"/>
      <c r="GQ287" s="55"/>
      <c r="GR287" s="55"/>
      <c r="GS287" s="55"/>
      <c r="GT287" s="55"/>
      <c r="GU287" s="55"/>
      <c r="GV287" s="55"/>
      <c r="GW287" s="55"/>
      <c r="GX287" s="55"/>
      <c r="GY287" s="55"/>
      <c r="GZ287" s="55"/>
    </row>
    <row r="288" spans="1:208" ht="25.5" x14ac:dyDescent="0.2">
      <c r="A288" s="52" t="s">
        <v>143</v>
      </c>
      <c r="B288" s="73" t="s">
        <v>229</v>
      </c>
      <c r="C288" s="73" t="s">
        <v>229</v>
      </c>
      <c r="D288" s="53" t="s">
        <v>270</v>
      </c>
      <c r="E288" s="73" t="s">
        <v>144</v>
      </c>
      <c r="F288" s="54">
        <v>180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  <c r="DW288" s="55"/>
      <c r="DX288" s="55"/>
      <c r="DY288" s="55"/>
      <c r="DZ288" s="55"/>
      <c r="EA288" s="55"/>
      <c r="EB288" s="55"/>
      <c r="EC288" s="55"/>
      <c r="ED288" s="55"/>
      <c r="EE288" s="55"/>
      <c r="EF288" s="55"/>
      <c r="EG288" s="55"/>
      <c r="EH288" s="55"/>
      <c r="EI288" s="55"/>
      <c r="EJ288" s="55"/>
      <c r="EK288" s="55"/>
      <c r="EL288" s="55"/>
      <c r="EM288" s="55"/>
      <c r="EN288" s="55"/>
      <c r="EO288" s="55"/>
      <c r="EP288" s="55"/>
      <c r="EQ288" s="55"/>
      <c r="ER288" s="55"/>
      <c r="ES288" s="55"/>
      <c r="ET288" s="55"/>
      <c r="EU288" s="55"/>
      <c r="EV288" s="55"/>
      <c r="EW288" s="55"/>
      <c r="EX288" s="55"/>
      <c r="EY288" s="55"/>
      <c r="EZ288" s="55"/>
      <c r="FA288" s="55"/>
      <c r="FB288" s="55"/>
      <c r="FC288" s="55"/>
      <c r="FD288" s="55"/>
      <c r="FE288" s="55"/>
      <c r="FF288" s="55"/>
      <c r="FG288" s="55"/>
      <c r="FH288" s="55"/>
      <c r="FI288" s="55"/>
      <c r="FJ288" s="55"/>
      <c r="FK288" s="55"/>
      <c r="FL288" s="55"/>
      <c r="FM288" s="55"/>
      <c r="FN288" s="55"/>
      <c r="FO288" s="55"/>
      <c r="FP288" s="55"/>
      <c r="FQ288" s="55"/>
      <c r="FR288" s="55"/>
      <c r="FS288" s="55"/>
      <c r="FT288" s="55"/>
      <c r="FU288" s="55"/>
      <c r="FV288" s="55"/>
      <c r="FW288" s="55"/>
      <c r="FX288" s="55"/>
      <c r="FY288" s="55"/>
      <c r="FZ288" s="55"/>
      <c r="GA288" s="55"/>
      <c r="GB288" s="55"/>
      <c r="GC288" s="55"/>
      <c r="GD288" s="55"/>
      <c r="GE288" s="55"/>
      <c r="GF288" s="55"/>
      <c r="GG288" s="55"/>
      <c r="GH288" s="55"/>
      <c r="GI288" s="55"/>
      <c r="GJ288" s="55"/>
      <c r="GK288" s="55"/>
      <c r="GL288" s="55"/>
      <c r="GM288" s="55"/>
      <c r="GN288" s="55"/>
      <c r="GO288" s="55"/>
      <c r="GP288" s="55"/>
      <c r="GQ288" s="55"/>
      <c r="GR288" s="55"/>
      <c r="GS288" s="55"/>
      <c r="GT288" s="55"/>
      <c r="GU288" s="55"/>
      <c r="GV288" s="55"/>
      <c r="GW288" s="55"/>
      <c r="GX288" s="55"/>
      <c r="GY288" s="55"/>
      <c r="GZ288" s="55"/>
    </row>
    <row r="289" spans="1:209" ht="13.5" hidden="1" x14ac:dyDescent="0.25">
      <c r="A289" s="78" t="s">
        <v>190</v>
      </c>
      <c r="B289" s="67" t="s">
        <v>229</v>
      </c>
      <c r="C289" s="67" t="s">
        <v>229</v>
      </c>
      <c r="D289" s="50"/>
      <c r="E289" s="67"/>
      <c r="F289" s="51">
        <f>SUM(F290)</f>
        <v>0</v>
      </c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  <c r="DW289" s="55"/>
      <c r="DX289" s="55"/>
      <c r="DY289" s="55"/>
      <c r="DZ289" s="55"/>
      <c r="EA289" s="55"/>
      <c r="EB289" s="55"/>
      <c r="EC289" s="55"/>
      <c r="ED289" s="55"/>
      <c r="EE289" s="55"/>
      <c r="EF289" s="55"/>
      <c r="EG289" s="55"/>
      <c r="EH289" s="55"/>
      <c r="EI289" s="55"/>
      <c r="EJ289" s="55"/>
      <c r="EK289" s="55"/>
      <c r="EL289" s="55"/>
      <c r="EM289" s="55"/>
      <c r="EN289" s="55"/>
      <c r="EO289" s="55"/>
      <c r="EP289" s="55"/>
      <c r="EQ289" s="55"/>
      <c r="ER289" s="55"/>
      <c r="ES289" s="55"/>
      <c r="ET289" s="55"/>
      <c r="EU289" s="55"/>
      <c r="EV289" s="55"/>
      <c r="EW289" s="55"/>
      <c r="EX289" s="55"/>
      <c r="EY289" s="55"/>
      <c r="EZ289" s="55"/>
      <c r="FA289" s="55"/>
      <c r="FB289" s="55"/>
      <c r="FC289" s="55"/>
      <c r="FD289" s="55"/>
      <c r="FE289" s="55"/>
      <c r="FF289" s="55"/>
      <c r="FG289" s="55"/>
      <c r="FH289" s="55"/>
      <c r="FI289" s="55"/>
      <c r="FJ289" s="55"/>
      <c r="FK289" s="55"/>
      <c r="FL289" s="55"/>
      <c r="FM289" s="55"/>
      <c r="FN289" s="55"/>
      <c r="FO289" s="55"/>
      <c r="FP289" s="55"/>
      <c r="FQ289" s="55"/>
      <c r="FR289" s="55"/>
      <c r="FS289" s="55"/>
      <c r="FT289" s="55"/>
      <c r="FU289" s="55"/>
      <c r="FV289" s="55"/>
      <c r="FW289" s="55"/>
      <c r="FX289" s="55"/>
      <c r="FY289" s="55"/>
      <c r="FZ289" s="55"/>
      <c r="GA289" s="55"/>
      <c r="GB289" s="55"/>
      <c r="GC289" s="55"/>
      <c r="GD289" s="55"/>
      <c r="GE289" s="55"/>
      <c r="GF289" s="55"/>
      <c r="GG289" s="55"/>
      <c r="GH289" s="55"/>
      <c r="GI289" s="55"/>
      <c r="GJ289" s="55"/>
      <c r="GK289" s="55"/>
      <c r="GL289" s="55"/>
      <c r="GM289" s="55"/>
      <c r="GN289" s="55"/>
      <c r="GO289" s="55"/>
      <c r="GP289" s="55"/>
      <c r="GQ289" s="55"/>
      <c r="GR289" s="55"/>
      <c r="GS289" s="55"/>
      <c r="GT289" s="55"/>
      <c r="GU289" s="55"/>
      <c r="GV289" s="55"/>
      <c r="GW289" s="55"/>
      <c r="GX289" s="55"/>
      <c r="GY289" s="55"/>
      <c r="GZ289" s="55"/>
    </row>
    <row r="290" spans="1:209" ht="25.5" hidden="1" x14ac:dyDescent="0.2">
      <c r="A290" s="52" t="s">
        <v>143</v>
      </c>
      <c r="B290" s="73" t="s">
        <v>229</v>
      </c>
      <c r="C290" s="73" t="s">
        <v>229</v>
      </c>
      <c r="D290" s="53" t="s">
        <v>191</v>
      </c>
      <c r="E290" s="73" t="s">
        <v>144</v>
      </c>
      <c r="F290" s="54">
        <v>0</v>
      </c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  <c r="DW290" s="55"/>
      <c r="DX290" s="55"/>
      <c r="DY290" s="55"/>
      <c r="DZ290" s="55"/>
      <c r="EA290" s="55"/>
      <c r="EB290" s="55"/>
      <c r="EC290" s="55"/>
      <c r="ED290" s="55"/>
      <c r="EE290" s="55"/>
      <c r="EF290" s="55"/>
      <c r="EG290" s="55"/>
      <c r="EH290" s="55"/>
      <c r="EI290" s="55"/>
      <c r="EJ290" s="55"/>
      <c r="EK290" s="55"/>
      <c r="EL290" s="55"/>
      <c r="EM290" s="55"/>
      <c r="EN290" s="55"/>
      <c r="EO290" s="55"/>
      <c r="EP290" s="55"/>
      <c r="EQ290" s="55"/>
      <c r="ER290" s="55"/>
      <c r="ES290" s="55"/>
      <c r="ET290" s="55"/>
      <c r="EU290" s="55"/>
      <c r="EV290" s="55"/>
      <c r="EW290" s="55"/>
      <c r="EX290" s="55"/>
      <c r="EY290" s="55"/>
      <c r="EZ290" s="55"/>
      <c r="FA290" s="55"/>
      <c r="FB290" s="55"/>
      <c r="FC290" s="55"/>
      <c r="FD290" s="55"/>
      <c r="FE290" s="55"/>
      <c r="FF290" s="55"/>
      <c r="FG290" s="55"/>
      <c r="FH290" s="55"/>
      <c r="FI290" s="55"/>
      <c r="FJ290" s="55"/>
      <c r="FK290" s="55"/>
      <c r="FL290" s="55"/>
      <c r="FM290" s="55"/>
      <c r="FN290" s="55"/>
      <c r="FO290" s="55"/>
      <c r="FP290" s="55"/>
      <c r="FQ290" s="55"/>
      <c r="FR290" s="55"/>
      <c r="FS290" s="55"/>
      <c r="FT290" s="55"/>
      <c r="FU290" s="55"/>
      <c r="FV290" s="55"/>
      <c r="FW290" s="55"/>
      <c r="FX290" s="55"/>
      <c r="FY290" s="55"/>
      <c r="FZ290" s="55"/>
      <c r="GA290" s="55"/>
      <c r="GB290" s="55"/>
      <c r="GC290" s="55"/>
      <c r="GD290" s="55"/>
      <c r="GE290" s="55"/>
      <c r="GF290" s="55"/>
      <c r="GG290" s="55"/>
      <c r="GH290" s="55"/>
      <c r="GI290" s="55"/>
      <c r="GJ290" s="55"/>
      <c r="GK290" s="55"/>
      <c r="GL290" s="55"/>
      <c r="GM290" s="55"/>
      <c r="GN290" s="55"/>
      <c r="GO290" s="55"/>
      <c r="GP290" s="55"/>
      <c r="GQ290" s="55"/>
      <c r="GR290" s="55"/>
      <c r="GS290" s="55"/>
      <c r="GT290" s="55"/>
      <c r="GU290" s="55"/>
      <c r="GV290" s="55"/>
      <c r="GW290" s="55"/>
      <c r="GX290" s="55"/>
      <c r="GY290" s="55"/>
      <c r="GZ290" s="55"/>
    </row>
    <row r="291" spans="1:209" x14ac:dyDescent="0.2">
      <c r="A291" s="78" t="s">
        <v>271</v>
      </c>
      <c r="B291" s="79" t="s">
        <v>229</v>
      </c>
      <c r="C291" s="79" t="s">
        <v>167</v>
      </c>
      <c r="D291" s="79"/>
      <c r="E291" s="79"/>
      <c r="F291" s="48">
        <f>SUM(F292)</f>
        <v>350</v>
      </c>
    </row>
    <row r="292" spans="1:209" ht="13.5" x14ac:dyDescent="0.25">
      <c r="A292" s="49" t="s">
        <v>133</v>
      </c>
      <c r="B292" s="67" t="s">
        <v>229</v>
      </c>
      <c r="C292" s="67" t="s">
        <v>167</v>
      </c>
      <c r="D292" s="50" t="s">
        <v>134</v>
      </c>
      <c r="E292" s="50"/>
      <c r="F292" s="51">
        <f>SUM(F293)</f>
        <v>350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61"/>
      <c r="CQ292" s="61"/>
      <c r="CR292" s="61"/>
      <c r="CS292" s="61"/>
      <c r="CT292" s="61"/>
      <c r="CU292" s="61"/>
      <c r="CV292" s="61"/>
      <c r="CW292" s="61"/>
      <c r="CX292" s="61"/>
      <c r="CY292" s="61"/>
      <c r="CZ292" s="61"/>
      <c r="DA292" s="61"/>
      <c r="DB292" s="61"/>
      <c r="DC292" s="61"/>
      <c r="DD292" s="61"/>
      <c r="DE292" s="61"/>
      <c r="DF292" s="61"/>
      <c r="DG292" s="61"/>
      <c r="DH292" s="61"/>
      <c r="DI292" s="61"/>
      <c r="DJ292" s="61"/>
      <c r="DK292" s="61"/>
      <c r="DL292" s="61"/>
      <c r="DM292" s="61"/>
      <c r="DN292" s="61"/>
      <c r="DO292" s="61"/>
      <c r="DP292" s="61"/>
      <c r="DQ292" s="61"/>
      <c r="DR292" s="61"/>
      <c r="DS292" s="61"/>
      <c r="DT292" s="61"/>
      <c r="DU292" s="61"/>
      <c r="DV292" s="61"/>
      <c r="DW292" s="61"/>
      <c r="DX292" s="61"/>
      <c r="DY292" s="61"/>
      <c r="DZ292" s="61"/>
      <c r="EA292" s="61"/>
      <c r="EB292" s="61"/>
      <c r="EC292" s="61"/>
      <c r="ED292" s="61"/>
      <c r="EE292" s="61"/>
      <c r="EF292" s="61"/>
      <c r="EG292" s="61"/>
      <c r="EH292" s="61"/>
      <c r="EI292" s="61"/>
      <c r="EJ292" s="61"/>
      <c r="EK292" s="61"/>
      <c r="EL292" s="61"/>
      <c r="EM292" s="61"/>
      <c r="EN292" s="61"/>
      <c r="EO292" s="61"/>
      <c r="EP292" s="61"/>
      <c r="EQ292" s="61"/>
      <c r="ER292" s="61"/>
      <c r="ES292" s="61"/>
      <c r="ET292" s="61"/>
      <c r="EU292" s="61"/>
      <c r="EV292" s="61"/>
      <c r="EW292" s="61"/>
      <c r="EX292" s="61"/>
      <c r="EY292" s="61"/>
      <c r="EZ292" s="61"/>
      <c r="FA292" s="61"/>
      <c r="FB292" s="61"/>
      <c r="FC292" s="61"/>
      <c r="FD292" s="61"/>
      <c r="FE292" s="61"/>
      <c r="FF292" s="61"/>
      <c r="FG292" s="61"/>
      <c r="FH292" s="61"/>
      <c r="FI292" s="61"/>
      <c r="FJ292" s="61"/>
      <c r="FK292" s="61"/>
      <c r="FL292" s="61"/>
      <c r="FM292" s="61"/>
      <c r="FN292" s="61"/>
      <c r="FO292" s="61"/>
      <c r="FP292" s="61"/>
      <c r="FQ292" s="61"/>
      <c r="FR292" s="61"/>
      <c r="FS292" s="61"/>
      <c r="FT292" s="61"/>
      <c r="FU292" s="61"/>
      <c r="FV292" s="61"/>
      <c r="FW292" s="61"/>
      <c r="FX292" s="61"/>
      <c r="FY292" s="61"/>
      <c r="FZ292" s="61"/>
      <c r="GA292" s="61"/>
      <c r="GB292" s="61"/>
      <c r="GC292" s="61"/>
      <c r="GD292" s="61"/>
      <c r="GE292" s="61"/>
      <c r="GF292" s="61"/>
      <c r="GG292" s="61"/>
      <c r="GH292" s="61"/>
      <c r="GI292" s="61"/>
      <c r="GJ292" s="61"/>
      <c r="GK292" s="61"/>
      <c r="GL292" s="61"/>
      <c r="GM292" s="61"/>
      <c r="GN292" s="61"/>
      <c r="GO292" s="61"/>
      <c r="GP292" s="61"/>
      <c r="GQ292" s="61"/>
      <c r="GR292" s="61"/>
      <c r="GS292" s="61"/>
      <c r="GT292" s="61"/>
      <c r="GU292" s="61"/>
      <c r="GV292" s="61"/>
      <c r="GW292" s="61"/>
      <c r="GX292" s="61"/>
      <c r="GY292" s="61"/>
      <c r="GZ292" s="61"/>
    </row>
    <row r="293" spans="1:209" x14ac:dyDescent="0.2">
      <c r="A293" s="76" t="s">
        <v>231</v>
      </c>
      <c r="B293" s="69" t="s">
        <v>229</v>
      </c>
      <c r="C293" s="69" t="s">
        <v>167</v>
      </c>
      <c r="D293" s="69" t="s">
        <v>268</v>
      </c>
      <c r="E293" s="69"/>
      <c r="F293" s="58">
        <f>F295</f>
        <v>350</v>
      </c>
    </row>
    <row r="294" spans="1:209" hidden="1" x14ac:dyDescent="0.2">
      <c r="A294" s="52" t="s">
        <v>110</v>
      </c>
      <c r="B294" s="73" t="s">
        <v>229</v>
      </c>
      <c r="C294" s="73" t="s">
        <v>167</v>
      </c>
      <c r="D294" s="73" t="s">
        <v>268</v>
      </c>
      <c r="E294" s="69" t="s">
        <v>101</v>
      </c>
      <c r="F294" s="58">
        <v>0</v>
      </c>
    </row>
    <row r="295" spans="1:209" ht="25.5" x14ac:dyDescent="0.2">
      <c r="A295" s="52" t="s">
        <v>143</v>
      </c>
      <c r="B295" s="73" t="s">
        <v>229</v>
      </c>
      <c r="C295" s="73" t="s">
        <v>167</v>
      </c>
      <c r="D295" s="73" t="s">
        <v>268</v>
      </c>
      <c r="E295" s="73" t="s">
        <v>144</v>
      </c>
      <c r="F295" s="54">
        <v>350</v>
      </c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  <c r="DW295" s="55"/>
      <c r="DX295" s="55"/>
      <c r="DY295" s="55"/>
      <c r="DZ295" s="55"/>
      <c r="EA295" s="55"/>
      <c r="EB295" s="55"/>
      <c r="EC295" s="55"/>
      <c r="ED295" s="55"/>
      <c r="EE295" s="55"/>
      <c r="EF295" s="55"/>
      <c r="EG295" s="55"/>
      <c r="EH295" s="55"/>
      <c r="EI295" s="55"/>
      <c r="EJ295" s="55"/>
      <c r="EK295" s="55"/>
      <c r="EL295" s="55"/>
      <c r="EM295" s="55"/>
      <c r="EN295" s="55"/>
      <c r="EO295" s="55"/>
      <c r="EP295" s="55"/>
      <c r="EQ295" s="55"/>
      <c r="ER295" s="55"/>
      <c r="ES295" s="55"/>
      <c r="ET295" s="55"/>
      <c r="EU295" s="55"/>
      <c r="EV295" s="55"/>
      <c r="EW295" s="55"/>
      <c r="EX295" s="55"/>
      <c r="EY295" s="55"/>
      <c r="EZ295" s="55"/>
      <c r="FA295" s="55"/>
      <c r="FB295" s="55"/>
      <c r="FC295" s="55"/>
      <c r="FD295" s="55"/>
      <c r="FE295" s="55"/>
      <c r="FF295" s="55"/>
      <c r="FG295" s="55"/>
      <c r="FH295" s="55"/>
      <c r="FI295" s="55"/>
      <c r="FJ295" s="55"/>
      <c r="FK295" s="55"/>
      <c r="FL295" s="55"/>
      <c r="FM295" s="55"/>
      <c r="FN295" s="55"/>
      <c r="FO295" s="55"/>
      <c r="FP295" s="55"/>
      <c r="FQ295" s="55"/>
      <c r="FR295" s="55"/>
      <c r="FS295" s="55"/>
      <c r="FT295" s="55"/>
      <c r="FU295" s="55"/>
      <c r="FV295" s="55"/>
      <c r="FW295" s="55"/>
      <c r="FX295" s="55"/>
      <c r="FY295" s="55"/>
      <c r="FZ295" s="55"/>
      <c r="GA295" s="55"/>
      <c r="GB295" s="55"/>
      <c r="GC295" s="55"/>
      <c r="GD295" s="55"/>
      <c r="GE295" s="55"/>
      <c r="GF295" s="55"/>
      <c r="GG295" s="55"/>
      <c r="GH295" s="55"/>
      <c r="GI295" s="55"/>
      <c r="GJ295" s="55"/>
      <c r="GK295" s="55"/>
      <c r="GL295" s="55"/>
      <c r="GM295" s="55"/>
      <c r="GN295" s="55"/>
      <c r="GO295" s="55"/>
      <c r="GP295" s="55"/>
      <c r="GQ295" s="55"/>
      <c r="GR295" s="55"/>
      <c r="GS295" s="55"/>
      <c r="GT295" s="55"/>
      <c r="GU295" s="55"/>
      <c r="GV295" s="55"/>
      <c r="GW295" s="55"/>
      <c r="GX295" s="55"/>
      <c r="GY295" s="55"/>
      <c r="GZ295" s="55"/>
      <c r="HA295" s="55"/>
    </row>
    <row r="296" spans="1:209" ht="15.75" x14ac:dyDescent="0.25">
      <c r="A296" s="43" t="s">
        <v>272</v>
      </c>
      <c r="B296" s="80" t="s">
        <v>163</v>
      </c>
      <c r="C296" s="80"/>
      <c r="D296" s="80"/>
      <c r="E296" s="80"/>
      <c r="F296" s="81">
        <f>SUM(F297+F319)</f>
        <v>115325.79000000001</v>
      </c>
    </row>
    <row r="297" spans="1:209" ht="14.25" x14ac:dyDescent="0.2">
      <c r="A297" s="46" t="s">
        <v>273</v>
      </c>
      <c r="B297" s="44" t="s">
        <v>163</v>
      </c>
      <c r="C297" s="44" t="s">
        <v>86</v>
      </c>
      <c r="D297" s="44"/>
      <c r="E297" s="44"/>
      <c r="F297" s="45">
        <f>SUM(F302+F311+F304+F309+F307+F300+F298)</f>
        <v>57389.39</v>
      </c>
    </row>
    <row r="298" spans="1:209" ht="25.5" x14ac:dyDescent="0.2">
      <c r="A298" s="78" t="s">
        <v>461</v>
      </c>
      <c r="B298" s="79" t="s">
        <v>163</v>
      </c>
      <c r="C298" s="79" t="s">
        <v>86</v>
      </c>
      <c r="D298" s="79" t="s">
        <v>462</v>
      </c>
      <c r="E298" s="79"/>
      <c r="F298" s="48">
        <f>SUM(F299)</f>
        <v>398.86</v>
      </c>
    </row>
    <row r="299" spans="1:209" s="55" customFormat="1" ht="25.5" x14ac:dyDescent="0.2">
      <c r="A299" s="52" t="s">
        <v>143</v>
      </c>
      <c r="B299" s="73" t="s">
        <v>163</v>
      </c>
      <c r="C299" s="73" t="s">
        <v>86</v>
      </c>
      <c r="D299" s="73" t="s">
        <v>462</v>
      </c>
      <c r="E299" s="73" t="s">
        <v>144</v>
      </c>
      <c r="F299" s="54">
        <v>398.86</v>
      </c>
    </row>
    <row r="300" spans="1:209" x14ac:dyDescent="0.2">
      <c r="A300" s="78" t="s">
        <v>459</v>
      </c>
      <c r="B300" s="79" t="s">
        <v>163</v>
      </c>
      <c r="C300" s="79" t="s">
        <v>86</v>
      </c>
      <c r="D300" s="79" t="s">
        <v>460</v>
      </c>
      <c r="E300" s="79"/>
      <c r="F300" s="48">
        <f>SUM(F301)</f>
        <v>2455.7199999999998</v>
      </c>
    </row>
    <row r="301" spans="1:209" ht="25.5" x14ac:dyDescent="0.2">
      <c r="A301" s="52" t="s">
        <v>143</v>
      </c>
      <c r="B301" s="73" t="s">
        <v>163</v>
      </c>
      <c r="C301" s="73" t="s">
        <v>86</v>
      </c>
      <c r="D301" s="73" t="s">
        <v>460</v>
      </c>
      <c r="E301" s="73" t="s">
        <v>144</v>
      </c>
      <c r="F301" s="54">
        <v>2455.7199999999998</v>
      </c>
    </row>
    <row r="302" spans="1:209" x14ac:dyDescent="0.2">
      <c r="A302" s="78" t="s">
        <v>274</v>
      </c>
      <c r="B302" s="79" t="s">
        <v>163</v>
      </c>
      <c r="C302" s="79" t="s">
        <v>86</v>
      </c>
      <c r="D302" s="79" t="s">
        <v>275</v>
      </c>
      <c r="E302" s="79"/>
      <c r="F302" s="48">
        <f>SUM(F303)</f>
        <v>376.13</v>
      </c>
    </row>
    <row r="303" spans="1:209" s="55" customFormat="1" ht="25.5" x14ac:dyDescent="0.2">
      <c r="A303" s="52" t="s">
        <v>143</v>
      </c>
      <c r="B303" s="73" t="s">
        <v>163</v>
      </c>
      <c r="C303" s="73" t="s">
        <v>86</v>
      </c>
      <c r="D303" s="73" t="s">
        <v>275</v>
      </c>
      <c r="E303" s="73" t="s">
        <v>144</v>
      </c>
      <c r="F303" s="54">
        <v>376.13</v>
      </c>
    </row>
    <row r="304" spans="1:209" ht="51" x14ac:dyDescent="0.2">
      <c r="A304" s="76" t="s">
        <v>458</v>
      </c>
      <c r="B304" s="69" t="s">
        <v>163</v>
      </c>
      <c r="C304" s="69" t="s">
        <v>86</v>
      </c>
      <c r="D304" s="69" t="s">
        <v>276</v>
      </c>
      <c r="E304" s="69"/>
      <c r="F304" s="58">
        <f>SUM(F305)</f>
        <v>13200</v>
      </c>
    </row>
    <row r="305" spans="1:208" s="55" customFormat="1" ht="25.5" x14ac:dyDescent="0.2">
      <c r="A305" s="52" t="s">
        <v>141</v>
      </c>
      <c r="B305" s="73" t="s">
        <v>163</v>
      </c>
      <c r="C305" s="73" t="s">
        <v>86</v>
      </c>
      <c r="D305" s="73" t="s">
        <v>276</v>
      </c>
      <c r="E305" s="73" t="s">
        <v>142</v>
      </c>
      <c r="F305" s="54">
        <v>13200</v>
      </c>
    </row>
    <row r="306" spans="1:208" ht="25.5" hidden="1" x14ac:dyDescent="0.2">
      <c r="A306" s="52" t="s">
        <v>141</v>
      </c>
      <c r="B306" s="73" t="s">
        <v>163</v>
      </c>
      <c r="C306" s="73" t="s">
        <v>86</v>
      </c>
      <c r="D306" s="73" t="s">
        <v>140</v>
      </c>
      <c r="E306" s="73" t="s">
        <v>142</v>
      </c>
      <c r="F306" s="54">
        <v>0</v>
      </c>
    </row>
    <row r="307" spans="1:208" ht="25.5" hidden="1" x14ac:dyDescent="0.2">
      <c r="A307" s="76" t="s">
        <v>138</v>
      </c>
      <c r="B307" s="73" t="s">
        <v>163</v>
      </c>
      <c r="C307" s="73" t="s">
        <v>86</v>
      </c>
      <c r="D307" s="73" t="s">
        <v>149</v>
      </c>
      <c r="E307" s="73"/>
      <c r="F307" s="54">
        <f>SUM(F308)</f>
        <v>0</v>
      </c>
    </row>
    <row r="308" spans="1:208" ht="25.5" hidden="1" x14ac:dyDescent="0.2">
      <c r="A308" s="52" t="s">
        <v>141</v>
      </c>
      <c r="B308" s="73" t="s">
        <v>163</v>
      </c>
      <c r="C308" s="73" t="s">
        <v>86</v>
      </c>
      <c r="D308" s="73" t="s">
        <v>149</v>
      </c>
      <c r="E308" s="73" t="s">
        <v>142</v>
      </c>
      <c r="F308" s="54">
        <v>0</v>
      </c>
    </row>
    <row r="309" spans="1:208" ht="20.45" customHeight="1" x14ac:dyDescent="0.2">
      <c r="A309" s="74" t="s">
        <v>135</v>
      </c>
      <c r="B309" s="69" t="s">
        <v>163</v>
      </c>
      <c r="C309" s="69" t="s">
        <v>86</v>
      </c>
      <c r="D309" s="69" t="s">
        <v>136</v>
      </c>
      <c r="E309" s="69"/>
      <c r="F309" s="58">
        <f>SUM(F310)</f>
        <v>271</v>
      </c>
    </row>
    <row r="310" spans="1:208" s="55" customFormat="1" ht="25.5" x14ac:dyDescent="0.2">
      <c r="A310" s="52" t="s">
        <v>143</v>
      </c>
      <c r="B310" s="73" t="s">
        <v>163</v>
      </c>
      <c r="C310" s="73" t="s">
        <v>86</v>
      </c>
      <c r="D310" s="73" t="s">
        <v>136</v>
      </c>
      <c r="E310" s="73" t="s">
        <v>144</v>
      </c>
      <c r="F310" s="54">
        <v>271</v>
      </c>
    </row>
    <row r="311" spans="1:208" s="84" customFormat="1" ht="25.5" x14ac:dyDescent="0.2">
      <c r="A311" s="119" t="s">
        <v>277</v>
      </c>
      <c r="B311" s="120" t="s">
        <v>278</v>
      </c>
      <c r="C311" s="120" t="s">
        <v>86</v>
      </c>
      <c r="D311" s="79" t="s">
        <v>279</v>
      </c>
      <c r="E311" s="120"/>
      <c r="F311" s="48">
        <f>SUM(F312+F314+F316)</f>
        <v>40687.68</v>
      </c>
    </row>
    <row r="312" spans="1:208" x14ac:dyDescent="0.2">
      <c r="A312" s="78" t="s">
        <v>280</v>
      </c>
      <c r="B312" s="79" t="s">
        <v>163</v>
      </c>
      <c r="C312" s="79" t="s">
        <v>86</v>
      </c>
      <c r="D312" s="79" t="s">
        <v>281</v>
      </c>
      <c r="E312" s="79"/>
      <c r="F312" s="48">
        <f>SUM(F313)</f>
        <v>18000</v>
      </c>
    </row>
    <row r="313" spans="1:208" ht="25.5" x14ac:dyDescent="0.2">
      <c r="A313" s="52" t="s">
        <v>143</v>
      </c>
      <c r="B313" s="73" t="s">
        <v>163</v>
      </c>
      <c r="C313" s="73" t="s">
        <v>86</v>
      </c>
      <c r="D313" s="73" t="s">
        <v>281</v>
      </c>
      <c r="E313" s="73" t="s">
        <v>144</v>
      </c>
      <c r="F313" s="54">
        <v>18000</v>
      </c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  <c r="DW313" s="55"/>
      <c r="DX313" s="55"/>
      <c r="DY313" s="55"/>
      <c r="DZ313" s="55"/>
      <c r="EA313" s="55"/>
      <c r="EB313" s="55"/>
      <c r="EC313" s="55"/>
      <c r="ED313" s="55"/>
      <c r="EE313" s="55"/>
      <c r="EF313" s="55"/>
      <c r="EG313" s="55"/>
      <c r="EH313" s="55"/>
      <c r="EI313" s="55"/>
      <c r="EJ313" s="55"/>
      <c r="EK313" s="55"/>
      <c r="EL313" s="55"/>
      <c r="EM313" s="55"/>
      <c r="EN313" s="55"/>
      <c r="EO313" s="55"/>
      <c r="EP313" s="55"/>
      <c r="EQ313" s="55"/>
      <c r="ER313" s="55"/>
      <c r="ES313" s="55"/>
      <c r="ET313" s="55"/>
      <c r="EU313" s="55"/>
      <c r="EV313" s="55"/>
      <c r="EW313" s="55"/>
      <c r="EX313" s="55"/>
      <c r="EY313" s="55"/>
      <c r="EZ313" s="55"/>
      <c r="FA313" s="55"/>
      <c r="FB313" s="55"/>
      <c r="FC313" s="55"/>
      <c r="FD313" s="55"/>
      <c r="FE313" s="55"/>
      <c r="FF313" s="55"/>
      <c r="FG313" s="55"/>
      <c r="FH313" s="55"/>
      <c r="FI313" s="55"/>
      <c r="FJ313" s="55"/>
      <c r="FK313" s="55"/>
      <c r="FL313" s="55"/>
      <c r="FM313" s="55"/>
      <c r="FN313" s="55"/>
      <c r="FO313" s="55"/>
      <c r="FP313" s="55"/>
      <c r="FQ313" s="55"/>
      <c r="FR313" s="55"/>
      <c r="FS313" s="55"/>
      <c r="FT313" s="55"/>
      <c r="FU313" s="55"/>
      <c r="FV313" s="55"/>
      <c r="FW313" s="55"/>
      <c r="FX313" s="55"/>
      <c r="FY313" s="55"/>
      <c r="FZ313" s="55"/>
      <c r="GA313" s="55"/>
      <c r="GB313" s="55"/>
      <c r="GC313" s="55"/>
      <c r="GD313" s="55"/>
      <c r="GE313" s="55"/>
      <c r="GF313" s="55"/>
      <c r="GG313" s="55"/>
      <c r="GH313" s="55"/>
      <c r="GI313" s="55"/>
      <c r="GJ313" s="55"/>
      <c r="GK313" s="55"/>
      <c r="GL313" s="55"/>
      <c r="GM313" s="55"/>
      <c r="GN313" s="55"/>
      <c r="GO313" s="55"/>
      <c r="GP313" s="55"/>
      <c r="GQ313" s="55"/>
      <c r="GR313" s="55"/>
      <c r="GS313" s="55"/>
      <c r="GT313" s="55"/>
      <c r="GU313" s="55"/>
      <c r="GV313" s="55"/>
      <c r="GW313" s="55"/>
      <c r="GX313" s="55"/>
      <c r="GY313" s="55"/>
      <c r="GZ313" s="55"/>
    </row>
    <row r="314" spans="1:208" x14ac:dyDescent="0.2">
      <c r="A314" s="78" t="s">
        <v>282</v>
      </c>
      <c r="B314" s="79" t="s">
        <v>163</v>
      </c>
      <c r="C314" s="79" t="s">
        <v>86</v>
      </c>
      <c r="D314" s="79" t="s">
        <v>283</v>
      </c>
      <c r="E314" s="79"/>
      <c r="F314" s="48">
        <f>SUM(F315)</f>
        <v>3800</v>
      </c>
    </row>
    <row r="315" spans="1:208" ht="25.5" x14ac:dyDescent="0.2">
      <c r="A315" s="52" t="s">
        <v>143</v>
      </c>
      <c r="B315" s="73" t="s">
        <v>163</v>
      </c>
      <c r="C315" s="73" t="s">
        <v>86</v>
      </c>
      <c r="D315" s="73" t="s">
        <v>283</v>
      </c>
      <c r="E315" s="73" t="s">
        <v>144</v>
      </c>
      <c r="F315" s="54">
        <v>3800</v>
      </c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  <c r="DW315" s="55"/>
      <c r="DX315" s="55"/>
      <c r="DY315" s="55"/>
      <c r="DZ315" s="55"/>
      <c r="EA315" s="55"/>
      <c r="EB315" s="55"/>
      <c r="EC315" s="55"/>
      <c r="ED315" s="55"/>
      <c r="EE315" s="55"/>
      <c r="EF315" s="55"/>
      <c r="EG315" s="55"/>
      <c r="EH315" s="55"/>
      <c r="EI315" s="55"/>
      <c r="EJ315" s="55"/>
      <c r="EK315" s="55"/>
      <c r="EL315" s="55"/>
      <c r="EM315" s="55"/>
      <c r="EN315" s="55"/>
      <c r="EO315" s="55"/>
      <c r="EP315" s="55"/>
      <c r="EQ315" s="55"/>
      <c r="ER315" s="55"/>
      <c r="ES315" s="55"/>
      <c r="ET315" s="55"/>
      <c r="EU315" s="55"/>
      <c r="EV315" s="55"/>
      <c r="EW315" s="55"/>
      <c r="EX315" s="55"/>
      <c r="EY315" s="55"/>
      <c r="EZ315" s="55"/>
      <c r="FA315" s="55"/>
      <c r="FB315" s="55"/>
      <c r="FC315" s="55"/>
      <c r="FD315" s="55"/>
      <c r="FE315" s="55"/>
      <c r="FF315" s="55"/>
      <c r="FG315" s="55"/>
      <c r="FH315" s="55"/>
      <c r="FI315" s="55"/>
      <c r="FJ315" s="55"/>
      <c r="FK315" s="55"/>
      <c r="FL315" s="55"/>
      <c r="FM315" s="55"/>
      <c r="FN315" s="55"/>
      <c r="FO315" s="55"/>
      <c r="FP315" s="55"/>
      <c r="FQ315" s="55"/>
      <c r="FR315" s="55"/>
      <c r="FS315" s="55"/>
      <c r="FT315" s="55"/>
      <c r="FU315" s="55"/>
      <c r="FV315" s="55"/>
      <c r="FW315" s="55"/>
      <c r="FX315" s="55"/>
      <c r="FY315" s="55"/>
      <c r="FZ315" s="55"/>
      <c r="GA315" s="55"/>
      <c r="GB315" s="55"/>
      <c r="GC315" s="55"/>
      <c r="GD315" s="55"/>
      <c r="GE315" s="55"/>
      <c r="GF315" s="55"/>
      <c r="GG315" s="55"/>
      <c r="GH315" s="55"/>
      <c r="GI315" s="55"/>
      <c r="GJ315" s="55"/>
      <c r="GK315" s="55"/>
      <c r="GL315" s="55"/>
      <c r="GM315" s="55"/>
      <c r="GN315" s="55"/>
      <c r="GO315" s="55"/>
      <c r="GP315" s="55"/>
      <c r="GQ315" s="55"/>
      <c r="GR315" s="55"/>
      <c r="GS315" s="55"/>
      <c r="GT315" s="55"/>
      <c r="GU315" s="55"/>
      <c r="GV315" s="55"/>
      <c r="GW315" s="55"/>
      <c r="GX315" s="55"/>
      <c r="GY315" s="55"/>
      <c r="GZ315" s="55"/>
    </row>
    <row r="316" spans="1:208" x14ac:dyDescent="0.2">
      <c r="A316" s="78" t="s">
        <v>284</v>
      </c>
      <c r="B316" s="79" t="s">
        <v>163</v>
      </c>
      <c r="C316" s="79" t="s">
        <v>86</v>
      </c>
      <c r="D316" s="69" t="s">
        <v>285</v>
      </c>
      <c r="E316" s="79"/>
      <c r="F316" s="48">
        <f>SUM(F317)</f>
        <v>18887.68</v>
      </c>
    </row>
    <row r="317" spans="1:208" ht="25.5" x14ac:dyDescent="0.2">
      <c r="A317" s="52" t="s">
        <v>143</v>
      </c>
      <c r="B317" s="73" t="s">
        <v>163</v>
      </c>
      <c r="C317" s="73" t="s">
        <v>86</v>
      </c>
      <c r="D317" s="73" t="s">
        <v>285</v>
      </c>
      <c r="E317" s="73" t="s">
        <v>144</v>
      </c>
      <c r="F317" s="54">
        <v>18887.68</v>
      </c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  <c r="DL317" s="55"/>
      <c r="DM317" s="55"/>
      <c r="DN317" s="55"/>
      <c r="DO317" s="55"/>
      <c r="DP317" s="55"/>
      <c r="DQ317" s="55"/>
      <c r="DR317" s="55"/>
      <c r="DS317" s="55"/>
      <c r="DT317" s="55"/>
      <c r="DU317" s="55"/>
      <c r="DV317" s="55"/>
      <c r="DW317" s="55"/>
      <c r="DX317" s="55"/>
      <c r="DY317" s="55"/>
      <c r="DZ317" s="55"/>
      <c r="EA317" s="55"/>
      <c r="EB317" s="55"/>
      <c r="EC317" s="55"/>
      <c r="ED317" s="55"/>
      <c r="EE317" s="55"/>
      <c r="EF317" s="55"/>
      <c r="EG317" s="55"/>
      <c r="EH317" s="55"/>
      <c r="EI317" s="55"/>
      <c r="EJ317" s="55"/>
      <c r="EK317" s="55"/>
      <c r="EL317" s="55"/>
      <c r="EM317" s="55"/>
      <c r="EN317" s="55"/>
      <c r="EO317" s="55"/>
      <c r="EP317" s="55"/>
      <c r="EQ317" s="55"/>
      <c r="ER317" s="55"/>
      <c r="ES317" s="55"/>
      <c r="ET317" s="55"/>
      <c r="EU317" s="55"/>
      <c r="EV317" s="55"/>
      <c r="EW317" s="55"/>
      <c r="EX317" s="55"/>
      <c r="EY317" s="55"/>
      <c r="EZ317" s="55"/>
      <c r="FA317" s="55"/>
      <c r="FB317" s="55"/>
      <c r="FC317" s="55"/>
      <c r="FD317" s="55"/>
      <c r="FE317" s="55"/>
      <c r="FF317" s="55"/>
      <c r="FG317" s="55"/>
      <c r="FH317" s="55"/>
      <c r="FI317" s="55"/>
      <c r="FJ317" s="55"/>
      <c r="FK317" s="55"/>
      <c r="FL317" s="55"/>
      <c r="FM317" s="55"/>
      <c r="FN317" s="55"/>
      <c r="FO317" s="55"/>
      <c r="FP317" s="55"/>
      <c r="FQ317" s="55"/>
      <c r="FR317" s="55"/>
      <c r="FS317" s="55"/>
      <c r="FT317" s="55"/>
      <c r="FU317" s="55"/>
      <c r="FV317" s="55"/>
      <c r="FW317" s="55"/>
      <c r="FX317" s="55"/>
      <c r="FY317" s="55"/>
      <c r="FZ317" s="55"/>
      <c r="GA317" s="55"/>
      <c r="GB317" s="55"/>
      <c r="GC317" s="55"/>
      <c r="GD317" s="55"/>
      <c r="GE317" s="55"/>
      <c r="GF317" s="55"/>
      <c r="GG317" s="55"/>
      <c r="GH317" s="55"/>
      <c r="GI317" s="55"/>
      <c r="GJ317" s="55"/>
      <c r="GK317" s="55"/>
      <c r="GL317" s="55"/>
      <c r="GM317" s="55"/>
      <c r="GN317" s="55"/>
      <c r="GO317" s="55"/>
      <c r="GP317" s="55"/>
      <c r="GQ317" s="55"/>
      <c r="GR317" s="55"/>
      <c r="GS317" s="55"/>
      <c r="GT317" s="55"/>
      <c r="GU317" s="55"/>
      <c r="GV317" s="55"/>
      <c r="GW317" s="55"/>
      <c r="GX317" s="55"/>
      <c r="GY317" s="55"/>
      <c r="GZ317" s="55"/>
    </row>
    <row r="318" spans="1:208" x14ac:dyDescent="0.2">
      <c r="A318" s="121" t="s">
        <v>286</v>
      </c>
      <c r="B318" s="79" t="s">
        <v>163</v>
      </c>
      <c r="C318" s="79" t="s">
        <v>105</v>
      </c>
      <c r="D318" s="79"/>
      <c r="E318" s="79"/>
      <c r="F318" s="48">
        <f>SUM(F319)</f>
        <v>57936.4</v>
      </c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2"/>
      <c r="BS318" s="62"/>
      <c r="BT318" s="62"/>
      <c r="BU318" s="62"/>
      <c r="BV318" s="62"/>
      <c r="BW318" s="62"/>
      <c r="BX318" s="62"/>
      <c r="BY318" s="62"/>
      <c r="BZ318" s="62"/>
      <c r="CA318" s="62"/>
      <c r="CB318" s="62"/>
      <c r="CC318" s="62"/>
      <c r="CD318" s="62"/>
      <c r="CE318" s="62"/>
      <c r="CF318" s="62"/>
      <c r="CG318" s="62"/>
      <c r="CH318" s="62"/>
      <c r="CI318" s="62"/>
      <c r="CJ318" s="62"/>
      <c r="CK318" s="62"/>
      <c r="CL318" s="62"/>
      <c r="CM318" s="62"/>
      <c r="CN318" s="62"/>
      <c r="CO318" s="62"/>
      <c r="CP318" s="62"/>
      <c r="CQ318" s="62"/>
      <c r="CR318" s="62"/>
      <c r="CS318" s="62"/>
      <c r="CT318" s="62"/>
      <c r="CU318" s="62"/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2"/>
      <c r="DK318" s="62"/>
      <c r="DL318" s="62"/>
      <c r="DM318" s="62"/>
      <c r="DN318" s="62"/>
      <c r="DO318" s="62"/>
      <c r="DP318" s="62"/>
      <c r="DQ318" s="62"/>
      <c r="DR318" s="62"/>
      <c r="DS318" s="62"/>
      <c r="DT318" s="62"/>
      <c r="DU318" s="62"/>
      <c r="DV318" s="62"/>
      <c r="DW318" s="62"/>
      <c r="DX318" s="62"/>
      <c r="DY318" s="62"/>
      <c r="DZ318" s="62"/>
      <c r="EA318" s="62"/>
      <c r="EB318" s="62"/>
      <c r="EC318" s="62"/>
      <c r="ED318" s="62"/>
      <c r="EE318" s="62"/>
      <c r="EF318" s="62"/>
      <c r="EG318" s="62"/>
      <c r="EH318" s="62"/>
      <c r="EI318" s="62"/>
      <c r="EJ318" s="62"/>
      <c r="EK318" s="62"/>
      <c r="EL318" s="62"/>
      <c r="EM318" s="62"/>
      <c r="EN318" s="62"/>
      <c r="EO318" s="62"/>
      <c r="EP318" s="62"/>
      <c r="EQ318" s="62"/>
      <c r="ER318" s="62"/>
      <c r="ES318" s="62"/>
      <c r="ET318" s="62"/>
      <c r="EU318" s="62"/>
      <c r="EV318" s="62"/>
      <c r="EW318" s="62"/>
      <c r="EX318" s="62"/>
      <c r="EY318" s="62"/>
      <c r="EZ318" s="62"/>
      <c r="FA318" s="62"/>
      <c r="FB318" s="62"/>
      <c r="FC318" s="62"/>
      <c r="FD318" s="62"/>
      <c r="FE318" s="62"/>
      <c r="FF318" s="62"/>
      <c r="FG318" s="62"/>
      <c r="FH318" s="62"/>
      <c r="FI318" s="62"/>
      <c r="FJ318" s="62"/>
      <c r="FK318" s="62"/>
      <c r="FL318" s="62"/>
      <c r="FM318" s="62"/>
      <c r="FN318" s="62"/>
      <c r="FO318" s="62"/>
      <c r="FP318" s="62"/>
      <c r="FQ318" s="62"/>
      <c r="FR318" s="62"/>
      <c r="FS318" s="62"/>
      <c r="FT318" s="62"/>
      <c r="FU318" s="62"/>
      <c r="FV318" s="62"/>
      <c r="FW318" s="62"/>
      <c r="FX318" s="62"/>
      <c r="FY318" s="62"/>
      <c r="FZ318" s="62"/>
      <c r="GA318" s="62"/>
      <c r="GB318" s="62"/>
      <c r="GC318" s="62"/>
      <c r="GD318" s="62"/>
      <c r="GE318" s="62"/>
      <c r="GF318" s="62"/>
      <c r="GG318" s="62"/>
      <c r="GH318" s="62"/>
      <c r="GI318" s="62"/>
      <c r="GJ318" s="62"/>
      <c r="GK318" s="62"/>
      <c r="GL318" s="62"/>
      <c r="GM318" s="62"/>
      <c r="GN318" s="62"/>
      <c r="GO318" s="62"/>
      <c r="GP318" s="62"/>
      <c r="GQ318" s="62"/>
      <c r="GR318" s="62"/>
      <c r="GS318" s="62"/>
      <c r="GT318" s="62"/>
      <c r="GU318" s="62"/>
      <c r="GV318" s="62"/>
      <c r="GW318" s="62"/>
      <c r="GX318" s="62"/>
      <c r="GY318" s="62"/>
      <c r="GZ318" s="62"/>
    </row>
    <row r="319" spans="1:208" x14ac:dyDescent="0.2">
      <c r="A319" s="78" t="s">
        <v>133</v>
      </c>
      <c r="B319" s="79" t="s">
        <v>163</v>
      </c>
      <c r="C319" s="79" t="s">
        <v>105</v>
      </c>
      <c r="D319" s="79" t="s">
        <v>134</v>
      </c>
      <c r="E319" s="79"/>
      <c r="F319" s="48">
        <f>SUM(F320)</f>
        <v>57936.4</v>
      </c>
    </row>
    <row r="320" spans="1:208" ht="25.5" x14ac:dyDescent="0.2">
      <c r="A320" s="56" t="s">
        <v>287</v>
      </c>
      <c r="B320" s="69" t="s">
        <v>163</v>
      </c>
      <c r="C320" s="69" t="s">
        <v>105</v>
      </c>
      <c r="D320" s="69" t="s">
        <v>279</v>
      </c>
      <c r="E320" s="69"/>
      <c r="F320" s="58">
        <f>SUM(F321+F323+F327+F324+F325+F329+F326+F322+F328)</f>
        <v>57936.4</v>
      </c>
    </row>
    <row r="321" spans="1:6" s="55" customFormat="1" x14ac:dyDescent="0.2">
      <c r="A321" s="52" t="s">
        <v>110</v>
      </c>
      <c r="B321" s="73" t="s">
        <v>163</v>
      </c>
      <c r="C321" s="73" t="s">
        <v>105</v>
      </c>
      <c r="D321" s="73" t="s">
        <v>279</v>
      </c>
      <c r="E321" s="73" t="s">
        <v>101</v>
      </c>
      <c r="F321" s="54">
        <v>1663</v>
      </c>
    </row>
    <row r="322" spans="1:6" s="55" customFormat="1" ht="25.5" x14ac:dyDescent="0.2">
      <c r="A322" s="52" t="s">
        <v>143</v>
      </c>
      <c r="B322" s="73" t="s">
        <v>163</v>
      </c>
      <c r="C322" s="73" t="s">
        <v>105</v>
      </c>
      <c r="D322" s="73" t="s">
        <v>279</v>
      </c>
      <c r="E322" s="73" t="s">
        <v>144</v>
      </c>
      <c r="F322" s="54">
        <v>1932</v>
      </c>
    </row>
    <row r="323" spans="1:6" s="55" customFormat="1" hidden="1" x14ac:dyDescent="0.2">
      <c r="A323" s="52" t="s">
        <v>110</v>
      </c>
      <c r="B323" s="73" t="s">
        <v>163</v>
      </c>
      <c r="C323" s="73" t="s">
        <v>105</v>
      </c>
      <c r="D323" s="73" t="s">
        <v>288</v>
      </c>
      <c r="E323" s="73" t="s">
        <v>101</v>
      </c>
      <c r="F323" s="54">
        <v>0</v>
      </c>
    </row>
    <row r="324" spans="1:6" s="55" customFormat="1" ht="38.25" hidden="1" x14ac:dyDescent="0.2">
      <c r="A324" s="52" t="s">
        <v>92</v>
      </c>
      <c r="B324" s="73" t="s">
        <v>163</v>
      </c>
      <c r="C324" s="73" t="s">
        <v>105</v>
      </c>
      <c r="D324" s="73" t="s">
        <v>289</v>
      </c>
      <c r="E324" s="73" t="s">
        <v>93</v>
      </c>
      <c r="F324" s="54">
        <v>0</v>
      </c>
    </row>
    <row r="325" spans="1:6" s="55" customFormat="1" hidden="1" x14ac:dyDescent="0.2">
      <c r="A325" s="52" t="s">
        <v>110</v>
      </c>
      <c r="B325" s="73" t="s">
        <v>163</v>
      </c>
      <c r="C325" s="73" t="s">
        <v>105</v>
      </c>
      <c r="D325" s="73" t="s">
        <v>289</v>
      </c>
      <c r="E325" s="73" t="s">
        <v>101</v>
      </c>
      <c r="F325" s="54">
        <v>0</v>
      </c>
    </row>
    <row r="326" spans="1:6" s="55" customFormat="1" ht="38.25" hidden="1" x14ac:dyDescent="0.2">
      <c r="A326" s="52" t="s">
        <v>92</v>
      </c>
      <c r="B326" s="73" t="s">
        <v>163</v>
      </c>
      <c r="C326" s="73" t="s">
        <v>105</v>
      </c>
      <c r="D326" s="73" t="s">
        <v>290</v>
      </c>
      <c r="E326" s="73" t="s">
        <v>93</v>
      </c>
      <c r="F326" s="54">
        <v>0</v>
      </c>
    </row>
    <row r="327" spans="1:6" s="55" customFormat="1" x14ac:dyDescent="0.2">
      <c r="A327" s="52" t="s">
        <v>110</v>
      </c>
      <c r="B327" s="73" t="s">
        <v>163</v>
      </c>
      <c r="C327" s="73" t="s">
        <v>105</v>
      </c>
      <c r="D327" s="73" t="s">
        <v>290</v>
      </c>
      <c r="E327" s="73" t="s">
        <v>101</v>
      </c>
      <c r="F327" s="54">
        <v>1981</v>
      </c>
    </row>
    <row r="328" spans="1:6" s="55" customFormat="1" ht="38.25" x14ac:dyDescent="0.2">
      <c r="A328" s="52" t="s">
        <v>92</v>
      </c>
      <c r="B328" s="73" t="s">
        <v>163</v>
      </c>
      <c r="C328" s="73" t="s">
        <v>105</v>
      </c>
      <c r="D328" s="73" t="s">
        <v>291</v>
      </c>
      <c r="E328" s="73" t="s">
        <v>93</v>
      </c>
      <c r="F328" s="54">
        <v>0</v>
      </c>
    </row>
    <row r="329" spans="1:6" s="55" customFormat="1" x14ac:dyDescent="0.2">
      <c r="A329" s="52" t="s">
        <v>110</v>
      </c>
      <c r="B329" s="73" t="s">
        <v>163</v>
      </c>
      <c r="C329" s="73" t="s">
        <v>105</v>
      </c>
      <c r="D329" s="73" t="s">
        <v>291</v>
      </c>
      <c r="E329" s="73" t="s">
        <v>101</v>
      </c>
      <c r="F329" s="54">
        <v>52360.4</v>
      </c>
    </row>
    <row r="330" spans="1:6" ht="15.75" x14ac:dyDescent="0.25">
      <c r="A330" s="43" t="s">
        <v>292</v>
      </c>
      <c r="B330" s="80" t="s">
        <v>293</v>
      </c>
      <c r="C330" s="80"/>
      <c r="D330" s="80"/>
      <c r="E330" s="80"/>
      <c r="F330" s="81">
        <f>SUM(F331+F336+F340+F362+F373)</f>
        <v>50470.489999999991</v>
      </c>
    </row>
    <row r="331" spans="1:6" ht="14.25" x14ac:dyDescent="0.2">
      <c r="A331" s="46" t="s">
        <v>294</v>
      </c>
      <c r="B331" s="44" t="s">
        <v>293</v>
      </c>
      <c r="C331" s="44" t="s">
        <v>86</v>
      </c>
      <c r="D331" s="47" t="s">
        <v>295</v>
      </c>
      <c r="E331" s="44"/>
      <c r="F331" s="45">
        <f>SUM(F332)</f>
        <v>2200</v>
      </c>
    </row>
    <row r="332" spans="1:6" ht="25.5" x14ac:dyDescent="0.2">
      <c r="A332" s="78" t="s">
        <v>296</v>
      </c>
      <c r="B332" s="79" t="s">
        <v>293</v>
      </c>
      <c r="C332" s="79" t="s">
        <v>86</v>
      </c>
      <c r="D332" s="47" t="s">
        <v>295</v>
      </c>
      <c r="E332" s="79"/>
      <c r="F332" s="48">
        <f>SUM(F333)</f>
        <v>2200</v>
      </c>
    </row>
    <row r="333" spans="1:6" ht="25.5" x14ac:dyDescent="0.2">
      <c r="A333" s="122" t="s">
        <v>297</v>
      </c>
      <c r="B333" s="69" t="s">
        <v>293</v>
      </c>
      <c r="C333" s="69" t="s">
        <v>86</v>
      </c>
      <c r="D333" s="57" t="s">
        <v>295</v>
      </c>
      <c r="E333" s="69"/>
      <c r="F333" s="58">
        <f>SUM(F335+F334)</f>
        <v>2200</v>
      </c>
    </row>
    <row r="334" spans="1:6" s="55" customFormat="1" x14ac:dyDescent="0.2">
      <c r="A334" s="52" t="s">
        <v>110</v>
      </c>
      <c r="B334" s="73" t="s">
        <v>293</v>
      </c>
      <c r="C334" s="73" t="s">
        <v>86</v>
      </c>
      <c r="D334" s="53" t="s">
        <v>295</v>
      </c>
      <c r="E334" s="73" t="s">
        <v>101</v>
      </c>
      <c r="F334" s="54">
        <v>10</v>
      </c>
    </row>
    <row r="335" spans="1:6" s="55" customFormat="1" x14ac:dyDescent="0.2">
      <c r="A335" s="52" t="s">
        <v>264</v>
      </c>
      <c r="B335" s="53" t="s">
        <v>293</v>
      </c>
      <c r="C335" s="53" t="s">
        <v>86</v>
      </c>
      <c r="D335" s="53" t="s">
        <v>295</v>
      </c>
      <c r="E335" s="53" t="s">
        <v>265</v>
      </c>
      <c r="F335" s="54">
        <v>2190</v>
      </c>
    </row>
    <row r="336" spans="1:6" ht="14.25" x14ac:dyDescent="0.2">
      <c r="A336" s="46" t="s">
        <v>298</v>
      </c>
      <c r="B336" s="64" t="s">
        <v>293</v>
      </c>
      <c r="C336" s="64" t="s">
        <v>88</v>
      </c>
      <c r="D336" s="64"/>
      <c r="E336" s="64"/>
      <c r="F336" s="45">
        <f t="shared" ref="F336:F338" si="2">SUM(F337)</f>
        <v>10077.459999999999</v>
      </c>
    </row>
    <row r="337" spans="1:6" ht="13.5" x14ac:dyDescent="0.25">
      <c r="A337" s="49" t="s">
        <v>299</v>
      </c>
      <c r="B337" s="50" t="s">
        <v>293</v>
      </c>
      <c r="C337" s="50" t="s">
        <v>88</v>
      </c>
      <c r="D337" s="47" t="s">
        <v>300</v>
      </c>
      <c r="E337" s="50"/>
      <c r="F337" s="51">
        <f t="shared" si="2"/>
        <v>10077.459999999999</v>
      </c>
    </row>
    <row r="338" spans="1:6" x14ac:dyDescent="0.2">
      <c r="A338" s="56" t="s">
        <v>301</v>
      </c>
      <c r="B338" s="57" t="s">
        <v>293</v>
      </c>
      <c r="C338" s="57" t="s">
        <v>88</v>
      </c>
      <c r="D338" s="57" t="s">
        <v>300</v>
      </c>
      <c r="E338" s="57"/>
      <c r="F338" s="58">
        <f t="shared" si="2"/>
        <v>10077.459999999999</v>
      </c>
    </row>
    <row r="339" spans="1:6" ht="25.5" x14ac:dyDescent="0.2">
      <c r="A339" s="52" t="s">
        <v>143</v>
      </c>
      <c r="B339" s="53" t="s">
        <v>293</v>
      </c>
      <c r="C339" s="53" t="s">
        <v>88</v>
      </c>
      <c r="D339" s="53" t="s">
        <v>300</v>
      </c>
      <c r="E339" s="53" t="s">
        <v>144</v>
      </c>
      <c r="F339" s="54">
        <v>10077.459999999999</v>
      </c>
    </row>
    <row r="340" spans="1:6" ht="14.25" x14ac:dyDescent="0.2">
      <c r="A340" s="123" t="s">
        <v>302</v>
      </c>
      <c r="B340" s="64" t="s">
        <v>293</v>
      </c>
      <c r="C340" s="64" t="s">
        <v>95</v>
      </c>
      <c r="D340" s="64"/>
      <c r="E340" s="64"/>
      <c r="F340" s="65">
        <f>SUM(F341)</f>
        <v>1225</v>
      </c>
    </row>
    <row r="341" spans="1:6" x14ac:dyDescent="0.2">
      <c r="A341" s="121" t="s">
        <v>303</v>
      </c>
      <c r="B341" s="47" t="s">
        <v>293</v>
      </c>
      <c r="C341" s="47" t="s">
        <v>95</v>
      </c>
      <c r="D341" s="47"/>
      <c r="E341" s="47"/>
      <c r="F341" s="115">
        <f>SUM(F342+F359)</f>
        <v>1225</v>
      </c>
    </row>
    <row r="342" spans="1:6" ht="25.5" x14ac:dyDescent="0.2">
      <c r="A342" s="78" t="s">
        <v>296</v>
      </c>
      <c r="B342" s="47" t="s">
        <v>293</v>
      </c>
      <c r="C342" s="47" t="s">
        <v>95</v>
      </c>
      <c r="D342" s="47" t="s">
        <v>304</v>
      </c>
      <c r="E342" s="47"/>
      <c r="F342" s="115">
        <f>SUM(F343)</f>
        <v>825</v>
      </c>
    </row>
    <row r="343" spans="1:6" x14ac:dyDescent="0.2">
      <c r="A343" s="56" t="s">
        <v>264</v>
      </c>
      <c r="B343" s="57" t="s">
        <v>293</v>
      </c>
      <c r="C343" s="57" t="s">
        <v>95</v>
      </c>
      <c r="D343" s="57" t="s">
        <v>304</v>
      </c>
      <c r="E343" s="57"/>
      <c r="F343" s="95">
        <f>SUM(F347+F350+F344+F353+F356)</f>
        <v>825</v>
      </c>
    </row>
    <row r="344" spans="1:6" ht="38.25" x14ac:dyDescent="0.2">
      <c r="A344" s="76" t="s">
        <v>305</v>
      </c>
      <c r="B344" s="57" t="s">
        <v>293</v>
      </c>
      <c r="C344" s="57" t="s">
        <v>95</v>
      </c>
      <c r="D344" s="57" t="s">
        <v>306</v>
      </c>
      <c r="E344" s="57"/>
      <c r="F344" s="95">
        <f>SUM(F346+F345)</f>
        <v>120</v>
      </c>
    </row>
    <row r="345" spans="1:6" s="55" customFormat="1" x14ac:dyDescent="0.2">
      <c r="A345" s="52" t="s">
        <v>110</v>
      </c>
      <c r="B345" s="53" t="s">
        <v>293</v>
      </c>
      <c r="C345" s="53" t="s">
        <v>95</v>
      </c>
      <c r="D345" s="53" t="s">
        <v>306</v>
      </c>
      <c r="E345" s="53" t="s">
        <v>101</v>
      </c>
      <c r="F345" s="85">
        <v>1</v>
      </c>
    </row>
    <row r="346" spans="1:6" s="55" customFormat="1" x14ac:dyDescent="0.2">
      <c r="A346" s="52" t="s">
        <v>264</v>
      </c>
      <c r="B346" s="53" t="s">
        <v>293</v>
      </c>
      <c r="C346" s="53" t="s">
        <v>95</v>
      </c>
      <c r="D346" s="53" t="s">
        <v>306</v>
      </c>
      <c r="E346" s="53" t="s">
        <v>265</v>
      </c>
      <c r="F346" s="85">
        <v>119</v>
      </c>
    </row>
    <row r="347" spans="1:6" ht="38.25" x14ac:dyDescent="0.2">
      <c r="A347" s="76" t="s">
        <v>307</v>
      </c>
      <c r="B347" s="57" t="s">
        <v>293</v>
      </c>
      <c r="C347" s="57" t="s">
        <v>95</v>
      </c>
      <c r="D347" s="57" t="s">
        <v>308</v>
      </c>
      <c r="E347" s="57"/>
      <c r="F347" s="95">
        <f>SUM(F349+F348)</f>
        <v>352</v>
      </c>
    </row>
    <row r="348" spans="1:6" s="55" customFormat="1" x14ac:dyDescent="0.2">
      <c r="A348" s="52" t="s">
        <v>110</v>
      </c>
      <c r="B348" s="53" t="s">
        <v>293</v>
      </c>
      <c r="C348" s="53" t="s">
        <v>95</v>
      </c>
      <c r="D348" s="53" t="s">
        <v>308</v>
      </c>
      <c r="E348" s="53" t="s">
        <v>101</v>
      </c>
      <c r="F348" s="85">
        <v>1</v>
      </c>
    </row>
    <row r="349" spans="1:6" s="55" customFormat="1" x14ac:dyDescent="0.2">
      <c r="A349" s="52" t="s">
        <v>264</v>
      </c>
      <c r="B349" s="53" t="s">
        <v>293</v>
      </c>
      <c r="C349" s="53" t="s">
        <v>95</v>
      </c>
      <c r="D349" s="53" t="s">
        <v>308</v>
      </c>
      <c r="E349" s="53" t="s">
        <v>265</v>
      </c>
      <c r="F349" s="85">
        <v>351</v>
      </c>
    </row>
    <row r="350" spans="1:6" ht="38.25" x14ac:dyDescent="0.2">
      <c r="A350" s="76" t="s">
        <v>309</v>
      </c>
      <c r="B350" s="57" t="s">
        <v>293</v>
      </c>
      <c r="C350" s="57" t="s">
        <v>95</v>
      </c>
      <c r="D350" s="57" t="s">
        <v>310</v>
      </c>
      <c r="E350" s="57"/>
      <c r="F350" s="95">
        <f>SUM(F352+F351)</f>
        <v>253</v>
      </c>
    </row>
    <row r="351" spans="1:6" s="55" customFormat="1" x14ac:dyDescent="0.2">
      <c r="A351" s="52" t="s">
        <v>110</v>
      </c>
      <c r="B351" s="53" t="s">
        <v>293</v>
      </c>
      <c r="C351" s="53" t="s">
        <v>95</v>
      </c>
      <c r="D351" s="53" t="s">
        <v>310</v>
      </c>
      <c r="E351" s="53" t="s">
        <v>101</v>
      </c>
      <c r="F351" s="85">
        <v>1</v>
      </c>
    </row>
    <row r="352" spans="1:6" s="55" customFormat="1" x14ac:dyDescent="0.2">
      <c r="A352" s="52" t="s">
        <v>264</v>
      </c>
      <c r="B352" s="53" t="s">
        <v>293</v>
      </c>
      <c r="C352" s="53" t="s">
        <v>95</v>
      </c>
      <c r="D352" s="53" t="s">
        <v>310</v>
      </c>
      <c r="E352" s="53" t="s">
        <v>265</v>
      </c>
      <c r="F352" s="85">
        <v>252</v>
      </c>
    </row>
    <row r="353" spans="1:208" ht="38.25" x14ac:dyDescent="0.2">
      <c r="A353" s="124" t="s">
        <v>311</v>
      </c>
      <c r="B353" s="53" t="s">
        <v>293</v>
      </c>
      <c r="C353" s="53" t="s">
        <v>95</v>
      </c>
      <c r="D353" s="53" t="s">
        <v>312</v>
      </c>
      <c r="E353" s="53"/>
      <c r="F353" s="95">
        <f>SUM(F354:F355)</f>
        <v>50</v>
      </c>
    </row>
    <row r="354" spans="1:208" x14ac:dyDescent="0.2">
      <c r="A354" s="56" t="s">
        <v>110</v>
      </c>
      <c r="B354" s="57" t="s">
        <v>293</v>
      </c>
      <c r="C354" s="57" t="s">
        <v>95</v>
      </c>
      <c r="D354" s="57" t="s">
        <v>312</v>
      </c>
      <c r="E354" s="57" t="s">
        <v>101</v>
      </c>
      <c r="F354" s="95">
        <v>1</v>
      </c>
    </row>
    <row r="355" spans="1:208" x14ac:dyDescent="0.2">
      <c r="A355" s="56" t="s">
        <v>264</v>
      </c>
      <c r="B355" s="57" t="s">
        <v>293</v>
      </c>
      <c r="C355" s="57" t="s">
        <v>95</v>
      </c>
      <c r="D355" s="57" t="s">
        <v>312</v>
      </c>
      <c r="E355" s="57" t="s">
        <v>265</v>
      </c>
      <c r="F355" s="95">
        <v>49</v>
      </c>
    </row>
    <row r="356" spans="1:208" ht="51" x14ac:dyDescent="0.2">
      <c r="A356" s="125" t="s">
        <v>313</v>
      </c>
      <c r="B356" s="53" t="s">
        <v>293</v>
      </c>
      <c r="C356" s="53" t="s">
        <v>95</v>
      </c>
      <c r="D356" s="53" t="s">
        <v>314</v>
      </c>
      <c r="E356" s="53"/>
      <c r="F356" s="85">
        <f>SUM(F357:F358)</f>
        <v>50</v>
      </c>
    </row>
    <row r="357" spans="1:208" x14ac:dyDescent="0.2">
      <c r="A357" s="56" t="s">
        <v>110</v>
      </c>
      <c r="B357" s="57" t="s">
        <v>293</v>
      </c>
      <c r="C357" s="57" t="s">
        <v>95</v>
      </c>
      <c r="D357" s="57" t="s">
        <v>314</v>
      </c>
      <c r="E357" s="57" t="s">
        <v>101</v>
      </c>
      <c r="F357" s="95">
        <v>1</v>
      </c>
    </row>
    <row r="358" spans="1:208" x14ac:dyDescent="0.2">
      <c r="A358" s="56" t="s">
        <v>264</v>
      </c>
      <c r="B358" s="57" t="s">
        <v>293</v>
      </c>
      <c r="C358" s="57" t="s">
        <v>95</v>
      </c>
      <c r="D358" s="57" t="s">
        <v>314</v>
      </c>
      <c r="E358" s="57" t="s">
        <v>265</v>
      </c>
      <c r="F358" s="95">
        <v>49</v>
      </c>
    </row>
    <row r="359" spans="1:208" ht="13.5" x14ac:dyDescent="0.25">
      <c r="A359" s="49" t="s">
        <v>133</v>
      </c>
      <c r="B359" s="50" t="s">
        <v>293</v>
      </c>
      <c r="C359" s="50" t="s">
        <v>95</v>
      </c>
      <c r="D359" s="50" t="s">
        <v>134</v>
      </c>
      <c r="E359" s="50"/>
      <c r="F359" s="89">
        <f>SUM(F360)</f>
        <v>400</v>
      </c>
    </row>
    <row r="360" spans="1:208" ht="51" x14ac:dyDescent="0.2">
      <c r="A360" s="126" t="s">
        <v>315</v>
      </c>
      <c r="B360" s="69" t="s">
        <v>293</v>
      </c>
      <c r="C360" s="69" t="s">
        <v>95</v>
      </c>
      <c r="D360" s="69" t="s">
        <v>316</v>
      </c>
      <c r="E360" s="69"/>
      <c r="F360" s="58">
        <f>SUM(F361)</f>
        <v>400</v>
      </c>
    </row>
    <row r="361" spans="1:208" x14ac:dyDescent="0.2">
      <c r="A361" s="52" t="s">
        <v>110</v>
      </c>
      <c r="B361" s="73" t="s">
        <v>293</v>
      </c>
      <c r="C361" s="73" t="s">
        <v>95</v>
      </c>
      <c r="D361" s="73" t="s">
        <v>316</v>
      </c>
      <c r="E361" s="73" t="s">
        <v>101</v>
      </c>
      <c r="F361" s="54">
        <v>400</v>
      </c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  <c r="DW361" s="55"/>
      <c r="DX361" s="55"/>
      <c r="DY361" s="55"/>
      <c r="DZ361" s="55"/>
      <c r="EA361" s="55"/>
      <c r="EB361" s="55"/>
      <c r="EC361" s="55"/>
      <c r="ED361" s="55"/>
      <c r="EE361" s="55"/>
      <c r="EF361" s="55"/>
      <c r="EG361" s="55"/>
      <c r="EH361" s="55"/>
      <c r="EI361" s="55"/>
      <c r="EJ361" s="55"/>
      <c r="EK361" s="55"/>
      <c r="EL361" s="55"/>
      <c r="EM361" s="55"/>
      <c r="EN361" s="55"/>
      <c r="EO361" s="55"/>
      <c r="EP361" s="55"/>
      <c r="EQ361" s="55"/>
      <c r="ER361" s="55"/>
      <c r="ES361" s="55"/>
      <c r="ET361" s="55"/>
      <c r="EU361" s="55"/>
      <c r="EV361" s="55"/>
      <c r="EW361" s="55"/>
      <c r="EX361" s="55"/>
      <c r="EY361" s="55"/>
      <c r="EZ361" s="55"/>
      <c r="FA361" s="55"/>
      <c r="FB361" s="55"/>
      <c r="FC361" s="55"/>
      <c r="FD361" s="55"/>
      <c r="FE361" s="55"/>
      <c r="FF361" s="55"/>
      <c r="FG361" s="55"/>
      <c r="FH361" s="55"/>
      <c r="FI361" s="55"/>
      <c r="FJ361" s="55"/>
      <c r="FK361" s="55"/>
      <c r="FL361" s="55"/>
      <c r="FM361" s="55"/>
      <c r="FN361" s="55"/>
      <c r="FO361" s="55"/>
      <c r="FP361" s="55"/>
      <c r="FQ361" s="55"/>
      <c r="FR361" s="55"/>
      <c r="FS361" s="55"/>
      <c r="FT361" s="55"/>
      <c r="FU361" s="55"/>
      <c r="FV361" s="55"/>
      <c r="FW361" s="55"/>
      <c r="FX361" s="55"/>
      <c r="FY361" s="55"/>
      <c r="FZ361" s="55"/>
      <c r="GA361" s="55"/>
      <c r="GB361" s="55"/>
      <c r="GC361" s="55"/>
      <c r="GD361" s="55"/>
      <c r="GE361" s="55"/>
      <c r="GF361" s="55"/>
      <c r="GG361" s="55"/>
      <c r="GH361" s="55"/>
      <c r="GI361" s="55"/>
      <c r="GJ361" s="55"/>
      <c r="GK361" s="55"/>
      <c r="GL361" s="55"/>
      <c r="GM361" s="55"/>
      <c r="GN361" s="55"/>
      <c r="GO361" s="55"/>
      <c r="GP361" s="55"/>
      <c r="GQ361" s="55"/>
      <c r="GR361" s="55"/>
      <c r="GS361" s="55"/>
      <c r="GT361" s="55"/>
      <c r="GU361" s="55"/>
      <c r="GV361" s="55"/>
      <c r="GW361" s="55"/>
      <c r="GX361" s="55"/>
      <c r="GY361" s="55"/>
      <c r="GZ361" s="55"/>
    </row>
    <row r="362" spans="1:208" ht="14.25" x14ac:dyDescent="0.2">
      <c r="A362" s="123" t="s">
        <v>317</v>
      </c>
      <c r="B362" s="64" t="s">
        <v>293</v>
      </c>
      <c r="C362" s="64" t="s">
        <v>105</v>
      </c>
      <c r="D362" s="64"/>
      <c r="E362" s="64"/>
      <c r="F362" s="65">
        <f>SUM(F363)</f>
        <v>27831.089999999997</v>
      </c>
    </row>
    <row r="363" spans="1:208" ht="14.25" x14ac:dyDescent="0.2">
      <c r="A363" s="123" t="s">
        <v>318</v>
      </c>
      <c r="B363" s="64" t="s">
        <v>293</v>
      </c>
      <c r="C363" s="64" t="s">
        <v>105</v>
      </c>
      <c r="D363" s="64"/>
      <c r="E363" s="64"/>
      <c r="F363" s="65">
        <f>SUM(F364+F371)</f>
        <v>27831.089999999997</v>
      </c>
    </row>
    <row r="364" spans="1:208" ht="13.5" x14ac:dyDescent="0.25">
      <c r="A364" s="127" t="s">
        <v>319</v>
      </c>
      <c r="B364" s="50" t="s">
        <v>293</v>
      </c>
      <c r="C364" s="50" t="s">
        <v>105</v>
      </c>
      <c r="D364" s="50"/>
      <c r="E364" s="50"/>
      <c r="F364" s="89">
        <f>SUM(F365+F367+F369)</f>
        <v>22268.879999999997</v>
      </c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  <c r="BM364" s="62"/>
      <c r="BN364" s="62"/>
      <c r="BO364" s="62"/>
      <c r="BP364" s="62"/>
      <c r="BQ364" s="62"/>
      <c r="BR364" s="62"/>
      <c r="BS364" s="62"/>
      <c r="BT364" s="62"/>
      <c r="BU364" s="62"/>
      <c r="BV364" s="62"/>
      <c r="BW364" s="62"/>
      <c r="BX364" s="62"/>
      <c r="BY364" s="62"/>
      <c r="BZ364" s="62"/>
      <c r="CA364" s="62"/>
      <c r="CB364" s="62"/>
      <c r="CC364" s="62"/>
      <c r="CD364" s="62"/>
      <c r="CE364" s="62"/>
      <c r="CF364" s="62"/>
      <c r="CG364" s="62"/>
      <c r="CH364" s="62"/>
      <c r="CI364" s="62"/>
      <c r="CJ364" s="62"/>
      <c r="CK364" s="62"/>
      <c r="CL364" s="62"/>
      <c r="CM364" s="62"/>
      <c r="CN364" s="62"/>
      <c r="CO364" s="62"/>
      <c r="CP364" s="62"/>
      <c r="CQ364" s="62"/>
      <c r="CR364" s="62"/>
      <c r="CS364" s="62"/>
      <c r="CT364" s="62"/>
      <c r="CU364" s="62"/>
      <c r="CV364" s="62"/>
      <c r="CW364" s="62"/>
      <c r="CX364" s="62"/>
      <c r="CY364" s="62"/>
      <c r="CZ364" s="62"/>
      <c r="DA364" s="62"/>
      <c r="DB364" s="62"/>
      <c r="DC364" s="62"/>
      <c r="DD364" s="62"/>
      <c r="DE364" s="62"/>
      <c r="DF364" s="62"/>
      <c r="DG364" s="62"/>
      <c r="DH364" s="62"/>
      <c r="DI364" s="62"/>
      <c r="DJ364" s="62"/>
      <c r="DK364" s="62"/>
      <c r="DL364" s="62"/>
      <c r="DM364" s="62"/>
      <c r="DN364" s="62"/>
      <c r="DO364" s="62"/>
      <c r="DP364" s="62"/>
      <c r="DQ364" s="62"/>
      <c r="DR364" s="62"/>
      <c r="DS364" s="62"/>
      <c r="DT364" s="62"/>
      <c r="DU364" s="62"/>
      <c r="DV364" s="62"/>
      <c r="DW364" s="62"/>
      <c r="DX364" s="62"/>
      <c r="DY364" s="62"/>
      <c r="DZ364" s="62"/>
      <c r="EA364" s="62"/>
      <c r="EB364" s="62"/>
      <c r="EC364" s="62"/>
      <c r="ED364" s="62"/>
      <c r="EE364" s="62"/>
      <c r="EF364" s="62"/>
      <c r="EG364" s="62"/>
      <c r="EH364" s="62"/>
      <c r="EI364" s="62"/>
      <c r="EJ364" s="62"/>
      <c r="EK364" s="62"/>
      <c r="EL364" s="62"/>
      <c r="EM364" s="62"/>
      <c r="EN364" s="62"/>
      <c r="EO364" s="62"/>
      <c r="EP364" s="62"/>
      <c r="EQ364" s="62"/>
      <c r="ER364" s="62"/>
      <c r="ES364" s="62"/>
      <c r="ET364" s="62"/>
      <c r="EU364" s="62"/>
      <c r="EV364" s="62"/>
      <c r="EW364" s="62"/>
      <c r="EX364" s="62"/>
      <c r="EY364" s="62"/>
      <c r="EZ364" s="62"/>
      <c r="FA364" s="62"/>
      <c r="FB364" s="62"/>
      <c r="FC364" s="62"/>
      <c r="FD364" s="62"/>
      <c r="FE364" s="62"/>
      <c r="FF364" s="62"/>
      <c r="FG364" s="62"/>
      <c r="FH364" s="62"/>
      <c r="FI364" s="62"/>
      <c r="FJ364" s="62"/>
      <c r="FK364" s="62"/>
      <c r="FL364" s="62"/>
      <c r="FM364" s="62"/>
      <c r="FN364" s="62"/>
      <c r="FO364" s="62"/>
      <c r="FP364" s="62"/>
      <c r="FQ364" s="62"/>
      <c r="FR364" s="62"/>
      <c r="FS364" s="62"/>
      <c r="FT364" s="62"/>
      <c r="FU364" s="62"/>
      <c r="FV364" s="62"/>
      <c r="FW364" s="62"/>
      <c r="FX364" s="62"/>
      <c r="FY364" s="62"/>
      <c r="FZ364" s="62"/>
      <c r="GA364" s="62"/>
      <c r="GB364" s="62"/>
      <c r="GC364" s="62"/>
      <c r="GD364" s="62"/>
      <c r="GE364" s="62"/>
      <c r="GF364" s="62"/>
      <c r="GG364" s="62"/>
      <c r="GH364" s="62"/>
      <c r="GI364" s="62"/>
      <c r="GJ364" s="62"/>
      <c r="GK364" s="62"/>
      <c r="GL364" s="62"/>
      <c r="GM364" s="62"/>
      <c r="GN364" s="62"/>
      <c r="GO364" s="62"/>
      <c r="GP364" s="62"/>
      <c r="GQ364" s="62"/>
      <c r="GR364" s="62"/>
      <c r="GS364" s="62"/>
      <c r="GT364" s="62"/>
      <c r="GU364" s="62"/>
      <c r="GV364" s="62"/>
      <c r="GW364" s="62"/>
      <c r="GX364" s="62"/>
      <c r="GY364" s="62"/>
      <c r="GZ364" s="62"/>
    </row>
    <row r="365" spans="1:208" x14ac:dyDescent="0.2">
      <c r="A365" s="124" t="s">
        <v>320</v>
      </c>
      <c r="B365" s="53" t="s">
        <v>293</v>
      </c>
      <c r="C365" s="53" t="s">
        <v>105</v>
      </c>
      <c r="D365" s="53" t="s">
        <v>463</v>
      </c>
      <c r="E365" s="53"/>
      <c r="F365" s="85">
        <f>SUM(F366)</f>
        <v>6500</v>
      </c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  <c r="DW365" s="55"/>
      <c r="DX365" s="55"/>
      <c r="DY365" s="55"/>
      <c r="DZ365" s="55"/>
      <c r="EA365" s="55"/>
      <c r="EB365" s="55"/>
      <c r="EC365" s="55"/>
      <c r="ED365" s="55"/>
      <c r="EE365" s="55"/>
      <c r="EF365" s="55"/>
      <c r="EG365" s="55"/>
      <c r="EH365" s="55"/>
      <c r="EI365" s="55"/>
      <c r="EJ365" s="55"/>
      <c r="EK365" s="55"/>
      <c r="EL365" s="55"/>
      <c r="EM365" s="55"/>
      <c r="EN365" s="55"/>
      <c r="EO365" s="55"/>
      <c r="EP365" s="55"/>
      <c r="EQ365" s="55"/>
      <c r="ER365" s="55"/>
      <c r="ES365" s="55"/>
      <c r="ET365" s="55"/>
      <c r="EU365" s="55"/>
      <c r="EV365" s="55"/>
      <c r="EW365" s="55"/>
      <c r="EX365" s="55"/>
      <c r="EY365" s="55"/>
      <c r="EZ365" s="55"/>
      <c r="FA365" s="55"/>
      <c r="FB365" s="55"/>
      <c r="FC365" s="55"/>
      <c r="FD365" s="55"/>
      <c r="FE365" s="55"/>
      <c r="FF365" s="55"/>
      <c r="FG365" s="55"/>
      <c r="FH365" s="55"/>
      <c r="FI365" s="55"/>
      <c r="FJ365" s="55"/>
      <c r="FK365" s="55"/>
      <c r="FL365" s="55"/>
      <c r="FM365" s="55"/>
      <c r="FN365" s="55"/>
      <c r="FO365" s="55"/>
      <c r="FP365" s="55"/>
      <c r="FQ365" s="55"/>
      <c r="FR365" s="55"/>
      <c r="FS365" s="55"/>
      <c r="FT365" s="55"/>
      <c r="FU365" s="55"/>
      <c r="FV365" s="55"/>
      <c r="FW365" s="55"/>
      <c r="FX365" s="55"/>
      <c r="FY365" s="55"/>
      <c r="FZ365" s="55"/>
      <c r="GA365" s="55"/>
      <c r="GB365" s="55"/>
      <c r="GC365" s="55"/>
      <c r="GD365" s="55"/>
      <c r="GE365" s="55"/>
      <c r="GF365" s="55"/>
      <c r="GG365" s="55"/>
      <c r="GH365" s="55"/>
      <c r="GI365" s="55"/>
      <c r="GJ365" s="55"/>
      <c r="GK365" s="55"/>
      <c r="GL365" s="55"/>
      <c r="GM365" s="55"/>
      <c r="GN365" s="55"/>
      <c r="GO365" s="55"/>
      <c r="GP365" s="55"/>
      <c r="GQ365" s="55"/>
      <c r="GR365" s="55"/>
      <c r="GS365" s="55"/>
      <c r="GT365" s="55"/>
      <c r="GU365" s="55"/>
      <c r="GV365" s="55"/>
      <c r="GW365" s="55"/>
      <c r="GX365" s="55"/>
      <c r="GY365" s="55"/>
      <c r="GZ365" s="55"/>
    </row>
    <row r="366" spans="1:208" x14ac:dyDescent="0.2">
      <c r="A366" s="56" t="s">
        <v>264</v>
      </c>
      <c r="B366" s="57" t="s">
        <v>293</v>
      </c>
      <c r="C366" s="57" t="s">
        <v>105</v>
      </c>
      <c r="D366" s="57" t="s">
        <v>463</v>
      </c>
      <c r="E366" s="53" t="s">
        <v>265</v>
      </c>
      <c r="F366" s="85">
        <v>6500</v>
      </c>
    </row>
    <row r="367" spans="1:208" x14ac:dyDescent="0.2">
      <c r="A367" s="124" t="s">
        <v>321</v>
      </c>
      <c r="B367" s="53" t="s">
        <v>293</v>
      </c>
      <c r="C367" s="53" t="s">
        <v>105</v>
      </c>
      <c r="D367" s="53" t="s">
        <v>464</v>
      </c>
      <c r="E367" s="53"/>
      <c r="F367" s="85">
        <f>SUM(F368)</f>
        <v>6000</v>
      </c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  <c r="DW367" s="55"/>
      <c r="DX367" s="55"/>
      <c r="DY367" s="55"/>
      <c r="DZ367" s="55"/>
      <c r="EA367" s="55"/>
      <c r="EB367" s="55"/>
      <c r="EC367" s="55"/>
      <c r="ED367" s="55"/>
      <c r="EE367" s="55"/>
      <c r="EF367" s="55"/>
      <c r="EG367" s="55"/>
      <c r="EH367" s="55"/>
      <c r="EI367" s="55"/>
      <c r="EJ367" s="55"/>
      <c r="EK367" s="55"/>
      <c r="EL367" s="55"/>
      <c r="EM367" s="55"/>
      <c r="EN367" s="55"/>
      <c r="EO367" s="55"/>
      <c r="EP367" s="55"/>
      <c r="EQ367" s="55"/>
      <c r="ER367" s="55"/>
      <c r="ES367" s="55"/>
      <c r="ET367" s="55"/>
      <c r="EU367" s="55"/>
      <c r="EV367" s="55"/>
      <c r="EW367" s="55"/>
      <c r="EX367" s="55"/>
      <c r="EY367" s="55"/>
      <c r="EZ367" s="55"/>
      <c r="FA367" s="55"/>
      <c r="FB367" s="55"/>
      <c r="FC367" s="55"/>
      <c r="FD367" s="55"/>
      <c r="FE367" s="55"/>
      <c r="FF367" s="55"/>
      <c r="FG367" s="55"/>
      <c r="FH367" s="55"/>
      <c r="FI367" s="55"/>
      <c r="FJ367" s="55"/>
      <c r="FK367" s="55"/>
      <c r="FL367" s="55"/>
      <c r="FM367" s="55"/>
      <c r="FN367" s="55"/>
      <c r="FO367" s="55"/>
      <c r="FP367" s="55"/>
      <c r="FQ367" s="55"/>
      <c r="FR367" s="55"/>
      <c r="FS367" s="55"/>
      <c r="FT367" s="55"/>
      <c r="FU367" s="55"/>
      <c r="FV367" s="55"/>
      <c r="FW367" s="55"/>
      <c r="FX367" s="55"/>
      <c r="FY367" s="55"/>
      <c r="FZ367" s="55"/>
      <c r="GA367" s="55"/>
      <c r="GB367" s="55"/>
      <c r="GC367" s="55"/>
      <c r="GD367" s="55"/>
      <c r="GE367" s="55"/>
      <c r="GF367" s="55"/>
      <c r="GG367" s="55"/>
      <c r="GH367" s="55"/>
      <c r="GI367" s="55"/>
      <c r="GJ367" s="55"/>
      <c r="GK367" s="55"/>
      <c r="GL367" s="55"/>
      <c r="GM367" s="55"/>
      <c r="GN367" s="55"/>
      <c r="GO367" s="55"/>
      <c r="GP367" s="55"/>
      <c r="GQ367" s="55"/>
      <c r="GR367" s="55"/>
      <c r="GS367" s="55"/>
      <c r="GT367" s="55"/>
      <c r="GU367" s="55"/>
      <c r="GV367" s="55"/>
      <c r="GW367" s="55"/>
      <c r="GX367" s="55"/>
      <c r="GY367" s="55"/>
      <c r="GZ367" s="55"/>
    </row>
    <row r="368" spans="1:208" x14ac:dyDescent="0.2">
      <c r="A368" s="52" t="s">
        <v>264</v>
      </c>
      <c r="B368" s="53" t="s">
        <v>293</v>
      </c>
      <c r="C368" s="53" t="s">
        <v>105</v>
      </c>
      <c r="D368" s="57" t="s">
        <v>464</v>
      </c>
      <c r="E368" s="53" t="s">
        <v>265</v>
      </c>
      <c r="F368" s="85">
        <v>6000</v>
      </c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  <c r="EA368" s="55"/>
      <c r="EB368" s="55"/>
      <c r="EC368" s="55"/>
      <c r="ED368" s="55"/>
      <c r="EE368" s="55"/>
      <c r="EF368" s="55"/>
      <c r="EG368" s="55"/>
      <c r="EH368" s="55"/>
      <c r="EI368" s="55"/>
      <c r="EJ368" s="55"/>
      <c r="EK368" s="55"/>
      <c r="EL368" s="55"/>
      <c r="EM368" s="55"/>
      <c r="EN368" s="55"/>
      <c r="EO368" s="55"/>
      <c r="EP368" s="55"/>
      <c r="EQ368" s="55"/>
      <c r="ER368" s="55"/>
      <c r="ES368" s="55"/>
      <c r="ET368" s="55"/>
      <c r="EU368" s="55"/>
      <c r="EV368" s="55"/>
      <c r="EW368" s="55"/>
      <c r="EX368" s="55"/>
      <c r="EY368" s="55"/>
      <c r="EZ368" s="55"/>
      <c r="FA368" s="55"/>
      <c r="FB368" s="55"/>
      <c r="FC368" s="55"/>
      <c r="FD368" s="55"/>
      <c r="FE368" s="55"/>
      <c r="FF368" s="55"/>
      <c r="FG368" s="55"/>
      <c r="FH368" s="55"/>
      <c r="FI368" s="55"/>
      <c r="FJ368" s="55"/>
      <c r="FK368" s="55"/>
      <c r="FL368" s="55"/>
      <c r="FM368" s="55"/>
      <c r="FN368" s="55"/>
      <c r="FO368" s="55"/>
      <c r="FP368" s="55"/>
      <c r="FQ368" s="55"/>
      <c r="FR368" s="55"/>
      <c r="FS368" s="55"/>
      <c r="FT368" s="55"/>
      <c r="FU368" s="55"/>
      <c r="FV368" s="55"/>
      <c r="FW368" s="55"/>
      <c r="FX368" s="55"/>
      <c r="FY368" s="55"/>
      <c r="FZ368" s="55"/>
      <c r="GA368" s="55"/>
      <c r="GB368" s="55"/>
      <c r="GC368" s="55"/>
      <c r="GD368" s="55"/>
      <c r="GE368" s="55"/>
      <c r="GF368" s="55"/>
      <c r="GG368" s="55"/>
      <c r="GH368" s="55"/>
      <c r="GI368" s="55"/>
      <c r="GJ368" s="55"/>
      <c r="GK368" s="55"/>
      <c r="GL368" s="55"/>
      <c r="GM368" s="55"/>
      <c r="GN368" s="55"/>
      <c r="GO368" s="55"/>
      <c r="GP368" s="55"/>
      <c r="GQ368" s="55"/>
      <c r="GR368" s="55"/>
      <c r="GS368" s="55"/>
      <c r="GT368" s="55"/>
      <c r="GU368" s="55"/>
      <c r="GV368" s="55"/>
      <c r="GW368" s="55"/>
      <c r="GX368" s="55"/>
      <c r="GY368" s="55"/>
      <c r="GZ368" s="55"/>
    </row>
    <row r="369" spans="1:209" x14ac:dyDescent="0.2">
      <c r="A369" s="124" t="s">
        <v>320</v>
      </c>
      <c r="B369" s="53" t="s">
        <v>293</v>
      </c>
      <c r="C369" s="53" t="s">
        <v>105</v>
      </c>
      <c r="D369" s="53" t="s">
        <v>465</v>
      </c>
      <c r="E369" s="53"/>
      <c r="F369" s="85">
        <f>SUM(F370)</f>
        <v>9768.8799999999992</v>
      </c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  <c r="DW369" s="55"/>
      <c r="DX369" s="55"/>
      <c r="DY369" s="55"/>
      <c r="DZ369" s="55"/>
      <c r="EA369" s="55"/>
      <c r="EB369" s="55"/>
      <c r="EC369" s="55"/>
      <c r="ED369" s="55"/>
      <c r="EE369" s="55"/>
      <c r="EF369" s="55"/>
      <c r="EG369" s="55"/>
      <c r="EH369" s="55"/>
      <c r="EI369" s="55"/>
      <c r="EJ369" s="55"/>
      <c r="EK369" s="55"/>
      <c r="EL369" s="55"/>
      <c r="EM369" s="55"/>
      <c r="EN369" s="55"/>
      <c r="EO369" s="55"/>
      <c r="EP369" s="55"/>
      <c r="EQ369" s="55"/>
      <c r="ER369" s="55"/>
      <c r="ES369" s="55"/>
      <c r="ET369" s="55"/>
      <c r="EU369" s="55"/>
      <c r="EV369" s="55"/>
      <c r="EW369" s="55"/>
      <c r="EX369" s="55"/>
      <c r="EY369" s="55"/>
      <c r="EZ369" s="55"/>
      <c r="FA369" s="55"/>
      <c r="FB369" s="55"/>
      <c r="FC369" s="55"/>
      <c r="FD369" s="55"/>
      <c r="FE369" s="55"/>
      <c r="FF369" s="55"/>
      <c r="FG369" s="55"/>
      <c r="FH369" s="55"/>
      <c r="FI369" s="55"/>
      <c r="FJ369" s="55"/>
      <c r="FK369" s="55"/>
      <c r="FL369" s="55"/>
      <c r="FM369" s="55"/>
      <c r="FN369" s="55"/>
      <c r="FO369" s="55"/>
      <c r="FP369" s="55"/>
      <c r="FQ369" s="55"/>
      <c r="FR369" s="55"/>
      <c r="FS369" s="55"/>
      <c r="FT369" s="55"/>
      <c r="FU369" s="55"/>
      <c r="FV369" s="55"/>
      <c r="FW369" s="55"/>
      <c r="FX369" s="55"/>
      <c r="FY369" s="55"/>
      <c r="FZ369" s="55"/>
      <c r="GA369" s="55"/>
      <c r="GB369" s="55"/>
      <c r="GC369" s="55"/>
      <c r="GD369" s="55"/>
      <c r="GE369" s="55"/>
      <c r="GF369" s="55"/>
      <c r="GG369" s="55"/>
      <c r="GH369" s="55"/>
      <c r="GI369" s="55"/>
      <c r="GJ369" s="55"/>
      <c r="GK369" s="55"/>
      <c r="GL369" s="55"/>
      <c r="GM369" s="55"/>
      <c r="GN369" s="55"/>
      <c r="GO369" s="55"/>
      <c r="GP369" s="55"/>
      <c r="GQ369" s="55"/>
      <c r="GR369" s="55"/>
      <c r="GS369" s="55"/>
      <c r="GT369" s="55"/>
      <c r="GU369" s="55"/>
      <c r="GV369" s="55"/>
      <c r="GW369" s="55"/>
      <c r="GX369" s="55"/>
      <c r="GY369" s="55"/>
      <c r="GZ369" s="55"/>
    </row>
    <row r="370" spans="1:209" x14ac:dyDescent="0.2">
      <c r="A370" s="52" t="s">
        <v>264</v>
      </c>
      <c r="B370" s="53" t="s">
        <v>293</v>
      </c>
      <c r="C370" s="53" t="s">
        <v>105</v>
      </c>
      <c r="D370" s="53" t="s">
        <v>465</v>
      </c>
      <c r="E370" s="53" t="s">
        <v>265</v>
      </c>
      <c r="F370" s="85">
        <v>9768.8799999999992</v>
      </c>
    </row>
    <row r="371" spans="1:209" ht="51" x14ac:dyDescent="0.2">
      <c r="A371" s="74" t="s">
        <v>322</v>
      </c>
      <c r="B371" s="57" t="s">
        <v>293</v>
      </c>
      <c r="C371" s="57" t="s">
        <v>105</v>
      </c>
      <c r="D371" s="57" t="s">
        <v>323</v>
      </c>
      <c r="E371" s="57"/>
      <c r="F371" s="95">
        <f>SUM(F372)</f>
        <v>5562.21</v>
      </c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/>
      <c r="CO371" s="90"/>
      <c r="CP371" s="90"/>
      <c r="CQ371" s="90"/>
      <c r="CR371" s="90"/>
      <c r="CS371" s="90"/>
      <c r="CT371" s="90"/>
      <c r="CU371" s="90"/>
      <c r="CV371" s="90"/>
      <c r="CW371" s="90"/>
      <c r="CX371" s="90"/>
      <c r="CY371" s="90"/>
      <c r="CZ371" s="90"/>
      <c r="DA371" s="90"/>
      <c r="DB371" s="90"/>
      <c r="DC371" s="90"/>
      <c r="DD371" s="90"/>
      <c r="DE371" s="90"/>
      <c r="DF371" s="90"/>
      <c r="DG371" s="90"/>
      <c r="DH371" s="90"/>
      <c r="DI371" s="90"/>
      <c r="DJ371" s="90"/>
      <c r="DK371" s="90"/>
      <c r="DL371" s="90"/>
      <c r="DM371" s="90"/>
      <c r="DN371" s="90"/>
      <c r="DO371" s="90"/>
      <c r="DP371" s="90"/>
      <c r="DQ371" s="90"/>
      <c r="DR371" s="90"/>
      <c r="DS371" s="90"/>
      <c r="DT371" s="90"/>
      <c r="DU371" s="90"/>
      <c r="DV371" s="90"/>
      <c r="DW371" s="90"/>
      <c r="DX371" s="90"/>
      <c r="DY371" s="90"/>
      <c r="DZ371" s="90"/>
      <c r="EA371" s="90"/>
      <c r="EB371" s="90"/>
      <c r="EC371" s="90"/>
      <c r="ED371" s="90"/>
      <c r="EE371" s="90"/>
      <c r="EF371" s="90"/>
      <c r="EG371" s="90"/>
      <c r="EH371" s="90"/>
      <c r="EI371" s="90"/>
      <c r="EJ371" s="90"/>
      <c r="EK371" s="90"/>
      <c r="EL371" s="90"/>
      <c r="EM371" s="90"/>
      <c r="EN371" s="90"/>
      <c r="EO371" s="90"/>
      <c r="EP371" s="90"/>
      <c r="EQ371" s="90"/>
      <c r="ER371" s="90"/>
      <c r="ES371" s="90"/>
      <c r="ET371" s="90"/>
      <c r="EU371" s="90"/>
      <c r="EV371" s="90"/>
      <c r="EW371" s="90"/>
      <c r="EX371" s="90"/>
      <c r="EY371" s="90"/>
      <c r="EZ371" s="90"/>
      <c r="FA371" s="90"/>
      <c r="FB371" s="90"/>
      <c r="FC371" s="90"/>
      <c r="FD371" s="90"/>
      <c r="FE371" s="90"/>
      <c r="FF371" s="90"/>
      <c r="FG371" s="90"/>
      <c r="FH371" s="90"/>
      <c r="FI371" s="90"/>
      <c r="FJ371" s="90"/>
      <c r="FK371" s="90"/>
      <c r="FL371" s="90"/>
      <c r="FM371" s="90"/>
      <c r="FN371" s="90"/>
      <c r="FO371" s="90"/>
      <c r="FP371" s="90"/>
      <c r="FQ371" s="90"/>
      <c r="FR371" s="90"/>
      <c r="FS371" s="90"/>
      <c r="FT371" s="90"/>
      <c r="FU371" s="90"/>
      <c r="FV371" s="90"/>
      <c r="FW371" s="90"/>
      <c r="FX371" s="90"/>
      <c r="FY371" s="90"/>
      <c r="FZ371" s="90"/>
      <c r="GA371" s="90"/>
      <c r="GB371" s="90"/>
      <c r="GC371" s="90"/>
      <c r="GD371" s="90"/>
      <c r="GE371" s="90"/>
      <c r="GF371" s="90"/>
      <c r="GG371" s="90"/>
      <c r="GH371" s="90"/>
      <c r="GI371" s="90"/>
      <c r="GJ371" s="90"/>
      <c r="GK371" s="90"/>
      <c r="GL371" s="90"/>
      <c r="GM371" s="90"/>
      <c r="GN371" s="90"/>
      <c r="GO371" s="90"/>
      <c r="GP371" s="90"/>
      <c r="GQ371" s="90"/>
      <c r="GR371" s="90"/>
      <c r="GS371" s="90"/>
      <c r="GT371" s="90"/>
      <c r="GU371" s="90"/>
      <c r="GV371" s="90"/>
      <c r="GW371" s="90"/>
      <c r="GX371" s="90"/>
      <c r="GY371" s="90"/>
      <c r="GZ371" s="90"/>
    </row>
    <row r="372" spans="1:209" x14ac:dyDescent="0.2">
      <c r="A372" s="52" t="s">
        <v>264</v>
      </c>
      <c r="B372" s="53" t="s">
        <v>293</v>
      </c>
      <c r="C372" s="53" t="s">
        <v>105</v>
      </c>
      <c r="D372" s="53" t="s">
        <v>323</v>
      </c>
      <c r="E372" s="53" t="s">
        <v>265</v>
      </c>
      <c r="F372" s="85">
        <v>5562.21</v>
      </c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/>
      <c r="CO372" s="91"/>
      <c r="CP372" s="91"/>
      <c r="CQ372" s="91"/>
      <c r="CR372" s="91"/>
      <c r="CS372" s="91"/>
      <c r="CT372" s="91"/>
      <c r="CU372" s="91"/>
      <c r="CV372" s="91"/>
      <c r="CW372" s="91"/>
      <c r="CX372" s="91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</row>
    <row r="373" spans="1:209" ht="15" x14ac:dyDescent="0.25">
      <c r="A373" s="46" t="s">
        <v>324</v>
      </c>
      <c r="B373" s="44" t="s">
        <v>293</v>
      </c>
      <c r="C373" s="44" t="s">
        <v>223</v>
      </c>
      <c r="D373" s="44"/>
      <c r="E373" s="44"/>
      <c r="F373" s="45">
        <f>SUM(F374)</f>
        <v>9136.9399999999987</v>
      </c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  <c r="X373" s="128"/>
      <c r="Y373" s="128"/>
      <c r="Z373" s="128"/>
      <c r="AA373" s="128"/>
      <c r="AB373" s="128"/>
      <c r="AC373" s="128"/>
      <c r="AD373" s="128"/>
      <c r="AE373" s="128"/>
      <c r="AF373" s="128"/>
      <c r="AG373" s="128"/>
      <c r="AH373" s="128"/>
      <c r="AI373" s="128"/>
      <c r="AJ373" s="128"/>
      <c r="AK373" s="128"/>
      <c r="AL373" s="128"/>
      <c r="AM373" s="128"/>
      <c r="AN373" s="128"/>
      <c r="AO373" s="128"/>
      <c r="AP373" s="128"/>
      <c r="AQ373" s="128"/>
      <c r="AR373" s="128"/>
      <c r="AS373" s="128"/>
      <c r="AT373" s="128"/>
      <c r="AU373" s="128"/>
      <c r="AV373" s="128"/>
      <c r="AW373" s="128"/>
      <c r="AX373" s="128"/>
      <c r="AY373" s="128"/>
      <c r="AZ373" s="128"/>
      <c r="BA373" s="128"/>
      <c r="BB373" s="128"/>
      <c r="BC373" s="128"/>
      <c r="BD373" s="128"/>
      <c r="BE373" s="128"/>
      <c r="BF373" s="128"/>
      <c r="BG373" s="128"/>
      <c r="BH373" s="128"/>
      <c r="BI373" s="128"/>
      <c r="BJ373" s="128"/>
      <c r="BK373" s="128"/>
      <c r="BL373" s="128"/>
      <c r="BM373" s="128"/>
      <c r="BN373" s="128"/>
      <c r="BO373" s="128"/>
      <c r="BP373" s="128"/>
      <c r="BQ373" s="128"/>
      <c r="BR373" s="128"/>
      <c r="BS373" s="128"/>
      <c r="BT373" s="128"/>
      <c r="BU373" s="128"/>
      <c r="BV373" s="128"/>
      <c r="BW373" s="128"/>
      <c r="BX373" s="128"/>
      <c r="BY373" s="128"/>
      <c r="BZ373" s="128"/>
      <c r="CA373" s="128"/>
      <c r="CB373" s="128"/>
      <c r="CC373" s="128"/>
      <c r="CD373" s="128"/>
      <c r="CE373" s="128"/>
      <c r="CF373" s="128"/>
      <c r="CG373" s="128"/>
      <c r="CH373" s="128"/>
      <c r="CI373" s="128"/>
      <c r="CJ373" s="128"/>
      <c r="CK373" s="128"/>
      <c r="CL373" s="128"/>
      <c r="CM373" s="128"/>
      <c r="CN373" s="128"/>
      <c r="CO373" s="128"/>
      <c r="CP373" s="128"/>
      <c r="CQ373" s="128"/>
      <c r="CR373" s="128"/>
      <c r="CS373" s="128"/>
      <c r="CT373" s="128"/>
      <c r="CU373" s="128"/>
      <c r="CV373" s="128"/>
      <c r="CW373" s="128"/>
      <c r="CX373" s="128"/>
      <c r="CY373" s="128"/>
      <c r="CZ373" s="128"/>
      <c r="DA373" s="128"/>
      <c r="DB373" s="128"/>
      <c r="DC373" s="128"/>
      <c r="DD373" s="128"/>
      <c r="DE373" s="128"/>
      <c r="DF373" s="128"/>
      <c r="DG373" s="128"/>
      <c r="DH373" s="128"/>
      <c r="DI373" s="128"/>
      <c r="DJ373" s="128"/>
      <c r="DK373" s="128"/>
      <c r="DL373" s="128"/>
      <c r="DM373" s="128"/>
      <c r="DN373" s="128"/>
      <c r="DO373" s="128"/>
      <c r="DP373" s="128"/>
      <c r="DQ373" s="128"/>
      <c r="DR373" s="128"/>
      <c r="DS373" s="128"/>
      <c r="DT373" s="128"/>
      <c r="DU373" s="128"/>
      <c r="DV373" s="128"/>
      <c r="DW373" s="128"/>
      <c r="DX373" s="128"/>
      <c r="DY373" s="128"/>
      <c r="DZ373" s="128"/>
      <c r="EA373" s="128"/>
      <c r="EB373" s="128"/>
      <c r="EC373" s="128"/>
      <c r="ED373" s="128"/>
      <c r="EE373" s="128"/>
      <c r="EF373" s="128"/>
      <c r="EG373" s="128"/>
      <c r="EH373" s="128"/>
      <c r="EI373" s="128"/>
      <c r="EJ373" s="128"/>
      <c r="EK373" s="128"/>
      <c r="EL373" s="128"/>
      <c r="EM373" s="128"/>
      <c r="EN373" s="128"/>
      <c r="EO373" s="128"/>
      <c r="EP373" s="128"/>
      <c r="EQ373" s="128"/>
      <c r="ER373" s="128"/>
      <c r="ES373" s="128"/>
      <c r="ET373" s="128"/>
      <c r="EU373" s="128"/>
      <c r="EV373" s="128"/>
      <c r="EW373" s="128"/>
      <c r="EX373" s="128"/>
      <c r="EY373" s="128"/>
      <c r="EZ373" s="128"/>
      <c r="FA373" s="128"/>
      <c r="FB373" s="128"/>
      <c r="FC373" s="128"/>
      <c r="FD373" s="128"/>
      <c r="FE373" s="128"/>
      <c r="FF373" s="128"/>
      <c r="FG373" s="128"/>
      <c r="FH373" s="128"/>
      <c r="FI373" s="128"/>
      <c r="FJ373" s="128"/>
      <c r="FK373" s="128"/>
      <c r="FL373" s="128"/>
      <c r="FM373" s="128"/>
      <c r="FN373" s="128"/>
      <c r="FO373" s="128"/>
      <c r="FP373" s="128"/>
      <c r="FQ373" s="128"/>
      <c r="FR373" s="128"/>
      <c r="FS373" s="128"/>
      <c r="FT373" s="128"/>
      <c r="FU373" s="128"/>
      <c r="FV373" s="128"/>
      <c r="FW373" s="128"/>
      <c r="FX373" s="128"/>
      <c r="FY373" s="128"/>
      <c r="FZ373" s="128"/>
      <c r="GA373" s="128"/>
      <c r="GB373" s="128"/>
      <c r="GC373" s="128"/>
      <c r="GD373" s="128"/>
      <c r="GE373" s="128"/>
      <c r="GF373" s="128"/>
      <c r="GG373" s="128"/>
      <c r="GH373" s="128"/>
      <c r="GI373" s="128"/>
      <c r="GJ373" s="128"/>
      <c r="GK373" s="128"/>
      <c r="GL373" s="128"/>
      <c r="GM373" s="128"/>
      <c r="GN373" s="128"/>
      <c r="GO373" s="128"/>
      <c r="GP373" s="128"/>
      <c r="GQ373" s="128"/>
      <c r="GR373" s="128"/>
      <c r="GS373" s="128"/>
      <c r="GT373" s="128"/>
      <c r="GU373" s="128"/>
      <c r="GV373" s="128"/>
      <c r="GW373" s="128"/>
      <c r="GX373" s="128"/>
      <c r="GY373" s="128"/>
      <c r="GZ373" s="128"/>
      <c r="HA373" s="128"/>
    </row>
    <row r="374" spans="1:209" ht="25.5" x14ac:dyDescent="0.2">
      <c r="A374" s="78" t="s">
        <v>124</v>
      </c>
      <c r="B374" s="79" t="s">
        <v>293</v>
      </c>
      <c r="C374" s="79" t="s">
        <v>223</v>
      </c>
      <c r="D374" s="79"/>
      <c r="E374" s="79"/>
      <c r="F374" s="48">
        <f>SUM(F375+F385+F378)</f>
        <v>9136.9399999999987</v>
      </c>
    </row>
    <row r="375" spans="1:209" x14ac:dyDescent="0.2">
      <c r="A375" s="56" t="s">
        <v>99</v>
      </c>
      <c r="B375" s="69" t="s">
        <v>293</v>
      </c>
      <c r="C375" s="69" t="s">
        <v>223</v>
      </c>
      <c r="D375" s="69"/>
      <c r="E375" s="69"/>
      <c r="F375" s="58">
        <f>SUM(F381+F376)</f>
        <v>3543.11</v>
      </c>
    </row>
    <row r="376" spans="1:209" ht="25.5" x14ac:dyDescent="0.2">
      <c r="A376" s="52" t="s">
        <v>325</v>
      </c>
      <c r="B376" s="73" t="s">
        <v>293</v>
      </c>
      <c r="C376" s="73" t="s">
        <v>223</v>
      </c>
      <c r="D376" s="73" t="s">
        <v>326</v>
      </c>
      <c r="E376" s="73"/>
      <c r="F376" s="54">
        <f>SUM(F377)</f>
        <v>250</v>
      </c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  <c r="DC376" s="55"/>
      <c r="DD376" s="55"/>
      <c r="DE376" s="55"/>
      <c r="DF376" s="55"/>
      <c r="DG376" s="55"/>
      <c r="DH376" s="55"/>
      <c r="DI376" s="55"/>
      <c r="DJ376" s="55"/>
      <c r="DK376" s="55"/>
      <c r="DL376" s="55"/>
      <c r="DM376" s="55"/>
      <c r="DN376" s="55"/>
      <c r="DO376" s="55"/>
      <c r="DP376" s="55"/>
      <c r="DQ376" s="55"/>
      <c r="DR376" s="55"/>
      <c r="DS376" s="55"/>
      <c r="DT376" s="55"/>
      <c r="DU376" s="55"/>
      <c r="DV376" s="55"/>
      <c r="DW376" s="55"/>
      <c r="DX376" s="55"/>
      <c r="DY376" s="55"/>
      <c r="DZ376" s="55"/>
      <c r="EA376" s="55"/>
      <c r="EB376" s="55"/>
      <c r="EC376" s="55"/>
      <c r="ED376" s="55"/>
      <c r="EE376" s="55"/>
      <c r="EF376" s="55"/>
      <c r="EG376" s="55"/>
      <c r="EH376" s="55"/>
      <c r="EI376" s="55"/>
      <c r="EJ376" s="55"/>
      <c r="EK376" s="55"/>
      <c r="EL376" s="55"/>
      <c r="EM376" s="55"/>
      <c r="EN376" s="55"/>
      <c r="EO376" s="55"/>
      <c r="EP376" s="55"/>
      <c r="EQ376" s="55"/>
      <c r="ER376" s="55"/>
      <c r="ES376" s="55"/>
      <c r="ET376" s="55"/>
      <c r="EU376" s="55"/>
      <c r="EV376" s="55"/>
      <c r="EW376" s="55"/>
      <c r="EX376" s="55"/>
      <c r="EY376" s="55"/>
      <c r="EZ376" s="55"/>
      <c r="FA376" s="55"/>
      <c r="FB376" s="55"/>
      <c r="FC376" s="55"/>
      <c r="FD376" s="55"/>
      <c r="FE376" s="55"/>
      <c r="FF376" s="55"/>
      <c r="FG376" s="55"/>
      <c r="FH376" s="55"/>
      <c r="FI376" s="55"/>
      <c r="FJ376" s="55"/>
      <c r="FK376" s="55"/>
      <c r="FL376" s="55"/>
      <c r="FM376" s="55"/>
      <c r="FN376" s="55"/>
      <c r="FO376" s="55"/>
      <c r="FP376" s="55"/>
      <c r="FQ376" s="55"/>
      <c r="FR376" s="55"/>
      <c r="FS376" s="55"/>
      <c r="FT376" s="55"/>
      <c r="FU376" s="55"/>
      <c r="FV376" s="55"/>
      <c r="FW376" s="55"/>
      <c r="FX376" s="55"/>
      <c r="FY376" s="55"/>
      <c r="FZ376" s="55"/>
      <c r="GA376" s="55"/>
      <c r="GB376" s="55"/>
      <c r="GC376" s="55"/>
      <c r="GD376" s="55"/>
      <c r="GE376" s="55"/>
      <c r="GF376" s="55"/>
      <c r="GG376" s="55"/>
      <c r="GH376" s="55"/>
      <c r="GI376" s="55"/>
      <c r="GJ376" s="55"/>
      <c r="GK376" s="55"/>
      <c r="GL376" s="55"/>
      <c r="GM376" s="55"/>
      <c r="GN376" s="55"/>
      <c r="GO376" s="55"/>
      <c r="GP376" s="55"/>
      <c r="GQ376" s="55"/>
      <c r="GR376" s="55"/>
      <c r="GS376" s="55"/>
      <c r="GT376" s="55"/>
      <c r="GU376" s="55"/>
      <c r="GV376" s="55"/>
      <c r="GW376" s="55"/>
      <c r="GX376" s="55"/>
      <c r="GY376" s="55"/>
      <c r="GZ376" s="55"/>
    </row>
    <row r="377" spans="1:209" x14ac:dyDescent="0.2">
      <c r="A377" s="56" t="s">
        <v>110</v>
      </c>
      <c r="B377" s="69" t="s">
        <v>293</v>
      </c>
      <c r="C377" s="69" t="s">
        <v>223</v>
      </c>
      <c r="D377" s="69" t="s">
        <v>326</v>
      </c>
      <c r="E377" s="57" t="s">
        <v>101</v>
      </c>
      <c r="F377" s="58">
        <v>250</v>
      </c>
    </row>
    <row r="378" spans="1:209" ht="38.25" x14ac:dyDescent="0.2">
      <c r="A378" s="52" t="s">
        <v>327</v>
      </c>
      <c r="B378" s="69" t="s">
        <v>293</v>
      </c>
      <c r="C378" s="69" t="s">
        <v>223</v>
      </c>
      <c r="D378" s="73" t="s">
        <v>328</v>
      </c>
      <c r="E378" s="69"/>
      <c r="F378" s="58">
        <f>SUM(F379+F380)</f>
        <v>3311.29</v>
      </c>
    </row>
    <row r="379" spans="1:209" ht="38.25" x14ac:dyDescent="0.2">
      <c r="A379" s="56" t="s">
        <v>92</v>
      </c>
      <c r="B379" s="57" t="s">
        <v>293</v>
      </c>
      <c r="C379" s="57" t="s">
        <v>223</v>
      </c>
      <c r="D379" s="69" t="s">
        <v>328</v>
      </c>
      <c r="E379" s="57" t="s">
        <v>93</v>
      </c>
      <c r="F379" s="58">
        <v>2911.38</v>
      </c>
    </row>
    <row r="380" spans="1:209" x14ac:dyDescent="0.2">
      <c r="A380" s="56" t="s">
        <v>110</v>
      </c>
      <c r="B380" s="57" t="s">
        <v>293</v>
      </c>
      <c r="C380" s="57" t="s">
        <v>223</v>
      </c>
      <c r="D380" s="69" t="s">
        <v>328</v>
      </c>
      <c r="E380" s="57" t="s">
        <v>101</v>
      </c>
      <c r="F380" s="58">
        <v>399.91</v>
      </c>
    </row>
    <row r="381" spans="1:209" ht="25.5" x14ac:dyDescent="0.2">
      <c r="A381" s="52" t="s">
        <v>329</v>
      </c>
      <c r="B381" s="73" t="s">
        <v>293</v>
      </c>
      <c r="C381" s="73" t="s">
        <v>223</v>
      </c>
      <c r="D381" s="73" t="s">
        <v>330</v>
      </c>
      <c r="E381" s="73"/>
      <c r="F381" s="54">
        <f>SUM(F382+F383+F384)</f>
        <v>3293.11</v>
      </c>
    </row>
    <row r="382" spans="1:209" ht="38.25" x14ac:dyDescent="0.2">
      <c r="A382" s="52" t="s">
        <v>92</v>
      </c>
      <c r="B382" s="73" t="s">
        <v>293</v>
      </c>
      <c r="C382" s="73" t="s">
        <v>223</v>
      </c>
      <c r="D382" s="73" t="s">
        <v>330</v>
      </c>
      <c r="E382" s="53" t="s">
        <v>93</v>
      </c>
      <c r="F382" s="58">
        <v>2910.48</v>
      </c>
    </row>
    <row r="383" spans="1:209" x14ac:dyDescent="0.2">
      <c r="A383" s="52" t="s">
        <v>110</v>
      </c>
      <c r="B383" s="73" t="s">
        <v>293</v>
      </c>
      <c r="C383" s="73" t="s">
        <v>223</v>
      </c>
      <c r="D383" s="73" t="s">
        <v>330</v>
      </c>
      <c r="E383" s="53" t="s">
        <v>101</v>
      </c>
      <c r="F383" s="54">
        <v>381.9</v>
      </c>
    </row>
    <row r="384" spans="1:209" x14ac:dyDescent="0.2">
      <c r="A384" s="52" t="s">
        <v>102</v>
      </c>
      <c r="B384" s="73" t="s">
        <v>293</v>
      </c>
      <c r="C384" s="73" t="s">
        <v>223</v>
      </c>
      <c r="D384" s="73" t="s">
        <v>330</v>
      </c>
      <c r="E384" s="53" t="s">
        <v>103</v>
      </c>
      <c r="F384" s="54">
        <v>0.73</v>
      </c>
    </row>
    <row r="385" spans="1:208" ht="25.5" x14ac:dyDescent="0.2">
      <c r="A385" s="52" t="s">
        <v>331</v>
      </c>
      <c r="B385" s="73" t="s">
        <v>293</v>
      </c>
      <c r="C385" s="73" t="s">
        <v>223</v>
      </c>
      <c r="D385" s="73" t="s">
        <v>332</v>
      </c>
      <c r="E385" s="73"/>
      <c r="F385" s="54">
        <f>SUM(F386+F387)</f>
        <v>2282.54</v>
      </c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  <c r="CX385" s="55"/>
      <c r="CY385" s="55"/>
      <c r="CZ385" s="55"/>
      <c r="DA385" s="55"/>
      <c r="DB385" s="55"/>
      <c r="DC385" s="55"/>
      <c r="DD385" s="55"/>
      <c r="DE385" s="55"/>
      <c r="DF385" s="55"/>
      <c r="DG385" s="55"/>
      <c r="DH385" s="55"/>
      <c r="DI385" s="55"/>
      <c r="DJ385" s="55"/>
      <c r="DK385" s="55"/>
      <c r="DL385" s="55"/>
      <c r="DM385" s="55"/>
      <c r="DN385" s="55"/>
      <c r="DO385" s="55"/>
      <c r="DP385" s="55"/>
      <c r="DQ385" s="55"/>
      <c r="DR385" s="55"/>
      <c r="DS385" s="55"/>
      <c r="DT385" s="55"/>
      <c r="DU385" s="55"/>
      <c r="DV385" s="55"/>
      <c r="DW385" s="55"/>
      <c r="DX385" s="55"/>
      <c r="DY385" s="55"/>
      <c r="DZ385" s="55"/>
      <c r="EA385" s="55"/>
      <c r="EB385" s="55"/>
      <c r="EC385" s="55"/>
      <c r="ED385" s="55"/>
      <c r="EE385" s="55"/>
      <c r="EF385" s="55"/>
      <c r="EG385" s="55"/>
      <c r="EH385" s="55"/>
      <c r="EI385" s="55"/>
      <c r="EJ385" s="55"/>
      <c r="EK385" s="55"/>
      <c r="EL385" s="55"/>
      <c r="EM385" s="55"/>
      <c r="EN385" s="55"/>
      <c r="EO385" s="55"/>
      <c r="EP385" s="55"/>
      <c r="EQ385" s="55"/>
      <c r="ER385" s="55"/>
      <c r="ES385" s="55"/>
      <c r="ET385" s="55"/>
      <c r="EU385" s="55"/>
      <c r="EV385" s="55"/>
      <c r="EW385" s="55"/>
      <c r="EX385" s="55"/>
      <c r="EY385" s="55"/>
      <c r="EZ385" s="55"/>
      <c r="FA385" s="55"/>
      <c r="FB385" s="55"/>
      <c r="FC385" s="55"/>
      <c r="FD385" s="55"/>
      <c r="FE385" s="55"/>
      <c r="FF385" s="55"/>
      <c r="FG385" s="55"/>
      <c r="FH385" s="55"/>
      <c r="FI385" s="55"/>
      <c r="FJ385" s="55"/>
      <c r="FK385" s="55"/>
      <c r="FL385" s="55"/>
      <c r="FM385" s="55"/>
      <c r="FN385" s="55"/>
      <c r="FO385" s="55"/>
      <c r="FP385" s="55"/>
      <c r="FQ385" s="55"/>
      <c r="FR385" s="55"/>
      <c r="FS385" s="55"/>
      <c r="FT385" s="55"/>
      <c r="FU385" s="55"/>
      <c r="FV385" s="55"/>
      <c r="FW385" s="55"/>
      <c r="FX385" s="55"/>
      <c r="FY385" s="55"/>
      <c r="FZ385" s="55"/>
      <c r="GA385" s="55"/>
      <c r="GB385" s="55"/>
      <c r="GC385" s="55"/>
      <c r="GD385" s="55"/>
      <c r="GE385" s="55"/>
      <c r="GF385" s="55"/>
      <c r="GG385" s="55"/>
      <c r="GH385" s="55"/>
      <c r="GI385" s="55"/>
      <c r="GJ385" s="55"/>
      <c r="GK385" s="55"/>
      <c r="GL385" s="55"/>
      <c r="GM385" s="55"/>
      <c r="GN385" s="55"/>
      <c r="GO385" s="55"/>
      <c r="GP385" s="55"/>
      <c r="GQ385" s="55"/>
      <c r="GR385" s="55"/>
      <c r="GS385" s="55"/>
      <c r="GT385" s="55"/>
      <c r="GU385" s="55"/>
      <c r="GV385" s="55"/>
      <c r="GW385" s="55"/>
      <c r="GX385" s="55"/>
      <c r="GY385" s="55"/>
      <c r="GZ385" s="55"/>
    </row>
    <row r="386" spans="1:208" s="55" customFormat="1" ht="38.25" x14ac:dyDescent="0.2">
      <c r="A386" s="52" t="s">
        <v>92</v>
      </c>
      <c r="B386" s="73" t="s">
        <v>293</v>
      </c>
      <c r="C386" s="73" t="s">
        <v>223</v>
      </c>
      <c r="D386" s="73" t="s">
        <v>332</v>
      </c>
      <c r="E386" s="53" t="s">
        <v>93</v>
      </c>
      <c r="F386" s="54">
        <v>2133.1999999999998</v>
      </c>
    </row>
    <row r="387" spans="1:208" x14ac:dyDescent="0.2">
      <c r="A387" s="52" t="s">
        <v>110</v>
      </c>
      <c r="B387" s="73" t="s">
        <v>293</v>
      </c>
      <c r="C387" s="73" t="s">
        <v>223</v>
      </c>
      <c r="D387" s="73" t="s">
        <v>332</v>
      </c>
      <c r="E387" s="53" t="s">
        <v>101</v>
      </c>
      <c r="F387" s="54">
        <v>149.34</v>
      </c>
    </row>
    <row r="388" spans="1:208" ht="15.75" x14ac:dyDescent="0.25">
      <c r="A388" s="43" t="s">
        <v>333</v>
      </c>
      <c r="B388" s="80" t="s">
        <v>117</v>
      </c>
      <c r="C388" s="80"/>
      <c r="D388" s="80"/>
      <c r="E388" s="80"/>
      <c r="F388" s="81">
        <f>SUM(F389+F399+F392)</f>
        <v>75825</v>
      </c>
    </row>
    <row r="389" spans="1:208" ht="15" x14ac:dyDescent="0.25">
      <c r="A389" s="86" t="s">
        <v>334</v>
      </c>
      <c r="B389" s="87" t="s">
        <v>117</v>
      </c>
      <c r="C389" s="87" t="s">
        <v>86</v>
      </c>
      <c r="D389" s="87"/>
      <c r="E389" s="87"/>
      <c r="F389" s="88">
        <f>SUM(F390)</f>
        <v>12650</v>
      </c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  <c r="AZ389" s="72"/>
      <c r="BA389" s="72"/>
      <c r="BB389" s="72"/>
      <c r="BC389" s="72"/>
      <c r="BD389" s="72"/>
      <c r="BE389" s="72"/>
      <c r="BF389" s="72"/>
      <c r="BG389" s="72"/>
      <c r="BH389" s="72"/>
      <c r="BI389" s="72"/>
      <c r="BJ389" s="72"/>
      <c r="BK389" s="72"/>
      <c r="BL389" s="72"/>
      <c r="BM389" s="72"/>
      <c r="BN389" s="72"/>
      <c r="BO389" s="72"/>
      <c r="BP389" s="72"/>
      <c r="BQ389" s="72"/>
      <c r="BR389" s="72"/>
      <c r="BS389" s="72"/>
      <c r="BT389" s="72"/>
      <c r="BU389" s="72"/>
      <c r="BV389" s="72"/>
      <c r="BW389" s="72"/>
      <c r="BX389" s="72"/>
      <c r="BY389" s="72"/>
      <c r="BZ389" s="72"/>
      <c r="CA389" s="72"/>
      <c r="CB389" s="72"/>
      <c r="CC389" s="72"/>
      <c r="CD389" s="72"/>
      <c r="CE389" s="72"/>
      <c r="CF389" s="72"/>
      <c r="CG389" s="72"/>
      <c r="CH389" s="72"/>
      <c r="CI389" s="72"/>
      <c r="CJ389" s="72"/>
      <c r="CK389" s="72"/>
      <c r="CL389" s="72"/>
      <c r="CM389" s="72"/>
      <c r="CN389" s="72"/>
      <c r="CO389" s="72"/>
      <c r="CP389" s="72"/>
      <c r="CQ389" s="72"/>
      <c r="CR389" s="72"/>
      <c r="CS389" s="72"/>
      <c r="CT389" s="72"/>
      <c r="CU389" s="72"/>
      <c r="CV389" s="72"/>
      <c r="CW389" s="72"/>
      <c r="CX389" s="72"/>
      <c r="CY389" s="72"/>
      <c r="CZ389" s="72"/>
      <c r="DA389" s="72"/>
      <c r="DB389" s="72"/>
      <c r="DC389" s="72"/>
      <c r="DD389" s="72"/>
      <c r="DE389" s="72"/>
      <c r="DF389" s="72"/>
      <c r="DG389" s="72"/>
      <c r="DH389" s="72"/>
      <c r="DI389" s="72"/>
      <c r="DJ389" s="72"/>
      <c r="DK389" s="72"/>
      <c r="DL389" s="72"/>
      <c r="DM389" s="72"/>
      <c r="DN389" s="72"/>
      <c r="DO389" s="72"/>
      <c r="DP389" s="72"/>
      <c r="DQ389" s="72"/>
      <c r="DR389" s="72"/>
      <c r="DS389" s="72"/>
      <c r="DT389" s="72"/>
      <c r="DU389" s="72"/>
      <c r="DV389" s="72"/>
      <c r="DW389" s="72"/>
      <c r="DX389" s="72"/>
      <c r="DY389" s="72"/>
      <c r="DZ389" s="72"/>
      <c r="EA389" s="72"/>
      <c r="EB389" s="72"/>
      <c r="EC389" s="72"/>
      <c r="ED389" s="72"/>
      <c r="EE389" s="72"/>
      <c r="EF389" s="72"/>
      <c r="EG389" s="72"/>
      <c r="EH389" s="72"/>
      <c r="EI389" s="72"/>
      <c r="EJ389" s="72"/>
      <c r="EK389" s="72"/>
      <c r="EL389" s="72"/>
      <c r="EM389" s="72"/>
      <c r="EN389" s="72"/>
      <c r="EO389" s="72"/>
      <c r="EP389" s="72"/>
      <c r="EQ389" s="72"/>
      <c r="ER389" s="72"/>
      <c r="ES389" s="72"/>
      <c r="ET389" s="72"/>
      <c r="EU389" s="72"/>
      <c r="EV389" s="72"/>
      <c r="EW389" s="72"/>
      <c r="EX389" s="72"/>
      <c r="EY389" s="72"/>
      <c r="EZ389" s="72"/>
      <c r="FA389" s="72"/>
      <c r="FB389" s="72"/>
      <c r="FC389" s="72"/>
      <c r="FD389" s="72"/>
      <c r="FE389" s="72"/>
      <c r="FF389" s="72"/>
      <c r="FG389" s="72"/>
      <c r="FH389" s="72"/>
      <c r="FI389" s="72"/>
      <c r="FJ389" s="72"/>
      <c r="FK389" s="72"/>
      <c r="FL389" s="72"/>
      <c r="FM389" s="72"/>
      <c r="FN389" s="72"/>
      <c r="FO389" s="72"/>
      <c r="FP389" s="72"/>
      <c r="FQ389" s="72"/>
      <c r="FR389" s="72"/>
      <c r="FS389" s="72"/>
      <c r="FT389" s="72"/>
      <c r="FU389" s="72"/>
      <c r="FV389" s="72"/>
      <c r="FW389" s="72"/>
      <c r="FX389" s="72"/>
      <c r="FY389" s="72"/>
      <c r="FZ389" s="72"/>
      <c r="GA389" s="72"/>
      <c r="GB389" s="72"/>
      <c r="GC389" s="72"/>
      <c r="GD389" s="72"/>
      <c r="GE389" s="72"/>
      <c r="GF389" s="72"/>
      <c r="GG389" s="72"/>
      <c r="GH389" s="72"/>
      <c r="GI389" s="72"/>
      <c r="GJ389" s="72"/>
      <c r="GK389" s="72"/>
      <c r="GL389" s="72"/>
      <c r="GM389" s="72"/>
      <c r="GN389" s="72"/>
      <c r="GO389" s="72"/>
      <c r="GP389" s="72"/>
      <c r="GQ389" s="72"/>
      <c r="GR389" s="72"/>
      <c r="GS389" s="72"/>
      <c r="GT389" s="72"/>
      <c r="GU389" s="72"/>
      <c r="GV389" s="72"/>
      <c r="GW389" s="72"/>
      <c r="GX389" s="72"/>
      <c r="GY389" s="72"/>
      <c r="GZ389" s="72"/>
    </row>
    <row r="390" spans="1:208" ht="25.5" x14ac:dyDescent="0.2">
      <c r="A390" s="56" t="s">
        <v>335</v>
      </c>
      <c r="B390" s="69" t="s">
        <v>117</v>
      </c>
      <c r="C390" s="69" t="s">
        <v>86</v>
      </c>
      <c r="D390" s="69" t="s">
        <v>336</v>
      </c>
      <c r="E390" s="69"/>
      <c r="F390" s="58">
        <f>SUM(F391)</f>
        <v>12650</v>
      </c>
    </row>
    <row r="391" spans="1:208" ht="25.5" x14ac:dyDescent="0.2">
      <c r="A391" s="52" t="s">
        <v>143</v>
      </c>
      <c r="B391" s="73" t="s">
        <v>117</v>
      </c>
      <c r="C391" s="73" t="s">
        <v>86</v>
      </c>
      <c r="D391" s="73" t="s">
        <v>336</v>
      </c>
      <c r="E391" s="73" t="s">
        <v>144</v>
      </c>
      <c r="F391" s="54">
        <v>12650</v>
      </c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  <c r="CQ391" s="55"/>
      <c r="CR391" s="55"/>
      <c r="CS391" s="55"/>
      <c r="CT391" s="55"/>
      <c r="CU391" s="55"/>
      <c r="CV391" s="55"/>
      <c r="CW391" s="55"/>
      <c r="CX391" s="55"/>
      <c r="CY391" s="55"/>
      <c r="CZ391" s="55"/>
      <c r="DA391" s="55"/>
      <c r="DB391" s="55"/>
      <c r="DC391" s="55"/>
      <c r="DD391" s="55"/>
      <c r="DE391" s="55"/>
      <c r="DF391" s="55"/>
      <c r="DG391" s="55"/>
      <c r="DH391" s="55"/>
      <c r="DI391" s="55"/>
      <c r="DJ391" s="55"/>
      <c r="DK391" s="55"/>
      <c r="DL391" s="55"/>
      <c r="DM391" s="55"/>
      <c r="DN391" s="55"/>
      <c r="DO391" s="55"/>
      <c r="DP391" s="55"/>
      <c r="DQ391" s="55"/>
      <c r="DR391" s="55"/>
      <c r="DS391" s="55"/>
      <c r="DT391" s="55"/>
      <c r="DU391" s="55"/>
      <c r="DV391" s="55"/>
      <c r="DW391" s="55"/>
      <c r="DX391" s="55"/>
      <c r="DY391" s="55"/>
      <c r="DZ391" s="55"/>
      <c r="EA391" s="55"/>
      <c r="EB391" s="55"/>
      <c r="EC391" s="55"/>
      <c r="ED391" s="55"/>
      <c r="EE391" s="55"/>
      <c r="EF391" s="55"/>
      <c r="EG391" s="55"/>
      <c r="EH391" s="55"/>
      <c r="EI391" s="55"/>
      <c r="EJ391" s="55"/>
      <c r="EK391" s="55"/>
      <c r="EL391" s="55"/>
      <c r="EM391" s="55"/>
      <c r="EN391" s="55"/>
      <c r="EO391" s="55"/>
      <c r="EP391" s="55"/>
      <c r="EQ391" s="55"/>
      <c r="ER391" s="55"/>
      <c r="ES391" s="55"/>
      <c r="ET391" s="55"/>
      <c r="EU391" s="55"/>
      <c r="EV391" s="55"/>
      <c r="EW391" s="55"/>
      <c r="EX391" s="55"/>
      <c r="EY391" s="55"/>
      <c r="EZ391" s="55"/>
      <c r="FA391" s="55"/>
      <c r="FB391" s="55"/>
      <c r="FC391" s="55"/>
      <c r="FD391" s="55"/>
      <c r="FE391" s="55"/>
      <c r="FF391" s="55"/>
      <c r="FG391" s="55"/>
      <c r="FH391" s="55"/>
      <c r="FI391" s="55"/>
      <c r="FJ391" s="55"/>
      <c r="FK391" s="55"/>
      <c r="FL391" s="55"/>
      <c r="FM391" s="55"/>
      <c r="FN391" s="55"/>
      <c r="FO391" s="55"/>
      <c r="FP391" s="55"/>
      <c r="FQ391" s="55"/>
      <c r="FR391" s="55"/>
      <c r="FS391" s="55"/>
      <c r="FT391" s="55"/>
      <c r="FU391" s="55"/>
      <c r="FV391" s="55"/>
      <c r="FW391" s="55"/>
      <c r="FX391" s="55"/>
      <c r="FY391" s="55"/>
      <c r="FZ391" s="55"/>
      <c r="GA391" s="55"/>
      <c r="GB391" s="55"/>
      <c r="GC391" s="55"/>
      <c r="GD391" s="55"/>
      <c r="GE391" s="55"/>
      <c r="GF391" s="55"/>
      <c r="GG391" s="55"/>
      <c r="GH391" s="55"/>
      <c r="GI391" s="55"/>
      <c r="GJ391" s="55"/>
      <c r="GK391" s="55"/>
      <c r="GL391" s="55"/>
      <c r="GM391" s="55"/>
      <c r="GN391" s="55"/>
      <c r="GO391" s="55"/>
      <c r="GP391" s="55"/>
      <c r="GQ391" s="55"/>
      <c r="GR391" s="55"/>
      <c r="GS391" s="55"/>
      <c r="GT391" s="55"/>
      <c r="GU391" s="55"/>
      <c r="GV391" s="55"/>
      <c r="GW391" s="55"/>
      <c r="GX391" s="55"/>
      <c r="GY391" s="55"/>
      <c r="GZ391" s="55"/>
    </row>
    <row r="392" spans="1:208" ht="14.25" x14ac:dyDescent="0.2">
      <c r="A392" s="46" t="s">
        <v>337</v>
      </c>
      <c r="B392" s="44" t="s">
        <v>117</v>
      </c>
      <c r="C392" s="44" t="s">
        <v>88</v>
      </c>
      <c r="D392" s="44"/>
      <c r="E392" s="44"/>
      <c r="F392" s="54">
        <f>SUM(F393)</f>
        <v>61175</v>
      </c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  <c r="CO392" s="55"/>
      <c r="CP392" s="55"/>
      <c r="CQ392" s="55"/>
      <c r="CR392" s="55"/>
      <c r="CS392" s="55"/>
      <c r="CT392" s="55"/>
      <c r="CU392" s="55"/>
      <c r="CV392" s="55"/>
      <c r="CW392" s="55"/>
      <c r="CX392" s="55"/>
      <c r="CY392" s="55"/>
      <c r="CZ392" s="55"/>
      <c r="DA392" s="55"/>
      <c r="DB392" s="55"/>
      <c r="DC392" s="55"/>
      <c r="DD392" s="55"/>
      <c r="DE392" s="55"/>
      <c r="DF392" s="55"/>
      <c r="DG392" s="55"/>
      <c r="DH392" s="55"/>
      <c r="DI392" s="55"/>
      <c r="DJ392" s="55"/>
      <c r="DK392" s="55"/>
      <c r="DL392" s="55"/>
      <c r="DM392" s="55"/>
      <c r="DN392" s="55"/>
      <c r="DO392" s="55"/>
      <c r="DP392" s="55"/>
      <c r="DQ392" s="55"/>
      <c r="DR392" s="55"/>
      <c r="DS392" s="55"/>
      <c r="DT392" s="55"/>
      <c r="DU392" s="55"/>
      <c r="DV392" s="55"/>
      <c r="DW392" s="55"/>
      <c r="DX392" s="55"/>
      <c r="DY392" s="55"/>
      <c r="DZ392" s="55"/>
      <c r="EA392" s="55"/>
      <c r="EB392" s="55"/>
      <c r="EC392" s="55"/>
      <c r="ED392" s="55"/>
      <c r="EE392" s="55"/>
      <c r="EF392" s="55"/>
      <c r="EG392" s="55"/>
      <c r="EH392" s="55"/>
      <c r="EI392" s="55"/>
      <c r="EJ392" s="55"/>
      <c r="EK392" s="55"/>
      <c r="EL392" s="55"/>
      <c r="EM392" s="55"/>
      <c r="EN392" s="55"/>
      <c r="EO392" s="55"/>
      <c r="EP392" s="55"/>
      <c r="EQ392" s="55"/>
      <c r="ER392" s="55"/>
      <c r="ES392" s="55"/>
      <c r="ET392" s="55"/>
      <c r="EU392" s="55"/>
      <c r="EV392" s="55"/>
      <c r="EW392" s="55"/>
      <c r="EX392" s="55"/>
      <c r="EY392" s="55"/>
      <c r="EZ392" s="55"/>
      <c r="FA392" s="55"/>
      <c r="FB392" s="55"/>
      <c r="FC392" s="55"/>
      <c r="FD392" s="55"/>
      <c r="FE392" s="55"/>
      <c r="FF392" s="55"/>
      <c r="FG392" s="55"/>
      <c r="FH392" s="55"/>
      <c r="FI392" s="55"/>
      <c r="FJ392" s="55"/>
      <c r="FK392" s="55"/>
      <c r="FL392" s="55"/>
      <c r="FM392" s="55"/>
      <c r="FN392" s="55"/>
      <c r="FO392" s="55"/>
      <c r="FP392" s="55"/>
      <c r="FQ392" s="55"/>
      <c r="FR392" s="55"/>
      <c r="FS392" s="55"/>
      <c r="FT392" s="55"/>
      <c r="FU392" s="55"/>
      <c r="FV392" s="55"/>
      <c r="FW392" s="55"/>
      <c r="FX392" s="55"/>
      <c r="FY392" s="55"/>
      <c r="FZ392" s="55"/>
      <c r="GA392" s="55"/>
      <c r="GB392" s="55"/>
      <c r="GC392" s="55"/>
      <c r="GD392" s="55"/>
      <c r="GE392" s="55"/>
      <c r="GF392" s="55"/>
      <c r="GG392" s="55"/>
      <c r="GH392" s="55"/>
      <c r="GI392" s="55"/>
      <c r="GJ392" s="55"/>
      <c r="GK392" s="55"/>
      <c r="GL392" s="55"/>
      <c r="GM392" s="55"/>
      <c r="GN392" s="55"/>
      <c r="GO392" s="55"/>
      <c r="GP392" s="55"/>
      <c r="GQ392" s="55"/>
      <c r="GR392" s="55"/>
      <c r="GS392" s="55"/>
      <c r="GT392" s="55"/>
      <c r="GU392" s="55"/>
      <c r="GV392" s="55"/>
      <c r="GW392" s="55"/>
      <c r="GX392" s="55"/>
      <c r="GY392" s="55"/>
      <c r="GZ392" s="55"/>
    </row>
    <row r="393" spans="1:208" ht="25.5" x14ac:dyDescent="0.2">
      <c r="A393" s="56" t="s">
        <v>341</v>
      </c>
      <c r="B393" s="69" t="s">
        <v>117</v>
      </c>
      <c r="C393" s="69" t="s">
        <v>88</v>
      </c>
      <c r="D393" s="69"/>
      <c r="E393" s="69"/>
      <c r="F393" s="54">
        <f>SUM(F394+F395+F397+F396+F398)</f>
        <v>61175</v>
      </c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55"/>
      <c r="BX393" s="55"/>
      <c r="BY393" s="55"/>
      <c r="BZ393" s="55"/>
      <c r="CA393" s="55"/>
      <c r="CB393" s="55"/>
      <c r="CC393" s="55"/>
      <c r="CD393" s="55"/>
      <c r="CE393" s="55"/>
      <c r="CF393" s="55"/>
      <c r="CG393" s="55"/>
      <c r="CH393" s="55"/>
      <c r="CI393" s="55"/>
      <c r="CJ393" s="55"/>
      <c r="CK393" s="55"/>
      <c r="CL393" s="55"/>
      <c r="CM393" s="55"/>
      <c r="CN393" s="55"/>
      <c r="CO393" s="55"/>
      <c r="CP393" s="55"/>
      <c r="CQ393" s="55"/>
      <c r="CR393" s="55"/>
      <c r="CS393" s="55"/>
      <c r="CT393" s="55"/>
      <c r="CU393" s="55"/>
      <c r="CV393" s="55"/>
      <c r="CW393" s="55"/>
      <c r="CX393" s="55"/>
      <c r="CY393" s="55"/>
      <c r="CZ393" s="55"/>
      <c r="DA393" s="55"/>
      <c r="DB393" s="55"/>
      <c r="DC393" s="55"/>
      <c r="DD393" s="55"/>
      <c r="DE393" s="55"/>
      <c r="DF393" s="55"/>
      <c r="DG393" s="55"/>
      <c r="DH393" s="55"/>
      <c r="DI393" s="55"/>
      <c r="DJ393" s="55"/>
      <c r="DK393" s="55"/>
      <c r="DL393" s="55"/>
      <c r="DM393" s="55"/>
      <c r="DN393" s="55"/>
      <c r="DO393" s="55"/>
      <c r="DP393" s="55"/>
      <c r="DQ393" s="55"/>
      <c r="DR393" s="55"/>
      <c r="DS393" s="55"/>
      <c r="DT393" s="55"/>
      <c r="DU393" s="55"/>
      <c r="DV393" s="55"/>
      <c r="DW393" s="55"/>
      <c r="DX393" s="55"/>
      <c r="DY393" s="55"/>
      <c r="DZ393" s="55"/>
      <c r="EA393" s="55"/>
      <c r="EB393" s="55"/>
      <c r="EC393" s="55"/>
      <c r="ED393" s="55"/>
      <c r="EE393" s="55"/>
      <c r="EF393" s="55"/>
      <c r="EG393" s="55"/>
      <c r="EH393" s="55"/>
      <c r="EI393" s="55"/>
      <c r="EJ393" s="55"/>
      <c r="EK393" s="55"/>
      <c r="EL393" s="55"/>
      <c r="EM393" s="55"/>
      <c r="EN393" s="55"/>
      <c r="EO393" s="55"/>
      <c r="EP393" s="55"/>
      <c r="EQ393" s="55"/>
      <c r="ER393" s="55"/>
      <c r="ES393" s="55"/>
      <c r="ET393" s="55"/>
      <c r="EU393" s="55"/>
      <c r="EV393" s="55"/>
      <c r="EW393" s="55"/>
      <c r="EX393" s="55"/>
      <c r="EY393" s="55"/>
      <c r="EZ393" s="55"/>
      <c r="FA393" s="55"/>
      <c r="FB393" s="55"/>
      <c r="FC393" s="55"/>
      <c r="FD393" s="55"/>
      <c r="FE393" s="55"/>
      <c r="FF393" s="55"/>
      <c r="FG393" s="55"/>
      <c r="FH393" s="55"/>
      <c r="FI393" s="55"/>
      <c r="FJ393" s="55"/>
      <c r="FK393" s="55"/>
      <c r="FL393" s="55"/>
      <c r="FM393" s="55"/>
      <c r="FN393" s="55"/>
      <c r="FO393" s="55"/>
      <c r="FP393" s="55"/>
      <c r="FQ393" s="55"/>
      <c r="FR393" s="55"/>
      <c r="FS393" s="55"/>
      <c r="FT393" s="55"/>
      <c r="FU393" s="55"/>
      <c r="FV393" s="55"/>
      <c r="FW393" s="55"/>
      <c r="FX393" s="55"/>
      <c r="FY393" s="55"/>
      <c r="FZ393" s="55"/>
      <c r="GA393" s="55"/>
      <c r="GB393" s="55"/>
      <c r="GC393" s="55"/>
      <c r="GD393" s="55"/>
      <c r="GE393" s="55"/>
      <c r="GF393" s="55"/>
      <c r="GG393" s="55"/>
      <c r="GH393" s="55"/>
      <c r="GI393" s="55"/>
      <c r="GJ393" s="55"/>
      <c r="GK393" s="55"/>
      <c r="GL393" s="55"/>
      <c r="GM393" s="55"/>
      <c r="GN393" s="55"/>
      <c r="GO393" s="55"/>
      <c r="GP393" s="55"/>
      <c r="GQ393" s="55"/>
      <c r="GR393" s="55"/>
      <c r="GS393" s="55"/>
      <c r="GT393" s="55"/>
      <c r="GU393" s="55"/>
      <c r="GV393" s="55"/>
      <c r="GW393" s="55"/>
      <c r="GX393" s="55"/>
      <c r="GY393" s="55"/>
      <c r="GZ393" s="55"/>
    </row>
    <row r="394" spans="1:208" x14ac:dyDescent="0.2">
      <c r="A394" s="52" t="s">
        <v>110</v>
      </c>
      <c r="B394" s="73" t="s">
        <v>117</v>
      </c>
      <c r="C394" s="73" t="s">
        <v>88</v>
      </c>
      <c r="D394" s="73" t="s">
        <v>336</v>
      </c>
      <c r="E394" s="73" t="s">
        <v>101</v>
      </c>
      <c r="F394" s="54">
        <v>0</v>
      </c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  <c r="CO394" s="55"/>
      <c r="CP394" s="55"/>
      <c r="CQ394" s="55"/>
      <c r="CR394" s="55"/>
      <c r="CS394" s="55"/>
      <c r="CT394" s="55"/>
      <c r="CU394" s="55"/>
      <c r="CV394" s="55"/>
      <c r="CW394" s="55"/>
      <c r="CX394" s="55"/>
      <c r="CY394" s="55"/>
      <c r="CZ394" s="55"/>
      <c r="DA394" s="55"/>
      <c r="DB394" s="55"/>
      <c r="DC394" s="55"/>
      <c r="DD394" s="55"/>
      <c r="DE394" s="55"/>
      <c r="DF394" s="55"/>
      <c r="DG394" s="55"/>
      <c r="DH394" s="55"/>
      <c r="DI394" s="55"/>
      <c r="DJ394" s="55"/>
      <c r="DK394" s="55"/>
      <c r="DL394" s="55"/>
      <c r="DM394" s="55"/>
      <c r="DN394" s="55"/>
      <c r="DO394" s="55"/>
      <c r="DP394" s="55"/>
      <c r="DQ394" s="55"/>
      <c r="DR394" s="55"/>
      <c r="DS394" s="55"/>
      <c r="DT394" s="55"/>
      <c r="DU394" s="55"/>
      <c r="DV394" s="55"/>
      <c r="DW394" s="55"/>
      <c r="DX394" s="55"/>
      <c r="DY394" s="55"/>
      <c r="DZ394" s="55"/>
      <c r="EA394" s="55"/>
      <c r="EB394" s="55"/>
      <c r="EC394" s="55"/>
      <c r="ED394" s="55"/>
      <c r="EE394" s="55"/>
      <c r="EF394" s="55"/>
      <c r="EG394" s="55"/>
      <c r="EH394" s="55"/>
      <c r="EI394" s="55"/>
      <c r="EJ394" s="55"/>
      <c r="EK394" s="55"/>
      <c r="EL394" s="55"/>
      <c r="EM394" s="55"/>
      <c r="EN394" s="55"/>
      <c r="EO394" s="55"/>
      <c r="EP394" s="55"/>
      <c r="EQ394" s="55"/>
      <c r="ER394" s="55"/>
      <c r="ES394" s="55"/>
      <c r="ET394" s="55"/>
      <c r="EU394" s="55"/>
      <c r="EV394" s="55"/>
      <c r="EW394" s="55"/>
      <c r="EX394" s="55"/>
      <c r="EY394" s="55"/>
      <c r="EZ394" s="55"/>
      <c r="FA394" s="55"/>
      <c r="FB394" s="55"/>
      <c r="FC394" s="55"/>
      <c r="FD394" s="55"/>
      <c r="FE394" s="55"/>
      <c r="FF394" s="55"/>
      <c r="FG394" s="55"/>
      <c r="FH394" s="55"/>
      <c r="FI394" s="55"/>
      <c r="FJ394" s="55"/>
      <c r="FK394" s="55"/>
      <c r="FL394" s="55"/>
      <c r="FM394" s="55"/>
      <c r="FN394" s="55"/>
      <c r="FO394" s="55"/>
      <c r="FP394" s="55"/>
      <c r="FQ394" s="55"/>
      <c r="FR394" s="55"/>
      <c r="FS394" s="55"/>
      <c r="FT394" s="55"/>
      <c r="FU394" s="55"/>
      <c r="FV394" s="55"/>
      <c r="FW394" s="55"/>
      <c r="FX394" s="55"/>
      <c r="FY394" s="55"/>
      <c r="FZ394" s="55"/>
      <c r="GA394" s="55"/>
      <c r="GB394" s="55"/>
      <c r="GC394" s="55"/>
      <c r="GD394" s="55"/>
      <c r="GE394" s="55"/>
      <c r="GF394" s="55"/>
      <c r="GG394" s="55"/>
      <c r="GH394" s="55"/>
      <c r="GI394" s="55"/>
      <c r="GJ394" s="55"/>
      <c r="GK394" s="55"/>
      <c r="GL394" s="55"/>
      <c r="GM394" s="55"/>
      <c r="GN394" s="55"/>
      <c r="GO394" s="55"/>
      <c r="GP394" s="55"/>
      <c r="GQ394" s="55"/>
      <c r="GR394" s="55"/>
      <c r="GS394" s="55"/>
      <c r="GT394" s="55"/>
      <c r="GU394" s="55"/>
      <c r="GV394" s="55"/>
      <c r="GW394" s="55"/>
      <c r="GX394" s="55"/>
      <c r="GY394" s="55"/>
      <c r="GZ394" s="55"/>
    </row>
    <row r="395" spans="1:208" ht="25.5" x14ac:dyDescent="0.2">
      <c r="A395" s="52" t="s">
        <v>141</v>
      </c>
      <c r="B395" s="73" t="s">
        <v>117</v>
      </c>
      <c r="C395" s="73" t="s">
        <v>88</v>
      </c>
      <c r="D395" s="73" t="s">
        <v>336</v>
      </c>
      <c r="E395" s="73" t="s">
        <v>142</v>
      </c>
      <c r="F395" s="54">
        <v>0</v>
      </c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  <c r="CX395" s="55"/>
      <c r="CY395" s="55"/>
      <c r="CZ395" s="55"/>
      <c r="DA395" s="55"/>
      <c r="DB395" s="55"/>
      <c r="DC395" s="55"/>
      <c r="DD395" s="55"/>
      <c r="DE395" s="55"/>
      <c r="DF395" s="55"/>
      <c r="DG395" s="55"/>
      <c r="DH395" s="55"/>
      <c r="DI395" s="55"/>
      <c r="DJ395" s="55"/>
      <c r="DK395" s="55"/>
      <c r="DL395" s="55"/>
      <c r="DM395" s="55"/>
      <c r="DN395" s="55"/>
      <c r="DO395" s="55"/>
      <c r="DP395" s="55"/>
      <c r="DQ395" s="55"/>
      <c r="DR395" s="55"/>
      <c r="DS395" s="55"/>
      <c r="DT395" s="55"/>
      <c r="DU395" s="55"/>
      <c r="DV395" s="55"/>
      <c r="DW395" s="55"/>
      <c r="DX395" s="55"/>
      <c r="DY395" s="55"/>
      <c r="DZ395" s="55"/>
      <c r="EA395" s="55"/>
      <c r="EB395" s="55"/>
      <c r="EC395" s="55"/>
      <c r="ED395" s="55"/>
      <c r="EE395" s="55"/>
      <c r="EF395" s="55"/>
      <c r="EG395" s="55"/>
      <c r="EH395" s="55"/>
      <c r="EI395" s="55"/>
      <c r="EJ395" s="55"/>
      <c r="EK395" s="55"/>
      <c r="EL395" s="55"/>
      <c r="EM395" s="55"/>
      <c r="EN395" s="55"/>
      <c r="EO395" s="55"/>
      <c r="EP395" s="55"/>
      <c r="EQ395" s="55"/>
      <c r="ER395" s="55"/>
      <c r="ES395" s="55"/>
      <c r="ET395" s="55"/>
      <c r="EU395" s="55"/>
      <c r="EV395" s="55"/>
      <c r="EW395" s="55"/>
      <c r="EX395" s="55"/>
      <c r="EY395" s="55"/>
      <c r="EZ395" s="55"/>
      <c r="FA395" s="55"/>
      <c r="FB395" s="55"/>
      <c r="FC395" s="55"/>
      <c r="FD395" s="55"/>
      <c r="FE395" s="55"/>
      <c r="FF395" s="55"/>
      <c r="FG395" s="55"/>
      <c r="FH395" s="55"/>
      <c r="FI395" s="55"/>
      <c r="FJ395" s="55"/>
      <c r="FK395" s="55"/>
      <c r="FL395" s="55"/>
      <c r="FM395" s="55"/>
      <c r="FN395" s="55"/>
      <c r="FO395" s="55"/>
      <c r="FP395" s="55"/>
      <c r="FQ395" s="55"/>
      <c r="FR395" s="55"/>
      <c r="FS395" s="55"/>
      <c r="FT395" s="55"/>
      <c r="FU395" s="55"/>
      <c r="FV395" s="55"/>
      <c r="FW395" s="55"/>
      <c r="FX395" s="55"/>
      <c r="FY395" s="55"/>
      <c r="FZ395" s="55"/>
      <c r="GA395" s="55"/>
      <c r="GB395" s="55"/>
      <c r="GC395" s="55"/>
      <c r="GD395" s="55"/>
      <c r="GE395" s="55"/>
      <c r="GF395" s="55"/>
      <c r="GG395" s="55"/>
      <c r="GH395" s="55"/>
      <c r="GI395" s="55"/>
      <c r="GJ395" s="55"/>
      <c r="GK395" s="55"/>
      <c r="GL395" s="55"/>
      <c r="GM395" s="55"/>
      <c r="GN395" s="55"/>
      <c r="GO395" s="55"/>
      <c r="GP395" s="55"/>
      <c r="GQ395" s="55"/>
      <c r="GR395" s="55"/>
      <c r="GS395" s="55"/>
      <c r="GT395" s="55"/>
      <c r="GU395" s="55"/>
      <c r="GV395" s="55"/>
      <c r="GW395" s="55"/>
      <c r="GX395" s="55"/>
      <c r="GY395" s="55"/>
      <c r="GZ395" s="55"/>
    </row>
    <row r="396" spans="1:208" ht="25.5" x14ac:dyDescent="0.2">
      <c r="A396" s="52" t="s">
        <v>143</v>
      </c>
      <c r="B396" s="73" t="s">
        <v>117</v>
      </c>
      <c r="C396" s="73" t="s">
        <v>88</v>
      </c>
      <c r="D396" s="73" t="s">
        <v>336</v>
      </c>
      <c r="E396" s="73" t="s">
        <v>142</v>
      </c>
      <c r="F396" s="54">
        <v>7675</v>
      </c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  <c r="CQ396" s="55"/>
      <c r="CR396" s="55"/>
      <c r="CS396" s="55"/>
      <c r="CT396" s="55"/>
      <c r="CU396" s="55"/>
      <c r="CV396" s="55"/>
      <c r="CW396" s="55"/>
      <c r="CX396" s="55"/>
      <c r="CY396" s="55"/>
      <c r="CZ396" s="55"/>
      <c r="DA396" s="55"/>
      <c r="DB396" s="55"/>
      <c r="DC396" s="55"/>
      <c r="DD396" s="55"/>
      <c r="DE396" s="55"/>
      <c r="DF396" s="55"/>
      <c r="DG396" s="55"/>
      <c r="DH396" s="55"/>
      <c r="DI396" s="55"/>
      <c r="DJ396" s="55"/>
      <c r="DK396" s="55"/>
      <c r="DL396" s="55"/>
      <c r="DM396" s="55"/>
      <c r="DN396" s="55"/>
      <c r="DO396" s="55"/>
      <c r="DP396" s="55"/>
      <c r="DQ396" s="55"/>
      <c r="DR396" s="55"/>
      <c r="DS396" s="55"/>
      <c r="DT396" s="55"/>
      <c r="DU396" s="55"/>
      <c r="DV396" s="55"/>
      <c r="DW396" s="55"/>
      <c r="DX396" s="55"/>
      <c r="DY396" s="55"/>
      <c r="DZ396" s="55"/>
      <c r="EA396" s="55"/>
      <c r="EB396" s="55"/>
      <c r="EC396" s="55"/>
      <c r="ED396" s="55"/>
      <c r="EE396" s="55"/>
      <c r="EF396" s="55"/>
      <c r="EG396" s="55"/>
      <c r="EH396" s="55"/>
      <c r="EI396" s="55"/>
      <c r="EJ396" s="55"/>
      <c r="EK396" s="55"/>
      <c r="EL396" s="55"/>
      <c r="EM396" s="55"/>
      <c r="EN396" s="55"/>
      <c r="EO396" s="55"/>
      <c r="EP396" s="55"/>
      <c r="EQ396" s="55"/>
      <c r="ER396" s="55"/>
      <c r="ES396" s="55"/>
      <c r="ET396" s="55"/>
      <c r="EU396" s="55"/>
      <c r="EV396" s="55"/>
      <c r="EW396" s="55"/>
      <c r="EX396" s="55"/>
      <c r="EY396" s="55"/>
      <c r="EZ396" s="55"/>
      <c r="FA396" s="55"/>
      <c r="FB396" s="55"/>
      <c r="FC396" s="55"/>
      <c r="FD396" s="55"/>
      <c r="FE396" s="55"/>
      <c r="FF396" s="55"/>
      <c r="FG396" s="55"/>
      <c r="FH396" s="55"/>
      <c r="FI396" s="55"/>
      <c r="FJ396" s="55"/>
      <c r="FK396" s="55"/>
      <c r="FL396" s="55"/>
      <c r="FM396" s="55"/>
      <c r="FN396" s="55"/>
      <c r="FO396" s="55"/>
      <c r="FP396" s="55"/>
      <c r="FQ396" s="55"/>
      <c r="FR396" s="55"/>
      <c r="FS396" s="55"/>
      <c r="FT396" s="55"/>
      <c r="FU396" s="55"/>
      <c r="FV396" s="55"/>
      <c r="FW396" s="55"/>
      <c r="FX396" s="55"/>
      <c r="FY396" s="55"/>
      <c r="FZ396" s="55"/>
      <c r="GA396" s="55"/>
      <c r="GB396" s="55"/>
      <c r="GC396" s="55"/>
      <c r="GD396" s="55"/>
      <c r="GE396" s="55"/>
      <c r="GF396" s="55"/>
      <c r="GG396" s="55"/>
      <c r="GH396" s="55"/>
      <c r="GI396" s="55"/>
      <c r="GJ396" s="55"/>
      <c r="GK396" s="55"/>
      <c r="GL396" s="55"/>
      <c r="GM396" s="55"/>
      <c r="GN396" s="55"/>
      <c r="GO396" s="55"/>
      <c r="GP396" s="55"/>
      <c r="GQ396" s="55"/>
      <c r="GR396" s="55"/>
      <c r="GS396" s="55"/>
      <c r="GT396" s="55"/>
      <c r="GU396" s="55"/>
      <c r="GV396" s="55"/>
      <c r="GW396" s="55"/>
      <c r="GX396" s="55"/>
      <c r="GY396" s="55"/>
      <c r="GZ396" s="55"/>
    </row>
    <row r="397" spans="1:208" x14ac:dyDescent="0.2">
      <c r="A397" s="52" t="s">
        <v>110</v>
      </c>
      <c r="B397" s="73" t="s">
        <v>117</v>
      </c>
      <c r="C397" s="73" t="s">
        <v>88</v>
      </c>
      <c r="D397" s="73" t="s">
        <v>338</v>
      </c>
      <c r="E397" s="73" t="s">
        <v>101</v>
      </c>
      <c r="F397" s="54">
        <v>0</v>
      </c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  <c r="CQ397" s="55"/>
      <c r="CR397" s="55"/>
      <c r="CS397" s="55"/>
      <c r="CT397" s="55"/>
      <c r="CU397" s="55"/>
      <c r="CV397" s="55"/>
      <c r="CW397" s="55"/>
      <c r="CX397" s="55"/>
      <c r="CY397" s="55"/>
      <c r="CZ397" s="55"/>
      <c r="DA397" s="55"/>
      <c r="DB397" s="55"/>
      <c r="DC397" s="55"/>
      <c r="DD397" s="55"/>
      <c r="DE397" s="55"/>
      <c r="DF397" s="55"/>
      <c r="DG397" s="55"/>
      <c r="DH397" s="55"/>
      <c r="DI397" s="55"/>
      <c r="DJ397" s="55"/>
      <c r="DK397" s="55"/>
      <c r="DL397" s="55"/>
      <c r="DM397" s="55"/>
      <c r="DN397" s="55"/>
      <c r="DO397" s="55"/>
      <c r="DP397" s="55"/>
      <c r="DQ397" s="55"/>
      <c r="DR397" s="55"/>
      <c r="DS397" s="55"/>
      <c r="DT397" s="55"/>
      <c r="DU397" s="55"/>
      <c r="DV397" s="55"/>
      <c r="DW397" s="55"/>
      <c r="DX397" s="55"/>
      <c r="DY397" s="55"/>
      <c r="DZ397" s="55"/>
      <c r="EA397" s="55"/>
      <c r="EB397" s="55"/>
      <c r="EC397" s="55"/>
      <c r="ED397" s="55"/>
      <c r="EE397" s="55"/>
      <c r="EF397" s="55"/>
      <c r="EG397" s="55"/>
      <c r="EH397" s="55"/>
      <c r="EI397" s="55"/>
      <c r="EJ397" s="55"/>
      <c r="EK397" s="55"/>
      <c r="EL397" s="55"/>
      <c r="EM397" s="55"/>
      <c r="EN397" s="55"/>
      <c r="EO397" s="55"/>
      <c r="EP397" s="55"/>
      <c r="EQ397" s="55"/>
      <c r="ER397" s="55"/>
      <c r="ES397" s="55"/>
      <c r="ET397" s="55"/>
      <c r="EU397" s="55"/>
      <c r="EV397" s="55"/>
      <c r="EW397" s="55"/>
      <c r="EX397" s="55"/>
      <c r="EY397" s="55"/>
      <c r="EZ397" s="55"/>
      <c r="FA397" s="55"/>
      <c r="FB397" s="55"/>
      <c r="FC397" s="55"/>
      <c r="FD397" s="55"/>
      <c r="FE397" s="55"/>
      <c r="FF397" s="55"/>
      <c r="FG397" s="55"/>
      <c r="FH397" s="55"/>
      <c r="FI397" s="55"/>
      <c r="FJ397" s="55"/>
      <c r="FK397" s="55"/>
      <c r="FL397" s="55"/>
      <c r="FM397" s="55"/>
      <c r="FN397" s="55"/>
      <c r="FO397" s="55"/>
      <c r="FP397" s="55"/>
      <c r="FQ397" s="55"/>
      <c r="FR397" s="55"/>
      <c r="FS397" s="55"/>
      <c r="FT397" s="55"/>
      <c r="FU397" s="55"/>
      <c r="FV397" s="55"/>
      <c r="FW397" s="55"/>
      <c r="FX397" s="55"/>
      <c r="FY397" s="55"/>
      <c r="FZ397" s="55"/>
      <c r="GA397" s="55"/>
      <c r="GB397" s="55"/>
      <c r="GC397" s="55"/>
      <c r="GD397" s="55"/>
      <c r="GE397" s="55"/>
      <c r="GF397" s="55"/>
      <c r="GG397" s="55"/>
      <c r="GH397" s="55"/>
      <c r="GI397" s="55"/>
      <c r="GJ397" s="55"/>
      <c r="GK397" s="55"/>
      <c r="GL397" s="55"/>
      <c r="GM397" s="55"/>
      <c r="GN397" s="55"/>
      <c r="GO397" s="55"/>
      <c r="GP397" s="55"/>
      <c r="GQ397" s="55"/>
      <c r="GR397" s="55"/>
      <c r="GS397" s="55"/>
      <c r="GT397" s="55"/>
      <c r="GU397" s="55"/>
      <c r="GV397" s="55"/>
      <c r="GW397" s="55"/>
      <c r="GX397" s="55"/>
      <c r="GY397" s="55"/>
      <c r="GZ397" s="55"/>
    </row>
    <row r="398" spans="1:208" ht="25.5" x14ac:dyDescent="0.2">
      <c r="A398" s="52" t="s">
        <v>141</v>
      </c>
      <c r="B398" s="73" t="s">
        <v>117</v>
      </c>
      <c r="C398" s="73" t="s">
        <v>88</v>
      </c>
      <c r="D398" s="73" t="s">
        <v>339</v>
      </c>
      <c r="E398" s="73" t="s">
        <v>142</v>
      </c>
      <c r="F398" s="54">
        <v>53500</v>
      </c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  <c r="CQ398" s="55"/>
      <c r="CR398" s="55"/>
      <c r="CS398" s="55"/>
      <c r="CT398" s="55"/>
      <c r="CU398" s="55"/>
      <c r="CV398" s="55"/>
      <c r="CW398" s="55"/>
      <c r="CX398" s="55"/>
      <c r="CY398" s="55"/>
      <c r="CZ398" s="55"/>
      <c r="DA398" s="55"/>
      <c r="DB398" s="55"/>
      <c r="DC398" s="55"/>
      <c r="DD398" s="55"/>
      <c r="DE398" s="55"/>
      <c r="DF398" s="55"/>
      <c r="DG398" s="55"/>
      <c r="DH398" s="55"/>
      <c r="DI398" s="55"/>
      <c r="DJ398" s="55"/>
      <c r="DK398" s="55"/>
      <c r="DL398" s="55"/>
      <c r="DM398" s="55"/>
      <c r="DN398" s="55"/>
      <c r="DO398" s="55"/>
      <c r="DP398" s="55"/>
      <c r="DQ398" s="55"/>
      <c r="DR398" s="55"/>
      <c r="DS398" s="55"/>
      <c r="DT398" s="55"/>
      <c r="DU398" s="55"/>
      <c r="DV398" s="55"/>
      <c r="DW398" s="55"/>
      <c r="DX398" s="55"/>
      <c r="DY398" s="55"/>
      <c r="DZ398" s="55"/>
      <c r="EA398" s="55"/>
      <c r="EB398" s="55"/>
      <c r="EC398" s="55"/>
      <c r="ED398" s="55"/>
      <c r="EE398" s="55"/>
      <c r="EF398" s="55"/>
      <c r="EG398" s="55"/>
      <c r="EH398" s="55"/>
      <c r="EI398" s="55"/>
      <c r="EJ398" s="55"/>
      <c r="EK398" s="55"/>
      <c r="EL398" s="55"/>
      <c r="EM398" s="55"/>
      <c r="EN398" s="55"/>
      <c r="EO398" s="55"/>
      <c r="EP398" s="55"/>
      <c r="EQ398" s="55"/>
      <c r="ER398" s="55"/>
      <c r="ES398" s="55"/>
      <c r="ET398" s="55"/>
      <c r="EU398" s="55"/>
      <c r="EV398" s="55"/>
      <c r="EW398" s="55"/>
      <c r="EX398" s="55"/>
      <c r="EY398" s="55"/>
      <c r="EZ398" s="55"/>
      <c r="FA398" s="55"/>
      <c r="FB398" s="55"/>
      <c r="FC398" s="55"/>
      <c r="FD398" s="55"/>
      <c r="FE398" s="55"/>
      <c r="FF398" s="55"/>
      <c r="FG398" s="55"/>
      <c r="FH398" s="55"/>
      <c r="FI398" s="55"/>
      <c r="FJ398" s="55"/>
      <c r="FK398" s="55"/>
      <c r="FL398" s="55"/>
      <c r="FM398" s="55"/>
      <c r="FN398" s="55"/>
      <c r="FO398" s="55"/>
      <c r="FP398" s="55"/>
      <c r="FQ398" s="55"/>
      <c r="FR398" s="55"/>
      <c r="FS398" s="55"/>
      <c r="FT398" s="55"/>
      <c r="FU398" s="55"/>
      <c r="FV398" s="55"/>
      <c r="FW398" s="55"/>
      <c r="FX398" s="55"/>
      <c r="FY398" s="55"/>
      <c r="FZ398" s="55"/>
      <c r="GA398" s="55"/>
      <c r="GB398" s="55"/>
      <c r="GC398" s="55"/>
      <c r="GD398" s="55"/>
      <c r="GE398" s="55"/>
      <c r="GF398" s="55"/>
      <c r="GG398" s="55"/>
      <c r="GH398" s="55"/>
      <c r="GI398" s="55"/>
      <c r="GJ398" s="55"/>
      <c r="GK398" s="55"/>
      <c r="GL398" s="55"/>
      <c r="GM398" s="55"/>
      <c r="GN398" s="55"/>
      <c r="GO398" s="55"/>
      <c r="GP398" s="55"/>
      <c r="GQ398" s="55"/>
      <c r="GR398" s="55"/>
      <c r="GS398" s="55"/>
      <c r="GT398" s="55"/>
      <c r="GU398" s="55"/>
      <c r="GV398" s="55"/>
      <c r="GW398" s="55"/>
      <c r="GX398" s="55"/>
      <c r="GY398" s="55"/>
      <c r="GZ398" s="55"/>
    </row>
    <row r="399" spans="1:208" ht="15" x14ac:dyDescent="0.25">
      <c r="A399" s="86" t="s">
        <v>340</v>
      </c>
      <c r="B399" s="87" t="s">
        <v>117</v>
      </c>
      <c r="C399" s="87" t="s">
        <v>112</v>
      </c>
      <c r="D399" s="87"/>
      <c r="E399" s="87"/>
      <c r="F399" s="88">
        <f>SUM(F400+F402)</f>
        <v>2000</v>
      </c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</row>
    <row r="400" spans="1:208" ht="25.5" x14ac:dyDescent="0.2">
      <c r="A400" s="56" t="s">
        <v>341</v>
      </c>
      <c r="B400" s="69" t="s">
        <v>117</v>
      </c>
      <c r="C400" s="69" t="s">
        <v>112</v>
      </c>
      <c r="D400" s="69" t="s">
        <v>336</v>
      </c>
      <c r="E400" s="69"/>
      <c r="F400" s="58">
        <f>SUM(F401)</f>
        <v>2000</v>
      </c>
    </row>
    <row r="401" spans="1:208" ht="25.5" x14ac:dyDescent="0.2">
      <c r="A401" s="52" t="s">
        <v>143</v>
      </c>
      <c r="B401" s="73" t="s">
        <v>117</v>
      </c>
      <c r="C401" s="73" t="s">
        <v>112</v>
      </c>
      <c r="D401" s="73" t="s">
        <v>336</v>
      </c>
      <c r="E401" s="73" t="s">
        <v>144</v>
      </c>
      <c r="F401" s="54">
        <v>2000</v>
      </c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  <c r="CQ401" s="55"/>
      <c r="CR401" s="55"/>
      <c r="CS401" s="55"/>
      <c r="CT401" s="55"/>
      <c r="CU401" s="55"/>
      <c r="CV401" s="55"/>
      <c r="CW401" s="55"/>
      <c r="CX401" s="55"/>
      <c r="CY401" s="55"/>
      <c r="CZ401" s="55"/>
      <c r="DA401" s="55"/>
      <c r="DB401" s="55"/>
      <c r="DC401" s="55"/>
      <c r="DD401" s="55"/>
      <c r="DE401" s="55"/>
      <c r="DF401" s="55"/>
      <c r="DG401" s="55"/>
      <c r="DH401" s="55"/>
      <c r="DI401" s="55"/>
      <c r="DJ401" s="55"/>
      <c r="DK401" s="55"/>
      <c r="DL401" s="55"/>
      <c r="DM401" s="55"/>
      <c r="DN401" s="55"/>
      <c r="DO401" s="55"/>
      <c r="DP401" s="55"/>
      <c r="DQ401" s="55"/>
      <c r="DR401" s="55"/>
      <c r="DS401" s="55"/>
      <c r="DT401" s="55"/>
      <c r="DU401" s="55"/>
      <c r="DV401" s="55"/>
      <c r="DW401" s="55"/>
      <c r="DX401" s="55"/>
      <c r="DY401" s="55"/>
      <c r="DZ401" s="55"/>
      <c r="EA401" s="55"/>
      <c r="EB401" s="55"/>
      <c r="EC401" s="55"/>
      <c r="ED401" s="55"/>
      <c r="EE401" s="55"/>
      <c r="EF401" s="55"/>
      <c r="EG401" s="55"/>
      <c r="EH401" s="55"/>
      <c r="EI401" s="55"/>
      <c r="EJ401" s="55"/>
      <c r="EK401" s="55"/>
      <c r="EL401" s="55"/>
      <c r="EM401" s="55"/>
      <c r="EN401" s="55"/>
      <c r="EO401" s="55"/>
      <c r="EP401" s="55"/>
      <c r="EQ401" s="55"/>
      <c r="ER401" s="55"/>
      <c r="ES401" s="55"/>
      <c r="ET401" s="55"/>
      <c r="EU401" s="55"/>
      <c r="EV401" s="55"/>
      <c r="EW401" s="55"/>
      <c r="EX401" s="55"/>
      <c r="EY401" s="55"/>
      <c r="EZ401" s="55"/>
      <c r="FA401" s="55"/>
      <c r="FB401" s="55"/>
      <c r="FC401" s="55"/>
      <c r="FD401" s="55"/>
      <c r="FE401" s="55"/>
      <c r="FF401" s="55"/>
      <c r="FG401" s="55"/>
      <c r="FH401" s="55"/>
      <c r="FI401" s="55"/>
      <c r="FJ401" s="55"/>
      <c r="FK401" s="55"/>
      <c r="FL401" s="55"/>
      <c r="FM401" s="55"/>
      <c r="FN401" s="55"/>
      <c r="FO401" s="55"/>
      <c r="FP401" s="55"/>
      <c r="FQ401" s="55"/>
      <c r="FR401" s="55"/>
      <c r="FS401" s="55"/>
      <c r="FT401" s="55"/>
      <c r="FU401" s="55"/>
      <c r="FV401" s="55"/>
      <c r="FW401" s="55"/>
      <c r="FX401" s="55"/>
      <c r="FY401" s="55"/>
      <c r="FZ401" s="55"/>
      <c r="GA401" s="55"/>
      <c r="GB401" s="55"/>
      <c r="GC401" s="55"/>
      <c r="GD401" s="55"/>
      <c r="GE401" s="55"/>
      <c r="GF401" s="55"/>
      <c r="GG401" s="55"/>
      <c r="GH401" s="55"/>
      <c r="GI401" s="55"/>
      <c r="GJ401" s="55"/>
      <c r="GK401" s="55"/>
      <c r="GL401" s="55"/>
      <c r="GM401" s="55"/>
      <c r="GN401" s="55"/>
      <c r="GO401" s="55"/>
      <c r="GP401" s="55"/>
      <c r="GQ401" s="55"/>
      <c r="GR401" s="55"/>
      <c r="GS401" s="55"/>
      <c r="GT401" s="55"/>
      <c r="GU401" s="55"/>
      <c r="GV401" s="55"/>
      <c r="GW401" s="55"/>
      <c r="GX401" s="55"/>
      <c r="GY401" s="55"/>
      <c r="GZ401" s="55"/>
    </row>
    <row r="402" spans="1:208" x14ac:dyDescent="0.2">
      <c r="A402" s="56" t="s">
        <v>190</v>
      </c>
      <c r="B402" s="69" t="s">
        <v>117</v>
      </c>
      <c r="C402" s="69" t="s">
        <v>112</v>
      </c>
      <c r="D402" s="69" t="s">
        <v>191</v>
      </c>
      <c r="E402" s="69"/>
      <c r="F402" s="58">
        <f>SUM(F403)</f>
        <v>0</v>
      </c>
    </row>
    <row r="403" spans="1:208" s="55" customFormat="1" ht="25.5" x14ac:dyDescent="0.2">
      <c r="A403" s="52" t="s">
        <v>143</v>
      </c>
      <c r="B403" s="73" t="s">
        <v>117</v>
      </c>
      <c r="C403" s="73" t="s">
        <v>112</v>
      </c>
      <c r="D403" s="73" t="s">
        <v>191</v>
      </c>
      <c r="E403" s="73" t="s">
        <v>144</v>
      </c>
      <c r="F403" s="54">
        <v>0</v>
      </c>
    </row>
    <row r="404" spans="1:208" ht="15.75" x14ac:dyDescent="0.25">
      <c r="A404" s="43" t="s">
        <v>342</v>
      </c>
      <c r="B404" s="80" t="s">
        <v>175</v>
      </c>
      <c r="C404" s="80"/>
      <c r="D404" s="80"/>
      <c r="E404" s="80"/>
      <c r="F404" s="81">
        <f>SUM(F405)</f>
        <v>2508.0500000000002</v>
      </c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8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8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8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8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82"/>
      <c r="DH404" s="82"/>
      <c r="DI404" s="82"/>
      <c r="DJ404" s="82"/>
      <c r="DK404" s="82"/>
      <c r="DL404" s="82"/>
      <c r="DM404" s="82"/>
      <c r="DN404" s="82"/>
      <c r="DO404" s="82"/>
      <c r="DP404" s="82"/>
      <c r="DQ404" s="82"/>
      <c r="DR404" s="82"/>
      <c r="DS404" s="82"/>
      <c r="DT404" s="82"/>
      <c r="DU404" s="82"/>
      <c r="DV404" s="82"/>
      <c r="DW404" s="82"/>
      <c r="DX404" s="82"/>
      <c r="DY404" s="82"/>
      <c r="DZ404" s="82"/>
      <c r="EA404" s="82"/>
      <c r="EB404" s="82"/>
      <c r="EC404" s="82"/>
      <c r="ED404" s="82"/>
      <c r="EE404" s="82"/>
      <c r="EF404" s="82"/>
      <c r="EG404" s="82"/>
      <c r="EH404" s="82"/>
      <c r="EI404" s="82"/>
      <c r="EJ404" s="82"/>
      <c r="EK404" s="82"/>
      <c r="EL404" s="82"/>
      <c r="EM404" s="82"/>
      <c r="EN404" s="82"/>
      <c r="EO404" s="82"/>
      <c r="EP404" s="82"/>
      <c r="EQ404" s="82"/>
      <c r="ER404" s="82"/>
      <c r="ES404" s="82"/>
      <c r="ET404" s="82"/>
      <c r="EU404" s="82"/>
      <c r="EV404" s="82"/>
      <c r="EW404" s="82"/>
      <c r="EX404" s="82"/>
      <c r="EY404" s="82"/>
      <c r="EZ404" s="82"/>
      <c r="FA404" s="82"/>
      <c r="FB404" s="82"/>
      <c r="FC404" s="82"/>
      <c r="FD404" s="82"/>
      <c r="FE404" s="82"/>
      <c r="FF404" s="82"/>
      <c r="FG404" s="82"/>
      <c r="FH404" s="82"/>
      <c r="FI404" s="82"/>
      <c r="FJ404" s="82"/>
      <c r="FK404" s="82"/>
      <c r="FL404" s="82"/>
      <c r="FM404" s="82"/>
      <c r="FN404" s="82"/>
      <c r="FO404" s="82"/>
      <c r="FP404" s="82"/>
      <c r="FQ404" s="82"/>
      <c r="FR404" s="82"/>
      <c r="FS404" s="82"/>
      <c r="FT404" s="82"/>
      <c r="FU404" s="82"/>
      <c r="FV404" s="82"/>
      <c r="FW404" s="82"/>
      <c r="FX404" s="82"/>
      <c r="FY404" s="82"/>
      <c r="FZ404" s="82"/>
      <c r="GA404" s="82"/>
      <c r="GB404" s="82"/>
      <c r="GC404" s="82"/>
      <c r="GD404" s="82"/>
      <c r="GE404" s="82"/>
      <c r="GF404" s="82"/>
      <c r="GG404" s="82"/>
      <c r="GH404" s="82"/>
      <c r="GI404" s="82"/>
      <c r="GJ404" s="82"/>
      <c r="GK404" s="82"/>
      <c r="GL404" s="82"/>
      <c r="GM404" s="82"/>
      <c r="GN404" s="82"/>
      <c r="GO404" s="82"/>
      <c r="GP404" s="82"/>
      <c r="GQ404" s="82"/>
      <c r="GR404" s="82"/>
      <c r="GS404" s="82"/>
      <c r="GT404" s="82"/>
      <c r="GU404" s="82"/>
      <c r="GV404" s="82"/>
      <c r="GW404" s="82"/>
      <c r="GX404" s="82"/>
      <c r="GY404" s="82"/>
      <c r="GZ404" s="82"/>
    </row>
    <row r="405" spans="1:208" ht="15" x14ac:dyDescent="0.25">
      <c r="A405" s="86" t="s">
        <v>343</v>
      </c>
      <c r="B405" s="87" t="s">
        <v>175</v>
      </c>
      <c r="C405" s="87" t="s">
        <v>88</v>
      </c>
      <c r="D405" s="87"/>
      <c r="E405" s="87"/>
      <c r="F405" s="88">
        <f>SUM(F406+F408)</f>
        <v>2508.0500000000002</v>
      </c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  <c r="V405" s="128"/>
      <c r="W405" s="128"/>
      <c r="X405" s="128"/>
      <c r="Y405" s="128"/>
      <c r="Z405" s="128"/>
      <c r="AA405" s="128"/>
      <c r="AB405" s="128"/>
      <c r="AC405" s="128"/>
      <c r="AD405" s="128"/>
      <c r="AE405" s="128"/>
      <c r="AF405" s="128"/>
      <c r="AG405" s="128"/>
      <c r="AH405" s="128"/>
      <c r="AI405" s="128"/>
      <c r="AJ405" s="128"/>
      <c r="AK405" s="128"/>
      <c r="AL405" s="128"/>
      <c r="AM405" s="128"/>
      <c r="AN405" s="128"/>
      <c r="AO405" s="128"/>
      <c r="AP405" s="128"/>
      <c r="AQ405" s="128"/>
      <c r="AR405" s="128"/>
      <c r="AS405" s="128"/>
      <c r="AT405" s="128"/>
      <c r="AU405" s="128"/>
      <c r="AV405" s="128"/>
      <c r="AW405" s="128"/>
      <c r="AX405" s="128"/>
      <c r="AY405" s="128"/>
      <c r="AZ405" s="128"/>
      <c r="BA405" s="128"/>
      <c r="BB405" s="128"/>
      <c r="BC405" s="128"/>
      <c r="BD405" s="128"/>
      <c r="BE405" s="128"/>
      <c r="BF405" s="128"/>
      <c r="BG405" s="128"/>
      <c r="BH405" s="128"/>
      <c r="BI405" s="128"/>
      <c r="BJ405" s="128"/>
      <c r="BK405" s="128"/>
      <c r="BL405" s="128"/>
      <c r="BM405" s="128"/>
      <c r="BN405" s="128"/>
      <c r="BO405" s="128"/>
      <c r="BP405" s="128"/>
      <c r="BQ405" s="128"/>
      <c r="BR405" s="128"/>
      <c r="BS405" s="128"/>
      <c r="BT405" s="128"/>
      <c r="BU405" s="128"/>
      <c r="BV405" s="128"/>
      <c r="BW405" s="128"/>
      <c r="BX405" s="128"/>
      <c r="BY405" s="128"/>
      <c r="BZ405" s="128"/>
      <c r="CA405" s="128"/>
      <c r="CB405" s="128"/>
      <c r="CC405" s="128"/>
      <c r="CD405" s="128"/>
      <c r="CE405" s="128"/>
      <c r="CF405" s="128"/>
      <c r="CG405" s="128"/>
      <c r="CH405" s="128"/>
      <c r="CI405" s="128"/>
      <c r="CJ405" s="128"/>
      <c r="CK405" s="128"/>
      <c r="CL405" s="128"/>
      <c r="CM405" s="128"/>
      <c r="CN405" s="128"/>
      <c r="CO405" s="128"/>
      <c r="CP405" s="128"/>
      <c r="CQ405" s="128"/>
      <c r="CR405" s="128"/>
      <c r="CS405" s="128"/>
      <c r="CT405" s="128"/>
      <c r="CU405" s="128"/>
      <c r="CV405" s="128"/>
      <c r="CW405" s="128"/>
      <c r="CX405" s="128"/>
      <c r="CY405" s="128"/>
      <c r="CZ405" s="128"/>
      <c r="DA405" s="128"/>
      <c r="DB405" s="128"/>
      <c r="DC405" s="128"/>
      <c r="DD405" s="128"/>
      <c r="DE405" s="128"/>
      <c r="DF405" s="128"/>
      <c r="DG405" s="128"/>
      <c r="DH405" s="128"/>
      <c r="DI405" s="128"/>
      <c r="DJ405" s="128"/>
      <c r="DK405" s="128"/>
      <c r="DL405" s="128"/>
      <c r="DM405" s="128"/>
      <c r="DN405" s="128"/>
      <c r="DO405" s="128"/>
      <c r="DP405" s="128"/>
      <c r="DQ405" s="128"/>
      <c r="DR405" s="128"/>
      <c r="DS405" s="128"/>
      <c r="DT405" s="128"/>
      <c r="DU405" s="128"/>
      <c r="DV405" s="128"/>
      <c r="DW405" s="128"/>
      <c r="DX405" s="128"/>
      <c r="DY405" s="128"/>
      <c r="DZ405" s="128"/>
      <c r="EA405" s="128"/>
      <c r="EB405" s="128"/>
      <c r="EC405" s="128"/>
      <c r="ED405" s="128"/>
      <c r="EE405" s="128"/>
      <c r="EF405" s="128"/>
      <c r="EG405" s="128"/>
      <c r="EH405" s="128"/>
      <c r="EI405" s="128"/>
      <c r="EJ405" s="128"/>
      <c r="EK405" s="128"/>
      <c r="EL405" s="128"/>
      <c r="EM405" s="128"/>
      <c r="EN405" s="128"/>
      <c r="EO405" s="128"/>
      <c r="EP405" s="128"/>
      <c r="EQ405" s="128"/>
      <c r="ER405" s="128"/>
      <c r="ES405" s="128"/>
      <c r="ET405" s="128"/>
      <c r="EU405" s="128"/>
      <c r="EV405" s="128"/>
      <c r="EW405" s="128"/>
      <c r="EX405" s="128"/>
      <c r="EY405" s="128"/>
      <c r="EZ405" s="128"/>
      <c r="FA405" s="128"/>
      <c r="FB405" s="128"/>
      <c r="FC405" s="128"/>
      <c r="FD405" s="128"/>
      <c r="FE405" s="128"/>
      <c r="FF405" s="128"/>
      <c r="FG405" s="128"/>
      <c r="FH405" s="128"/>
      <c r="FI405" s="128"/>
      <c r="FJ405" s="128"/>
      <c r="FK405" s="128"/>
      <c r="FL405" s="128"/>
      <c r="FM405" s="128"/>
      <c r="FN405" s="128"/>
      <c r="FO405" s="128"/>
      <c r="FP405" s="128"/>
      <c r="FQ405" s="128"/>
      <c r="FR405" s="128"/>
      <c r="FS405" s="128"/>
      <c r="FT405" s="128"/>
      <c r="FU405" s="128"/>
      <c r="FV405" s="128"/>
      <c r="FW405" s="128"/>
      <c r="FX405" s="128"/>
      <c r="FY405" s="128"/>
      <c r="FZ405" s="128"/>
      <c r="GA405" s="128"/>
      <c r="GB405" s="128"/>
      <c r="GC405" s="128"/>
      <c r="GD405" s="128"/>
      <c r="GE405" s="128"/>
      <c r="GF405" s="128"/>
      <c r="GG405" s="128"/>
      <c r="GH405" s="128"/>
      <c r="GI405" s="128"/>
      <c r="GJ405" s="128"/>
      <c r="GK405" s="128"/>
      <c r="GL405" s="128"/>
      <c r="GM405" s="128"/>
      <c r="GN405" s="128"/>
      <c r="GO405" s="128"/>
      <c r="GP405" s="128"/>
      <c r="GQ405" s="128"/>
      <c r="GR405" s="128"/>
      <c r="GS405" s="128"/>
      <c r="GT405" s="128"/>
      <c r="GU405" s="128"/>
      <c r="GV405" s="128"/>
      <c r="GW405" s="128"/>
      <c r="GX405" s="128"/>
      <c r="GY405" s="128"/>
      <c r="GZ405" s="128"/>
    </row>
    <row r="406" spans="1:208" x14ac:dyDescent="0.2">
      <c r="A406" s="56" t="s">
        <v>343</v>
      </c>
      <c r="B406" s="69" t="s">
        <v>175</v>
      </c>
      <c r="C406" s="69" t="s">
        <v>88</v>
      </c>
      <c r="D406" s="69" t="s">
        <v>344</v>
      </c>
      <c r="E406" s="69"/>
      <c r="F406" s="58">
        <f>SUM(F407)</f>
        <v>2000</v>
      </c>
    </row>
    <row r="407" spans="1:208" s="55" customFormat="1" ht="25.5" x14ac:dyDescent="0.2">
      <c r="A407" s="52" t="s">
        <v>143</v>
      </c>
      <c r="B407" s="73" t="s">
        <v>175</v>
      </c>
      <c r="C407" s="73" t="s">
        <v>88</v>
      </c>
      <c r="D407" s="73" t="s">
        <v>344</v>
      </c>
      <c r="E407" s="73" t="s">
        <v>144</v>
      </c>
      <c r="F407" s="54">
        <v>2000</v>
      </c>
    </row>
    <row r="408" spans="1:208" x14ac:dyDescent="0.2">
      <c r="A408" s="56" t="s">
        <v>345</v>
      </c>
      <c r="B408" s="69" t="s">
        <v>346</v>
      </c>
      <c r="C408" s="69" t="s">
        <v>88</v>
      </c>
      <c r="D408" s="69" t="s">
        <v>347</v>
      </c>
      <c r="E408" s="69"/>
      <c r="F408" s="58">
        <f>SUM(F409)</f>
        <v>508.05</v>
      </c>
    </row>
    <row r="409" spans="1:208" s="55" customFormat="1" ht="25.5" x14ac:dyDescent="0.2">
      <c r="A409" s="52" t="s">
        <v>143</v>
      </c>
      <c r="B409" s="73" t="s">
        <v>175</v>
      </c>
      <c r="C409" s="73" t="s">
        <v>88</v>
      </c>
      <c r="D409" s="73" t="s">
        <v>347</v>
      </c>
      <c r="E409" s="73" t="s">
        <v>144</v>
      </c>
      <c r="F409" s="54">
        <v>508.05</v>
      </c>
    </row>
    <row r="410" spans="1:208" ht="15.75" x14ac:dyDescent="0.25">
      <c r="A410" s="43" t="s">
        <v>348</v>
      </c>
      <c r="B410" s="80" t="s">
        <v>121</v>
      </c>
      <c r="C410" s="80"/>
      <c r="D410" s="80"/>
      <c r="E410" s="80"/>
      <c r="F410" s="81">
        <f t="shared" ref="F410:F412" si="3">SUM(F411)</f>
        <v>200</v>
      </c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129"/>
      <c r="AE410" s="129"/>
      <c r="AF410" s="129"/>
      <c r="AG410" s="129"/>
      <c r="AH410" s="129"/>
      <c r="AI410" s="129"/>
      <c r="AJ410" s="129"/>
      <c r="AK410" s="129"/>
      <c r="AL410" s="129"/>
      <c r="AM410" s="129"/>
      <c r="AN410" s="129"/>
      <c r="AO410" s="129"/>
      <c r="AP410" s="129"/>
      <c r="AQ410" s="129"/>
      <c r="AR410" s="129"/>
      <c r="AS410" s="129"/>
      <c r="AT410" s="129"/>
      <c r="AU410" s="129"/>
      <c r="AV410" s="129"/>
      <c r="AW410" s="129"/>
      <c r="AX410" s="129"/>
      <c r="AY410" s="129"/>
      <c r="AZ410" s="129"/>
      <c r="BA410" s="129"/>
      <c r="BB410" s="129"/>
      <c r="BC410" s="129"/>
      <c r="BD410" s="129"/>
      <c r="BE410" s="129"/>
      <c r="BF410" s="129"/>
      <c r="BG410" s="129"/>
      <c r="BH410" s="129"/>
      <c r="BI410" s="129"/>
      <c r="BJ410" s="129"/>
      <c r="BK410" s="129"/>
      <c r="BL410" s="129"/>
      <c r="BM410" s="129"/>
      <c r="BN410" s="129"/>
      <c r="BO410" s="129"/>
      <c r="BP410" s="129"/>
      <c r="BQ410" s="129"/>
      <c r="BR410" s="129"/>
      <c r="BS410" s="129"/>
      <c r="BT410" s="129"/>
      <c r="BU410" s="129"/>
      <c r="BV410" s="129"/>
      <c r="BW410" s="129"/>
      <c r="BX410" s="129"/>
      <c r="BY410" s="129"/>
      <c r="BZ410" s="129"/>
      <c r="CA410" s="129"/>
      <c r="CB410" s="129"/>
      <c r="CC410" s="129"/>
      <c r="CD410" s="129"/>
      <c r="CE410" s="129"/>
      <c r="CF410" s="129"/>
      <c r="CG410" s="129"/>
      <c r="CH410" s="129"/>
      <c r="CI410" s="129"/>
      <c r="CJ410" s="129"/>
      <c r="CK410" s="129"/>
      <c r="CL410" s="129"/>
      <c r="CM410" s="129"/>
      <c r="CN410" s="129"/>
      <c r="CO410" s="129"/>
      <c r="CP410" s="129"/>
      <c r="CQ410" s="129"/>
      <c r="CR410" s="129"/>
      <c r="CS410" s="129"/>
      <c r="CT410" s="129"/>
      <c r="CU410" s="129"/>
      <c r="CV410" s="129"/>
      <c r="CW410" s="129"/>
      <c r="CX410" s="129"/>
      <c r="CY410" s="129"/>
      <c r="CZ410" s="129"/>
      <c r="DA410" s="129"/>
      <c r="DB410" s="129"/>
      <c r="DC410" s="129"/>
      <c r="DD410" s="129"/>
      <c r="DE410" s="129"/>
      <c r="DF410" s="129"/>
      <c r="DG410" s="129"/>
      <c r="DH410" s="129"/>
      <c r="DI410" s="129"/>
      <c r="DJ410" s="129"/>
      <c r="DK410" s="129"/>
      <c r="DL410" s="129"/>
      <c r="DM410" s="129"/>
      <c r="DN410" s="129"/>
      <c r="DO410" s="129"/>
      <c r="DP410" s="129"/>
      <c r="DQ410" s="129"/>
      <c r="DR410" s="129"/>
      <c r="DS410" s="129"/>
      <c r="DT410" s="129"/>
      <c r="DU410" s="129"/>
      <c r="DV410" s="129"/>
      <c r="DW410" s="129"/>
      <c r="DX410" s="129"/>
      <c r="DY410" s="129"/>
      <c r="DZ410" s="129"/>
      <c r="EA410" s="129"/>
      <c r="EB410" s="129"/>
      <c r="EC410" s="129"/>
      <c r="ED410" s="129"/>
      <c r="EE410" s="129"/>
      <c r="EF410" s="129"/>
      <c r="EG410" s="129"/>
      <c r="EH410" s="129"/>
      <c r="EI410" s="129"/>
      <c r="EJ410" s="129"/>
      <c r="EK410" s="129"/>
      <c r="EL410" s="129"/>
      <c r="EM410" s="129"/>
      <c r="EN410" s="129"/>
      <c r="EO410" s="129"/>
      <c r="EP410" s="129"/>
      <c r="EQ410" s="129"/>
      <c r="ER410" s="129"/>
      <c r="ES410" s="129"/>
      <c r="ET410" s="129"/>
      <c r="EU410" s="129"/>
      <c r="EV410" s="129"/>
      <c r="EW410" s="129"/>
      <c r="EX410" s="129"/>
      <c r="EY410" s="129"/>
      <c r="EZ410" s="129"/>
      <c r="FA410" s="129"/>
      <c r="FB410" s="129"/>
      <c r="FC410" s="129"/>
      <c r="FD410" s="129"/>
      <c r="FE410" s="129"/>
      <c r="FF410" s="129"/>
      <c r="FG410" s="129"/>
      <c r="FH410" s="129"/>
      <c r="FI410" s="129"/>
      <c r="FJ410" s="129"/>
      <c r="FK410" s="129"/>
      <c r="FL410" s="129"/>
      <c r="FM410" s="129"/>
      <c r="FN410" s="129"/>
      <c r="FO410" s="129"/>
      <c r="FP410" s="129"/>
      <c r="FQ410" s="129"/>
      <c r="FR410" s="129"/>
      <c r="FS410" s="129"/>
      <c r="FT410" s="129"/>
      <c r="FU410" s="129"/>
      <c r="FV410" s="129"/>
      <c r="FW410" s="129"/>
      <c r="FX410" s="129"/>
      <c r="FY410" s="129"/>
      <c r="FZ410" s="129"/>
      <c r="GA410" s="129"/>
      <c r="GB410" s="129"/>
      <c r="GC410" s="129"/>
      <c r="GD410" s="129"/>
      <c r="GE410" s="129"/>
      <c r="GF410" s="129"/>
      <c r="GG410" s="129"/>
      <c r="GH410" s="129"/>
      <c r="GI410" s="129"/>
      <c r="GJ410" s="129"/>
      <c r="GK410" s="129"/>
      <c r="GL410" s="129"/>
      <c r="GM410" s="129"/>
      <c r="GN410" s="129"/>
      <c r="GO410" s="129"/>
      <c r="GP410" s="129"/>
      <c r="GQ410" s="129"/>
      <c r="GR410" s="129"/>
      <c r="GS410" s="129"/>
      <c r="GT410" s="129"/>
      <c r="GU410" s="129"/>
      <c r="GV410" s="129"/>
      <c r="GW410" s="129"/>
      <c r="GX410" s="129"/>
      <c r="GY410" s="129"/>
      <c r="GZ410" s="129"/>
    </row>
    <row r="411" spans="1:208" ht="29.25" x14ac:dyDescent="0.25">
      <c r="A411" s="46" t="s">
        <v>349</v>
      </c>
      <c r="B411" s="44" t="s">
        <v>121</v>
      </c>
      <c r="C411" s="44" t="s">
        <v>86</v>
      </c>
      <c r="D411" s="44"/>
      <c r="E411" s="44"/>
      <c r="F411" s="45">
        <f t="shared" si="3"/>
        <v>200</v>
      </c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  <c r="V411" s="128"/>
      <c r="W411" s="128"/>
      <c r="X411" s="128"/>
      <c r="Y411" s="128"/>
      <c r="Z411" s="128"/>
      <c r="AA411" s="128"/>
      <c r="AB411" s="128"/>
      <c r="AC411" s="128"/>
      <c r="AD411" s="128"/>
      <c r="AE411" s="128"/>
      <c r="AF411" s="128"/>
      <c r="AG411" s="128"/>
      <c r="AH411" s="128"/>
      <c r="AI411" s="128"/>
      <c r="AJ411" s="128"/>
      <c r="AK411" s="128"/>
      <c r="AL411" s="128"/>
      <c r="AM411" s="128"/>
      <c r="AN411" s="128"/>
      <c r="AO411" s="128"/>
      <c r="AP411" s="128"/>
      <c r="AQ411" s="128"/>
      <c r="AR411" s="128"/>
      <c r="AS411" s="128"/>
      <c r="AT411" s="128"/>
      <c r="AU411" s="128"/>
      <c r="AV411" s="128"/>
      <c r="AW411" s="128"/>
      <c r="AX411" s="128"/>
      <c r="AY411" s="128"/>
      <c r="AZ411" s="128"/>
      <c r="BA411" s="128"/>
      <c r="BB411" s="128"/>
      <c r="BC411" s="128"/>
      <c r="BD411" s="128"/>
      <c r="BE411" s="128"/>
      <c r="BF411" s="128"/>
      <c r="BG411" s="128"/>
      <c r="BH411" s="128"/>
      <c r="BI411" s="128"/>
      <c r="BJ411" s="128"/>
      <c r="BK411" s="128"/>
      <c r="BL411" s="128"/>
      <c r="BM411" s="128"/>
      <c r="BN411" s="128"/>
      <c r="BO411" s="128"/>
      <c r="BP411" s="128"/>
      <c r="BQ411" s="128"/>
      <c r="BR411" s="128"/>
      <c r="BS411" s="128"/>
      <c r="BT411" s="128"/>
      <c r="BU411" s="128"/>
      <c r="BV411" s="128"/>
      <c r="BW411" s="128"/>
      <c r="BX411" s="128"/>
      <c r="BY411" s="128"/>
      <c r="BZ411" s="128"/>
      <c r="CA411" s="128"/>
      <c r="CB411" s="128"/>
      <c r="CC411" s="128"/>
      <c r="CD411" s="128"/>
      <c r="CE411" s="128"/>
      <c r="CF411" s="128"/>
      <c r="CG411" s="128"/>
      <c r="CH411" s="128"/>
      <c r="CI411" s="128"/>
      <c r="CJ411" s="128"/>
      <c r="CK411" s="128"/>
      <c r="CL411" s="128"/>
      <c r="CM411" s="128"/>
      <c r="CN411" s="128"/>
      <c r="CO411" s="128"/>
      <c r="CP411" s="128"/>
      <c r="CQ411" s="128"/>
      <c r="CR411" s="128"/>
      <c r="CS411" s="128"/>
      <c r="CT411" s="128"/>
      <c r="CU411" s="128"/>
      <c r="CV411" s="128"/>
      <c r="CW411" s="128"/>
      <c r="CX411" s="128"/>
      <c r="CY411" s="128"/>
      <c r="CZ411" s="128"/>
      <c r="DA411" s="128"/>
      <c r="DB411" s="128"/>
      <c r="DC411" s="128"/>
      <c r="DD411" s="128"/>
      <c r="DE411" s="128"/>
      <c r="DF411" s="128"/>
      <c r="DG411" s="128"/>
      <c r="DH411" s="128"/>
      <c r="DI411" s="128"/>
      <c r="DJ411" s="128"/>
      <c r="DK411" s="128"/>
      <c r="DL411" s="128"/>
      <c r="DM411" s="128"/>
      <c r="DN411" s="128"/>
      <c r="DO411" s="128"/>
      <c r="DP411" s="128"/>
      <c r="DQ411" s="128"/>
      <c r="DR411" s="128"/>
      <c r="DS411" s="128"/>
      <c r="DT411" s="128"/>
      <c r="DU411" s="128"/>
      <c r="DV411" s="128"/>
      <c r="DW411" s="128"/>
      <c r="DX411" s="128"/>
      <c r="DY411" s="128"/>
      <c r="DZ411" s="128"/>
      <c r="EA411" s="128"/>
      <c r="EB411" s="128"/>
      <c r="EC411" s="128"/>
      <c r="ED411" s="128"/>
      <c r="EE411" s="128"/>
      <c r="EF411" s="128"/>
      <c r="EG411" s="128"/>
      <c r="EH411" s="128"/>
      <c r="EI411" s="128"/>
      <c r="EJ411" s="128"/>
      <c r="EK411" s="128"/>
      <c r="EL411" s="128"/>
      <c r="EM411" s="128"/>
      <c r="EN411" s="128"/>
      <c r="EO411" s="128"/>
      <c r="EP411" s="128"/>
      <c r="EQ411" s="128"/>
      <c r="ER411" s="128"/>
      <c r="ES411" s="128"/>
      <c r="ET411" s="128"/>
      <c r="EU411" s="128"/>
      <c r="EV411" s="128"/>
      <c r="EW411" s="128"/>
      <c r="EX411" s="128"/>
      <c r="EY411" s="128"/>
      <c r="EZ411" s="128"/>
      <c r="FA411" s="128"/>
      <c r="FB411" s="128"/>
      <c r="FC411" s="128"/>
      <c r="FD411" s="128"/>
      <c r="FE411" s="128"/>
      <c r="FF411" s="128"/>
      <c r="FG411" s="128"/>
      <c r="FH411" s="128"/>
      <c r="FI411" s="128"/>
      <c r="FJ411" s="128"/>
      <c r="FK411" s="128"/>
      <c r="FL411" s="128"/>
      <c r="FM411" s="128"/>
      <c r="FN411" s="128"/>
      <c r="FO411" s="128"/>
      <c r="FP411" s="128"/>
      <c r="FQ411" s="128"/>
      <c r="FR411" s="128"/>
      <c r="FS411" s="128"/>
      <c r="FT411" s="128"/>
      <c r="FU411" s="128"/>
      <c r="FV411" s="128"/>
      <c r="FW411" s="128"/>
      <c r="FX411" s="128"/>
      <c r="FY411" s="128"/>
      <c r="FZ411" s="128"/>
      <c r="GA411" s="128"/>
      <c r="GB411" s="128"/>
      <c r="GC411" s="128"/>
      <c r="GD411" s="128"/>
      <c r="GE411" s="128"/>
      <c r="GF411" s="128"/>
      <c r="GG411" s="128"/>
      <c r="GH411" s="128"/>
      <c r="GI411" s="128"/>
      <c r="GJ411" s="128"/>
      <c r="GK411" s="128"/>
      <c r="GL411" s="128"/>
      <c r="GM411" s="128"/>
      <c r="GN411" s="128"/>
      <c r="GO411" s="128"/>
      <c r="GP411" s="128"/>
      <c r="GQ411" s="128"/>
      <c r="GR411" s="128"/>
      <c r="GS411" s="128"/>
      <c r="GT411" s="128"/>
      <c r="GU411" s="128"/>
      <c r="GV411" s="128"/>
      <c r="GW411" s="128"/>
      <c r="GX411" s="128"/>
      <c r="GY411" s="128"/>
      <c r="GZ411" s="128"/>
    </row>
    <row r="412" spans="1:208" ht="25.5" x14ac:dyDescent="0.2">
      <c r="A412" s="56" t="s">
        <v>350</v>
      </c>
      <c r="B412" s="69" t="s">
        <v>121</v>
      </c>
      <c r="C412" s="69" t="s">
        <v>86</v>
      </c>
      <c r="D412" s="69" t="s">
        <v>351</v>
      </c>
      <c r="E412" s="69"/>
      <c r="F412" s="58">
        <f t="shared" si="3"/>
        <v>200</v>
      </c>
    </row>
    <row r="413" spans="1:208" s="55" customFormat="1" x14ac:dyDescent="0.2">
      <c r="A413" s="52" t="s">
        <v>352</v>
      </c>
      <c r="B413" s="73" t="s">
        <v>121</v>
      </c>
      <c r="C413" s="73" t="s">
        <v>86</v>
      </c>
      <c r="D413" s="73" t="s">
        <v>351</v>
      </c>
      <c r="E413" s="73" t="s">
        <v>353</v>
      </c>
      <c r="F413" s="54">
        <v>200</v>
      </c>
    </row>
    <row r="414" spans="1:208" s="55" customFormat="1" ht="14.25" x14ac:dyDescent="0.2">
      <c r="A414" s="46" t="s">
        <v>354</v>
      </c>
      <c r="B414" s="73"/>
      <c r="C414" s="73"/>
      <c r="D414" s="73"/>
      <c r="E414" s="73"/>
      <c r="F414" s="45">
        <v>1400265.27</v>
      </c>
    </row>
    <row r="415" spans="1:208" ht="15.75" x14ac:dyDescent="0.25">
      <c r="A415" s="299"/>
      <c r="B415" s="300"/>
      <c r="C415" s="300"/>
      <c r="D415" s="300"/>
      <c r="E415" s="300"/>
      <c r="F415" s="301" t="s">
        <v>487</v>
      </c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130"/>
      <c r="AE415" s="130"/>
      <c r="AF415" s="130"/>
      <c r="AG415" s="130"/>
      <c r="AH415" s="130"/>
      <c r="AI415" s="130"/>
      <c r="AJ415" s="130"/>
      <c r="AK415" s="130"/>
      <c r="AL415" s="130"/>
      <c r="AM415" s="130"/>
      <c r="AN415" s="130"/>
      <c r="AO415" s="130"/>
      <c r="AP415" s="130"/>
      <c r="AQ415" s="130"/>
      <c r="AR415" s="130"/>
      <c r="AS415" s="130"/>
      <c r="AT415" s="130"/>
      <c r="AU415" s="130"/>
      <c r="AV415" s="130"/>
      <c r="AW415" s="130"/>
      <c r="AX415" s="130"/>
      <c r="AY415" s="130"/>
      <c r="AZ415" s="130"/>
      <c r="BA415" s="130"/>
      <c r="BB415" s="130"/>
      <c r="BC415" s="130"/>
      <c r="BD415" s="130"/>
      <c r="BE415" s="130"/>
      <c r="BF415" s="130"/>
      <c r="BG415" s="130"/>
      <c r="BH415" s="130"/>
      <c r="BI415" s="130"/>
      <c r="BJ415" s="130"/>
      <c r="BK415" s="130"/>
      <c r="BL415" s="130"/>
      <c r="BM415" s="130"/>
      <c r="BN415" s="130"/>
      <c r="BO415" s="130"/>
      <c r="BP415" s="130"/>
      <c r="BQ415" s="130"/>
      <c r="BR415" s="130"/>
      <c r="BS415" s="130"/>
      <c r="BT415" s="130"/>
      <c r="BU415" s="130"/>
      <c r="BV415" s="130"/>
      <c r="BW415" s="130"/>
      <c r="BX415" s="130"/>
      <c r="BY415" s="130"/>
      <c r="BZ415" s="130"/>
      <c r="CA415" s="130"/>
      <c r="CB415" s="130"/>
      <c r="CC415" s="130"/>
      <c r="CD415" s="130"/>
      <c r="CE415" s="130"/>
      <c r="CF415" s="130"/>
      <c r="CG415" s="130"/>
      <c r="CH415" s="130"/>
      <c r="CI415" s="130"/>
      <c r="CJ415" s="130"/>
      <c r="CK415" s="130"/>
      <c r="CL415" s="130"/>
      <c r="CM415" s="130"/>
      <c r="CN415" s="130"/>
      <c r="CO415" s="130"/>
      <c r="CP415" s="130"/>
      <c r="CQ415" s="130"/>
      <c r="CR415" s="130"/>
      <c r="CS415" s="130"/>
      <c r="CT415" s="130"/>
      <c r="CU415" s="130"/>
      <c r="CV415" s="130"/>
      <c r="CW415" s="130"/>
      <c r="CX415" s="130"/>
      <c r="CY415" s="130"/>
      <c r="CZ415" s="130"/>
      <c r="DA415" s="130"/>
      <c r="DB415" s="130"/>
      <c r="DC415" s="130"/>
      <c r="DD415" s="130"/>
      <c r="DE415" s="130"/>
      <c r="DF415" s="130"/>
      <c r="DG415" s="130"/>
      <c r="DH415" s="130"/>
      <c r="DI415" s="130"/>
      <c r="DJ415" s="130"/>
      <c r="DK415" s="130"/>
      <c r="DL415" s="130"/>
      <c r="DM415" s="130"/>
      <c r="DN415" s="130"/>
      <c r="DO415" s="130"/>
      <c r="DP415" s="130"/>
      <c r="DQ415" s="130"/>
      <c r="DR415" s="130"/>
      <c r="DS415" s="130"/>
      <c r="DT415" s="130"/>
      <c r="DU415" s="130"/>
      <c r="DV415" s="130"/>
      <c r="DW415" s="130"/>
      <c r="DX415" s="130"/>
      <c r="DY415" s="130"/>
      <c r="DZ415" s="130"/>
      <c r="EA415" s="130"/>
      <c r="EB415" s="130"/>
      <c r="EC415" s="130"/>
      <c r="ED415" s="130"/>
      <c r="EE415" s="130"/>
      <c r="EF415" s="130"/>
      <c r="EG415" s="130"/>
      <c r="EH415" s="130"/>
      <c r="EI415" s="130"/>
      <c r="EJ415" s="130"/>
      <c r="EK415" s="130"/>
      <c r="EL415" s="130"/>
      <c r="EM415" s="130"/>
      <c r="EN415" s="130"/>
      <c r="EO415" s="130"/>
      <c r="EP415" s="130"/>
      <c r="EQ415" s="130"/>
      <c r="ER415" s="130"/>
      <c r="ES415" s="130"/>
      <c r="ET415" s="130"/>
      <c r="EU415" s="130"/>
      <c r="EV415" s="130"/>
      <c r="EW415" s="130"/>
      <c r="EX415" s="130"/>
      <c r="EY415" s="130"/>
      <c r="EZ415" s="130"/>
      <c r="FA415" s="130"/>
      <c r="FB415" s="130"/>
      <c r="FC415" s="130"/>
      <c r="FD415" s="130"/>
      <c r="FE415" s="130"/>
      <c r="FF415" s="130"/>
      <c r="FG415" s="130"/>
      <c r="FH415" s="130"/>
      <c r="FI415" s="130"/>
      <c r="FJ415" s="130"/>
      <c r="FK415" s="130"/>
      <c r="FL415" s="130"/>
      <c r="FM415" s="130"/>
      <c r="FN415" s="130"/>
      <c r="FO415" s="130"/>
      <c r="FP415" s="130"/>
      <c r="FQ415" s="130"/>
      <c r="FR415" s="130"/>
      <c r="FS415" s="130"/>
      <c r="FT415" s="130"/>
      <c r="FU415" s="130"/>
      <c r="FV415" s="130"/>
      <c r="FW415" s="130"/>
      <c r="FX415" s="130"/>
      <c r="FY415" s="130"/>
      <c r="FZ415" s="130"/>
      <c r="GA415" s="130"/>
      <c r="GB415" s="130"/>
      <c r="GC415" s="130"/>
      <c r="GD415" s="130"/>
      <c r="GE415" s="130"/>
      <c r="GF415" s="130"/>
      <c r="GG415" s="130"/>
      <c r="GH415" s="130"/>
      <c r="GI415" s="130"/>
      <c r="GJ415" s="130"/>
      <c r="GK415" s="130"/>
      <c r="GL415" s="130"/>
      <c r="GM415" s="130"/>
      <c r="GN415" s="130"/>
      <c r="GO415" s="130"/>
      <c r="GP415" s="130"/>
      <c r="GQ415" s="130"/>
      <c r="GR415" s="130"/>
      <c r="GS415" s="130"/>
      <c r="GT415" s="130"/>
      <c r="GU415" s="130"/>
      <c r="GV415" s="130"/>
      <c r="GW415" s="130"/>
      <c r="GX415" s="130"/>
      <c r="GY415" s="130"/>
      <c r="GZ415" s="130"/>
    </row>
    <row r="416" spans="1:208" ht="15.75" x14ac:dyDescent="0.25">
      <c r="A416" s="130"/>
      <c r="F416" s="298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130"/>
      <c r="AE416" s="130"/>
      <c r="AF416" s="130"/>
      <c r="AG416" s="130"/>
      <c r="AH416" s="130"/>
      <c r="AI416" s="130"/>
      <c r="AJ416" s="130"/>
      <c r="AK416" s="130"/>
      <c r="AL416" s="130"/>
      <c r="AM416" s="130"/>
      <c r="AN416" s="130"/>
      <c r="AO416" s="130"/>
      <c r="AP416" s="130"/>
      <c r="AQ416" s="130"/>
      <c r="AR416" s="130"/>
      <c r="AS416" s="130"/>
      <c r="AT416" s="130"/>
      <c r="AU416" s="130"/>
      <c r="AV416" s="130"/>
      <c r="AW416" s="130"/>
      <c r="AX416" s="130"/>
      <c r="AY416" s="130"/>
      <c r="AZ416" s="130"/>
      <c r="BA416" s="130"/>
      <c r="BB416" s="130"/>
      <c r="BC416" s="130"/>
      <c r="BD416" s="130"/>
      <c r="BE416" s="130"/>
      <c r="BF416" s="130"/>
      <c r="BG416" s="130"/>
      <c r="BH416" s="130"/>
      <c r="BI416" s="130"/>
      <c r="BJ416" s="130"/>
      <c r="BK416" s="130"/>
      <c r="BL416" s="130"/>
      <c r="BM416" s="130"/>
      <c r="BN416" s="130"/>
      <c r="BO416" s="130"/>
      <c r="BP416" s="130"/>
      <c r="BQ416" s="130"/>
      <c r="BR416" s="130"/>
      <c r="BS416" s="130"/>
      <c r="BT416" s="130"/>
      <c r="BU416" s="130"/>
      <c r="BV416" s="130"/>
      <c r="BW416" s="130"/>
      <c r="BX416" s="130"/>
      <c r="BY416" s="130"/>
      <c r="BZ416" s="130"/>
      <c r="CA416" s="130"/>
      <c r="CB416" s="130"/>
      <c r="CC416" s="130"/>
      <c r="CD416" s="130"/>
      <c r="CE416" s="130"/>
      <c r="CF416" s="130"/>
      <c r="CG416" s="130"/>
      <c r="CH416" s="130"/>
      <c r="CI416" s="130"/>
      <c r="CJ416" s="130"/>
      <c r="CK416" s="130"/>
      <c r="CL416" s="130"/>
      <c r="CM416" s="130"/>
      <c r="CN416" s="130"/>
      <c r="CO416" s="130"/>
      <c r="CP416" s="130"/>
      <c r="CQ416" s="130"/>
      <c r="CR416" s="130"/>
      <c r="CS416" s="130"/>
      <c r="CT416" s="130"/>
      <c r="CU416" s="130"/>
      <c r="CV416" s="130"/>
      <c r="CW416" s="130"/>
      <c r="CX416" s="130"/>
      <c r="CY416" s="130"/>
      <c r="CZ416" s="130"/>
      <c r="DA416" s="130"/>
      <c r="DB416" s="130"/>
      <c r="DC416" s="130"/>
      <c r="DD416" s="130"/>
      <c r="DE416" s="130"/>
      <c r="DF416" s="130"/>
      <c r="DG416" s="130"/>
      <c r="DH416" s="130"/>
      <c r="DI416" s="130"/>
      <c r="DJ416" s="130"/>
      <c r="DK416" s="130"/>
      <c r="DL416" s="130"/>
      <c r="DM416" s="130"/>
      <c r="DN416" s="130"/>
      <c r="DO416" s="130"/>
      <c r="DP416" s="130"/>
      <c r="DQ416" s="130"/>
      <c r="DR416" s="130"/>
      <c r="DS416" s="130"/>
      <c r="DT416" s="130"/>
      <c r="DU416" s="130"/>
      <c r="DV416" s="130"/>
      <c r="DW416" s="130"/>
      <c r="DX416" s="130"/>
      <c r="DY416" s="130"/>
      <c r="DZ416" s="130"/>
      <c r="EA416" s="130"/>
      <c r="EB416" s="130"/>
      <c r="EC416" s="130"/>
      <c r="ED416" s="130"/>
      <c r="EE416" s="130"/>
      <c r="EF416" s="130"/>
      <c r="EG416" s="130"/>
      <c r="EH416" s="130"/>
      <c r="EI416" s="130"/>
      <c r="EJ416" s="130"/>
      <c r="EK416" s="130"/>
      <c r="EL416" s="130"/>
      <c r="EM416" s="130"/>
      <c r="EN416" s="130"/>
      <c r="EO416" s="130"/>
      <c r="EP416" s="130"/>
      <c r="EQ416" s="130"/>
      <c r="ER416" s="130"/>
      <c r="ES416" s="130"/>
      <c r="ET416" s="130"/>
      <c r="EU416" s="130"/>
      <c r="EV416" s="130"/>
      <c r="EW416" s="130"/>
      <c r="EX416" s="130"/>
      <c r="EY416" s="130"/>
      <c r="EZ416" s="130"/>
      <c r="FA416" s="130"/>
      <c r="FB416" s="130"/>
      <c r="FC416" s="130"/>
      <c r="FD416" s="130"/>
      <c r="FE416" s="130"/>
      <c r="FF416" s="130"/>
      <c r="FG416" s="130"/>
      <c r="FH416" s="130"/>
      <c r="FI416" s="130"/>
      <c r="FJ416" s="130"/>
      <c r="FK416" s="130"/>
      <c r="FL416" s="130"/>
      <c r="FM416" s="130"/>
      <c r="FN416" s="130"/>
      <c r="FO416" s="130"/>
      <c r="FP416" s="130"/>
      <c r="FQ416" s="130"/>
      <c r="FR416" s="130"/>
      <c r="FS416" s="130"/>
      <c r="FT416" s="130"/>
      <c r="FU416" s="130"/>
      <c r="FV416" s="130"/>
      <c r="FW416" s="130"/>
      <c r="FX416" s="130"/>
      <c r="FY416" s="130"/>
      <c r="FZ416" s="130"/>
      <c r="GA416" s="130"/>
      <c r="GB416" s="130"/>
      <c r="GC416" s="130"/>
      <c r="GD416" s="130"/>
      <c r="GE416" s="130"/>
      <c r="GF416" s="130"/>
      <c r="GG416" s="130"/>
      <c r="GH416" s="130"/>
      <c r="GI416" s="130"/>
      <c r="GJ416" s="130"/>
      <c r="GK416" s="130"/>
      <c r="GL416" s="130"/>
      <c r="GM416" s="130"/>
      <c r="GN416" s="130"/>
      <c r="GO416" s="130"/>
      <c r="GP416" s="130"/>
      <c r="GQ416" s="130"/>
      <c r="GR416" s="130"/>
      <c r="GS416" s="130"/>
      <c r="GT416" s="130"/>
      <c r="GU416" s="130"/>
      <c r="GV416" s="130"/>
      <c r="GW416" s="130"/>
      <c r="GX416" s="130"/>
      <c r="GY416" s="130"/>
      <c r="GZ416" s="130"/>
    </row>
    <row r="417" spans="1:208" x14ac:dyDescent="0.2">
      <c r="A417" s="130"/>
      <c r="F417" s="132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  <c r="AF417" s="130"/>
      <c r="AG417" s="130"/>
      <c r="AH417" s="130"/>
      <c r="AI417" s="130"/>
      <c r="AJ417" s="130"/>
      <c r="AK417" s="130"/>
      <c r="AL417" s="130"/>
      <c r="AM417" s="130"/>
      <c r="AN417" s="130"/>
      <c r="AO417" s="130"/>
      <c r="AP417" s="130"/>
      <c r="AQ417" s="130"/>
      <c r="AR417" s="130"/>
      <c r="AS417" s="130"/>
      <c r="AT417" s="130"/>
      <c r="AU417" s="130"/>
      <c r="AV417" s="130"/>
      <c r="AW417" s="130"/>
      <c r="AX417" s="130"/>
      <c r="AY417" s="130"/>
      <c r="AZ417" s="130"/>
      <c r="BA417" s="130"/>
      <c r="BB417" s="130"/>
      <c r="BC417" s="130"/>
      <c r="BD417" s="130"/>
      <c r="BE417" s="130"/>
      <c r="BF417" s="130"/>
      <c r="BG417" s="130"/>
      <c r="BH417" s="130"/>
      <c r="BI417" s="130"/>
      <c r="BJ417" s="130"/>
      <c r="BK417" s="130"/>
      <c r="BL417" s="130"/>
      <c r="BM417" s="130"/>
      <c r="BN417" s="130"/>
      <c r="BO417" s="130"/>
      <c r="BP417" s="130"/>
      <c r="BQ417" s="130"/>
      <c r="BR417" s="130"/>
      <c r="BS417" s="130"/>
      <c r="BT417" s="130"/>
      <c r="BU417" s="130"/>
      <c r="BV417" s="130"/>
      <c r="BW417" s="130"/>
      <c r="BX417" s="130"/>
      <c r="BY417" s="130"/>
      <c r="BZ417" s="130"/>
      <c r="CA417" s="130"/>
      <c r="CB417" s="130"/>
      <c r="CC417" s="130"/>
      <c r="CD417" s="130"/>
      <c r="CE417" s="130"/>
      <c r="CF417" s="130"/>
      <c r="CG417" s="130"/>
      <c r="CH417" s="130"/>
      <c r="CI417" s="130"/>
      <c r="CJ417" s="130"/>
      <c r="CK417" s="130"/>
      <c r="CL417" s="130"/>
      <c r="CM417" s="130"/>
      <c r="CN417" s="130"/>
      <c r="CO417" s="130"/>
      <c r="CP417" s="130"/>
      <c r="CQ417" s="130"/>
      <c r="CR417" s="130"/>
      <c r="CS417" s="130"/>
      <c r="CT417" s="130"/>
      <c r="CU417" s="130"/>
      <c r="CV417" s="130"/>
      <c r="CW417" s="130"/>
      <c r="CX417" s="130"/>
      <c r="CY417" s="130"/>
      <c r="CZ417" s="130"/>
      <c r="DA417" s="130"/>
      <c r="DB417" s="130"/>
      <c r="DC417" s="130"/>
      <c r="DD417" s="130"/>
      <c r="DE417" s="130"/>
      <c r="DF417" s="130"/>
      <c r="DG417" s="130"/>
      <c r="DH417" s="130"/>
      <c r="DI417" s="130"/>
      <c r="DJ417" s="130"/>
      <c r="DK417" s="130"/>
      <c r="DL417" s="130"/>
      <c r="DM417" s="130"/>
      <c r="DN417" s="130"/>
      <c r="DO417" s="130"/>
      <c r="DP417" s="130"/>
      <c r="DQ417" s="130"/>
      <c r="DR417" s="130"/>
      <c r="DS417" s="130"/>
      <c r="DT417" s="130"/>
      <c r="DU417" s="130"/>
      <c r="DV417" s="130"/>
      <c r="DW417" s="130"/>
      <c r="DX417" s="130"/>
      <c r="DY417" s="130"/>
      <c r="DZ417" s="130"/>
      <c r="EA417" s="130"/>
      <c r="EB417" s="130"/>
      <c r="EC417" s="130"/>
      <c r="ED417" s="130"/>
      <c r="EE417" s="130"/>
      <c r="EF417" s="130"/>
      <c r="EG417" s="130"/>
      <c r="EH417" s="130"/>
      <c r="EI417" s="130"/>
      <c r="EJ417" s="130"/>
      <c r="EK417" s="130"/>
      <c r="EL417" s="130"/>
      <c r="EM417" s="130"/>
      <c r="EN417" s="130"/>
      <c r="EO417" s="130"/>
      <c r="EP417" s="130"/>
      <c r="EQ417" s="130"/>
      <c r="ER417" s="130"/>
      <c r="ES417" s="130"/>
      <c r="ET417" s="130"/>
      <c r="EU417" s="130"/>
      <c r="EV417" s="130"/>
      <c r="EW417" s="130"/>
      <c r="EX417" s="130"/>
      <c r="EY417" s="130"/>
      <c r="EZ417" s="130"/>
      <c r="FA417" s="130"/>
      <c r="FB417" s="130"/>
      <c r="FC417" s="130"/>
      <c r="FD417" s="130"/>
      <c r="FE417" s="130"/>
      <c r="FF417" s="130"/>
      <c r="FG417" s="130"/>
      <c r="FH417" s="130"/>
      <c r="FI417" s="130"/>
      <c r="FJ417" s="130"/>
      <c r="FK417" s="130"/>
      <c r="FL417" s="130"/>
      <c r="FM417" s="130"/>
      <c r="FN417" s="130"/>
      <c r="FO417" s="130"/>
      <c r="FP417" s="130"/>
      <c r="FQ417" s="130"/>
      <c r="FR417" s="130"/>
      <c r="FS417" s="130"/>
      <c r="FT417" s="130"/>
      <c r="FU417" s="130"/>
      <c r="FV417" s="130"/>
      <c r="FW417" s="130"/>
      <c r="FX417" s="130"/>
      <c r="FY417" s="130"/>
      <c r="FZ417" s="130"/>
      <c r="GA417" s="130"/>
      <c r="GB417" s="130"/>
      <c r="GC417" s="130"/>
      <c r="GD417" s="130"/>
      <c r="GE417" s="130"/>
      <c r="GF417" s="130"/>
      <c r="GG417" s="130"/>
      <c r="GH417" s="130"/>
      <c r="GI417" s="130"/>
      <c r="GJ417" s="130"/>
      <c r="GK417" s="130"/>
      <c r="GL417" s="130"/>
      <c r="GM417" s="130"/>
      <c r="GN417" s="130"/>
      <c r="GO417" s="130"/>
      <c r="GP417" s="130"/>
      <c r="GQ417" s="130"/>
      <c r="GR417" s="130"/>
      <c r="GS417" s="130"/>
      <c r="GT417" s="130"/>
      <c r="GU417" s="130"/>
      <c r="GV417" s="130"/>
      <c r="GW417" s="130"/>
      <c r="GX417" s="130"/>
      <c r="GY417" s="130"/>
      <c r="GZ417" s="130"/>
    </row>
  </sheetData>
  <mergeCells count="13">
    <mergeCell ref="A1:F1"/>
    <mergeCell ref="A2:F2"/>
    <mergeCell ref="A3:F3"/>
    <mergeCell ref="A8:F8"/>
    <mergeCell ref="A10:A11"/>
    <mergeCell ref="B10:B11"/>
    <mergeCell ref="C10:C11"/>
    <mergeCell ref="D10:D11"/>
    <mergeCell ref="E10:E11"/>
    <mergeCell ref="F10:F11"/>
    <mergeCell ref="A4:F4"/>
    <mergeCell ref="A5:F5"/>
    <mergeCell ref="A6:F6"/>
  </mergeCells>
  <pageMargins left="0" right="0" top="0.74803149606299213" bottom="0.74803149606299213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446"/>
  <sheetViews>
    <sheetView tabSelected="1" view="pageBreakPreview" zoomScaleNormal="100" zoomScaleSheetLayoutView="100" workbookViewId="0">
      <selection activeCell="A7" sqref="A7:G7"/>
    </sheetView>
  </sheetViews>
  <sheetFormatPr defaultColWidth="5.42578125" defaultRowHeight="12.75" x14ac:dyDescent="0.2"/>
  <cols>
    <col min="1" max="1" width="86.42578125" style="35" customWidth="1"/>
    <col min="2" max="2" width="6.85546875" style="267" customWidth="1"/>
    <col min="3" max="3" width="8" style="131" customWidth="1"/>
    <col min="4" max="4" width="7.85546875" style="131" customWidth="1"/>
    <col min="5" max="5" width="13.7109375" style="131" customWidth="1"/>
    <col min="6" max="6" width="6" style="131" customWidth="1"/>
    <col min="7" max="7" width="13.5703125" style="269" customWidth="1"/>
    <col min="8" max="8" width="11.28515625" style="134" customWidth="1"/>
    <col min="9" max="254" width="8.85546875" style="134" customWidth="1"/>
    <col min="255" max="255" width="47.7109375" style="134" customWidth="1"/>
    <col min="256" max="256" width="5.42578125" style="134"/>
    <col min="257" max="257" width="55.42578125" style="134" customWidth="1"/>
    <col min="258" max="258" width="5.42578125" style="134" customWidth="1"/>
    <col min="259" max="259" width="6.7109375" style="134" customWidth="1"/>
    <col min="260" max="260" width="6.42578125" style="134" customWidth="1"/>
    <col min="261" max="261" width="13.7109375" style="134" customWidth="1"/>
    <col min="262" max="262" width="6" style="134" customWidth="1"/>
    <col min="263" max="263" width="13.5703125" style="134" customWidth="1"/>
    <col min="264" max="510" width="8.85546875" style="134" customWidth="1"/>
    <col min="511" max="511" width="47.7109375" style="134" customWidth="1"/>
    <col min="512" max="512" width="5.42578125" style="134"/>
    <col min="513" max="513" width="55.42578125" style="134" customWidth="1"/>
    <col min="514" max="514" width="5.42578125" style="134" customWidth="1"/>
    <col min="515" max="515" width="6.7109375" style="134" customWidth="1"/>
    <col min="516" max="516" width="6.42578125" style="134" customWidth="1"/>
    <col min="517" max="517" width="13.7109375" style="134" customWidth="1"/>
    <col min="518" max="518" width="6" style="134" customWidth="1"/>
    <col min="519" max="519" width="13.5703125" style="134" customWidth="1"/>
    <col min="520" max="766" width="8.85546875" style="134" customWidth="1"/>
    <col min="767" max="767" width="47.7109375" style="134" customWidth="1"/>
    <col min="768" max="768" width="5.42578125" style="134"/>
    <col min="769" max="769" width="55.42578125" style="134" customWidth="1"/>
    <col min="770" max="770" width="5.42578125" style="134" customWidth="1"/>
    <col min="771" max="771" width="6.7109375" style="134" customWidth="1"/>
    <col min="772" max="772" width="6.42578125" style="134" customWidth="1"/>
    <col min="773" max="773" width="13.7109375" style="134" customWidth="1"/>
    <col min="774" max="774" width="6" style="134" customWidth="1"/>
    <col min="775" max="775" width="13.5703125" style="134" customWidth="1"/>
    <col min="776" max="1022" width="8.85546875" style="134" customWidth="1"/>
    <col min="1023" max="1023" width="47.7109375" style="134" customWidth="1"/>
    <col min="1024" max="1024" width="5.42578125" style="134"/>
    <col min="1025" max="1025" width="55.42578125" style="134" customWidth="1"/>
    <col min="1026" max="1026" width="5.42578125" style="134" customWidth="1"/>
    <col min="1027" max="1027" width="6.7109375" style="134" customWidth="1"/>
    <col min="1028" max="1028" width="6.42578125" style="134" customWidth="1"/>
    <col min="1029" max="1029" width="13.7109375" style="134" customWidth="1"/>
    <col min="1030" max="1030" width="6" style="134" customWidth="1"/>
    <col min="1031" max="1031" width="13.5703125" style="134" customWidth="1"/>
    <col min="1032" max="1278" width="8.85546875" style="134" customWidth="1"/>
    <col min="1279" max="1279" width="47.7109375" style="134" customWidth="1"/>
    <col min="1280" max="1280" width="5.42578125" style="134"/>
    <col min="1281" max="1281" width="55.42578125" style="134" customWidth="1"/>
    <col min="1282" max="1282" width="5.42578125" style="134" customWidth="1"/>
    <col min="1283" max="1283" width="6.7109375" style="134" customWidth="1"/>
    <col min="1284" max="1284" width="6.42578125" style="134" customWidth="1"/>
    <col min="1285" max="1285" width="13.7109375" style="134" customWidth="1"/>
    <col min="1286" max="1286" width="6" style="134" customWidth="1"/>
    <col min="1287" max="1287" width="13.5703125" style="134" customWidth="1"/>
    <col min="1288" max="1534" width="8.85546875" style="134" customWidth="1"/>
    <col min="1535" max="1535" width="47.7109375" style="134" customWidth="1"/>
    <col min="1536" max="1536" width="5.42578125" style="134"/>
    <col min="1537" max="1537" width="55.42578125" style="134" customWidth="1"/>
    <col min="1538" max="1538" width="5.42578125" style="134" customWidth="1"/>
    <col min="1539" max="1539" width="6.7109375" style="134" customWidth="1"/>
    <col min="1540" max="1540" width="6.42578125" style="134" customWidth="1"/>
    <col min="1541" max="1541" width="13.7109375" style="134" customWidth="1"/>
    <col min="1542" max="1542" width="6" style="134" customWidth="1"/>
    <col min="1543" max="1543" width="13.5703125" style="134" customWidth="1"/>
    <col min="1544" max="1790" width="8.85546875" style="134" customWidth="1"/>
    <col min="1791" max="1791" width="47.7109375" style="134" customWidth="1"/>
    <col min="1792" max="1792" width="5.42578125" style="134"/>
    <col min="1793" max="1793" width="55.42578125" style="134" customWidth="1"/>
    <col min="1794" max="1794" width="5.42578125" style="134" customWidth="1"/>
    <col min="1795" max="1795" width="6.7109375" style="134" customWidth="1"/>
    <col min="1796" max="1796" width="6.42578125" style="134" customWidth="1"/>
    <col min="1797" max="1797" width="13.7109375" style="134" customWidth="1"/>
    <col min="1798" max="1798" width="6" style="134" customWidth="1"/>
    <col min="1799" max="1799" width="13.5703125" style="134" customWidth="1"/>
    <col min="1800" max="2046" width="8.85546875" style="134" customWidth="1"/>
    <col min="2047" max="2047" width="47.7109375" style="134" customWidth="1"/>
    <col min="2048" max="2048" width="5.42578125" style="134"/>
    <col min="2049" max="2049" width="55.42578125" style="134" customWidth="1"/>
    <col min="2050" max="2050" width="5.42578125" style="134" customWidth="1"/>
    <col min="2051" max="2051" width="6.7109375" style="134" customWidth="1"/>
    <col min="2052" max="2052" width="6.42578125" style="134" customWidth="1"/>
    <col min="2053" max="2053" width="13.7109375" style="134" customWidth="1"/>
    <col min="2054" max="2054" width="6" style="134" customWidth="1"/>
    <col min="2055" max="2055" width="13.5703125" style="134" customWidth="1"/>
    <col min="2056" max="2302" width="8.85546875" style="134" customWidth="1"/>
    <col min="2303" max="2303" width="47.7109375" style="134" customWidth="1"/>
    <col min="2304" max="2304" width="5.42578125" style="134"/>
    <col min="2305" max="2305" width="55.42578125" style="134" customWidth="1"/>
    <col min="2306" max="2306" width="5.42578125" style="134" customWidth="1"/>
    <col min="2307" max="2307" width="6.7109375" style="134" customWidth="1"/>
    <col min="2308" max="2308" width="6.42578125" style="134" customWidth="1"/>
    <col min="2309" max="2309" width="13.7109375" style="134" customWidth="1"/>
    <col min="2310" max="2310" width="6" style="134" customWidth="1"/>
    <col min="2311" max="2311" width="13.5703125" style="134" customWidth="1"/>
    <col min="2312" max="2558" width="8.85546875" style="134" customWidth="1"/>
    <col min="2559" max="2559" width="47.7109375" style="134" customWidth="1"/>
    <col min="2560" max="2560" width="5.42578125" style="134"/>
    <col min="2561" max="2561" width="55.42578125" style="134" customWidth="1"/>
    <col min="2562" max="2562" width="5.42578125" style="134" customWidth="1"/>
    <col min="2563" max="2563" width="6.7109375" style="134" customWidth="1"/>
    <col min="2564" max="2564" width="6.42578125" style="134" customWidth="1"/>
    <col min="2565" max="2565" width="13.7109375" style="134" customWidth="1"/>
    <col min="2566" max="2566" width="6" style="134" customWidth="1"/>
    <col min="2567" max="2567" width="13.5703125" style="134" customWidth="1"/>
    <col min="2568" max="2814" width="8.85546875" style="134" customWidth="1"/>
    <col min="2815" max="2815" width="47.7109375" style="134" customWidth="1"/>
    <col min="2816" max="2816" width="5.42578125" style="134"/>
    <col min="2817" max="2817" width="55.42578125" style="134" customWidth="1"/>
    <col min="2818" max="2818" width="5.42578125" style="134" customWidth="1"/>
    <col min="2819" max="2819" width="6.7109375" style="134" customWidth="1"/>
    <col min="2820" max="2820" width="6.42578125" style="134" customWidth="1"/>
    <col min="2821" max="2821" width="13.7109375" style="134" customWidth="1"/>
    <col min="2822" max="2822" width="6" style="134" customWidth="1"/>
    <col min="2823" max="2823" width="13.5703125" style="134" customWidth="1"/>
    <col min="2824" max="3070" width="8.85546875" style="134" customWidth="1"/>
    <col min="3071" max="3071" width="47.7109375" style="134" customWidth="1"/>
    <col min="3072" max="3072" width="5.42578125" style="134"/>
    <col min="3073" max="3073" width="55.42578125" style="134" customWidth="1"/>
    <col min="3074" max="3074" width="5.42578125" style="134" customWidth="1"/>
    <col min="3075" max="3075" width="6.7109375" style="134" customWidth="1"/>
    <col min="3076" max="3076" width="6.42578125" style="134" customWidth="1"/>
    <col min="3077" max="3077" width="13.7109375" style="134" customWidth="1"/>
    <col min="3078" max="3078" width="6" style="134" customWidth="1"/>
    <col min="3079" max="3079" width="13.5703125" style="134" customWidth="1"/>
    <col min="3080" max="3326" width="8.85546875" style="134" customWidth="1"/>
    <col min="3327" max="3327" width="47.7109375" style="134" customWidth="1"/>
    <col min="3328" max="3328" width="5.42578125" style="134"/>
    <col min="3329" max="3329" width="55.42578125" style="134" customWidth="1"/>
    <col min="3330" max="3330" width="5.42578125" style="134" customWidth="1"/>
    <col min="3331" max="3331" width="6.7109375" style="134" customWidth="1"/>
    <col min="3332" max="3332" width="6.42578125" style="134" customWidth="1"/>
    <col min="3333" max="3333" width="13.7109375" style="134" customWidth="1"/>
    <col min="3334" max="3334" width="6" style="134" customWidth="1"/>
    <col min="3335" max="3335" width="13.5703125" style="134" customWidth="1"/>
    <col min="3336" max="3582" width="8.85546875" style="134" customWidth="1"/>
    <col min="3583" max="3583" width="47.7109375" style="134" customWidth="1"/>
    <col min="3584" max="3584" width="5.42578125" style="134"/>
    <col min="3585" max="3585" width="55.42578125" style="134" customWidth="1"/>
    <col min="3586" max="3586" width="5.42578125" style="134" customWidth="1"/>
    <col min="3587" max="3587" width="6.7109375" style="134" customWidth="1"/>
    <col min="3588" max="3588" width="6.42578125" style="134" customWidth="1"/>
    <col min="3589" max="3589" width="13.7109375" style="134" customWidth="1"/>
    <col min="3590" max="3590" width="6" style="134" customWidth="1"/>
    <col min="3591" max="3591" width="13.5703125" style="134" customWidth="1"/>
    <col min="3592" max="3838" width="8.85546875" style="134" customWidth="1"/>
    <col min="3839" max="3839" width="47.7109375" style="134" customWidth="1"/>
    <col min="3840" max="3840" width="5.42578125" style="134"/>
    <col min="3841" max="3841" width="55.42578125" style="134" customWidth="1"/>
    <col min="3842" max="3842" width="5.42578125" style="134" customWidth="1"/>
    <col min="3843" max="3843" width="6.7109375" style="134" customWidth="1"/>
    <col min="3844" max="3844" width="6.42578125" style="134" customWidth="1"/>
    <col min="3845" max="3845" width="13.7109375" style="134" customWidth="1"/>
    <col min="3846" max="3846" width="6" style="134" customWidth="1"/>
    <col min="3847" max="3847" width="13.5703125" style="134" customWidth="1"/>
    <col min="3848" max="4094" width="8.85546875" style="134" customWidth="1"/>
    <col min="4095" max="4095" width="47.7109375" style="134" customWidth="1"/>
    <col min="4096" max="4096" width="5.42578125" style="134"/>
    <col min="4097" max="4097" width="55.42578125" style="134" customWidth="1"/>
    <col min="4098" max="4098" width="5.42578125" style="134" customWidth="1"/>
    <col min="4099" max="4099" width="6.7109375" style="134" customWidth="1"/>
    <col min="4100" max="4100" width="6.42578125" style="134" customWidth="1"/>
    <col min="4101" max="4101" width="13.7109375" style="134" customWidth="1"/>
    <col min="4102" max="4102" width="6" style="134" customWidth="1"/>
    <col min="4103" max="4103" width="13.5703125" style="134" customWidth="1"/>
    <col min="4104" max="4350" width="8.85546875" style="134" customWidth="1"/>
    <col min="4351" max="4351" width="47.7109375" style="134" customWidth="1"/>
    <col min="4352" max="4352" width="5.42578125" style="134"/>
    <col min="4353" max="4353" width="55.42578125" style="134" customWidth="1"/>
    <col min="4354" max="4354" width="5.42578125" style="134" customWidth="1"/>
    <col min="4355" max="4355" width="6.7109375" style="134" customWidth="1"/>
    <col min="4356" max="4356" width="6.42578125" style="134" customWidth="1"/>
    <col min="4357" max="4357" width="13.7109375" style="134" customWidth="1"/>
    <col min="4358" max="4358" width="6" style="134" customWidth="1"/>
    <col min="4359" max="4359" width="13.5703125" style="134" customWidth="1"/>
    <col min="4360" max="4606" width="8.85546875" style="134" customWidth="1"/>
    <col min="4607" max="4607" width="47.7109375" style="134" customWidth="1"/>
    <col min="4608" max="4608" width="5.42578125" style="134"/>
    <col min="4609" max="4609" width="55.42578125" style="134" customWidth="1"/>
    <col min="4610" max="4610" width="5.42578125" style="134" customWidth="1"/>
    <col min="4611" max="4611" width="6.7109375" style="134" customWidth="1"/>
    <col min="4612" max="4612" width="6.42578125" style="134" customWidth="1"/>
    <col min="4613" max="4613" width="13.7109375" style="134" customWidth="1"/>
    <col min="4614" max="4614" width="6" style="134" customWidth="1"/>
    <col min="4615" max="4615" width="13.5703125" style="134" customWidth="1"/>
    <col min="4616" max="4862" width="8.85546875" style="134" customWidth="1"/>
    <col min="4863" max="4863" width="47.7109375" style="134" customWidth="1"/>
    <col min="4864" max="4864" width="5.42578125" style="134"/>
    <col min="4865" max="4865" width="55.42578125" style="134" customWidth="1"/>
    <col min="4866" max="4866" width="5.42578125" style="134" customWidth="1"/>
    <col min="4867" max="4867" width="6.7109375" style="134" customWidth="1"/>
    <col min="4868" max="4868" width="6.42578125" style="134" customWidth="1"/>
    <col min="4869" max="4869" width="13.7109375" style="134" customWidth="1"/>
    <col min="4870" max="4870" width="6" style="134" customWidth="1"/>
    <col min="4871" max="4871" width="13.5703125" style="134" customWidth="1"/>
    <col min="4872" max="5118" width="8.85546875" style="134" customWidth="1"/>
    <col min="5119" max="5119" width="47.7109375" style="134" customWidth="1"/>
    <col min="5120" max="5120" width="5.42578125" style="134"/>
    <col min="5121" max="5121" width="55.42578125" style="134" customWidth="1"/>
    <col min="5122" max="5122" width="5.42578125" style="134" customWidth="1"/>
    <col min="5123" max="5123" width="6.7109375" style="134" customWidth="1"/>
    <col min="5124" max="5124" width="6.42578125" style="134" customWidth="1"/>
    <col min="5125" max="5125" width="13.7109375" style="134" customWidth="1"/>
    <col min="5126" max="5126" width="6" style="134" customWidth="1"/>
    <col min="5127" max="5127" width="13.5703125" style="134" customWidth="1"/>
    <col min="5128" max="5374" width="8.85546875" style="134" customWidth="1"/>
    <col min="5375" max="5375" width="47.7109375" style="134" customWidth="1"/>
    <col min="5376" max="5376" width="5.42578125" style="134"/>
    <col min="5377" max="5377" width="55.42578125" style="134" customWidth="1"/>
    <col min="5378" max="5378" width="5.42578125" style="134" customWidth="1"/>
    <col min="5379" max="5379" width="6.7109375" style="134" customWidth="1"/>
    <col min="5380" max="5380" width="6.42578125" style="134" customWidth="1"/>
    <col min="5381" max="5381" width="13.7109375" style="134" customWidth="1"/>
    <col min="5382" max="5382" width="6" style="134" customWidth="1"/>
    <col min="5383" max="5383" width="13.5703125" style="134" customWidth="1"/>
    <col min="5384" max="5630" width="8.85546875" style="134" customWidth="1"/>
    <col min="5631" max="5631" width="47.7109375" style="134" customWidth="1"/>
    <col min="5632" max="5632" width="5.42578125" style="134"/>
    <col min="5633" max="5633" width="55.42578125" style="134" customWidth="1"/>
    <col min="5634" max="5634" width="5.42578125" style="134" customWidth="1"/>
    <col min="5635" max="5635" width="6.7109375" style="134" customWidth="1"/>
    <col min="5636" max="5636" width="6.42578125" style="134" customWidth="1"/>
    <col min="5637" max="5637" width="13.7109375" style="134" customWidth="1"/>
    <col min="5638" max="5638" width="6" style="134" customWidth="1"/>
    <col min="5639" max="5639" width="13.5703125" style="134" customWidth="1"/>
    <col min="5640" max="5886" width="8.85546875" style="134" customWidth="1"/>
    <col min="5887" max="5887" width="47.7109375" style="134" customWidth="1"/>
    <col min="5888" max="5888" width="5.42578125" style="134"/>
    <col min="5889" max="5889" width="55.42578125" style="134" customWidth="1"/>
    <col min="5890" max="5890" width="5.42578125" style="134" customWidth="1"/>
    <col min="5891" max="5891" width="6.7109375" style="134" customWidth="1"/>
    <col min="5892" max="5892" width="6.42578125" style="134" customWidth="1"/>
    <col min="5893" max="5893" width="13.7109375" style="134" customWidth="1"/>
    <col min="5894" max="5894" width="6" style="134" customWidth="1"/>
    <col min="5895" max="5895" width="13.5703125" style="134" customWidth="1"/>
    <col min="5896" max="6142" width="8.85546875" style="134" customWidth="1"/>
    <col min="6143" max="6143" width="47.7109375" style="134" customWidth="1"/>
    <col min="6144" max="6144" width="5.42578125" style="134"/>
    <col min="6145" max="6145" width="55.42578125" style="134" customWidth="1"/>
    <col min="6146" max="6146" width="5.42578125" style="134" customWidth="1"/>
    <col min="6147" max="6147" width="6.7109375" style="134" customWidth="1"/>
    <col min="6148" max="6148" width="6.42578125" style="134" customWidth="1"/>
    <col min="6149" max="6149" width="13.7109375" style="134" customWidth="1"/>
    <col min="6150" max="6150" width="6" style="134" customWidth="1"/>
    <col min="6151" max="6151" width="13.5703125" style="134" customWidth="1"/>
    <col min="6152" max="6398" width="8.85546875" style="134" customWidth="1"/>
    <col min="6399" max="6399" width="47.7109375" style="134" customWidth="1"/>
    <col min="6400" max="6400" width="5.42578125" style="134"/>
    <col min="6401" max="6401" width="55.42578125" style="134" customWidth="1"/>
    <col min="6402" max="6402" width="5.42578125" style="134" customWidth="1"/>
    <col min="6403" max="6403" width="6.7109375" style="134" customWidth="1"/>
    <col min="6404" max="6404" width="6.42578125" style="134" customWidth="1"/>
    <col min="6405" max="6405" width="13.7109375" style="134" customWidth="1"/>
    <col min="6406" max="6406" width="6" style="134" customWidth="1"/>
    <col min="6407" max="6407" width="13.5703125" style="134" customWidth="1"/>
    <col min="6408" max="6654" width="8.85546875" style="134" customWidth="1"/>
    <col min="6655" max="6655" width="47.7109375" style="134" customWidth="1"/>
    <col min="6656" max="6656" width="5.42578125" style="134"/>
    <col min="6657" max="6657" width="55.42578125" style="134" customWidth="1"/>
    <col min="6658" max="6658" width="5.42578125" style="134" customWidth="1"/>
    <col min="6659" max="6659" width="6.7109375" style="134" customWidth="1"/>
    <col min="6660" max="6660" width="6.42578125" style="134" customWidth="1"/>
    <col min="6661" max="6661" width="13.7109375" style="134" customWidth="1"/>
    <col min="6662" max="6662" width="6" style="134" customWidth="1"/>
    <col min="6663" max="6663" width="13.5703125" style="134" customWidth="1"/>
    <col min="6664" max="6910" width="8.85546875" style="134" customWidth="1"/>
    <col min="6911" max="6911" width="47.7109375" style="134" customWidth="1"/>
    <col min="6912" max="6912" width="5.42578125" style="134"/>
    <col min="6913" max="6913" width="55.42578125" style="134" customWidth="1"/>
    <col min="6914" max="6914" width="5.42578125" style="134" customWidth="1"/>
    <col min="6915" max="6915" width="6.7109375" style="134" customWidth="1"/>
    <col min="6916" max="6916" width="6.42578125" style="134" customWidth="1"/>
    <col min="6917" max="6917" width="13.7109375" style="134" customWidth="1"/>
    <col min="6918" max="6918" width="6" style="134" customWidth="1"/>
    <col min="6919" max="6919" width="13.5703125" style="134" customWidth="1"/>
    <col min="6920" max="7166" width="8.85546875" style="134" customWidth="1"/>
    <col min="7167" max="7167" width="47.7109375" style="134" customWidth="1"/>
    <col min="7168" max="7168" width="5.42578125" style="134"/>
    <col min="7169" max="7169" width="55.42578125" style="134" customWidth="1"/>
    <col min="7170" max="7170" width="5.42578125" style="134" customWidth="1"/>
    <col min="7171" max="7171" width="6.7109375" style="134" customWidth="1"/>
    <col min="7172" max="7172" width="6.42578125" style="134" customWidth="1"/>
    <col min="7173" max="7173" width="13.7109375" style="134" customWidth="1"/>
    <col min="7174" max="7174" width="6" style="134" customWidth="1"/>
    <col min="7175" max="7175" width="13.5703125" style="134" customWidth="1"/>
    <col min="7176" max="7422" width="8.85546875" style="134" customWidth="1"/>
    <col min="7423" max="7423" width="47.7109375" style="134" customWidth="1"/>
    <col min="7424" max="7424" width="5.42578125" style="134"/>
    <col min="7425" max="7425" width="55.42578125" style="134" customWidth="1"/>
    <col min="7426" max="7426" width="5.42578125" style="134" customWidth="1"/>
    <col min="7427" max="7427" width="6.7109375" style="134" customWidth="1"/>
    <col min="7428" max="7428" width="6.42578125" style="134" customWidth="1"/>
    <col min="7429" max="7429" width="13.7109375" style="134" customWidth="1"/>
    <col min="7430" max="7430" width="6" style="134" customWidth="1"/>
    <col min="7431" max="7431" width="13.5703125" style="134" customWidth="1"/>
    <col min="7432" max="7678" width="8.85546875" style="134" customWidth="1"/>
    <col min="7679" max="7679" width="47.7109375" style="134" customWidth="1"/>
    <col min="7680" max="7680" width="5.42578125" style="134"/>
    <col min="7681" max="7681" width="55.42578125" style="134" customWidth="1"/>
    <col min="7682" max="7682" width="5.42578125" style="134" customWidth="1"/>
    <col min="7683" max="7683" width="6.7109375" style="134" customWidth="1"/>
    <col min="7684" max="7684" width="6.42578125" style="134" customWidth="1"/>
    <col min="7685" max="7685" width="13.7109375" style="134" customWidth="1"/>
    <col min="7686" max="7686" width="6" style="134" customWidth="1"/>
    <col min="7687" max="7687" width="13.5703125" style="134" customWidth="1"/>
    <col min="7688" max="7934" width="8.85546875" style="134" customWidth="1"/>
    <col min="7935" max="7935" width="47.7109375" style="134" customWidth="1"/>
    <col min="7936" max="7936" width="5.42578125" style="134"/>
    <col min="7937" max="7937" width="55.42578125" style="134" customWidth="1"/>
    <col min="7938" max="7938" width="5.42578125" style="134" customWidth="1"/>
    <col min="7939" max="7939" width="6.7109375" style="134" customWidth="1"/>
    <col min="7940" max="7940" width="6.42578125" style="134" customWidth="1"/>
    <col min="7941" max="7941" width="13.7109375" style="134" customWidth="1"/>
    <col min="7942" max="7942" width="6" style="134" customWidth="1"/>
    <col min="7943" max="7943" width="13.5703125" style="134" customWidth="1"/>
    <col min="7944" max="8190" width="8.85546875" style="134" customWidth="1"/>
    <col min="8191" max="8191" width="47.7109375" style="134" customWidth="1"/>
    <col min="8192" max="8192" width="5.42578125" style="134"/>
    <col min="8193" max="8193" width="55.42578125" style="134" customWidth="1"/>
    <col min="8194" max="8194" width="5.42578125" style="134" customWidth="1"/>
    <col min="8195" max="8195" width="6.7109375" style="134" customWidth="1"/>
    <col min="8196" max="8196" width="6.42578125" style="134" customWidth="1"/>
    <col min="8197" max="8197" width="13.7109375" style="134" customWidth="1"/>
    <col min="8198" max="8198" width="6" style="134" customWidth="1"/>
    <col min="8199" max="8199" width="13.5703125" style="134" customWidth="1"/>
    <col min="8200" max="8446" width="8.85546875" style="134" customWidth="1"/>
    <col min="8447" max="8447" width="47.7109375" style="134" customWidth="1"/>
    <col min="8448" max="8448" width="5.42578125" style="134"/>
    <col min="8449" max="8449" width="55.42578125" style="134" customWidth="1"/>
    <col min="8450" max="8450" width="5.42578125" style="134" customWidth="1"/>
    <col min="8451" max="8451" width="6.7109375" style="134" customWidth="1"/>
    <col min="8452" max="8452" width="6.42578125" style="134" customWidth="1"/>
    <col min="8453" max="8453" width="13.7109375" style="134" customWidth="1"/>
    <col min="8454" max="8454" width="6" style="134" customWidth="1"/>
    <col min="8455" max="8455" width="13.5703125" style="134" customWidth="1"/>
    <col min="8456" max="8702" width="8.85546875" style="134" customWidth="1"/>
    <col min="8703" max="8703" width="47.7109375" style="134" customWidth="1"/>
    <col min="8704" max="8704" width="5.42578125" style="134"/>
    <col min="8705" max="8705" width="55.42578125" style="134" customWidth="1"/>
    <col min="8706" max="8706" width="5.42578125" style="134" customWidth="1"/>
    <col min="8707" max="8707" width="6.7109375" style="134" customWidth="1"/>
    <col min="8708" max="8708" width="6.42578125" style="134" customWidth="1"/>
    <col min="8709" max="8709" width="13.7109375" style="134" customWidth="1"/>
    <col min="8710" max="8710" width="6" style="134" customWidth="1"/>
    <col min="8711" max="8711" width="13.5703125" style="134" customWidth="1"/>
    <col min="8712" max="8958" width="8.85546875" style="134" customWidth="1"/>
    <col min="8959" max="8959" width="47.7109375" style="134" customWidth="1"/>
    <col min="8960" max="8960" width="5.42578125" style="134"/>
    <col min="8961" max="8961" width="55.42578125" style="134" customWidth="1"/>
    <col min="8962" max="8962" width="5.42578125" style="134" customWidth="1"/>
    <col min="8963" max="8963" width="6.7109375" style="134" customWidth="1"/>
    <col min="8964" max="8964" width="6.42578125" style="134" customWidth="1"/>
    <col min="8965" max="8965" width="13.7109375" style="134" customWidth="1"/>
    <col min="8966" max="8966" width="6" style="134" customWidth="1"/>
    <col min="8967" max="8967" width="13.5703125" style="134" customWidth="1"/>
    <col min="8968" max="9214" width="8.85546875" style="134" customWidth="1"/>
    <col min="9215" max="9215" width="47.7109375" style="134" customWidth="1"/>
    <col min="9216" max="9216" width="5.42578125" style="134"/>
    <col min="9217" max="9217" width="55.42578125" style="134" customWidth="1"/>
    <col min="9218" max="9218" width="5.42578125" style="134" customWidth="1"/>
    <col min="9219" max="9219" width="6.7109375" style="134" customWidth="1"/>
    <col min="9220" max="9220" width="6.42578125" style="134" customWidth="1"/>
    <col min="9221" max="9221" width="13.7109375" style="134" customWidth="1"/>
    <col min="9222" max="9222" width="6" style="134" customWidth="1"/>
    <col min="9223" max="9223" width="13.5703125" style="134" customWidth="1"/>
    <col min="9224" max="9470" width="8.85546875" style="134" customWidth="1"/>
    <col min="9471" max="9471" width="47.7109375" style="134" customWidth="1"/>
    <col min="9472" max="9472" width="5.42578125" style="134"/>
    <col min="9473" max="9473" width="55.42578125" style="134" customWidth="1"/>
    <col min="9474" max="9474" width="5.42578125" style="134" customWidth="1"/>
    <col min="9475" max="9475" width="6.7109375" style="134" customWidth="1"/>
    <col min="9476" max="9476" width="6.42578125" style="134" customWidth="1"/>
    <col min="9477" max="9477" width="13.7109375" style="134" customWidth="1"/>
    <col min="9478" max="9478" width="6" style="134" customWidth="1"/>
    <col min="9479" max="9479" width="13.5703125" style="134" customWidth="1"/>
    <col min="9480" max="9726" width="8.85546875" style="134" customWidth="1"/>
    <col min="9727" max="9727" width="47.7109375" style="134" customWidth="1"/>
    <col min="9728" max="9728" width="5.42578125" style="134"/>
    <col min="9729" max="9729" width="55.42578125" style="134" customWidth="1"/>
    <col min="9730" max="9730" width="5.42578125" style="134" customWidth="1"/>
    <col min="9731" max="9731" width="6.7109375" style="134" customWidth="1"/>
    <col min="9732" max="9732" width="6.42578125" style="134" customWidth="1"/>
    <col min="9733" max="9733" width="13.7109375" style="134" customWidth="1"/>
    <col min="9734" max="9734" width="6" style="134" customWidth="1"/>
    <col min="9735" max="9735" width="13.5703125" style="134" customWidth="1"/>
    <col min="9736" max="9982" width="8.85546875" style="134" customWidth="1"/>
    <col min="9983" max="9983" width="47.7109375" style="134" customWidth="1"/>
    <col min="9984" max="9984" width="5.42578125" style="134"/>
    <col min="9985" max="9985" width="55.42578125" style="134" customWidth="1"/>
    <col min="9986" max="9986" width="5.42578125" style="134" customWidth="1"/>
    <col min="9987" max="9987" width="6.7109375" style="134" customWidth="1"/>
    <col min="9988" max="9988" width="6.42578125" style="134" customWidth="1"/>
    <col min="9989" max="9989" width="13.7109375" style="134" customWidth="1"/>
    <col min="9990" max="9990" width="6" style="134" customWidth="1"/>
    <col min="9991" max="9991" width="13.5703125" style="134" customWidth="1"/>
    <col min="9992" max="10238" width="8.85546875" style="134" customWidth="1"/>
    <col min="10239" max="10239" width="47.7109375" style="134" customWidth="1"/>
    <col min="10240" max="10240" width="5.42578125" style="134"/>
    <col min="10241" max="10241" width="55.42578125" style="134" customWidth="1"/>
    <col min="10242" max="10242" width="5.42578125" style="134" customWidth="1"/>
    <col min="10243" max="10243" width="6.7109375" style="134" customWidth="1"/>
    <col min="10244" max="10244" width="6.42578125" style="134" customWidth="1"/>
    <col min="10245" max="10245" width="13.7109375" style="134" customWidth="1"/>
    <col min="10246" max="10246" width="6" style="134" customWidth="1"/>
    <col min="10247" max="10247" width="13.5703125" style="134" customWidth="1"/>
    <col min="10248" max="10494" width="8.85546875" style="134" customWidth="1"/>
    <col min="10495" max="10495" width="47.7109375" style="134" customWidth="1"/>
    <col min="10496" max="10496" width="5.42578125" style="134"/>
    <col min="10497" max="10497" width="55.42578125" style="134" customWidth="1"/>
    <col min="10498" max="10498" width="5.42578125" style="134" customWidth="1"/>
    <col min="10499" max="10499" width="6.7109375" style="134" customWidth="1"/>
    <col min="10500" max="10500" width="6.42578125" style="134" customWidth="1"/>
    <col min="10501" max="10501" width="13.7109375" style="134" customWidth="1"/>
    <col min="10502" max="10502" width="6" style="134" customWidth="1"/>
    <col min="10503" max="10503" width="13.5703125" style="134" customWidth="1"/>
    <col min="10504" max="10750" width="8.85546875" style="134" customWidth="1"/>
    <col min="10751" max="10751" width="47.7109375" style="134" customWidth="1"/>
    <col min="10752" max="10752" width="5.42578125" style="134"/>
    <col min="10753" max="10753" width="55.42578125" style="134" customWidth="1"/>
    <col min="10754" max="10754" width="5.42578125" style="134" customWidth="1"/>
    <col min="10755" max="10755" width="6.7109375" style="134" customWidth="1"/>
    <col min="10756" max="10756" width="6.42578125" style="134" customWidth="1"/>
    <col min="10757" max="10757" width="13.7109375" style="134" customWidth="1"/>
    <col min="10758" max="10758" width="6" style="134" customWidth="1"/>
    <col min="10759" max="10759" width="13.5703125" style="134" customWidth="1"/>
    <col min="10760" max="11006" width="8.85546875" style="134" customWidth="1"/>
    <col min="11007" max="11007" width="47.7109375" style="134" customWidth="1"/>
    <col min="11008" max="11008" width="5.42578125" style="134"/>
    <col min="11009" max="11009" width="55.42578125" style="134" customWidth="1"/>
    <col min="11010" max="11010" width="5.42578125" style="134" customWidth="1"/>
    <col min="11011" max="11011" width="6.7109375" style="134" customWidth="1"/>
    <col min="11012" max="11012" width="6.42578125" style="134" customWidth="1"/>
    <col min="11013" max="11013" width="13.7109375" style="134" customWidth="1"/>
    <col min="11014" max="11014" width="6" style="134" customWidth="1"/>
    <col min="11015" max="11015" width="13.5703125" style="134" customWidth="1"/>
    <col min="11016" max="11262" width="8.85546875" style="134" customWidth="1"/>
    <col min="11263" max="11263" width="47.7109375" style="134" customWidth="1"/>
    <col min="11264" max="11264" width="5.42578125" style="134"/>
    <col min="11265" max="11265" width="55.42578125" style="134" customWidth="1"/>
    <col min="11266" max="11266" width="5.42578125" style="134" customWidth="1"/>
    <col min="11267" max="11267" width="6.7109375" style="134" customWidth="1"/>
    <col min="11268" max="11268" width="6.42578125" style="134" customWidth="1"/>
    <col min="11269" max="11269" width="13.7109375" style="134" customWidth="1"/>
    <col min="11270" max="11270" width="6" style="134" customWidth="1"/>
    <col min="11271" max="11271" width="13.5703125" style="134" customWidth="1"/>
    <col min="11272" max="11518" width="8.85546875" style="134" customWidth="1"/>
    <col min="11519" max="11519" width="47.7109375" style="134" customWidth="1"/>
    <col min="11520" max="11520" width="5.42578125" style="134"/>
    <col min="11521" max="11521" width="55.42578125" style="134" customWidth="1"/>
    <col min="11522" max="11522" width="5.42578125" style="134" customWidth="1"/>
    <col min="11523" max="11523" width="6.7109375" style="134" customWidth="1"/>
    <col min="11524" max="11524" width="6.42578125" style="134" customWidth="1"/>
    <col min="11525" max="11525" width="13.7109375" style="134" customWidth="1"/>
    <col min="11526" max="11526" width="6" style="134" customWidth="1"/>
    <col min="11527" max="11527" width="13.5703125" style="134" customWidth="1"/>
    <col min="11528" max="11774" width="8.85546875" style="134" customWidth="1"/>
    <col min="11775" max="11775" width="47.7109375" style="134" customWidth="1"/>
    <col min="11776" max="11776" width="5.42578125" style="134"/>
    <col min="11777" max="11777" width="55.42578125" style="134" customWidth="1"/>
    <col min="11778" max="11778" width="5.42578125" style="134" customWidth="1"/>
    <col min="11779" max="11779" width="6.7109375" style="134" customWidth="1"/>
    <col min="11780" max="11780" width="6.42578125" style="134" customWidth="1"/>
    <col min="11781" max="11781" width="13.7109375" style="134" customWidth="1"/>
    <col min="11782" max="11782" width="6" style="134" customWidth="1"/>
    <col min="11783" max="11783" width="13.5703125" style="134" customWidth="1"/>
    <col min="11784" max="12030" width="8.85546875" style="134" customWidth="1"/>
    <col min="12031" max="12031" width="47.7109375" style="134" customWidth="1"/>
    <col min="12032" max="12032" width="5.42578125" style="134"/>
    <col min="12033" max="12033" width="55.42578125" style="134" customWidth="1"/>
    <col min="12034" max="12034" width="5.42578125" style="134" customWidth="1"/>
    <col min="12035" max="12035" width="6.7109375" style="134" customWidth="1"/>
    <col min="12036" max="12036" width="6.42578125" style="134" customWidth="1"/>
    <col min="12037" max="12037" width="13.7109375" style="134" customWidth="1"/>
    <col min="12038" max="12038" width="6" style="134" customWidth="1"/>
    <col min="12039" max="12039" width="13.5703125" style="134" customWidth="1"/>
    <col min="12040" max="12286" width="8.85546875" style="134" customWidth="1"/>
    <col min="12287" max="12287" width="47.7109375" style="134" customWidth="1"/>
    <col min="12288" max="12288" width="5.42578125" style="134"/>
    <col min="12289" max="12289" width="55.42578125" style="134" customWidth="1"/>
    <col min="12290" max="12290" width="5.42578125" style="134" customWidth="1"/>
    <col min="12291" max="12291" width="6.7109375" style="134" customWidth="1"/>
    <col min="12292" max="12292" width="6.42578125" style="134" customWidth="1"/>
    <col min="12293" max="12293" width="13.7109375" style="134" customWidth="1"/>
    <col min="12294" max="12294" width="6" style="134" customWidth="1"/>
    <col min="12295" max="12295" width="13.5703125" style="134" customWidth="1"/>
    <col min="12296" max="12542" width="8.85546875" style="134" customWidth="1"/>
    <col min="12543" max="12543" width="47.7109375" style="134" customWidth="1"/>
    <col min="12544" max="12544" width="5.42578125" style="134"/>
    <col min="12545" max="12545" width="55.42578125" style="134" customWidth="1"/>
    <col min="12546" max="12546" width="5.42578125" style="134" customWidth="1"/>
    <col min="12547" max="12547" width="6.7109375" style="134" customWidth="1"/>
    <col min="12548" max="12548" width="6.42578125" style="134" customWidth="1"/>
    <col min="12549" max="12549" width="13.7109375" style="134" customWidth="1"/>
    <col min="12550" max="12550" width="6" style="134" customWidth="1"/>
    <col min="12551" max="12551" width="13.5703125" style="134" customWidth="1"/>
    <col min="12552" max="12798" width="8.85546875" style="134" customWidth="1"/>
    <col min="12799" max="12799" width="47.7109375" style="134" customWidth="1"/>
    <col min="12800" max="12800" width="5.42578125" style="134"/>
    <col min="12801" max="12801" width="55.42578125" style="134" customWidth="1"/>
    <col min="12802" max="12802" width="5.42578125" style="134" customWidth="1"/>
    <col min="12803" max="12803" width="6.7109375" style="134" customWidth="1"/>
    <col min="12804" max="12804" width="6.42578125" style="134" customWidth="1"/>
    <col min="12805" max="12805" width="13.7109375" style="134" customWidth="1"/>
    <col min="12806" max="12806" width="6" style="134" customWidth="1"/>
    <col min="12807" max="12807" width="13.5703125" style="134" customWidth="1"/>
    <col min="12808" max="13054" width="8.85546875" style="134" customWidth="1"/>
    <col min="13055" max="13055" width="47.7109375" style="134" customWidth="1"/>
    <col min="13056" max="13056" width="5.42578125" style="134"/>
    <col min="13057" max="13057" width="55.42578125" style="134" customWidth="1"/>
    <col min="13058" max="13058" width="5.42578125" style="134" customWidth="1"/>
    <col min="13059" max="13059" width="6.7109375" style="134" customWidth="1"/>
    <col min="13060" max="13060" width="6.42578125" style="134" customWidth="1"/>
    <col min="13061" max="13061" width="13.7109375" style="134" customWidth="1"/>
    <col min="13062" max="13062" width="6" style="134" customWidth="1"/>
    <col min="13063" max="13063" width="13.5703125" style="134" customWidth="1"/>
    <col min="13064" max="13310" width="8.85546875" style="134" customWidth="1"/>
    <col min="13311" max="13311" width="47.7109375" style="134" customWidth="1"/>
    <col min="13312" max="13312" width="5.42578125" style="134"/>
    <col min="13313" max="13313" width="55.42578125" style="134" customWidth="1"/>
    <col min="13314" max="13314" width="5.42578125" style="134" customWidth="1"/>
    <col min="13315" max="13315" width="6.7109375" style="134" customWidth="1"/>
    <col min="13316" max="13316" width="6.42578125" style="134" customWidth="1"/>
    <col min="13317" max="13317" width="13.7109375" style="134" customWidth="1"/>
    <col min="13318" max="13318" width="6" style="134" customWidth="1"/>
    <col min="13319" max="13319" width="13.5703125" style="134" customWidth="1"/>
    <col min="13320" max="13566" width="8.85546875" style="134" customWidth="1"/>
    <col min="13567" max="13567" width="47.7109375" style="134" customWidth="1"/>
    <col min="13568" max="13568" width="5.42578125" style="134"/>
    <col min="13569" max="13569" width="55.42578125" style="134" customWidth="1"/>
    <col min="13570" max="13570" width="5.42578125" style="134" customWidth="1"/>
    <col min="13571" max="13571" width="6.7109375" style="134" customWidth="1"/>
    <col min="13572" max="13572" width="6.42578125" style="134" customWidth="1"/>
    <col min="13573" max="13573" width="13.7109375" style="134" customWidth="1"/>
    <col min="13574" max="13574" width="6" style="134" customWidth="1"/>
    <col min="13575" max="13575" width="13.5703125" style="134" customWidth="1"/>
    <col min="13576" max="13822" width="8.85546875" style="134" customWidth="1"/>
    <col min="13823" max="13823" width="47.7109375" style="134" customWidth="1"/>
    <col min="13824" max="13824" width="5.42578125" style="134"/>
    <col min="13825" max="13825" width="55.42578125" style="134" customWidth="1"/>
    <col min="13826" max="13826" width="5.42578125" style="134" customWidth="1"/>
    <col min="13827" max="13827" width="6.7109375" style="134" customWidth="1"/>
    <col min="13828" max="13828" width="6.42578125" style="134" customWidth="1"/>
    <col min="13829" max="13829" width="13.7109375" style="134" customWidth="1"/>
    <col min="13830" max="13830" width="6" style="134" customWidth="1"/>
    <col min="13831" max="13831" width="13.5703125" style="134" customWidth="1"/>
    <col min="13832" max="14078" width="8.85546875" style="134" customWidth="1"/>
    <col min="14079" max="14079" width="47.7109375" style="134" customWidth="1"/>
    <col min="14080" max="14080" width="5.42578125" style="134"/>
    <col min="14081" max="14081" width="55.42578125" style="134" customWidth="1"/>
    <col min="14082" max="14082" width="5.42578125" style="134" customWidth="1"/>
    <col min="14083" max="14083" width="6.7109375" style="134" customWidth="1"/>
    <col min="14084" max="14084" width="6.42578125" style="134" customWidth="1"/>
    <col min="14085" max="14085" width="13.7109375" style="134" customWidth="1"/>
    <col min="14086" max="14086" width="6" style="134" customWidth="1"/>
    <col min="14087" max="14087" width="13.5703125" style="134" customWidth="1"/>
    <col min="14088" max="14334" width="8.85546875" style="134" customWidth="1"/>
    <col min="14335" max="14335" width="47.7109375" style="134" customWidth="1"/>
    <col min="14336" max="14336" width="5.42578125" style="134"/>
    <col min="14337" max="14337" width="55.42578125" style="134" customWidth="1"/>
    <col min="14338" max="14338" width="5.42578125" style="134" customWidth="1"/>
    <col min="14339" max="14339" width="6.7109375" style="134" customWidth="1"/>
    <col min="14340" max="14340" width="6.42578125" style="134" customWidth="1"/>
    <col min="14341" max="14341" width="13.7109375" style="134" customWidth="1"/>
    <col min="14342" max="14342" width="6" style="134" customWidth="1"/>
    <col min="14343" max="14343" width="13.5703125" style="134" customWidth="1"/>
    <col min="14344" max="14590" width="8.85546875" style="134" customWidth="1"/>
    <col min="14591" max="14591" width="47.7109375" style="134" customWidth="1"/>
    <col min="14592" max="14592" width="5.42578125" style="134"/>
    <col min="14593" max="14593" width="55.42578125" style="134" customWidth="1"/>
    <col min="14594" max="14594" width="5.42578125" style="134" customWidth="1"/>
    <col min="14595" max="14595" width="6.7109375" style="134" customWidth="1"/>
    <col min="14596" max="14596" width="6.42578125" style="134" customWidth="1"/>
    <col min="14597" max="14597" width="13.7109375" style="134" customWidth="1"/>
    <col min="14598" max="14598" width="6" style="134" customWidth="1"/>
    <col min="14599" max="14599" width="13.5703125" style="134" customWidth="1"/>
    <col min="14600" max="14846" width="8.85546875" style="134" customWidth="1"/>
    <col min="14847" max="14847" width="47.7109375" style="134" customWidth="1"/>
    <col min="14848" max="14848" width="5.42578125" style="134"/>
    <col min="14849" max="14849" width="55.42578125" style="134" customWidth="1"/>
    <col min="14850" max="14850" width="5.42578125" style="134" customWidth="1"/>
    <col min="14851" max="14851" width="6.7109375" style="134" customWidth="1"/>
    <col min="14852" max="14852" width="6.42578125" style="134" customWidth="1"/>
    <col min="14853" max="14853" width="13.7109375" style="134" customWidth="1"/>
    <col min="14854" max="14854" width="6" style="134" customWidth="1"/>
    <col min="14855" max="14855" width="13.5703125" style="134" customWidth="1"/>
    <col min="14856" max="15102" width="8.85546875" style="134" customWidth="1"/>
    <col min="15103" max="15103" width="47.7109375" style="134" customWidth="1"/>
    <col min="15104" max="15104" width="5.42578125" style="134"/>
    <col min="15105" max="15105" width="55.42578125" style="134" customWidth="1"/>
    <col min="15106" max="15106" width="5.42578125" style="134" customWidth="1"/>
    <col min="15107" max="15107" width="6.7109375" style="134" customWidth="1"/>
    <col min="15108" max="15108" width="6.42578125" style="134" customWidth="1"/>
    <col min="15109" max="15109" width="13.7109375" style="134" customWidth="1"/>
    <col min="15110" max="15110" width="6" style="134" customWidth="1"/>
    <col min="15111" max="15111" width="13.5703125" style="134" customWidth="1"/>
    <col min="15112" max="15358" width="8.85546875" style="134" customWidth="1"/>
    <col min="15359" max="15359" width="47.7109375" style="134" customWidth="1"/>
    <col min="15360" max="15360" width="5.42578125" style="134"/>
    <col min="15361" max="15361" width="55.42578125" style="134" customWidth="1"/>
    <col min="15362" max="15362" width="5.42578125" style="134" customWidth="1"/>
    <col min="15363" max="15363" width="6.7109375" style="134" customWidth="1"/>
    <col min="15364" max="15364" width="6.42578125" style="134" customWidth="1"/>
    <col min="15365" max="15365" width="13.7109375" style="134" customWidth="1"/>
    <col min="15366" max="15366" width="6" style="134" customWidth="1"/>
    <col min="15367" max="15367" width="13.5703125" style="134" customWidth="1"/>
    <col min="15368" max="15614" width="8.85546875" style="134" customWidth="1"/>
    <col min="15615" max="15615" width="47.7109375" style="134" customWidth="1"/>
    <col min="15616" max="15616" width="5.42578125" style="134"/>
    <col min="15617" max="15617" width="55.42578125" style="134" customWidth="1"/>
    <col min="15618" max="15618" width="5.42578125" style="134" customWidth="1"/>
    <col min="15619" max="15619" width="6.7109375" style="134" customWidth="1"/>
    <col min="15620" max="15620" width="6.42578125" style="134" customWidth="1"/>
    <col min="15621" max="15621" width="13.7109375" style="134" customWidth="1"/>
    <col min="15622" max="15622" width="6" style="134" customWidth="1"/>
    <col min="15623" max="15623" width="13.5703125" style="134" customWidth="1"/>
    <col min="15624" max="15870" width="8.85546875" style="134" customWidth="1"/>
    <col min="15871" max="15871" width="47.7109375" style="134" customWidth="1"/>
    <col min="15872" max="15872" width="5.42578125" style="134"/>
    <col min="15873" max="15873" width="55.42578125" style="134" customWidth="1"/>
    <col min="15874" max="15874" width="5.42578125" style="134" customWidth="1"/>
    <col min="15875" max="15875" width="6.7109375" style="134" customWidth="1"/>
    <col min="15876" max="15876" width="6.42578125" style="134" customWidth="1"/>
    <col min="15877" max="15877" width="13.7109375" style="134" customWidth="1"/>
    <col min="15878" max="15878" width="6" style="134" customWidth="1"/>
    <col min="15879" max="15879" width="13.5703125" style="134" customWidth="1"/>
    <col min="15880" max="16126" width="8.85546875" style="134" customWidth="1"/>
    <col min="16127" max="16127" width="47.7109375" style="134" customWidth="1"/>
    <col min="16128" max="16128" width="5.42578125" style="134"/>
    <col min="16129" max="16129" width="55.42578125" style="134" customWidth="1"/>
    <col min="16130" max="16130" width="5.42578125" style="134" customWidth="1"/>
    <col min="16131" max="16131" width="6.7109375" style="134" customWidth="1"/>
    <col min="16132" max="16132" width="6.42578125" style="134" customWidth="1"/>
    <col min="16133" max="16133" width="13.7109375" style="134" customWidth="1"/>
    <col min="16134" max="16134" width="6" style="134" customWidth="1"/>
    <col min="16135" max="16135" width="13.5703125" style="134" customWidth="1"/>
    <col min="16136" max="16382" width="8.85546875" style="134" customWidth="1"/>
    <col min="16383" max="16383" width="47.7109375" style="134" customWidth="1"/>
    <col min="16384" max="16384" width="5.42578125" style="134"/>
  </cols>
  <sheetData>
    <row r="1" spans="1:254" ht="15" x14ac:dyDescent="0.25">
      <c r="A1" s="286" t="s">
        <v>432</v>
      </c>
      <c r="B1" s="286"/>
      <c r="C1" s="286"/>
      <c r="D1" s="286"/>
      <c r="E1" s="286"/>
      <c r="F1" s="286"/>
      <c r="G1" s="287"/>
      <c r="H1" s="133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ht="15" x14ac:dyDescent="0.25">
      <c r="A2" s="288" t="s">
        <v>73</v>
      </c>
      <c r="B2" s="288"/>
      <c r="C2" s="288"/>
      <c r="D2" s="288"/>
      <c r="E2" s="288"/>
      <c r="F2" s="288"/>
      <c r="G2" s="289"/>
      <c r="H2" s="133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</row>
    <row r="3" spans="1:254" ht="15" x14ac:dyDescent="0.25">
      <c r="A3" s="288" t="s">
        <v>433</v>
      </c>
      <c r="B3" s="288"/>
      <c r="C3" s="288"/>
      <c r="D3" s="288"/>
      <c r="E3" s="288"/>
      <c r="F3" s="288"/>
      <c r="G3" s="289"/>
      <c r="H3" s="133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</row>
    <row r="4" spans="1:254" ht="15" x14ac:dyDescent="0.25">
      <c r="A4" s="286" t="s">
        <v>489</v>
      </c>
      <c r="B4" s="286"/>
      <c r="C4" s="286"/>
      <c r="D4" s="286"/>
      <c r="E4" s="286"/>
      <c r="F4" s="286"/>
      <c r="G4" s="287"/>
      <c r="H4" s="133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</row>
    <row r="5" spans="1:254" ht="15" x14ac:dyDescent="0.25">
      <c r="A5" s="288" t="s">
        <v>73</v>
      </c>
      <c r="B5" s="288"/>
      <c r="C5" s="288"/>
      <c r="D5" s="288"/>
      <c r="E5" s="288"/>
      <c r="F5" s="288"/>
      <c r="G5" s="289"/>
      <c r="H5" s="133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</row>
    <row r="6" spans="1:254" ht="15" x14ac:dyDescent="0.25">
      <c r="A6" s="288" t="s">
        <v>431</v>
      </c>
      <c r="B6" s="288"/>
      <c r="C6" s="288"/>
      <c r="D6" s="288"/>
      <c r="E6" s="288"/>
      <c r="F6" s="288"/>
      <c r="G6" s="289"/>
      <c r="H6" s="133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</row>
    <row r="7" spans="1:254" ht="15.75" x14ac:dyDescent="0.25">
      <c r="A7" s="290" t="s">
        <v>355</v>
      </c>
      <c r="B7" s="290"/>
      <c r="C7" s="290"/>
      <c r="D7" s="290"/>
      <c r="E7" s="290"/>
      <c r="F7" s="290"/>
      <c r="G7" s="290"/>
      <c r="H7" s="135"/>
    </row>
    <row r="8" spans="1:254" x14ac:dyDescent="0.2">
      <c r="A8" s="291" t="s">
        <v>356</v>
      </c>
      <c r="B8" s="291"/>
      <c r="C8" s="291"/>
      <c r="D8" s="291"/>
      <c r="E8" s="291"/>
      <c r="F8" s="291"/>
      <c r="G8" s="291"/>
      <c r="H8" s="135"/>
    </row>
    <row r="9" spans="1:254" x14ac:dyDescent="0.2">
      <c r="A9" s="136"/>
      <c r="B9" s="136"/>
      <c r="C9" s="136"/>
      <c r="D9" s="136"/>
      <c r="E9" s="136"/>
      <c r="F9" s="136"/>
      <c r="G9" s="137" t="s">
        <v>2</v>
      </c>
      <c r="H9" s="135"/>
    </row>
    <row r="10" spans="1:254" x14ac:dyDescent="0.2">
      <c r="A10" s="292" t="s">
        <v>357</v>
      </c>
      <c r="B10" s="294" t="s">
        <v>358</v>
      </c>
      <c r="C10" s="295"/>
      <c r="D10" s="295"/>
      <c r="E10" s="295"/>
      <c r="F10" s="295"/>
      <c r="G10" s="296" t="s">
        <v>80</v>
      </c>
    </row>
    <row r="11" spans="1:254" x14ac:dyDescent="0.2">
      <c r="A11" s="293"/>
      <c r="B11" s="138" t="s">
        <v>359</v>
      </c>
      <c r="C11" s="139" t="s">
        <v>76</v>
      </c>
      <c r="D11" s="139" t="s">
        <v>360</v>
      </c>
      <c r="E11" s="140" t="s">
        <v>78</v>
      </c>
      <c r="F11" s="140" t="s">
        <v>79</v>
      </c>
      <c r="G11" s="297"/>
    </row>
    <row r="12" spans="1:254" x14ac:dyDescent="0.2">
      <c r="A12" s="138">
        <v>1</v>
      </c>
      <c r="B12" s="138">
        <v>2</v>
      </c>
      <c r="C12" s="139" t="s">
        <v>82</v>
      </c>
      <c r="D12" s="139" t="s">
        <v>83</v>
      </c>
      <c r="E12" s="140">
        <v>5</v>
      </c>
      <c r="F12" s="140">
        <v>6</v>
      </c>
      <c r="G12" s="141">
        <v>7</v>
      </c>
    </row>
    <row r="13" spans="1:254" ht="15" x14ac:dyDescent="0.25">
      <c r="A13" s="142" t="s">
        <v>361</v>
      </c>
      <c r="B13" s="143">
        <v>510</v>
      </c>
      <c r="C13" s="144"/>
      <c r="D13" s="144"/>
      <c r="E13" s="145"/>
      <c r="F13" s="145"/>
      <c r="G13" s="275">
        <f>SUM(G14+G29+G27)</f>
        <v>7971.4000000000005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</row>
    <row r="14" spans="1:254" ht="15.75" x14ac:dyDescent="0.25">
      <c r="A14" s="147" t="s">
        <v>85</v>
      </c>
      <c r="B14" s="148">
        <v>510</v>
      </c>
      <c r="C14" s="149" t="s">
        <v>86</v>
      </c>
      <c r="D14" s="149"/>
      <c r="E14" s="149"/>
      <c r="F14" s="149"/>
      <c r="G14" s="150">
        <f>SUM(G15+G19)</f>
        <v>7641.4000000000005</v>
      </c>
    </row>
    <row r="15" spans="1:254" ht="15" x14ac:dyDescent="0.25">
      <c r="A15" s="151" t="s">
        <v>362</v>
      </c>
      <c r="B15" s="152" t="s">
        <v>363</v>
      </c>
      <c r="C15" s="153" t="s">
        <v>86</v>
      </c>
      <c r="D15" s="153" t="s">
        <v>88</v>
      </c>
      <c r="E15" s="153"/>
      <c r="F15" s="153"/>
      <c r="G15" s="154">
        <f>SUM(G18)</f>
        <v>1936.3</v>
      </c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  <c r="IR15" s="155"/>
      <c r="IS15" s="155"/>
      <c r="IT15" s="155"/>
    </row>
    <row r="16" spans="1:254" s="146" customFormat="1" ht="15" x14ac:dyDescent="0.25">
      <c r="A16" s="156" t="s">
        <v>89</v>
      </c>
      <c r="B16" s="157" t="s">
        <v>363</v>
      </c>
      <c r="C16" s="158" t="s">
        <v>86</v>
      </c>
      <c r="D16" s="158" t="s">
        <v>88</v>
      </c>
      <c r="E16" s="158" t="s">
        <v>90</v>
      </c>
      <c r="F16" s="158"/>
      <c r="G16" s="159">
        <f>SUM(G18)</f>
        <v>1936.3</v>
      </c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  <c r="HX16" s="160"/>
      <c r="HY16" s="160"/>
      <c r="HZ16" s="160"/>
      <c r="IA16" s="160"/>
      <c r="IB16" s="160"/>
      <c r="IC16" s="160"/>
      <c r="ID16" s="160"/>
      <c r="IE16" s="160"/>
      <c r="IF16" s="160"/>
      <c r="IG16" s="160"/>
      <c r="IH16" s="160"/>
      <c r="II16" s="160"/>
      <c r="IJ16" s="160"/>
      <c r="IK16" s="160"/>
      <c r="IL16" s="160"/>
      <c r="IM16" s="160"/>
      <c r="IN16" s="160"/>
      <c r="IO16" s="160"/>
      <c r="IP16" s="160"/>
      <c r="IQ16" s="160"/>
      <c r="IR16" s="160"/>
      <c r="IS16" s="160"/>
      <c r="IT16" s="160"/>
    </row>
    <row r="17" spans="1:254" ht="15" x14ac:dyDescent="0.25">
      <c r="A17" s="161" t="s">
        <v>91</v>
      </c>
      <c r="B17" s="162" t="s">
        <v>363</v>
      </c>
      <c r="C17" s="163" t="s">
        <v>86</v>
      </c>
      <c r="D17" s="163" t="s">
        <v>88</v>
      </c>
      <c r="E17" s="163" t="s">
        <v>90</v>
      </c>
      <c r="F17" s="163"/>
      <c r="G17" s="164">
        <f>SUM(G18)</f>
        <v>1936.3</v>
      </c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65"/>
      <c r="GU17" s="165"/>
      <c r="GV17" s="165"/>
      <c r="GW17" s="165"/>
      <c r="GX17" s="165"/>
      <c r="GY17" s="165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  <c r="HJ17" s="165"/>
      <c r="HK17" s="165"/>
      <c r="HL17" s="165"/>
      <c r="HM17" s="165"/>
      <c r="HN17" s="165"/>
      <c r="HO17" s="165"/>
      <c r="HP17" s="165"/>
      <c r="HQ17" s="165"/>
      <c r="HR17" s="165"/>
      <c r="HS17" s="165"/>
      <c r="HT17" s="165"/>
      <c r="HU17" s="165"/>
      <c r="HV17" s="165"/>
      <c r="HW17" s="165"/>
      <c r="HX17" s="165"/>
      <c r="HY17" s="165"/>
      <c r="HZ17" s="165"/>
      <c r="IA17" s="165"/>
      <c r="IB17" s="165"/>
      <c r="IC17" s="165"/>
      <c r="ID17" s="165"/>
      <c r="IE17" s="165"/>
      <c r="IF17" s="165"/>
      <c r="IG17" s="165"/>
      <c r="IH17" s="165"/>
      <c r="II17" s="165"/>
      <c r="IJ17" s="165"/>
      <c r="IK17" s="165"/>
      <c r="IL17" s="165"/>
      <c r="IM17" s="165"/>
      <c r="IN17" s="165"/>
      <c r="IO17" s="165"/>
      <c r="IP17" s="165"/>
      <c r="IQ17" s="165"/>
      <c r="IR17" s="165"/>
      <c r="IS17" s="165"/>
      <c r="IT17" s="165"/>
    </row>
    <row r="18" spans="1:254" s="155" customFormat="1" ht="39" x14ac:dyDescent="0.25">
      <c r="A18" s="166" t="s">
        <v>364</v>
      </c>
      <c r="B18" s="167" t="s">
        <v>363</v>
      </c>
      <c r="C18" s="168" t="s">
        <v>86</v>
      </c>
      <c r="D18" s="168" t="s">
        <v>88</v>
      </c>
      <c r="E18" s="168" t="s">
        <v>90</v>
      </c>
      <c r="F18" s="168" t="s">
        <v>93</v>
      </c>
      <c r="G18" s="169">
        <v>1936.3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</row>
    <row r="19" spans="1:254" s="160" customFormat="1" ht="15" x14ac:dyDescent="0.25">
      <c r="A19" s="170" t="s">
        <v>94</v>
      </c>
      <c r="B19" s="152" t="s">
        <v>363</v>
      </c>
      <c r="C19" s="153" t="s">
        <v>86</v>
      </c>
      <c r="D19" s="153" t="s">
        <v>95</v>
      </c>
      <c r="E19" s="153"/>
      <c r="F19" s="153"/>
      <c r="G19" s="154">
        <f>SUM(G22+G20)</f>
        <v>5705.1</v>
      </c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5"/>
      <c r="GP19" s="165"/>
      <c r="GQ19" s="165"/>
      <c r="GR19" s="165"/>
      <c r="GS19" s="165"/>
      <c r="GT19" s="165"/>
      <c r="GU19" s="165"/>
      <c r="GV19" s="165"/>
      <c r="GW19" s="165"/>
      <c r="GX19" s="165"/>
      <c r="GY19" s="165"/>
      <c r="GZ19" s="165"/>
      <c r="HA19" s="165"/>
      <c r="HB19" s="165"/>
      <c r="HC19" s="165"/>
      <c r="HD19" s="165"/>
      <c r="HE19" s="165"/>
      <c r="HF19" s="165"/>
      <c r="HG19" s="165"/>
      <c r="HH19" s="165"/>
      <c r="HI19" s="165"/>
      <c r="HJ19" s="165"/>
      <c r="HK19" s="165"/>
      <c r="HL19" s="165"/>
      <c r="HM19" s="165"/>
      <c r="HN19" s="165"/>
      <c r="HO19" s="165"/>
      <c r="HP19" s="165"/>
      <c r="HQ19" s="165"/>
      <c r="HR19" s="165"/>
      <c r="HS19" s="165"/>
      <c r="HT19" s="165"/>
      <c r="HU19" s="165"/>
      <c r="HV19" s="165"/>
      <c r="HW19" s="165"/>
      <c r="HX19" s="165"/>
      <c r="HY19" s="165"/>
      <c r="HZ19" s="165"/>
      <c r="IA19" s="165"/>
      <c r="IB19" s="165"/>
      <c r="IC19" s="165"/>
      <c r="ID19" s="165"/>
      <c r="IE19" s="165"/>
      <c r="IF19" s="165"/>
      <c r="IG19" s="165"/>
      <c r="IH19" s="165"/>
      <c r="II19" s="165"/>
      <c r="IJ19" s="165"/>
      <c r="IK19" s="165"/>
      <c r="IL19" s="165"/>
      <c r="IM19" s="165"/>
      <c r="IN19" s="165"/>
      <c r="IO19" s="165"/>
      <c r="IP19" s="165"/>
      <c r="IQ19" s="165"/>
      <c r="IR19" s="165"/>
      <c r="IS19" s="165"/>
      <c r="IT19" s="165"/>
    </row>
    <row r="20" spans="1:254" s="160" customFormat="1" ht="15" x14ac:dyDescent="0.25">
      <c r="A20" s="151" t="s">
        <v>96</v>
      </c>
      <c r="B20" s="152" t="s">
        <v>363</v>
      </c>
      <c r="C20" s="153" t="s">
        <v>86</v>
      </c>
      <c r="D20" s="153" t="s">
        <v>95</v>
      </c>
      <c r="E20" s="153" t="s">
        <v>97</v>
      </c>
      <c r="F20" s="153"/>
      <c r="G20" s="154">
        <f>SUM(G21)</f>
        <v>1466</v>
      </c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65"/>
      <c r="GW20" s="165"/>
      <c r="GX20" s="165"/>
      <c r="GY20" s="165"/>
      <c r="GZ20" s="165"/>
      <c r="HA20" s="165"/>
      <c r="HB20" s="165"/>
      <c r="HC20" s="165"/>
      <c r="HD20" s="165"/>
      <c r="HE20" s="165"/>
      <c r="HF20" s="165"/>
      <c r="HG20" s="165"/>
      <c r="HH20" s="165"/>
      <c r="HI20" s="165"/>
      <c r="HJ20" s="165"/>
      <c r="HK20" s="165"/>
      <c r="HL20" s="165"/>
      <c r="HM20" s="165"/>
      <c r="HN20" s="165"/>
      <c r="HO20" s="165"/>
      <c r="HP20" s="165"/>
      <c r="HQ20" s="165"/>
      <c r="HR20" s="165"/>
      <c r="HS20" s="165"/>
      <c r="HT20" s="165"/>
      <c r="HU20" s="165"/>
      <c r="HV20" s="165"/>
      <c r="HW20" s="165"/>
      <c r="HX20" s="165"/>
      <c r="HY20" s="165"/>
      <c r="HZ20" s="165"/>
      <c r="IA20" s="165"/>
      <c r="IB20" s="165"/>
      <c r="IC20" s="165"/>
      <c r="ID20" s="165"/>
      <c r="IE20" s="165"/>
      <c r="IF20" s="165"/>
      <c r="IG20" s="165"/>
      <c r="IH20" s="165"/>
      <c r="II20" s="165"/>
      <c r="IJ20" s="165"/>
      <c r="IK20" s="165"/>
      <c r="IL20" s="165"/>
      <c r="IM20" s="165"/>
      <c r="IN20" s="165"/>
      <c r="IO20" s="165"/>
      <c r="IP20" s="165"/>
      <c r="IQ20" s="165"/>
      <c r="IR20" s="165"/>
      <c r="IS20" s="165"/>
      <c r="IT20" s="165"/>
    </row>
    <row r="21" spans="1:254" s="160" customFormat="1" ht="39" x14ac:dyDescent="0.25">
      <c r="A21" s="166" t="s">
        <v>364</v>
      </c>
      <c r="B21" s="171" t="s">
        <v>363</v>
      </c>
      <c r="C21" s="168" t="s">
        <v>86</v>
      </c>
      <c r="D21" s="168" t="s">
        <v>95</v>
      </c>
      <c r="E21" s="168" t="s">
        <v>97</v>
      </c>
      <c r="F21" s="168" t="s">
        <v>93</v>
      </c>
      <c r="G21" s="169">
        <v>1466</v>
      </c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5"/>
      <c r="HF21" s="165"/>
      <c r="HG21" s="165"/>
      <c r="HH21" s="165"/>
      <c r="HI21" s="165"/>
      <c r="HJ21" s="165"/>
      <c r="HK21" s="165"/>
      <c r="HL21" s="165"/>
      <c r="HM21" s="165"/>
      <c r="HN21" s="165"/>
      <c r="HO21" s="165"/>
      <c r="HP21" s="165"/>
      <c r="HQ21" s="165"/>
      <c r="HR21" s="165"/>
      <c r="HS21" s="165"/>
      <c r="HT21" s="165"/>
      <c r="HU21" s="165"/>
      <c r="HV21" s="165"/>
      <c r="HW21" s="165"/>
      <c r="HX21" s="165"/>
      <c r="HY21" s="165"/>
      <c r="HZ21" s="165"/>
      <c r="IA21" s="165"/>
      <c r="IB21" s="165"/>
      <c r="IC21" s="165"/>
      <c r="ID21" s="165"/>
      <c r="IE21" s="165"/>
      <c r="IF21" s="165"/>
      <c r="IG21" s="165"/>
      <c r="IH21" s="165"/>
      <c r="II21" s="165"/>
      <c r="IJ21" s="165"/>
      <c r="IK21" s="165"/>
      <c r="IL21" s="165"/>
      <c r="IM21" s="165"/>
      <c r="IN21" s="165"/>
      <c r="IO21" s="165"/>
      <c r="IP21" s="165"/>
      <c r="IQ21" s="165"/>
      <c r="IR21" s="165"/>
      <c r="IS21" s="165"/>
      <c r="IT21" s="165"/>
    </row>
    <row r="22" spans="1:254" s="165" customFormat="1" ht="13.5" x14ac:dyDescent="0.25">
      <c r="A22" s="156" t="s">
        <v>89</v>
      </c>
      <c r="B22" s="172" t="s">
        <v>363</v>
      </c>
      <c r="C22" s="158" t="s">
        <v>86</v>
      </c>
      <c r="D22" s="158" t="s">
        <v>95</v>
      </c>
      <c r="E22" s="158" t="s">
        <v>98</v>
      </c>
      <c r="F22" s="158"/>
      <c r="G22" s="159">
        <f>SUM(G23)</f>
        <v>4239.1000000000004</v>
      </c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  <c r="IT22" s="134"/>
    </row>
    <row r="23" spans="1:254" x14ac:dyDescent="0.2">
      <c r="A23" s="166" t="s">
        <v>99</v>
      </c>
      <c r="B23" s="173" t="s">
        <v>363</v>
      </c>
      <c r="C23" s="168" t="s">
        <v>86</v>
      </c>
      <c r="D23" s="168" t="s">
        <v>95</v>
      </c>
      <c r="E23" s="168" t="s">
        <v>98</v>
      </c>
      <c r="F23" s="168"/>
      <c r="G23" s="169">
        <f>SUM(G24+G25+G26)</f>
        <v>4239.1000000000004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</row>
    <row r="24" spans="1:254" s="165" customFormat="1" ht="38.25" x14ac:dyDescent="0.2">
      <c r="A24" s="161" t="s">
        <v>364</v>
      </c>
      <c r="B24" s="174" t="s">
        <v>363</v>
      </c>
      <c r="C24" s="163" t="s">
        <v>86</v>
      </c>
      <c r="D24" s="163" t="s">
        <v>95</v>
      </c>
      <c r="E24" s="163" t="s">
        <v>98</v>
      </c>
      <c r="F24" s="163" t="s">
        <v>93</v>
      </c>
      <c r="G24" s="164">
        <v>3126.5</v>
      </c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</row>
    <row r="25" spans="1:254" ht="15" x14ac:dyDescent="0.25">
      <c r="A25" s="161" t="s">
        <v>365</v>
      </c>
      <c r="B25" s="174" t="s">
        <v>363</v>
      </c>
      <c r="C25" s="163" t="s">
        <v>86</v>
      </c>
      <c r="D25" s="163" t="s">
        <v>95</v>
      </c>
      <c r="E25" s="163" t="s">
        <v>98</v>
      </c>
      <c r="F25" s="163" t="s">
        <v>101</v>
      </c>
      <c r="G25" s="164">
        <v>1112.5999999999999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5"/>
      <c r="FK25" s="175"/>
      <c r="FL25" s="175"/>
      <c r="FM25" s="175"/>
      <c r="FN25" s="175"/>
      <c r="FO25" s="175"/>
      <c r="FP25" s="175"/>
      <c r="FQ25" s="175"/>
      <c r="FR25" s="175"/>
      <c r="FS25" s="175"/>
      <c r="FT25" s="175"/>
      <c r="FU25" s="175"/>
      <c r="FV25" s="175"/>
      <c r="FW25" s="175"/>
      <c r="FX25" s="175"/>
      <c r="FY25" s="175"/>
      <c r="FZ25" s="175"/>
      <c r="GA25" s="175"/>
      <c r="GB25" s="175"/>
      <c r="GC25" s="175"/>
      <c r="GD25" s="175"/>
      <c r="GE25" s="175"/>
      <c r="GF25" s="175"/>
      <c r="GG25" s="175"/>
      <c r="GH25" s="175"/>
      <c r="GI25" s="175"/>
      <c r="GJ25" s="175"/>
      <c r="GK25" s="175"/>
      <c r="GL25" s="175"/>
      <c r="GM25" s="175"/>
      <c r="GN25" s="175"/>
      <c r="GO25" s="175"/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 s="175"/>
      <c r="HK25" s="175"/>
      <c r="HL25" s="175"/>
      <c r="HM25" s="175"/>
      <c r="HN25" s="175"/>
      <c r="HO25" s="175"/>
      <c r="HP25" s="175"/>
      <c r="HQ25" s="175"/>
      <c r="HR25" s="175"/>
      <c r="HS25" s="175"/>
      <c r="HT25" s="175"/>
      <c r="HU25" s="175"/>
      <c r="HV25" s="175"/>
      <c r="HW25" s="175"/>
      <c r="HX25" s="175"/>
      <c r="HY25" s="175"/>
      <c r="HZ25" s="175"/>
      <c r="IA25" s="175"/>
      <c r="IB25" s="175"/>
      <c r="IC25" s="175"/>
      <c r="ID25" s="175"/>
      <c r="IE25" s="175"/>
      <c r="IF25" s="175"/>
      <c r="IG25" s="175"/>
      <c r="IH25" s="175"/>
      <c r="II25" s="175"/>
      <c r="IJ25" s="175"/>
      <c r="IK25" s="175"/>
      <c r="IL25" s="175"/>
      <c r="IM25" s="175"/>
      <c r="IN25" s="175"/>
      <c r="IO25" s="175"/>
      <c r="IP25" s="175"/>
      <c r="IQ25" s="175"/>
      <c r="IR25" s="175"/>
      <c r="IS25" s="175"/>
      <c r="IT25" s="175"/>
    </row>
    <row r="26" spans="1:254" ht="15" x14ac:dyDescent="0.25">
      <c r="A26" s="161" t="s">
        <v>102</v>
      </c>
      <c r="B26" s="174" t="s">
        <v>363</v>
      </c>
      <c r="C26" s="163" t="s">
        <v>86</v>
      </c>
      <c r="D26" s="163" t="s">
        <v>95</v>
      </c>
      <c r="E26" s="163" t="s">
        <v>98</v>
      </c>
      <c r="F26" s="163" t="s">
        <v>103</v>
      </c>
      <c r="G26" s="164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5"/>
      <c r="FF26" s="175"/>
      <c r="FG26" s="175"/>
      <c r="FH26" s="175"/>
      <c r="FI26" s="175"/>
      <c r="FJ26" s="175"/>
      <c r="FK26" s="175"/>
      <c r="FL26" s="175"/>
      <c r="FM26" s="175"/>
      <c r="FN26" s="175"/>
      <c r="FO26" s="175"/>
      <c r="FP26" s="175"/>
      <c r="FQ26" s="175"/>
      <c r="FR26" s="175"/>
      <c r="FS26" s="175"/>
      <c r="FT26" s="175"/>
      <c r="FU26" s="175"/>
      <c r="FV26" s="175"/>
      <c r="FW26" s="175"/>
      <c r="FX26" s="175"/>
      <c r="FY26" s="175"/>
      <c r="FZ26" s="175"/>
      <c r="GA26" s="175"/>
      <c r="GB26" s="175"/>
      <c r="GC26" s="175"/>
      <c r="GD26" s="175"/>
      <c r="GE26" s="175"/>
      <c r="GF26" s="175"/>
      <c r="GG26" s="175"/>
      <c r="GH26" s="175"/>
      <c r="GI26" s="175"/>
      <c r="GJ26" s="175"/>
      <c r="GK26" s="175"/>
      <c r="GL26" s="175"/>
      <c r="GM26" s="175"/>
      <c r="GN26" s="175"/>
      <c r="GO26" s="175"/>
      <c r="GP26" s="175"/>
      <c r="GQ26" s="175"/>
      <c r="GR26" s="175"/>
      <c r="GS26" s="175"/>
      <c r="GT26" s="175"/>
      <c r="GU26" s="175"/>
      <c r="GV26" s="175"/>
      <c r="GW26" s="175"/>
      <c r="GX26" s="175"/>
      <c r="GY26" s="175"/>
      <c r="GZ26" s="175"/>
      <c r="HA26" s="175"/>
      <c r="HB26" s="175"/>
      <c r="HC26" s="175"/>
      <c r="HD26" s="175"/>
      <c r="HE26" s="175"/>
      <c r="HF26" s="175"/>
      <c r="HG26" s="175"/>
      <c r="HH26" s="175"/>
      <c r="HI26" s="175"/>
      <c r="HJ26" s="175"/>
      <c r="HK26" s="175"/>
      <c r="HL26" s="175"/>
      <c r="HM26" s="175"/>
      <c r="HN26" s="175"/>
      <c r="HO26" s="175"/>
      <c r="HP26" s="175"/>
      <c r="HQ26" s="175"/>
      <c r="HR26" s="175"/>
      <c r="HS26" s="175"/>
      <c r="HT26" s="175"/>
      <c r="HU26" s="175"/>
      <c r="HV26" s="175"/>
      <c r="HW26" s="175"/>
      <c r="HX26" s="175"/>
      <c r="HY26" s="175"/>
      <c r="HZ26" s="175"/>
      <c r="IA26" s="175"/>
      <c r="IB26" s="175"/>
      <c r="IC26" s="175"/>
      <c r="ID26" s="175"/>
      <c r="IE26" s="175"/>
      <c r="IF26" s="175"/>
      <c r="IG26" s="175"/>
      <c r="IH26" s="175"/>
      <c r="II26" s="175"/>
      <c r="IJ26" s="175"/>
      <c r="IK26" s="175"/>
      <c r="IL26" s="175"/>
      <c r="IM26" s="175"/>
      <c r="IN26" s="175"/>
      <c r="IO26" s="175"/>
      <c r="IP26" s="175"/>
      <c r="IQ26" s="175"/>
      <c r="IR26" s="175"/>
      <c r="IS26" s="175"/>
      <c r="IT26" s="175"/>
    </row>
    <row r="27" spans="1:254" s="130" customFormat="1" ht="14.25" x14ac:dyDescent="0.2">
      <c r="A27" s="191" t="s">
        <v>130</v>
      </c>
      <c r="B27" s="171" t="s">
        <v>363</v>
      </c>
      <c r="C27" s="168" t="s">
        <v>86</v>
      </c>
      <c r="D27" s="168" t="s">
        <v>121</v>
      </c>
      <c r="E27" s="168" t="s">
        <v>131</v>
      </c>
      <c r="F27" s="168"/>
      <c r="G27" s="169">
        <f>SUM(G28)</f>
        <v>200</v>
      </c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  <c r="FF27" s="185"/>
      <c r="FG27" s="185"/>
      <c r="FH27" s="185"/>
      <c r="FI27" s="185"/>
      <c r="FJ27" s="185"/>
      <c r="FK27" s="185"/>
      <c r="FL27" s="185"/>
      <c r="FM27" s="185"/>
      <c r="FN27" s="185"/>
      <c r="FO27" s="185"/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5"/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  <c r="HD27" s="185"/>
      <c r="HE27" s="185"/>
      <c r="HF27" s="185"/>
      <c r="HG27" s="185"/>
      <c r="HH27" s="185"/>
      <c r="HI27" s="185"/>
      <c r="HJ27" s="185"/>
      <c r="HK27" s="185"/>
      <c r="HL27" s="185"/>
      <c r="HM27" s="185"/>
      <c r="HN27" s="185"/>
      <c r="HO27" s="185"/>
      <c r="HP27" s="185"/>
      <c r="HQ27" s="185"/>
      <c r="HR27" s="185"/>
      <c r="HS27" s="185"/>
      <c r="HT27" s="185"/>
      <c r="HU27" s="185"/>
      <c r="HV27" s="185"/>
      <c r="HW27" s="185"/>
      <c r="HX27" s="185"/>
      <c r="HY27" s="185"/>
      <c r="HZ27" s="185"/>
      <c r="IA27" s="185"/>
      <c r="IB27" s="185"/>
      <c r="IC27" s="185"/>
      <c r="ID27" s="185"/>
      <c r="IE27" s="185"/>
      <c r="IF27" s="185"/>
      <c r="IG27" s="185"/>
      <c r="IH27" s="185"/>
      <c r="II27" s="185"/>
      <c r="IJ27" s="185"/>
      <c r="IK27" s="185"/>
      <c r="IL27" s="185"/>
      <c r="IM27" s="185"/>
      <c r="IN27" s="185"/>
      <c r="IO27" s="185"/>
      <c r="IP27" s="185"/>
      <c r="IQ27" s="185"/>
      <c r="IR27" s="185"/>
      <c r="IS27" s="185"/>
      <c r="IT27" s="185"/>
    </row>
    <row r="28" spans="1:254" ht="15" x14ac:dyDescent="0.25">
      <c r="A28" s="161" t="s">
        <v>365</v>
      </c>
      <c r="B28" s="174" t="s">
        <v>363</v>
      </c>
      <c r="C28" s="163" t="s">
        <v>86</v>
      </c>
      <c r="D28" s="163" t="s">
        <v>121</v>
      </c>
      <c r="E28" s="163" t="s">
        <v>131</v>
      </c>
      <c r="F28" s="163" t="s">
        <v>101</v>
      </c>
      <c r="G28" s="164">
        <v>200</v>
      </c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5"/>
      <c r="GQ28" s="175"/>
      <c r="GR28" s="175"/>
      <c r="GS28" s="175"/>
      <c r="GT28" s="175"/>
      <c r="GU28" s="175"/>
      <c r="GV28" s="175"/>
      <c r="GW28" s="175"/>
      <c r="GX28" s="175"/>
      <c r="GY28" s="175"/>
      <c r="GZ28" s="175"/>
      <c r="HA28" s="175"/>
      <c r="HB28" s="175"/>
      <c r="HC28" s="175"/>
      <c r="HD28" s="175"/>
      <c r="HE28" s="175"/>
      <c r="HF28" s="175"/>
      <c r="HG28" s="175"/>
      <c r="HH28" s="175"/>
      <c r="HI28" s="175"/>
      <c r="HJ28" s="175"/>
      <c r="HK28" s="175"/>
      <c r="HL28" s="175"/>
      <c r="HM28" s="175"/>
      <c r="HN28" s="175"/>
      <c r="HO28" s="175"/>
      <c r="HP28" s="175"/>
      <c r="HQ28" s="175"/>
      <c r="HR28" s="175"/>
      <c r="HS28" s="175"/>
      <c r="HT28" s="175"/>
      <c r="HU28" s="175"/>
      <c r="HV28" s="175"/>
      <c r="HW28" s="175"/>
      <c r="HX28" s="175"/>
      <c r="HY28" s="175"/>
      <c r="HZ28" s="175"/>
      <c r="IA28" s="175"/>
      <c r="IB28" s="175"/>
      <c r="IC28" s="175"/>
      <c r="ID28" s="175"/>
      <c r="IE28" s="175"/>
      <c r="IF28" s="175"/>
      <c r="IG28" s="175"/>
      <c r="IH28" s="175"/>
      <c r="II28" s="175"/>
      <c r="IJ28" s="175"/>
      <c r="IK28" s="175"/>
      <c r="IL28" s="175"/>
      <c r="IM28" s="175"/>
      <c r="IN28" s="175"/>
      <c r="IO28" s="175"/>
      <c r="IP28" s="175"/>
      <c r="IQ28" s="175"/>
      <c r="IR28" s="175"/>
      <c r="IS28" s="175"/>
      <c r="IT28" s="175"/>
    </row>
    <row r="29" spans="1:254" ht="15" x14ac:dyDescent="0.25">
      <c r="A29" s="166" t="s">
        <v>287</v>
      </c>
      <c r="B29" s="168" t="s">
        <v>363</v>
      </c>
      <c r="C29" s="171" t="s">
        <v>163</v>
      </c>
      <c r="D29" s="171" t="s">
        <v>105</v>
      </c>
      <c r="E29" s="171" t="s">
        <v>279</v>
      </c>
      <c r="F29" s="171"/>
      <c r="G29" s="164">
        <f>SUM(G30)</f>
        <v>130</v>
      </c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  <c r="FK29" s="175"/>
      <c r="FL29" s="175"/>
      <c r="FM29" s="175"/>
      <c r="FN29" s="175"/>
      <c r="FO29" s="175"/>
      <c r="FP29" s="175"/>
      <c r="FQ29" s="175"/>
      <c r="FR29" s="175"/>
      <c r="FS29" s="175"/>
      <c r="FT29" s="175"/>
      <c r="FU29" s="175"/>
      <c r="FV29" s="175"/>
      <c r="FW29" s="175"/>
      <c r="FX29" s="175"/>
      <c r="FY29" s="175"/>
      <c r="FZ29" s="175"/>
      <c r="GA29" s="175"/>
      <c r="GB29" s="175"/>
      <c r="GC29" s="175"/>
      <c r="GD29" s="175"/>
      <c r="GE29" s="175"/>
      <c r="GF29" s="175"/>
      <c r="GG29" s="175"/>
      <c r="GH29" s="175"/>
      <c r="GI29" s="175"/>
      <c r="GJ29" s="175"/>
      <c r="GK29" s="175"/>
      <c r="GL29" s="175"/>
      <c r="GM29" s="175"/>
      <c r="GN29" s="175"/>
      <c r="GO29" s="175"/>
      <c r="GP29" s="175"/>
      <c r="GQ29" s="175"/>
      <c r="GR29" s="175"/>
      <c r="GS29" s="175"/>
      <c r="GT29" s="175"/>
      <c r="GU29" s="175"/>
      <c r="GV29" s="175"/>
      <c r="GW29" s="175"/>
      <c r="GX29" s="175"/>
      <c r="GY29" s="175"/>
      <c r="GZ29" s="175"/>
      <c r="HA29" s="175"/>
      <c r="HB29" s="175"/>
      <c r="HC29" s="175"/>
      <c r="HD29" s="175"/>
      <c r="HE29" s="175"/>
      <c r="HF29" s="175"/>
      <c r="HG29" s="175"/>
      <c r="HH29" s="175"/>
      <c r="HI29" s="175"/>
      <c r="HJ29" s="175"/>
      <c r="HK29" s="175"/>
      <c r="HL29" s="175"/>
      <c r="HM29" s="175"/>
      <c r="HN29" s="175"/>
      <c r="HO29" s="175"/>
      <c r="HP29" s="175"/>
      <c r="HQ29" s="175"/>
      <c r="HR29" s="175"/>
      <c r="HS29" s="175"/>
      <c r="HT29" s="175"/>
      <c r="HU29" s="175"/>
      <c r="HV29" s="175"/>
      <c r="HW29" s="175"/>
      <c r="HX29" s="175"/>
      <c r="HY29" s="175"/>
      <c r="HZ29" s="175"/>
      <c r="IA29" s="175"/>
      <c r="IB29" s="175"/>
      <c r="IC29" s="175"/>
      <c r="ID29" s="175"/>
      <c r="IE29" s="175"/>
      <c r="IF29" s="175"/>
      <c r="IG29" s="175"/>
      <c r="IH29" s="175"/>
      <c r="II29" s="175"/>
      <c r="IJ29" s="175"/>
      <c r="IK29" s="175"/>
      <c r="IL29" s="175"/>
      <c r="IM29" s="175"/>
      <c r="IN29" s="175"/>
      <c r="IO29" s="175"/>
      <c r="IP29" s="175"/>
      <c r="IQ29" s="175"/>
      <c r="IR29" s="175"/>
      <c r="IS29" s="175"/>
      <c r="IT29" s="175"/>
    </row>
    <row r="30" spans="1:254" ht="15" x14ac:dyDescent="0.25">
      <c r="A30" s="161" t="s">
        <v>365</v>
      </c>
      <c r="B30" s="176">
        <v>510</v>
      </c>
      <c r="C30" s="174" t="s">
        <v>163</v>
      </c>
      <c r="D30" s="174" t="s">
        <v>105</v>
      </c>
      <c r="E30" s="174" t="s">
        <v>288</v>
      </c>
      <c r="F30" s="174" t="s">
        <v>101</v>
      </c>
      <c r="G30" s="164">
        <v>130</v>
      </c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175"/>
      <c r="FL30" s="175"/>
      <c r="FM30" s="175"/>
      <c r="FN30" s="175"/>
      <c r="FO30" s="175"/>
      <c r="FP30" s="175"/>
      <c r="FQ30" s="175"/>
      <c r="FR30" s="175"/>
      <c r="FS30" s="175"/>
      <c r="FT30" s="175"/>
      <c r="FU30" s="175"/>
      <c r="FV30" s="175"/>
      <c r="FW30" s="175"/>
      <c r="FX30" s="175"/>
      <c r="FY30" s="175"/>
      <c r="FZ30" s="175"/>
      <c r="GA30" s="175"/>
      <c r="GB30" s="175"/>
      <c r="GC30" s="175"/>
      <c r="GD30" s="175"/>
      <c r="GE30" s="175"/>
      <c r="GF30" s="175"/>
      <c r="GG30" s="175"/>
      <c r="GH30" s="175"/>
      <c r="GI30" s="175"/>
      <c r="GJ30" s="175"/>
      <c r="GK30" s="175"/>
      <c r="GL30" s="175"/>
      <c r="GM30" s="175"/>
      <c r="GN30" s="175"/>
      <c r="GO30" s="175"/>
      <c r="GP30" s="175"/>
      <c r="GQ30" s="175"/>
      <c r="GR30" s="175"/>
      <c r="GS30" s="175"/>
      <c r="GT30" s="175"/>
      <c r="GU30" s="175"/>
      <c r="GV30" s="175"/>
      <c r="GW30" s="175"/>
      <c r="GX30" s="175"/>
      <c r="GY30" s="175"/>
      <c r="GZ30" s="175"/>
      <c r="HA30" s="175"/>
      <c r="HB30" s="175"/>
      <c r="HC30" s="175"/>
      <c r="HD30" s="175"/>
      <c r="HE30" s="175"/>
      <c r="HF30" s="175"/>
      <c r="HG30" s="175"/>
      <c r="HH30" s="175"/>
      <c r="HI30" s="175"/>
      <c r="HJ30" s="175"/>
      <c r="HK30" s="175"/>
      <c r="HL30" s="175"/>
      <c r="HM30" s="175"/>
      <c r="HN30" s="175"/>
      <c r="HO30" s="175"/>
      <c r="HP30" s="175"/>
      <c r="HQ30" s="175"/>
      <c r="HR30" s="175"/>
      <c r="HS30" s="175"/>
      <c r="HT30" s="175"/>
      <c r="HU30" s="175"/>
      <c r="HV30" s="175"/>
      <c r="HW30" s="175"/>
      <c r="HX30" s="175"/>
      <c r="HY30" s="175"/>
      <c r="HZ30" s="175"/>
      <c r="IA30" s="175"/>
      <c r="IB30" s="175"/>
      <c r="IC30" s="175"/>
      <c r="ID30" s="175"/>
      <c r="IE30" s="175"/>
      <c r="IF30" s="175"/>
      <c r="IG30" s="175"/>
      <c r="IH30" s="175"/>
      <c r="II30" s="175"/>
      <c r="IJ30" s="175"/>
      <c r="IK30" s="175"/>
      <c r="IL30" s="175"/>
      <c r="IM30" s="175"/>
      <c r="IN30" s="175"/>
      <c r="IO30" s="175"/>
      <c r="IP30" s="175"/>
      <c r="IQ30" s="175"/>
      <c r="IR30" s="175"/>
      <c r="IS30" s="175"/>
      <c r="IT30" s="175"/>
    </row>
    <row r="31" spans="1:254" ht="14.25" x14ac:dyDescent="0.2">
      <c r="A31" s="177" t="s">
        <v>366</v>
      </c>
      <c r="B31" s="149" t="s">
        <v>363</v>
      </c>
      <c r="C31" s="168"/>
      <c r="D31" s="168"/>
      <c r="E31" s="168"/>
      <c r="F31" s="168"/>
      <c r="G31" s="150">
        <f>SUM(G32+G96+G120+G187+G198+G291++G324+G334+G349+G355+G88+G84)</f>
        <v>1317434.6900000002</v>
      </c>
    </row>
    <row r="32" spans="1:254" s="175" customFormat="1" ht="15" x14ac:dyDescent="0.25">
      <c r="A32" s="178" t="s">
        <v>85</v>
      </c>
      <c r="B32" s="149" t="s">
        <v>363</v>
      </c>
      <c r="C32" s="179" t="s">
        <v>86</v>
      </c>
      <c r="D32" s="180"/>
      <c r="E32" s="180"/>
      <c r="F32" s="180"/>
      <c r="G32" s="150">
        <f>SUM(G33+G47+G51+G44)</f>
        <v>116711.62999999999</v>
      </c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  <c r="IS32" s="146"/>
      <c r="IT32" s="146"/>
    </row>
    <row r="33" spans="1:254" s="175" customFormat="1" ht="15" x14ac:dyDescent="0.25">
      <c r="A33" s="151" t="s">
        <v>367</v>
      </c>
      <c r="B33" s="152" t="s">
        <v>363</v>
      </c>
      <c r="C33" s="153" t="s">
        <v>86</v>
      </c>
      <c r="D33" s="153" t="s">
        <v>105</v>
      </c>
      <c r="E33" s="153"/>
      <c r="F33" s="153"/>
      <c r="G33" s="181">
        <f>SUM(G34)</f>
        <v>94905.619999999981</v>
      </c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0"/>
      <c r="HV33" s="130"/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0"/>
      <c r="IK33" s="130"/>
      <c r="IL33" s="130"/>
      <c r="IM33" s="130"/>
      <c r="IN33" s="130"/>
      <c r="IO33" s="130"/>
      <c r="IP33" s="130"/>
      <c r="IQ33" s="130"/>
      <c r="IR33" s="130"/>
      <c r="IS33" s="130"/>
      <c r="IT33" s="130"/>
    </row>
    <row r="34" spans="1:254" ht="15" x14ac:dyDescent="0.25">
      <c r="A34" s="156" t="s">
        <v>89</v>
      </c>
      <c r="B34" s="157" t="s">
        <v>363</v>
      </c>
      <c r="C34" s="158" t="s">
        <v>86</v>
      </c>
      <c r="D34" s="158" t="s">
        <v>105</v>
      </c>
      <c r="E34" s="158"/>
      <c r="F34" s="158"/>
      <c r="G34" s="159">
        <f>SUM(G35+G37+G42)</f>
        <v>94905.619999999981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2"/>
      <c r="FK34" s="182"/>
      <c r="FL34" s="182"/>
      <c r="FM34" s="182"/>
      <c r="FN34" s="182"/>
      <c r="FO34" s="182"/>
      <c r="FP34" s="182"/>
      <c r="FQ34" s="182"/>
      <c r="FR34" s="182"/>
      <c r="FS34" s="182"/>
      <c r="FT34" s="182"/>
      <c r="FU34" s="182"/>
      <c r="FV34" s="182"/>
      <c r="FW34" s="182"/>
      <c r="FX34" s="182"/>
      <c r="FY34" s="182"/>
      <c r="FZ34" s="182"/>
      <c r="GA34" s="182"/>
      <c r="GB34" s="182"/>
      <c r="GC34" s="182"/>
      <c r="GD34" s="182"/>
      <c r="GE34" s="182"/>
      <c r="GF34" s="182"/>
      <c r="GG34" s="182"/>
      <c r="GH34" s="182"/>
      <c r="GI34" s="182"/>
      <c r="GJ34" s="182"/>
      <c r="GK34" s="182"/>
      <c r="GL34" s="182"/>
      <c r="GM34" s="182"/>
      <c r="GN34" s="182"/>
      <c r="GO34" s="182"/>
      <c r="GP34" s="182"/>
      <c r="GQ34" s="182"/>
      <c r="GR34" s="182"/>
      <c r="GS34" s="182"/>
      <c r="GT34" s="182"/>
      <c r="GU34" s="182"/>
      <c r="GV34" s="182"/>
      <c r="GW34" s="182"/>
      <c r="GX34" s="182"/>
      <c r="GY34" s="182"/>
      <c r="GZ34" s="182"/>
      <c r="HA34" s="182"/>
      <c r="HB34" s="182"/>
      <c r="HC34" s="182"/>
      <c r="HD34" s="182"/>
      <c r="HE34" s="182"/>
      <c r="HF34" s="182"/>
      <c r="HG34" s="182"/>
      <c r="HH34" s="182"/>
      <c r="HI34" s="182"/>
      <c r="HJ34" s="182"/>
      <c r="HK34" s="182"/>
      <c r="HL34" s="182"/>
      <c r="HM34" s="182"/>
      <c r="HN34" s="182"/>
      <c r="HO34" s="182"/>
      <c r="HP34" s="182"/>
      <c r="HQ34" s="182"/>
      <c r="HR34" s="182"/>
      <c r="HS34" s="182"/>
      <c r="HT34" s="182"/>
      <c r="HU34" s="182"/>
      <c r="HV34" s="182"/>
      <c r="HW34" s="182"/>
      <c r="HX34" s="182"/>
      <c r="HY34" s="182"/>
      <c r="HZ34" s="182"/>
      <c r="IA34" s="182"/>
      <c r="IB34" s="182"/>
      <c r="IC34" s="182"/>
      <c r="ID34" s="182"/>
      <c r="IE34" s="182"/>
      <c r="IF34" s="182"/>
      <c r="IG34" s="182"/>
      <c r="IH34" s="182"/>
      <c r="II34" s="182"/>
      <c r="IJ34" s="182"/>
      <c r="IK34" s="182"/>
      <c r="IL34" s="182"/>
      <c r="IM34" s="182"/>
      <c r="IN34" s="182"/>
      <c r="IO34" s="182"/>
      <c r="IP34" s="182"/>
      <c r="IQ34" s="182"/>
      <c r="IR34" s="182"/>
      <c r="IS34" s="182"/>
      <c r="IT34" s="182"/>
    </row>
    <row r="35" spans="1:254" s="146" customFormat="1" ht="15" x14ac:dyDescent="0.25">
      <c r="A35" s="161" t="s">
        <v>99</v>
      </c>
      <c r="B35" s="174" t="s">
        <v>363</v>
      </c>
      <c r="C35" s="163" t="s">
        <v>86</v>
      </c>
      <c r="D35" s="163" t="s">
        <v>105</v>
      </c>
      <c r="E35" s="163"/>
      <c r="F35" s="163"/>
      <c r="G35" s="164">
        <f>SUM(G36)</f>
        <v>4258.95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  <c r="IS35" s="134"/>
      <c r="IT35" s="134"/>
    </row>
    <row r="36" spans="1:254" s="130" customFormat="1" ht="38.25" x14ac:dyDescent="0.2">
      <c r="A36" s="161" t="s">
        <v>364</v>
      </c>
      <c r="B36" s="167" t="s">
        <v>363</v>
      </c>
      <c r="C36" s="163" t="s">
        <v>86</v>
      </c>
      <c r="D36" s="163" t="s">
        <v>105</v>
      </c>
      <c r="E36" s="163" t="s">
        <v>368</v>
      </c>
      <c r="F36" s="163" t="s">
        <v>93</v>
      </c>
      <c r="G36" s="164">
        <v>4258.95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  <c r="HC36" s="134"/>
      <c r="HD36" s="134"/>
      <c r="HE36" s="134"/>
      <c r="HF36" s="134"/>
      <c r="HG36" s="134"/>
      <c r="HH36" s="134"/>
      <c r="HI36" s="134"/>
      <c r="HJ36" s="134"/>
      <c r="HK36" s="134"/>
      <c r="HL36" s="134"/>
      <c r="HM36" s="134"/>
      <c r="HN36" s="134"/>
      <c r="HO36" s="134"/>
      <c r="HP36" s="134"/>
      <c r="HQ36" s="134"/>
      <c r="HR36" s="134"/>
      <c r="HS36" s="134"/>
      <c r="HT36" s="134"/>
      <c r="HU36" s="134"/>
      <c r="HV36" s="134"/>
      <c r="HW36" s="134"/>
      <c r="HX36" s="134"/>
      <c r="HY36" s="134"/>
      <c r="HZ36" s="134"/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  <c r="IK36" s="134"/>
      <c r="IL36" s="134"/>
      <c r="IM36" s="134"/>
      <c r="IN36" s="134"/>
      <c r="IO36" s="134"/>
      <c r="IP36" s="134"/>
      <c r="IQ36" s="134"/>
      <c r="IR36" s="134"/>
      <c r="IS36" s="134"/>
      <c r="IT36" s="134"/>
    </row>
    <row r="37" spans="1:254" x14ac:dyDescent="0.2">
      <c r="A37" s="161" t="s">
        <v>99</v>
      </c>
      <c r="B37" s="174" t="s">
        <v>363</v>
      </c>
      <c r="C37" s="163" t="s">
        <v>86</v>
      </c>
      <c r="D37" s="163" t="s">
        <v>105</v>
      </c>
      <c r="E37" s="163"/>
      <c r="F37" s="163"/>
      <c r="G37" s="164">
        <f>SUM(G38+G39+G41+G40)</f>
        <v>87847.189999999988</v>
      </c>
    </row>
    <row r="38" spans="1:254" ht="38.25" x14ac:dyDescent="0.2">
      <c r="A38" s="161" t="s">
        <v>364</v>
      </c>
      <c r="B38" s="167" t="s">
        <v>363</v>
      </c>
      <c r="C38" s="163" t="s">
        <v>86</v>
      </c>
      <c r="D38" s="163" t="s">
        <v>105</v>
      </c>
      <c r="E38" s="163" t="s">
        <v>98</v>
      </c>
      <c r="F38" s="163" t="s">
        <v>93</v>
      </c>
      <c r="G38" s="164">
        <v>79416.22</v>
      </c>
    </row>
    <row r="39" spans="1:254" x14ac:dyDescent="0.2">
      <c r="A39" s="161" t="s">
        <v>365</v>
      </c>
      <c r="B39" s="174" t="s">
        <v>363</v>
      </c>
      <c r="C39" s="163" t="s">
        <v>86</v>
      </c>
      <c r="D39" s="163" t="s">
        <v>105</v>
      </c>
      <c r="E39" s="163" t="s">
        <v>98</v>
      </c>
      <c r="F39" s="163" t="s">
        <v>101</v>
      </c>
      <c r="G39" s="164">
        <v>8281.68</v>
      </c>
    </row>
    <row r="40" spans="1:254" x14ac:dyDescent="0.2">
      <c r="A40" s="166" t="s">
        <v>264</v>
      </c>
      <c r="B40" s="174" t="s">
        <v>363</v>
      </c>
      <c r="C40" s="163" t="s">
        <v>86</v>
      </c>
      <c r="D40" s="163" t="s">
        <v>105</v>
      </c>
      <c r="E40" s="163" t="s">
        <v>98</v>
      </c>
      <c r="F40" s="163" t="s">
        <v>265</v>
      </c>
      <c r="G40" s="164">
        <v>89.29</v>
      </c>
    </row>
    <row r="41" spans="1:254" ht="15" x14ac:dyDescent="0.25">
      <c r="A41" s="161" t="s">
        <v>102</v>
      </c>
      <c r="B41" s="174" t="s">
        <v>363</v>
      </c>
      <c r="C41" s="174" t="s">
        <v>86</v>
      </c>
      <c r="D41" s="174" t="s">
        <v>105</v>
      </c>
      <c r="E41" s="163" t="s">
        <v>98</v>
      </c>
      <c r="F41" s="174" t="s">
        <v>103</v>
      </c>
      <c r="G41" s="164">
        <v>60</v>
      </c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3"/>
      <c r="FH41" s="183"/>
      <c r="FI41" s="183"/>
      <c r="FJ41" s="183"/>
      <c r="FK41" s="183"/>
      <c r="FL41" s="183"/>
      <c r="FM41" s="183"/>
      <c r="FN41" s="183"/>
      <c r="FO41" s="183"/>
      <c r="FP41" s="183"/>
      <c r="FQ41" s="183"/>
      <c r="FR41" s="183"/>
      <c r="FS41" s="183"/>
      <c r="FT41" s="183"/>
      <c r="FU41" s="183"/>
      <c r="FV41" s="183"/>
      <c r="FW41" s="183"/>
      <c r="FX41" s="183"/>
      <c r="FY41" s="183"/>
      <c r="FZ41" s="183"/>
      <c r="GA41" s="183"/>
      <c r="GB41" s="183"/>
      <c r="GC41" s="183"/>
      <c r="GD41" s="183"/>
      <c r="GE41" s="183"/>
      <c r="GF41" s="183"/>
      <c r="GG41" s="183"/>
      <c r="GH41" s="183"/>
      <c r="GI41" s="183"/>
      <c r="GJ41" s="183"/>
      <c r="GK41" s="183"/>
      <c r="GL41" s="183"/>
      <c r="GM41" s="183"/>
      <c r="GN41" s="183"/>
      <c r="GO41" s="183"/>
      <c r="GP41" s="183"/>
      <c r="GQ41" s="183"/>
      <c r="GR41" s="183"/>
      <c r="GS41" s="183"/>
      <c r="GT41" s="183"/>
      <c r="GU41" s="183"/>
      <c r="GV41" s="183"/>
      <c r="GW41" s="183"/>
      <c r="GX41" s="183"/>
      <c r="GY41" s="183"/>
      <c r="GZ41" s="183"/>
      <c r="HA41" s="183"/>
      <c r="HB41" s="183"/>
      <c r="HC41" s="183"/>
      <c r="HD41" s="183"/>
      <c r="HE41" s="183"/>
      <c r="HF41" s="183"/>
      <c r="HG41" s="183"/>
      <c r="HH41" s="183"/>
      <c r="HI41" s="183"/>
      <c r="HJ41" s="183"/>
      <c r="HK41" s="183"/>
      <c r="HL41" s="183"/>
      <c r="HM41" s="183"/>
      <c r="HN41" s="183"/>
      <c r="HO41" s="183"/>
      <c r="HP41" s="183"/>
      <c r="HQ41" s="183"/>
      <c r="HR41" s="183"/>
      <c r="HS41" s="183"/>
      <c r="HT41" s="183"/>
      <c r="HU41" s="183"/>
      <c r="HV41" s="183"/>
      <c r="HW41" s="183"/>
      <c r="HX41" s="183"/>
      <c r="HY41" s="183"/>
      <c r="HZ41" s="183"/>
      <c r="IA41" s="183"/>
      <c r="IB41" s="183"/>
      <c r="IC41" s="183"/>
      <c r="ID41" s="183"/>
      <c r="IE41" s="183"/>
      <c r="IF41" s="183"/>
      <c r="IG41" s="183"/>
      <c r="IH41" s="183"/>
      <c r="II41" s="183"/>
      <c r="IJ41" s="183"/>
      <c r="IK41" s="183"/>
      <c r="IL41" s="183"/>
      <c r="IM41" s="183"/>
      <c r="IN41" s="183"/>
      <c r="IO41" s="183"/>
      <c r="IP41" s="183"/>
      <c r="IQ41" s="183"/>
      <c r="IR41" s="183"/>
      <c r="IS41" s="183"/>
      <c r="IT41" s="183"/>
    </row>
    <row r="42" spans="1:254" ht="27" x14ac:dyDescent="0.25">
      <c r="A42" s="156" t="s">
        <v>106</v>
      </c>
      <c r="B42" s="172" t="s">
        <v>363</v>
      </c>
      <c r="C42" s="172" t="s">
        <v>86</v>
      </c>
      <c r="D42" s="172" t="s">
        <v>105</v>
      </c>
      <c r="E42" s="172" t="s">
        <v>107</v>
      </c>
      <c r="F42" s="172"/>
      <c r="G42" s="159">
        <f>SUM(G43)</f>
        <v>2799.48</v>
      </c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  <c r="GW42" s="184"/>
      <c r="GX42" s="184"/>
      <c r="GY42" s="184"/>
      <c r="GZ42" s="184"/>
      <c r="HA42" s="184"/>
      <c r="HB42" s="184"/>
      <c r="HC42" s="184"/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  <c r="IK42" s="184"/>
      <c r="IL42" s="184"/>
      <c r="IM42" s="184"/>
      <c r="IN42" s="184"/>
      <c r="IO42" s="184"/>
      <c r="IP42" s="184"/>
      <c r="IQ42" s="184"/>
      <c r="IR42" s="184"/>
      <c r="IS42" s="184"/>
      <c r="IT42" s="184"/>
    </row>
    <row r="43" spans="1:254" ht="38.25" x14ac:dyDescent="0.2">
      <c r="A43" s="161" t="s">
        <v>364</v>
      </c>
      <c r="B43" s="167" t="s">
        <v>363</v>
      </c>
      <c r="C43" s="168" t="s">
        <v>86</v>
      </c>
      <c r="D43" s="168" t="s">
        <v>105</v>
      </c>
      <c r="E43" s="171" t="s">
        <v>107</v>
      </c>
      <c r="F43" s="168" t="s">
        <v>93</v>
      </c>
      <c r="G43" s="164">
        <v>2799.48</v>
      </c>
    </row>
    <row r="44" spans="1:254" s="183" customFormat="1" ht="15" x14ac:dyDescent="0.25">
      <c r="A44" s="170" t="s">
        <v>111</v>
      </c>
      <c r="B44" s="149" t="s">
        <v>363</v>
      </c>
      <c r="C44" s="179" t="s">
        <v>86</v>
      </c>
      <c r="D44" s="179" t="s">
        <v>112</v>
      </c>
      <c r="E44" s="149"/>
      <c r="F44" s="179"/>
      <c r="G44" s="150">
        <f>SUM(G45)</f>
        <v>127.6</v>
      </c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85"/>
      <c r="EB44" s="185"/>
      <c r="EC44" s="185"/>
      <c r="ED44" s="185"/>
      <c r="EE44" s="185"/>
      <c r="EF44" s="185"/>
      <c r="EG44" s="185"/>
      <c r="EH44" s="185"/>
      <c r="EI44" s="185"/>
      <c r="EJ44" s="185"/>
      <c r="EK44" s="185"/>
      <c r="EL44" s="185"/>
      <c r="EM44" s="185"/>
      <c r="EN44" s="185"/>
      <c r="EO44" s="185"/>
      <c r="EP44" s="185"/>
      <c r="EQ44" s="185"/>
      <c r="ER44" s="185"/>
      <c r="ES44" s="185"/>
      <c r="ET44" s="185"/>
      <c r="EU44" s="185"/>
      <c r="EV44" s="185"/>
      <c r="EW44" s="185"/>
      <c r="EX44" s="185"/>
      <c r="EY44" s="185"/>
      <c r="EZ44" s="185"/>
      <c r="FA44" s="185"/>
      <c r="FB44" s="185"/>
      <c r="FC44" s="185"/>
      <c r="FD44" s="185"/>
      <c r="FE44" s="185"/>
      <c r="FF44" s="185"/>
      <c r="FG44" s="185"/>
      <c r="FH44" s="185"/>
      <c r="FI44" s="185"/>
      <c r="FJ44" s="185"/>
      <c r="FK44" s="185"/>
      <c r="FL44" s="185"/>
      <c r="FM44" s="185"/>
      <c r="FN44" s="185"/>
      <c r="FO44" s="185"/>
      <c r="FP44" s="185"/>
      <c r="FQ44" s="185"/>
      <c r="FR44" s="185"/>
      <c r="FS44" s="185"/>
      <c r="FT44" s="185"/>
      <c r="FU44" s="185"/>
      <c r="FV44" s="185"/>
      <c r="FW44" s="185"/>
      <c r="FX44" s="185"/>
      <c r="FY44" s="185"/>
      <c r="FZ44" s="185"/>
      <c r="GA44" s="185"/>
      <c r="GB44" s="185"/>
      <c r="GC44" s="185"/>
      <c r="GD44" s="185"/>
      <c r="GE44" s="185"/>
      <c r="GF44" s="185"/>
      <c r="GG44" s="185"/>
      <c r="GH44" s="185"/>
      <c r="GI44" s="185"/>
      <c r="GJ44" s="185"/>
      <c r="GK44" s="185"/>
      <c r="GL44" s="185"/>
      <c r="GM44" s="185"/>
      <c r="GN44" s="185"/>
      <c r="GO44" s="185"/>
      <c r="GP44" s="185"/>
      <c r="GQ44" s="185"/>
      <c r="GR44" s="185"/>
      <c r="GS44" s="185"/>
      <c r="GT44" s="185"/>
      <c r="GU44" s="185"/>
      <c r="GV44" s="185"/>
      <c r="GW44" s="185"/>
      <c r="GX44" s="185"/>
      <c r="GY44" s="185"/>
      <c r="GZ44" s="185"/>
      <c r="HA44" s="185"/>
      <c r="HB44" s="185"/>
      <c r="HC44" s="185"/>
      <c r="HD44" s="185"/>
      <c r="HE44" s="185"/>
      <c r="HF44" s="185"/>
      <c r="HG44" s="185"/>
      <c r="HH44" s="185"/>
      <c r="HI44" s="185"/>
      <c r="HJ44" s="185"/>
      <c r="HK44" s="185"/>
      <c r="HL44" s="185"/>
      <c r="HM44" s="185"/>
      <c r="HN44" s="185"/>
      <c r="HO44" s="185"/>
      <c r="HP44" s="185"/>
      <c r="HQ44" s="185"/>
      <c r="HR44" s="185"/>
      <c r="HS44" s="185"/>
      <c r="HT44" s="185"/>
      <c r="HU44" s="185"/>
      <c r="HV44" s="185"/>
      <c r="HW44" s="185"/>
      <c r="HX44" s="185"/>
      <c r="HY44" s="185"/>
      <c r="HZ44" s="185"/>
      <c r="IA44" s="185"/>
      <c r="IB44" s="185"/>
      <c r="IC44" s="185"/>
      <c r="ID44" s="185"/>
      <c r="IE44" s="185"/>
      <c r="IF44" s="185"/>
      <c r="IG44" s="185"/>
      <c r="IH44" s="185"/>
      <c r="II44" s="185"/>
      <c r="IJ44" s="185"/>
      <c r="IK44" s="185"/>
      <c r="IL44" s="185"/>
      <c r="IM44" s="185"/>
      <c r="IN44" s="185"/>
      <c r="IO44" s="185"/>
      <c r="IP44" s="185"/>
      <c r="IQ44" s="185"/>
      <c r="IR44" s="185"/>
      <c r="IS44" s="185"/>
      <c r="IT44" s="185"/>
    </row>
    <row r="45" spans="1:254" s="184" customFormat="1" ht="40.5" x14ac:dyDescent="0.25">
      <c r="A45" s="156" t="s">
        <v>113</v>
      </c>
      <c r="B45" s="172" t="s">
        <v>363</v>
      </c>
      <c r="C45" s="158" t="s">
        <v>86</v>
      </c>
      <c r="D45" s="158" t="s">
        <v>112</v>
      </c>
      <c r="E45" s="172" t="s">
        <v>114</v>
      </c>
      <c r="F45" s="158"/>
      <c r="G45" s="159">
        <f>SUM(G46)</f>
        <v>127.6</v>
      </c>
    </row>
    <row r="46" spans="1:254" x14ac:dyDescent="0.2">
      <c r="A46" s="161" t="s">
        <v>365</v>
      </c>
      <c r="B46" s="167" t="s">
        <v>363</v>
      </c>
      <c r="C46" s="168" t="s">
        <v>86</v>
      </c>
      <c r="D46" s="168" t="s">
        <v>112</v>
      </c>
      <c r="E46" s="171" t="s">
        <v>114</v>
      </c>
      <c r="F46" s="168" t="s">
        <v>101</v>
      </c>
      <c r="G46" s="164">
        <v>127.6</v>
      </c>
    </row>
    <row r="47" spans="1:254" s="185" customFormat="1" ht="15" x14ac:dyDescent="0.25">
      <c r="A47" s="178" t="s">
        <v>116</v>
      </c>
      <c r="B47" s="186" t="s">
        <v>363</v>
      </c>
      <c r="C47" s="149" t="s">
        <v>86</v>
      </c>
      <c r="D47" s="149" t="s">
        <v>117</v>
      </c>
      <c r="E47" s="149"/>
      <c r="F47" s="149"/>
      <c r="G47" s="150">
        <f>SUM(G48)</f>
        <v>2000</v>
      </c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  <c r="HJ47" s="134"/>
      <c r="HK47" s="134"/>
      <c r="HL47" s="134"/>
      <c r="HM47" s="134"/>
      <c r="HN47" s="134"/>
      <c r="HO47" s="134"/>
      <c r="HP47" s="134"/>
      <c r="HQ47" s="134"/>
      <c r="HR47" s="134"/>
      <c r="HS47" s="134"/>
      <c r="HT47" s="134"/>
      <c r="HU47" s="134"/>
      <c r="HV47" s="134"/>
      <c r="HW47" s="134"/>
      <c r="HX47" s="134"/>
      <c r="HY47" s="134"/>
      <c r="HZ47" s="134"/>
      <c r="IA47" s="134"/>
      <c r="IB47" s="134"/>
      <c r="IC47" s="134"/>
      <c r="ID47" s="134"/>
      <c r="IE47" s="134"/>
      <c r="IF47" s="134"/>
      <c r="IG47" s="134"/>
      <c r="IH47" s="134"/>
      <c r="II47" s="134"/>
      <c r="IJ47" s="134"/>
      <c r="IK47" s="134"/>
      <c r="IL47" s="134"/>
      <c r="IM47" s="134"/>
      <c r="IN47" s="134"/>
      <c r="IO47" s="134"/>
      <c r="IP47" s="134"/>
      <c r="IQ47" s="134"/>
      <c r="IR47" s="134"/>
      <c r="IS47" s="134"/>
      <c r="IT47" s="134"/>
    </row>
    <row r="48" spans="1:254" s="184" customFormat="1" ht="13.5" x14ac:dyDescent="0.25">
      <c r="A48" s="187" t="s">
        <v>116</v>
      </c>
      <c r="B48" s="153" t="s">
        <v>363</v>
      </c>
      <c r="C48" s="172" t="s">
        <v>86</v>
      </c>
      <c r="D48" s="172" t="s">
        <v>117</v>
      </c>
      <c r="E48" s="172" t="s">
        <v>369</v>
      </c>
      <c r="F48" s="172"/>
      <c r="G48" s="159">
        <f>SUM(G49)</f>
        <v>2000</v>
      </c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134"/>
      <c r="FV48" s="134"/>
      <c r="FW48" s="134"/>
      <c r="FX48" s="134"/>
      <c r="FY48" s="134"/>
      <c r="FZ48" s="134"/>
      <c r="GA48" s="134"/>
      <c r="GB48" s="134"/>
      <c r="GC48" s="134"/>
      <c r="GD48" s="134"/>
      <c r="GE48" s="134"/>
      <c r="GF48" s="134"/>
      <c r="GG48" s="134"/>
      <c r="GH48" s="134"/>
      <c r="GI48" s="134"/>
      <c r="GJ48" s="134"/>
      <c r="GK48" s="134"/>
      <c r="GL48" s="134"/>
      <c r="GM48" s="134"/>
      <c r="GN48" s="134"/>
      <c r="GO48" s="134"/>
      <c r="GP48" s="134"/>
      <c r="GQ48" s="134"/>
      <c r="GR48" s="134"/>
      <c r="GS48" s="134"/>
      <c r="GT48" s="134"/>
      <c r="GU48" s="134"/>
      <c r="GV48" s="134"/>
      <c r="GW48" s="134"/>
      <c r="GX48" s="134"/>
      <c r="GY48" s="134"/>
      <c r="GZ48" s="134"/>
      <c r="HA48" s="134"/>
      <c r="HB48" s="134"/>
      <c r="HC48" s="134"/>
      <c r="HD48" s="134"/>
      <c r="HE48" s="134"/>
      <c r="HF48" s="134"/>
      <c r="HG48" s="134"/>
      <c r="HH48" s="134"/>
      <c r="HI48" s="134"/>
      <c r="HJ48" s="134"/>
      <c r="HK48" s="134"/>
      <c r="HL48" s="134"/>
      <c r="HM48" s="134"/>
      <c r="HN48" s="134"/>
      <c r="HO48" s="134"/>
      <c r="HP48" s="134"/>
      <c r="HQ48" s="134"/>
      <c r="HR48" s="134"/>
      <c r="HS48" s="134"/>
      <c r="HT48" s="134"/>
      <c r="HU48" s="134"/>
      <c r="HV48" s="134"/>
      <c r="HW48" s="134"/>
      <c r="HX48" s="134"/>
      <c r="HY48" s="134"/>
      <c r="HZ48" s="134"/>
      <c r="IA48" s="134"/>
      <c r="IB48" s="134"/>
      <c r="IC48" s="134"/>
      <c r="ID48" s="134"/>
      <c r="IE48" s="134"/>
      <c r="IF48" s="134"/>
      <c r="IG48" s="134"/>
      <c r="IH48" s="134"/>
      <c r="II48" s="134"/>
      <c r="IJ48" s="134"/>
      <c r="IK48" s="134"/>
      <c r="IL48" s="134"/>
      <c r="IM48" s="134"/>
      <c r="IN48" s="134"/>
      <c r="IO48" s="134"/>
      <c r="IP48" s="134"/>
      <c r="IQ48" s="134"/>
      <c r="IR48" s="134"/>
      <c r="IS48" s="134"/>
      <c r="IT48" s="134"/>
    </row>
    <row r="49" spans="1:254" x14ac:dyDescent="0.2">
      <c r="A49" s="161" t="s">
        <v>118</v>
      </c>
      <c r="B49" s="163" t="s">
        <v>363</v>
      </c>
      <c r="C49" s="174" t="s">
        <v>86</v>
      </c>
      <c r="D49" s="174" t="s">
        <v>117</v>
      </c>
      <c r="E49" s="174" t="s">
        <v>119</v>
      </c>
      <c r="F49" s="174"/>
      <c r="G49" s="164">
        <f>SUM(G50)</f>
        <v>2000</v>
      </c>
    </row>
    <row r="50" spans="1:254" x14ac:dyDescent="0.2">
      <c r="A50" s="166" t="s">
        <v>102</v>
      </c>
      <c r="B50" s="188" t="s">
        <v>363</v>
      </c>
      <c r="C50" s="171" t="s">
        <v>86</v>
      </c>
      <c r="D50" s="171" t="s">
        <v>117</v>
      </c>
      <c r="E50" s="171" t="s">
        <v>369</v>
      </c>
      <c r="F50" s="171" t="s">
        <v>103</v>
      </c>
      <c r="G50" s="169">
        <v>2000</v>
      </c>
    </row>
    <row r="51" spans="1:254" ht="14.25" x14ac:dyDescent="0.2">
      <c r="A51" s="178" t="s">
        <v>120</v>
      </c>
      <c r="B51" s="153" t="s">
        <v>363</v>
      </c>
      <c r="C51" s="149" t="s">
        <v>86</v>
      </c>
      <c r="D51" s="149" t="s">
        <v>121</v>
      </c>
      <c r="E51" s="149"/>
      <c r="F51" s="149"/>
      <c r="G51" s="150">
        <f>SUM(G52+G63+G68+G57+G61+G82)</f>
        <v>19678.41</v>
      </c>
    </row>
    <row r="52" spans="1:254" ht="15" x14ac:dyDescent="0.25">
      <c r="A52" s="156" t="s">
        <v>89</v>
      </c>
      <c r="B52" s="157" t="s">
        <v>363</v>
      </c>
      <c r="C52" s="158" t="s">
        <v>86</v>
      </c>
      <c r="D52" s="158" t="s">
        <v>121</v>
      </c>
      <c r="E52" s="168" t="s">
        <v>436</v>
      </c>
      <c r="F52" s="158"/>
      <c r="G52" s="159">
        <f>SUM(G53)</f>
        <v>2125.5</v>
      </c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60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  <c r="FH52" s="160"/>
      <c r="FI52" s="160"/>
      <c r="FJ52" s="160"/>
      <c r="FK52" s="160"/>
      <c r="FL52" s="160"/>
      <c r="FM52" s="160"/>
      <c r="FN52" s="160"/>
      <c r="FO52" s="160"/>
      <c r="FP52" s="160"/>
      <c r="FQ52" s="160"/>
      <c r="FR52" s="160"/>
      <c r="FS52" s="160"/>
      <c r="FT52" s="160"/>
      <c r="FU52" s="160"/>
      <c r="FV52" s="160"/>
      <c r="FW52" s="160"/>
      <c r="FX52" s="160"/>
      <c r="FY52" s="160"/>
      <c r="FZ52" s="160"/>
      <c r="GA52" s="160"/>
      <c r="GB52" s="160"/>
      <c r="GC52" s="160"/>
      <c r="GD52" s="160"/>
      <c r="GE52" s="160"/>
      <c r="GF52" s="160"/>
      <c r="GG52" s="160"/>
      <c r="GH52" s="160"/>
      <c r="GI52" s="160"/>
      <c r="GJ52" s="160"/>
      <c r="GK52" s="160"/>
      <c r="GL52" s="160"/>
      <c r="GM52" s="160"/>
      <c r="GN52" s="160"/>
      <c r="GO52" s="160"/>
      <c r="GP52" s="160"/>
      <c r="GQ52" s="160"/>
      <c r="GR52" s="160"/>
      <c r="GS52" s="160"/>
      <c r="GT52" s="160"/>
      <c r="GU52" s="160"/>
      <c r="GV52" s="160"/>
      <c r="GW52" s="160"/>
      <c r="GX52" s="160"/>
      <c r="GY52" s="160"/>
      <c r="GZ52" s="160"/>
      <c r="HA52" s="160"/>
      <c r="HB52" s="160"/>
      <c r="HC52" s="160"/>
      <c r="HD52" s="160"/>
      <c r="HE52" s="160"/>
      <c r="HF52" s="160"/>
      <c r="HG52" s="160"/>
      <c r="HH52" s="160"/>
      <c r="HI52" s="160"/>
      <c r="HJ52" s="160"/>
      <c r="HK52" s="160"/>
      <c r="HL52" s="160"/>
      <c r="HM52" s="160"/>
      <c r="HN52" s="160"/>
      <c r="HO52" s="160"/>
      <c r="HP52" s="160"/>
      <c r="HQ52" s="160"/>
      <c r="HR52" s="160"/>
      <c r="HS52" s="160"/>
      <c r="HT52" s="160"/>
      <c r="HU52" s="160"/>
      <c r="HV52" s="160"/>
      <c r="HW52" s="160"/>
      <c r="HX52" s="160"/>
      <c r="HY52" s="160"/>
      <c r="HZ52" s="160"/>
      <c r="IA52" s="160"/>
      <c r="IB52" s="160"/>
      <c r="IC52" s="160"/>
      <c r="ID52" s="160"/>
      <c r="IE52" s="160"/>
      <c r="IF52" s="160"/>
      <c r="IG52" s="160"/>
      <c r="IH52" s="160"/>
      <c r="II52" s="160"/>
      <c r="IJ52" s="160"/>
      <c r="IK52" s="160"/>
      <c r="IL52" s="160"/>
      <c r="IM52" s="160"/>
      <c r="IN52" s="160"/>
      <c r="IO52" s="160"/>
      <c r="IP52" s="160"/>
      <c r="IQ52" s="160"/>
      <c r="IR52" s="160"/>
      <c r="IS52" s="160"/>
      <c r="IT52" s="160"/>
    </row>
    <row r="53" spans="1:254" x14ac:dyDescent="0.2">
      <c r="A53" s="166" t="s">
        <v>122</v>
      </c>
      <c r="B53" s="167" t="s">
        <v>363</v>
      </c>
      <c r="C53" s="168" t="s">
        <v>123</v>
      </c>
      <c r="D53" s="168" t="s">
        <v>121</v>
      </c>
      <c r="E53" s="168" t="s">
        <v>436</v>
      </c>
      <c r="F53" s="168"/>
      <c r="G53" s="169">
        <f>SUM(G54+G55+G56)</f>
        <v>2125.5</v>
      </c>
    </row>
    <row r="54" spans="1:254" ht="38.25" x14ac:dyDescent="0.2">
      <c r="A54" s="161" t="s">
        <v>364</v>
      </c>
      <c r="B54" s="174" t="s">
        <v>363</v>
      </c>
      <c r="C54" s="163" t="s">
        <v>86</v>
      </c>
      <c r="D54" s="163" t="s">
        <v>121</v>
      </c>
      <c r="E54" s="168" t="s">
        <v>436</v>
      </c>
      <c r="F54" s="163" t="s">
        <v>93</v>
      </c>
      <c r="G54" s="164">
        <v>1561</v>
      </c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  <c r="EN54" s="189"/>
      <c r="EO54" s="189"/>
      <c r="EP54" s="189"/>
      <c r="EQ54" s="189"/>
      <c r="ER54" s="189"/>
      <c r="ES54" s="189"/>
      <c r="ET54" s="189"/>
      <c r="EU54" s="189"/>
      <c r="EV54" s="189"/>
      <c r="EW54" s="189"/>
      <c r="EX54" s="189"/>
      <c r="EY54" s="189"/>
      <c r="EZ54" s="189"/>
      <c r="FA54" s="189"/>
      <c r="FB54" s="189"/>
      <c r="FC54" s="189"/>
      <c r="FD54" s="189"/>
      <c r="FE54" s="189"/>
      <c r="FF54" s="189"/>
      <c r="FG54" s="189"/>
      <c r="FH54" s="189"/>
      <c r="FI54" s="189"/>
      <c r="FJ54" s="189"/>
      <c r="FK54" s="189"/>
      <c r="FL54" s="189"/>
      <c r="FM54" s="189"/>
      <c r="FN54" s="189"/>
      <c r="FO54" s="189"/>
      <c r="FP54" s="189"/>
      <c r="FQ54" s="189"/>
      <c r="FR54" s="189"/>
      <c r="FS54" s="189"/>
      <c r="FT54" s="189"/>
      <c r="FU54" s="189"/>
      <c r="FV54" s="189"/>
      <c r="FW54" s="189"/>
      <c r="FX54" s="189"/>
      <c r="FY54" s="189"/>
      <c r="FZ54" s="189"/>
      <c r="GA54" s="189"/>
      <c r="GB54" s="189"/>
      <c r="GC54" s="189"/>
      <c r="GD54" s="189"/>
      <c r="GE54" s="189"/>
      <c r="GF54" s="189"/>
      <c r="GG54" s="189"/>
      <c r="GH54" s="189"/>
      <c r="GI54" s="189"/>
      <c r="GJ54" s="189"/>
      <c r="GK54" s="189"/>
      <c r="GL54" s="189"/>
      <c r="GM54" s="189"/>
      <c r="GN54" s="189"/>
      <c r="GO54" s="189"/>
      <c r="GP54" s="189"/>
      <c r="GQ54" s="189"/>
      <c r="GR54" s="189"/>
      <c r="GS54" s="189"/>
      <c r="GT54" s="189"/>
      <c r="GU54" s="189"/>
      <c r="GV54" s="189"/>
      <c r="GW54" s="189"/>
      <c r="GX54" s="189"/>
      <c r="GY54" s="189"/>
      <c r="GZ54" s="189"/>
      <c r="HA54" s="189"/>
      <c r="HB54" s="189"/>
      <c r="HC54" s="189"/>
      <c r="HD54" s="189"/>
      <c r="HE54" s="189"/>
      <c r="HF54" s="189"/>
      <c r="HG54" s="189"/>
      <c r="HH54" s="189"/>
      <c r="HI54" s="189"/>
      <c r="HJ54" s="189"/>
      <c r="HK54" s="189"/>
      <c r="HL54" s="189"/>
      <c r="HM54" s="189"/>
      <c r="HN54" s="189"/>
      <c r="HO54" s="189"/>
      <c r="HP54" s="189"/>
      <c r="HQ54" s="189"/>
      <c r="HR54" s="189"/>
      <c r="HS54" s="189"/>
      <c r="HT54" s="189"/>
      <c r="HU54" s="189"/>
      <c r="HV54" s="189"/>
      <c r="HW54" s="189"/>
      <c r="HX54" s="189"/>
      <c r="HY54" s="189"/>
      <c r="HZ54" s="189"/>
      <c r="IA54" s="189"/>
      <c r="IB54" s="189"/>
      <c r="IC54" s="189"/>
      <c r="ID54" s="189"/>
      <c r="IE54" s="189"/>
      <c r="IF54" s="189"/>
      <c r="IG54" s="189"/>
      <c r="IH54" s="189"/>
      <c r="II54" s="189"/>
      <c r="IJ54" s="189"/>
      <c r="IK54" s="189"/>
      <c r="IL54" s="189"/>
      <c r="IM54" s="189"/>
      <c r="IN54" s="189"/>
      <c r="IO54" s="189"/>
      <c r="IP54" s="189"/>
      <c r="IQ54" s="189"/>
      <c r="IR54" s="189"/>
      <c r="IS54" s="189"/>
      <c r="IT54" s="189"/>
    </row>
    <row r="55" spans="1:254" s="160" customFormat="1" ht="15" x14ac:dyDescent="0.25">
      <c r="A55" s="161" t="s">
        <v>365</v>
      </c>
      <c r="B55" s="174" t="s">
        <v>363</v>
      </c>
      <c r="C55" s="163" t="s">
        <v>86</v>
      </c>
      <c r="D55" s="163" t="s">
        <v>121</v>
      </c>
      <c r="E55" s="168" t="s">
        <v>436</v>
      </c>
      <c r="F55" s="163" t="s">
        <v>101</v>
      </c>
      <c r="G55" s="164">
        <v>270.64</v>
      </c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165"/>
      <c r="DQ55" s="165"/>
      <c r="DR55" s="165"/>
      <c r="DS55" s="165"/>
      <c r="DT55" s="165"/>
      <c r="DU55" s="165"/>
      <c r="DV55" s="165"/>
      <c r="DW55" s="165"/>
      <c r="DX55" s="165"/>
      <c r="DY55" s="165"/>
      <c r="DZ55" s="165"/>
      <c r="EA55" s="165"/>
      <c r="EB55" s="165"/>
      <c r="EC55" s="165"/>
      <c r="ED55" s="165"/>
      <c r="EE55" s="165"/>
      <c r="EF55" s="165"/>
      <c r="EG55" s="165"/>
      <c r="EH55" s="165"/>
      <c r="EI55" s="165"/>
      <c r="EJ55" s="165"/>
      <c r="EK55" s="165"/>
      <c r="EL55" s="165"/>
      <c r="EM55" s="165"/>
      <c r="EN55" s="165"/>
      <c r="EO55" s="165"/>
      <c r="EP55" s="165"/>
      <c r="EQ55" s="165"/>
      <c r="ER55" s="165"/>
      <c r="ES55" s="165"/>
      <c r="ET55" s="165"/>
      <c r="EU55" s="165"/>
      <c r="EV55" s="165"/>
      <c r="EW55" s="165"/>
      <c r="EX55" s="165"/>
      <c r="EY55" s="165"/>
      <c r="EZ55" s="165"/>
      <c r="FA55" s="165"/>
      <c r="FB55" s="165"/>
      <c r="FC55" s="165"/>
      <c r="FD55" s="165"/>
      <c r="FE55" s="165"/>
      <c r="FF55" s="165"/>
      <c r="FG55" s="165"/>
      <c r="FH55" s="165"/>
      <c r="FI55" s="165"/>
      <c r="FJ55" s="165"/>
      <c r="FK55" s="165"/>
      <c r="FL55" s="165"/>
      <c r="FM55" s="165"/>
      <c r="FN55" s="165"/>
      <c r="FO55" s="165"/>
      <c r="FP55" s="165"/>
      <c r="FQ55" s="165"/>
      <c r="FR55" s="165"/>
      <c r="FS55" s="165"/>
      <c r="FT55" s="165"/>
      <c r="FU55" s="165"/>
      <c r="FV55" s="165"/>
      <c r="FW55" s="165"/>
      <c r="FX55" s="165"/>
      <c r="FY55" s="165"/>
      <c r="FZ55" s="165"/>
      <c r="GA55" s="165"/>
      <c r="GB55" s="165"/>
      <c r="GC55" s="165"/>
      <c r="GD55" s="165"/>
      <c r="GE55" s="165"/>
      <c r="GF55" s="165"/>
      <c r="GG55" s="165"/>
      <c r="GH55" s="165"/>
      <c r="GI55" s="165"/>
      <c r="GJ55" s="165"/>
      <c r="GK55" s="165"/>
      <c r="GL55" s="165"/>
      <c r="GM55" s="165"/>
      <c r="GN55" s="165"/>
      <c r="GO55" s="165"/>
      <c r="GP55" s="165"/>
      <c r="GQ55" s="165"/>
      <c r="GR55" s="165"/>
      <c r="GS55" s="165"/>
      <c r="GT55" s="165"/>
      <c r="GU55" s="165"/>
      <c r="GV55" s="165"/>
      <c r="GW55" s="165"/>
      <c r="GX55" s="165"/>
      <c r="GY55" s="165"/>
      <c r="GZ55" s="165"/>
      <c r="HA55" s="165"/>
      <c r="HB55" s="165"/>
      <c r="HC55" s="165"/>
      <c r="HD55" s="165"/>
      <c r="HE55" s="165"/>
      <c r="HF55" s="165"/>
      <c r="HG55" s="165"/>
      <c r="HH55" s="165"/>
      <c r="HI55" s="165"/>
      <c r="HJ55" s="165"/>
      <c r="HK55" s="165"/>
      <c r="HL55" s="165"/>
      <c r="HM55" s="165"/>
      <c r="HN55" s="165"/>
      <c r="HO55" s="165"/>
      <c r="HP55" s="165"/>
      <c r="HQ55" s="165"/>
      <c r="HR55" s="165"/>
      <c r="HS55" s="165"/>
      <c r="HT55" s="165"/>
      <c r="HU55" s="165"/>
      <c r="HV55" s="165"/>
      <c r="HW55" s="165"/>
      <c r="HX55" s="165"/>
      <c r="HY55" s="165"/>
      <c r="HZ55" s="165"/>
      <c r="IA55" s="165"/>
      <c r="IB55" s="165"/>
      <c r="IC55" s="165"/>
      <c r="ID55" s="165"/>
      <c r="IE55" s="165"/>
      <c r="IF55" s="165"/>
      <c r="IG55" s="165"/>
      <c r="IH55" s="165"/>
      <c r="II55" s="165"/>
      <c r="IJ55" s="165"/>
      <c r="IK55" s="165"/>
      <c r="IL55" s="165"/>
      <c r="IM55" s="165"/>
      <c r="IN55" s="165"/>
      <c r="IO55" s="165"/>
      <c r="IP55" s="165"/>
      <c r="IQ55" s="165"/>
      <c r="IR55" s="165"/>
      <c r="IS55" s="165"/>
      <c r="IT55" s="165"/>
    </row>
    <row r="56" spans="1:254" s="160" customFormat="1" ht="39" x14ac:dyDescent="0.25">
      <c r="A56" s="161" t="s">
        <v>364</v>
      </c>
      <c r="B56" s="174" t="s">
        <v>363</v>
      </c>
      <c r="C56" s="163" t="s">
        <v>86</v>
      </c>
      <c r="D56" s="163" t="s">
        <v>121</v>
      </c>
      <c r="E56" s="168" t="s">
        <v>437</v>
      </c>
      <c r="F56" s="163" t="s">
        <v>93</v>
      </c>
      <c r="G56" s="164">
        <v>293.86</v>
      </c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5"/>
      <c r="EB56" s="165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65"/>
      <c r="EN56" s="165"/>
      <c r="EO56" s="165"/>
      <c r="EP56" s="165"/>
      <c r="EQ56" s="165"/>
      <c r="ER56" s="165"/>
      <c r="ES56" s="165"/>
      <c r="ET56" s="165"/>
      <c r="EU56" s="165"/>
      <c r="EV56" s="165"/>
      <c r="EW56" s="165"/>
      <c r="EX56" s="165"/>
      <c r="EY56" s="165"/>
      <c r="EZ56" s="165"/>
      <c r="FA56" s="165"/>
      <c r="FB56" s="165"/>
      <c r="FC56" s="165"/>
      <c r="FD56" s="165"/>
      <c r="FE56" s="165"/>
      <c r="FF56" s="165"/>
      <c r="FG56" s="165"/>
      <c r="FH56" s="165"/>
      <c r="FI56" s="165"/>
      <c r="FJ56" s="165"/>
      <c r="FK56" s="165"/>
      <c r="FL56" s="165"/>
      <c r="FM56" s="165"/>
      <c r="FN56" s="165"/>
      <c r="FO56" s="165"/>
      <c r="FP56" s="165"/>
      <c r="FQ56" s="165"/>
      <c r="FR56" s="165"/>
      <c r="FS56" s="165"/>
      <c r="FT56" s="165"/>
      <c r="FU56" s="165"/>
      <c r="FV56" s="165"/>
      <c r="FW56" s="165"/>
      <c r="FX56" s="165"/>
      <c r="FY56" s="165"/>
      <c r="FZ56" s="165"/>
      <c r="GA56" s="165"/>
      <c r="GB56" s="165"/>
      <c r="GC56" s="165"/>
      <c r="GD56" s="165"/>
      <c r="GE56" s="165"/>
      <c r="GF56" s="165"/>
      <c r="GG56" s="165"/>
      <c r="GH56" s="165"/>
      <c r="GI56" s="165"/>
      <c r="GJ56" s="165"/>
      <c r="GK56" s="165"/>
      <c r="GL56" s="165"/>
      <c r="GM56" s="165"/>
      <c r="GN56" s="165"/>
      <c r="GO56" s="165"/>
      <c r="GP56" s="165"/>
      <c r="GQ56" s="165"/>
      <c r="GR56" s="165"/>
      <c r="GS56" s="165"/>
      <c r="GT56" s="165"/>
      <c r="GU56" s="165"/>
      <c r="GV56" s="165"/>
      <c r="GW56" s="165"/>
      <c r="GX56" s="165"/>
      <c r="GY56" s="165"/>
      <c r="GZ56" s="165"/>
      <c r="HA56" s="165"/>
      <c r="HB56" s="165"/>
      <c r="HC56" s="165"/>
      <c r="HD56" s="165"/>
      <c r="HE56" s="165"/>
      <c r="HF56" s="165"/>
      <c r="HG56" s="165"/>
      <c r="HH56" s="165"/>
      <c r="HI56" s="165"/>
      <c r="HJ56" s="165"/>
      <c r="HK56" s="165"/>
      <c r="HL56" s="165"/>
      <c r="HM56" s="165"/>
      <c r="HN56" s="165"/>
      <c r="HO56" s="165"/>
      <c r="HP56" s="165"/>
      <c r="HQ56" s="165"/>
      <c r="HR56" s="165"/>
      <c r="HS56" s="165"/>
      <c r="HT56" s="165"/>
      <c r="HU56" s="165"/>
      <c r="HV56" s="165"/>
      <c r="HW56" s="165"/>
      <c r="HX56" s="165"/>
      <c r="HY56" s="165"/>
      <c r="HZ56" s="165"/>
      <c r="IA56" s="165"/>
      <c r="IB56" s="165"/>
      <c r="IC56" s="165"/>
      <c r="ID56" s="165"/>
      <c r="IE56" s="165"/>
      <c r="IF56" s="165"/>
      <c r="IG56" s="165"/>
      <c r="IH56" s="165"/>
      <c r="II56" s="165"/>
      <c r="IJ56" s="165"/>
      <c r="IK56" s="165"/>
      <c r="IL56" s="165"/>
      <c r="IM56" s="165"/>
      <c r="IN56" s="165"/>
      <c r="IO56" s="165"/>
      <c r="IP56" s="165"/>
      <c r="IQ56" s="165"/>
      <c r="IR56" s="165"/>
      <c r="IS56" s="165"/>
      <c r="IT56" s="165"/>
    </row>
    <row r="57" spans="1:254" s="189" customFormat="1" ht="13.5" x14ac:dyDescent="0.25">
      <c r="A57" s="156" t="s">
        <v>124</v>
      </c>
      <c r="B57" s="172" t="s">
        <v>363</v>
      </c>
      <c r="C57" s="172" t="s">
        <v>86</v>
      </c>
      <c r="D57" s="172" t="s">
        <v>121</v>
      </c>
      <c r="E57" s="172" t="s">
        <v>125</v>
      </c>
      <c r="F57" s="172"/>
      <c r="G57" s="159">
        <f>SUM(G58)</f>
        <v>1058</v>
      </c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65"/>
      <c r="FH57" s="165"/>
      <c r="FI57" s="165"/>
      <c r="FJ57" s="165"/>
      <c r="FK57" s="165"/>
      <c r="FL57" s="165"/>
      <c r="FM57" s="165"/>
      <c r="FN57" s="165"/>
      <c r="FO57" s="165"/>
      <c r="FP57" s="165"/>
      <c r="FQ57" s="165"/>
      <c r="FR57" s="165"/>
      <c r="FS57" s="165"/>
      <c r="FT57" s="165"/>
      <c r="FU57" s="165"/>
      <c r="FV57" s="165"/>
      <c r="FW57" s="165"/>
      <c r="FX57" s="165"/>
      <c r="FY57" s="165"/>
      <c r="FZ57" s="165"/>
      <c r="GA57" s="165"/>
      <c r="GB57" s="165"/>
      <c r="GC57" s="165"/>
      <c r="GD57" s="165"/>
      <c r="GE57" s="165"/>
      <c r="GF57" s="165"/>
      <c r="GG57" s="165"/>
      <c r="GH57" s="165"/>
      <c r="GI57" s="165"/>
      <c r="GJ57" s="165"/>
      <c r="GK57" s="165"/>
      <c r="GL57" s="165"/>
      <c r="GM57" s="165"/>
      <c r="GN57" s="165"/>
      <c r="GO57" s="165"/>
      <c r="GP57" s="165"/>
      <c r="GQ57" s="165"/>
      <c r="GR57" s="165"/>
      <c r="GS57" s="165"/>
      <c r="GT57" s="165"/>
      <c r="GU57" s="165"/>
      <c r="GV57" s="165"/>
      <c r="GW57" s="165"/>
      <c r="GX57" s="165"/>
      <c r="GY57" s="165"/>
      <c r="GZ57" s="165"/>
      <c r="HA57" s="165"/>
      <c r="HB57" s="165"/>
      <c r="HC57" s="165"/>
      <c r="HD57" s="165"/>
      <c r="HE57" s="165"/>
      <c r="HF57" s="165"/>
      <c r="HG57" s="165"/>
      <c r="HH57" s="165"/>
      <c r="HI57" s="165"/>
      <c r="HJ57" s="165"/>
      <c r="HK57" s="165"/>
      <c r="HL57" s="165"/>
      <c r="HM57" s="165"/>
      <c r="HN57" s="165"/>
      <c r="HO57" s="165"/>
      <c r="HP57" s="165"/>
      <c r="HQ57" s="165"/>
      <c r="HR57" s="165"/>
      <c r="HS57" s="165"/>
      <c r="HT57" s="165"/>
      <c r="HU57" s="165"/>
      <c r="HV57" s="165"/>
      <c r="HW57" s="165"/>
      <c r="HX57" s="165"/>
      <c r="HY57" s="165"/>
      <c r="HZ57" s="165"/>
      <c r="IA57" s="165"/>
      <c r="IB57" s="165"/>
      <c r="IC57" s="165"/>
      <c r="ID57" s="165"/>
      <c r="IE57" s="165"/>
      <c r="IF57" s="165"/>
      <c r="IG57" s="165"/>
      <c r="IH57" s="165"/>
      <c r="II57" s="165"/>
      <c r="IJ57" s="165"/>
      <c r="IK57" s="165"/>
      <c r="IL57" s="165"/>
      <c r="IM57" s="165"/>
      <c r="IN57" s="165"/>
      <c r="IO57" s="165"/>
      <c r="IP57" s="165"/>
      <c r="IQ57" s="165"/>
      <c r="IR57" s="165"/>
      <c r="IS57" s="165"/>
      <c r="IT57" s="165"/>
    </row>
    <row r="58" spans="1:254" s="165" customFormat="1" ht="25.5" x14ac:dyDescent="0.2">
      <c r="A58" s="190" t="s">
        <v>126</v>
      </c>
      <c r="B58" s="167" t="s">
        <v>363</v>
      </c>
      <c r="C58" s="174" t="s">
        <v>86</v>
      </c>
      <c r="D58" s="174" t="s">
        <v>121</v>
      </c>
      <c r="E58" s="174" t="s">
        <v>125</v>
      </c>
      <c r="F58" s="174"/>
      <c r="G58" s="164">
        <f>SUM(G59+G60)</f>
        <v>1058</v>
      </c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  <c r="HB58" s="134"/>
      <c r="HC58" s="134"/>
      <c r="HD58" s="134"/>
      <c r="HE58" s="134"/>
      <c r="HF58" s="134"/>
      <c r="HG58" s="134"/>
      <c r="HH58" s="134"/>
      <c r="HI58" s="134"/>
      <c r="HJ58" s="134"/>
      <c r="HK58" s="134"/>
      <c r="HL58" s="134"/>
      <c r="HM58" s="134"/>
      <c r="HN58" s="134"/>
      <c r="HO58" s="134"/>
      <c r="HP58" s="134"/>
      <c r="HQ58" s="134"/>
      <c r="HR58" s="134"/>
      <c r="HS58" s="134"/>
      <c r="HT58" s="134"/>
      <c r="HU58" s="134"/>
      <c r="HV58" s="134"/>
      <c r="HW58" s="134"/>
      <c r="HX58" s="134"/>
      <c r="HY58" s="134"/>
      <c r="HZ58" s="134"/>
      <c r="IA58" s="134"/>
      <c r="IB58" s="134"/>
      <c r="IC58" s="134"/>
      <c r="ID58" s="134"/>
      <c r="IE58" s="134"/>
      <c r="IF58" s="134"/>
      <c r="IG58" s="134"/>
      <c r="IH58" s="134"/>
      <c r="II58" s="134"/>
      <c r="IJ58" s="134"/>
      <c r="IK58" s="134"/>
      <c r="IL58" s="134"/>
      <c r="IM58" s="134"/>
      <c r="IN58" s="134"/>
      <c r="IO58" s="134"/>
      <c r="IP58" s="134"/>
      <c r="IQ58" s="134"/>
      <c r="IR58" s="134"/>
      <c r="IS58" s="134"/>
      <c r="IT58" s="134"/>
    </row>
    <row r="59" spans="1:254" s="165" customFormat="1" ht="38.25" x14ac:dyDescent="0.2">
      <c r="A59" s="166" t="s">
        <v>364</v>
      </c>
      <c r="B59" s="171" t="s">
        <v>363</v>
      </c>
      <c r="C59" s="168" t="s">
        <v>86</v>
      </c>
      <c r="D59" s="168" t="s">
        <v>121</v>
      </c>
      <c r="E59" s="171" t="s">
        <v>125</v>
      </c>
      <c r="F59" s="168" t="s">
        <v>93</v>
      </c>
      <c r="G59" s="169">
        <v>777.61</v>
      </c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184"/>
      <c r="FC59" s="184"/>
      <c r="FD59" s="184"/>
      <c r="FE59" s="184"/>
      <c r="FF59" s="184"/>
      <c r="FG59" s="184"/>
      <c r="FH59" s="184"/>
      <c r="FI59" s="184"/>
      <c r="FJ59" s="184"/>
      <c r="FK59" s="184"/>
      <c r="FL59" s="184"/>
      <c r="FM59" s="184"/>
      <c r="FN59" s="184"/>
      <c r="FO59" s="184"/>
      <c r="FP59" s="184"/>
      <c r="FQ59" s="184"/>
      <c r="FR59" s="184"/>
      <c r="FS59" s="184"/>
      <c r="FT59" s="184"/>
      <c r="FU59" s="184"/>
      <c r="FV59" s="184"/>
      <c r="FW59" s="184"/>
      <c r="FX59" s="184"/>
      <c r="FY59" s="184"/>
      <c r="FZ59" s="184"/>
      <c r="GA59" s="184"/>
      <c r="GB59" s="184"/>
      <c r="GC59" s="184"/>
      <c r="GD59" s="184"/>
      <c r="GE59" s="184"/>
      <c r="GF59" s="184"/>
      <c r="GG59" s="184"/>
      <c r="GH59" s="184"/>
      <c r="GI59" s="184"/>
      <c r="GJ59" s="184"/>
      <c r="GK59" s="184"/>
      <c r="GL59" s="184"/>
      <c r="GM59" s="184"/>
      <c r="GN59" s="184"/>
      <c r="GO59" s="184"/>
      <c r="GP59" s="184"/>
      <c r="GQ59" s="184"/>
      <c r="GR59" s="184"/>
      <c r="GS59" s="184"/>
      <c r="GT59" s="184"/>
      <c r="GU59" s="184"/>
      <c r="GV59" s="184"/>
      <c r="GW59" s="184"/>
      <c r="GX59" s="184"/>
      <c r="GY59" s="184"/>
      <c r="GZ59" s="184"/>
      <c r="HA59" s="184"/>
      <c r="HB59" s="184"/>
      <c r="HC59" s="184"/>
      <c r="HD59" s="184"/>
      <c r="HE59" s="184"/>
      <c r="HF59" s="184"/>
      <c r="HG59" s="184"/>
      <c r="HH59" s="184"/>
      <c r="HI59" s="184"/>
      <c r="HJ59" s="184"/>
      <c r="HK59" s="184"/>
      <c r="HL59" s="184"/>
      <c r="HM59" s="184"/>
      <c r="HN59" s="184"/>
      <c r="HO59" s="184"/>
      <c r="HP59" s="184"/>
      <c r="HQ59" s="184"/>
      <c r="HR59" s="184"/>
      <c r="HS59" s="184"/>
      <c r="HT59" s="184"/>
      <c r="HU59" s="184"/>
      <c r="HV59" s="184"/>
      <c r="HW59" s="184"/>
      <c r="HX59" s="184"/>
      <c r="HY59" s="184"/>
      <c r="HZ59" s="184"/>
      <c r="IA59" s="184"/>
      <c r="IB59" s="184"/>
      <c r="IC59" s="184"/>
      <c r="ID59" s="184"/>
      <c r="IE59" s="184"/>
      <c r="IF59" s="184"/>
      <c r="IG59" s="184"/>
      <c r="IH59" s="184"/>
      <c r="II59" s="184"/>
      <c r="IJ59" s="184"/>
      <c r="IK59" s="184"/>
      <c r="IL59" s="184"/>
      <c r="IM59" s="184"/>
      <c r="IN59" s="184"/>
      <c r="IO59" s="184"/>
      <c r="IP59" s="184"/>
      <c r="IQ59" s="184"/>
      <c r="IR59" s="184"/>
      <c r="IS59" s="184"/>
      <c r="IT59" s="184"/>
    </row>
    <row r="60" spans="1:254" ht="14.25" x14ac:dyDescent="0.2">
      <c r="A60" s="166" t="s">
        <v>365</v>
      </c>
      <c r="B60" s="171" t="s">
        <v>363</v>
      </c>
      <c r="C60" s="168" t="s">
        <v>86</v>
      </c>
      <c r="D60" s="168" t="s">
        <v>121</v>
      </c>
      <c r="E60" s="171" t="s">
        <v>125</v>
      </c>
      <c r="F60" s="168" t="s">
        <v>101</v>
      </c>
      <c r="G60" s="169">
        <v>280.39</v>
      </c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85"/>
      <c r="CN60" s="185"/>
      <c r="CO60" s="185"/>
      <c r="CP60" s="185"/>
      <c r="CQ60" s="185"/>
      <c r="CR60" s="185"/>
      <c r="CS60" s="185"/>
      <c r="CT60" s="185"/>
      <c r="CU60" s="185"/>
      <c r="CV60" s="185"/>
      <c r="CW60" s="185"/>
      <c r="CX60" s="185"/>
      <c r="CY60" s="185"/>
      <c r="CZ60" s="185"/>
      <c r="DA60" s="185"/>
      <c r="DB60" s="185"/>
      <c r="DC60" s="185"/>
      <c r="DD60" s="185"/>
      <c r="DE60" s="185"/>
      <c r="DF60" s="185"/>
      <c r="DG60" s="185"/>
      <c r="DH60" s="185"/>
      <c r="DI60" s="185"/>
      <c r="DJ60" s="185"/>
      <c r="DK60" s="185"/>
      <c r="DL60" s="185"/>
      <c r="DM60" s="185"/>
      <c r="DN60" s="185"/>
      <c r="DO60" s="185"/>
      <c r="DP60" s="185"/>
      <c r="DQ60" s="185"/>
      <c r="DR60" s="185"/>
      <c r="DS60" s="185"/>
      <c r="DT60" s="185"/>
      <c r="DU60" s="185"/>
      <c r="DV60" s="185"/>
      <c r="DW60" s="185"/>
      <c r="DX60" s="185"/>
      <c r="DY60" s="185"/>
      <c r="DZ60" s="185"/>
      <c r="EA60" s="185"/>
      <c r="EB60" s="185"/>
      <c r="EC60" s="185"/>
      <c r="ED60" s="185"/>
      <c r="EE60" s="185"/>
      <c r="EF60" s="185"/>
      <c r="EG60" s="185"/>
      <c r="EH60" s="185"/>
      <c r="EI60" s="185"/>
      <c r="EJ60" s="185"/>
      <c r="EK60" s="185"/>
      <c r="EL60" s="185"/>
      <c r="EM60" s="185"/>
      <c r="EN60" s="185"/>
      <c r="EO60" s="185"/>
      <c r="EP60" s="185"/>
      <c r="EQ60" s="185"/>
      <c r="ER60" s="185"/>
      <c r="ES60" s="185"/>
      <c r="ET60" s="185"/>
      <c r="EU60" s="185"/>
      <c r="EV60" s="185"/>
      <c r="EW60" s="185"/>
      <c r="EX60" s="185"/>
      <c r="EY60" s="185"/>
      <c r="EZ60" s="185"/>
      <c r="FA60" s="185"/>
      <c r="FB60" s="185"/>
      <c r="FC60" s="185"/>
      <c r="FD60" s="185"/>
      <c r="FE60" s="185"/>
      <c r="FF60" s="185"/>
      <c r="FG60" s="185"/>
      <c r="FH60" s="185"/>
      <c r="FI60" s="185"/>
      <c r="FJ60" s="185"/>
      <c r="FK60" s="185"/>
      <c r="FL60" s="185"/>
      <c r="FM60" s="185"/>
      <c r="FN60" s="185"/>
      <c r="FO60" s="185"/>
      <c r="FP60" s="185"/>
      <c r="FQ60" s="185"/>
      <c r="FR60" s="185"/>
      <c r="FS60" s="185"/>
      <c r="FT60" s="185"/>
      <c r="FU60" s="185"/>
      <c r="FV60" s="185"/>
      <c r="FW60" s="185"/>
      <c r="FX60" s="185"/>
      <c r="FY60" s="185"/>
      <c r="FZ60" s="185"/>
      <c r="GA60" s="185"/>
      <c r="GB60" s="185"/>
      <c r="GC60" s="185"/>
      <c r="GD60" s="185"/>
      <c r="GE60" s="185"/>
      <c r="GF60" s="185"/>
      <c r="GG60" s="185"/>
      <c r="GH60" s="185"/>
      <c r="GI60" s="185"/>
      <c r="GJ60" s="185"/>
      <c r="GK60" s="185"/>
      <c r="GL60" s="185"/>
      <c r="GM60" s="185"/>
      <c r="GN60" s="185"/>
      <c r="GO60" s="185"/>
      <c r="GP60" s="185"/>
      <c r="GQ60" s="185"/>
      <c r="GR60" s="185"/>
      <c r="GS60" s="185"/>
      <c r="GT60" s="185"/>
      <c r="GU60" s="185"/>
      <c r="GV60" s="185"/>
      <c r="GW60" s="185"/>
      <c r="GX60" s="185"/>
      <c r="GY60" s="185"/>
      <c r="GZ60" s="185"/>
      <c r="HA60" s="185"/>
      <c r="HB60" s="185"/>
      <c r="HC60" s="185"/>
      <c r="HD60" s="185"/>
      <c r="HE60" s="185"/>
      <c r="HF60" s="185"/>
      <c r="HG60" s="185"/>
      <c r="HH60" s="185"/>
      <c r="HI60" s="185"/>
      <c r="HJ60" s="185"/>
      <c r="HK60" s="185"/>
      <c r="HL60" s="185"/>
      <c r="HM60" s="185"/>
      <c r="HN60" s="185"/>
      <c r="HO60" s="185"/>
      <c r="HP60" s="185"/>
      <c r="HQ60" s="185"/>
      <c r="HR60" s="185"/>
      <c r="HS60" s="185"/>
      <c r="HT60" s="185"/>
      <c r="HU60" s="185"/>
      <c r="HV60" s="185"/>
      <c r="HW60" s="185"/>
      <c r="HX60" s="185"/>
      <c r="HY60" s="185"/>
      <c r="HZ60" s="185"/>
      <c r="IA60" s="185"/>
      <c r="IB60" s="185"/>
      <c r="IC60" s="185"/>
      <c r="ID60" s="185"/>
      <c r="IE60" s="185"/>
      <c r="IF60" s="185"/>
      <c r="IG60" s="185"/>
      <c r="IH60" s="185"/>
      <c r="II60" s="185"/>
      <c r="IJ60" s="185"/>
      <c r="IK60" s="185"/>
      <c r="IL60" s="185"/>
      <c r="IM60" s="185"/>
      <c r="IN60" s="185"/>
      <c r="IO60" s="185"/>
      <c r="IP60" s="185"/>
      <c r="IQ60" s="185"/>
      <c r="IR60" s="185"/>
      <c r="IS60" s="185"/>
      <c r="IT60" s="185"/>
    </row>
    <row r="61" spans="1:254" s="184" customFormat="1" ht="39" x14ac:dyDescent="0.25">
      <c r="A61" s="161" t="s">
        <v>127</v>
      </c>
      <c r="B61" s="174" t="s">
        <v>363</v>
      </c>
      <c r="C61" s="163" t="s">
        <v>86</v>
      </c>
      <c r="D61" s="163" t="s">
        <v>121</v>
      </c>
      <c r="E61" s="163" t="s">
        <v>435</v>
      </c>
      <c r="F61" s="163"/>
      <c r="G61" s="164">
        <f>SUM(G62)</f>
        <v>0.31</v>
      </c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182"/>
      <c r="DP61" s="182"/>
      <c r="DQ61" s="182"/>
      <c r="DR61" s="182"/>
      <c r="DS61" s="182"/>
      <c r="DT61" s="182"/>
      <c r="DU61" s="182"/>
      <c r="DV61" s="182"/>
      <c r="DW61" s="182"/>
      <c r="DX61" s="182"/>
      <c r="DY61" s="182"/>
      <c r="DZ61" s="182"/>
      <c r="EA61" s="182"/>
      <c r="EB61" s="182"/>
      <c r="EC61" s="182"/>
      <c r="ED61" s="182"/>
      <c r="EE61" s="182"/>
      <c r="EF61" s="182"/>
      <c r="EG61" s="182"/>
      <c r="EH61" s="182"/>
      <c r="EI61" s="182"/>
      <c r="EJ61" s="182"/>
      <c r="EK61" s="182"/>
      <c r="EL61" s="182"/>
      <c r="EM61" s="182"/>
      <c r="EN61" s="182"/>
      <c r="EO61" s="182"/>
      <c r="EP61" s="182"/>
      <c r="EQ61" s="182"/>
      <c r="ER61" s="182"/>
      <c r="ES61" s="182"/>
      <c r="ET61" s="182"/>
      <c r="EU61" s="182"/>
      <c r="EV61" s="182"/>
      <c r="EW61" s="182"/>
      <c r="EX61" s="182"/>
      <c r="EY61" s="182"/>
      <c r="EZ61" s="182"/>
      <c r="FA61" s="182"/>
      <c r="FB61" s="182"/>
      <c r="FC61" s="182"/>
      <c r="FD61" s="182"/>
      <c r="FE61" s="182"/>
      <c r="FF61" s="182"/>
      <c r="FG61" s="182"/>
      <c r="FH61" s="182"/>
      <c r="FI61" s="182"/>
      <c r="FJ61" s="182"/>
      <c r="FK61" s="182"/>
      <c r="FL61" s="182"/>
      <c r="FM61" s="182"/>
      <c r="FN61" s="182"/>
      <c r="FO61" s="182"/>
      <c r="FP61" s="182"/>
      <c r="FQ61" s="182"/>
      <c r="FR61" s="182"/>
      <c r="FS61" s="182"/>
      <c r="FT61" s="182"/>
      <c r="FU61" s="182"/>
      <c r="FV61" s="182"/>
      <c r="FW61" s="182"/>
      <c r="FX61" s="182"/>
      <c r="FY61" s="182"/>
      <c r="FZ61" s="182"/>
      <c r="GA61" s="182"/>
      <c r="GB61" s="182"/>
      <c r="GC61" s="182"/>
      <c r="GD61" s="182"/>
      <c r="GE61" s="182"/>
      <c r="GF61" s="182"/>
      <c r="GG61" s="182"/>
      <c r="GH61" s="182"/>
      <c r="GI61" s="182"/>
      <c r="GJ61" s="182"/>
      <c r="GK61" s="182"/>
      <c r="GL61" s="182"/>
      <c r="GM61" s="182"/>
      <c r="GN61" s="182"/>
      <c r="GO61" s="182"/>
      <c r="GP61" s="182"/>
      <c r="GQ61" s="182"/>
      <c r="GR61" s="182"/>
      <c r="GS61" s="182"/>
      <c r="GT61" s="182"/>
      <c r="GU61" s="182"/>
      <c r="GV61" s="182"/>
      <c r="GW61" s="182"/>
      <c r="GX61" s="182"/>
      <c r="GY61" s="182"/>
      <c r="GZ61" s="182"/>
      <c r="HA61" s="182"/>
      <c r="HB61" s="182"/>
      <c r="HC61" s="182"/>
      <c r="HD61" s="182"/>
      <c r="HE61" s="182"/>
      <c r="HF61" s="182"/>
      <c r="HG61" s="182"/>
      <c r="HH61" s="182"/>
      <c r="HI61" s="182"/>
      <c r="HJ61" s="182"/>
      <c r="HK61" s="182"/>
      <c r="HL61" s="182"/>
      <c r="HM61" s="182"/>
      <c r="HN61" s="182"/>
      <c r="HO61" s="182"/>
      <c r="HP61" s="182"/>
      <c r="HQ61" s="182"/>
      <c r="HR61" s="182"/>
      <c r="HS61" s="182"/>
      <c r="HT61" s="182"/>
      <c r="HU61" s="182"/>
      <c r="HV61" s="182"/>
      <c r="HW61" s="182"/>
      <c r="HX61" s="182"/>
      <c r="HY61" s="182"/>
      <c r="HZ61" s="182"/>
      <c r="IA61" s="182"/>
      <c r="IB61" s="182"/>
      <c r="IC61" s="182"/>
      <c r="ID61" s="182"/>
      <c r="IE61" s="182"/>
      <c r="IF61" s="182"/>
      <c r="IG61" s="182"/>
      <c r="IH61" s="182"/>
      <c r="II61" s="182"/>
      <c r="IJ61" s="182"/>
      <c r="IK61" s="182"/>
      <c r="IL61" s="182"/>
      <c r="IM61" s="182"/>
      <c r="IN61" s="182"/>
      <c r="IO61" s="182"/>
      <c r="IP61" s="182"/>
      <c r="IQ61" s="182"/>
      <c r="IR61" s="182"/>
      <c r="IS61" s="182"/>
      <c r="IT61" s="182"/>
    </row>
    <row r="62" spans="1:254" s="130" customFormat="1" x14ac:dyDescent="0.2">
      <c r="A62" s="166" t="s">
        <v>365</v>
      </c>
      <c r="B62" s="171" t="s">
        <v>363</v>
      </c>
      <c r="C62" s="168" t="s">
        <v>86</v>
      </c>
      <c r="D62" s="168" t="s">
        <v>121</v>
      </c>
      <c r="E62" s="163" t="s">
        <v>435</v>
      </c>
      <c r="F62" s="168" t="s">
        <v>101</v>
      </c>
      <c r="G62" s="169">
        <v>0.31</v>
      </c>
    </row>
    <row r="63" spans="1:254" s="185" customFormat="1" ht="15" x14ac:dyDescent="0.25">
      <c r="A63" s="156" t="s">
        <v>370</v>
      </c>
      <c r="B63" s="172" t="s">
        <v>363</v>
      </c>
      <c r="C63" s="158" t="s">
        <v>86</v>
      </c>
      <c r="D63" s="158" t="s">
        <v>121</v>
      </c>
      <c r="E63" s="158"/>
      <c r="F63" s="158"/>
      <c r="G63" s="159">
        <f>SUM(G64)</f>
        <v>6223.5999999999995</v>
      </c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4"/>
      <c r="FK63" s="134"/>
      <c r="FL63" s="134"/>
      <c r="FM63" s="134"/>
      <c r="FN63" s="134"/>
      <c r="FO63" s="134"/>
      <c r="FP63" s="134"/>
      <c r="FQ63" s="134"/>
      <c r="FR63" s="134"/>
      <c r="FS63" s="134"/>
      <c r="FT63" s="134"/>
      <c r="FU63" s="134"/>
      <c r="FV63" s="134"/>
      <c r="FW63" s="134"/>
      <c r="FX63" s="134"/>
      <c r="FY63" s="134"/>
      <c r="FZ63" s="134"/>
      <c r="GA63" s="134"/>
      <c r="GB63" s="134"/>
      <c r="GC63" s="134"/>
      <c r="GD63" s="134"/>
      <c r="GE63" s="134"/>
      <c r="GF63" s="134"/>
      <c r="GG63" s="134"/>
      <c r="GH63" s="134"/>
      <c r="GI63" s="134"/>
      <c r="GJ63" s="134"/>
      <c r="GK63" s="134"/>
      <c r="GL63" s="134"/>
      <c r="GM63" s="134"/>
      <c r="GN63" s="134"/>
      <c r="GO63" s="134"/>
      <c r="GP63" s="134"/>
      <c r="GQ63" s="134"/>
      <c r="GR63" s="134"/>
      <c r="GS63" s="134"/>
      <c r="GT63" s="134"/>
      <c r="GU63" s="134"/>
      <c r="GV63" s="134"/>
      <c r="GW63" s="134"/>
      <c r="GX63" s="134"/>
      <c r="GY63" s="134"/>
      <c r="GZ63" s="134"/>
      <c r="HA63" s="134"/>
      <c r="HB63" s="134"/>
      <c r="HC63" s="134"/>
      <c r="HD63" s="134"/>
      <c r="HE63" s="134"/>
      <c r="HF63" s="134"/>
      <c r="HG63" s="134"/>
      <c r="HH63" s="134"/>
      <c r="HI63" s="134"/>
      <c r="HJ63" s="134"/>
      <c r="HK63" s="134"/>
      <c r="HL63" s="134"/>
      <c r="HM63" s="134"/>
      <c r="HN63" s="134"/>
      <c r="HO63" s="134"/>
      <c r="HP63" s="134"/>
      <c r="HQ63" s="134"/>
      <c r="HR63" s="134"/>
      <c r="HS63" s="134"/>
      <c r="HT63" s="134"/>
      <c r="HU63" s="134"/>
      <c r="HV63" s="134"/>
      <c r="HW63" s="134"/>
      <c r="HX63" s="134"/>
      <c r="HY63" s="134"/>
      <c r="HZ63" s="134"/>
      <c r="IA63" s="134"/>
      <c r="IB63" s="134"/>
      <c r="IC63" s="134"/>
      <c r="ID63" s="134"/>
      <c r="IE63" s="134"/>
      <c r="IF63" s="134"/>
      <c r="IG63" s="134"/>
      <c r="IH63" s="134"/>
      <c r="II63" s="134"/>
      <c r="IJ63" s="134"/>
      <c r="IK63" s="134"/>
      <c r="IL63" s="134"/>
      <c r="IM63" s="134"/>
      <c r="IN63" s="134"/>
      <c r="IO63" s="134"/>
      <c r="IP63" s="134"/>
      <c r="IQ63" s="134"/>
      <c r="IR63" s="134"/>
      <c r="IS63" s="134"/>
      <c r="IT63" s="134"/>
    </row>
    <row r="64" spans="1:254" s="182" customFormat="1" ht="15" x14ac:dyDescent="0.25">
      <c r="A64" s="191" t="s">
        <v>130</v>
      </c>
      <c r="B64" s="167" t="s">
        <v>363</v>
      </c>
      <c r="C64" s="168" t="s">
        <v>86</v>
      </c>
      <c r="D64" s="168" t="s">
        <v>121</v>
      </c>
      <c r="E64" s="168" t="s">
        <v>129</v>
      </c>
      <c r="F64" s="168"/>
      <c r="G64" s="169">
        <f>SUM(G65+G67+G66)</f>
        <v>6223.5999999999995</v>
      </c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89"/>
      <c r="EN64" s="189"/>
      <c r="EO64" s="189"/>
      <c r="EP64" s="189"/>
      <c r="EQ64" s="189"/>
      <c r="ER64" s="189"/>
      <c r="ES64" s="189"/>
      <c r="ET64" s="189"/>
      <c r="EU64" s="189"/>
      <c r="EV64" s="189"/>
      <c r="EW64" s="189"/>
      <c r="EX64" s="189"/>
      <c r="EY64" s="189"/>
      <c r="EZ64" s="189"/>
      <c r="FA64" s="189"/>
      <c r="FB64" s="189"/>
      <c r="FC64" s="189"/>
      <c r="FD64" s="189"/>
      <c r="FE64" s="189"/>
      <c r="FF64" s="189"/>
      <c r="FG64" s="189"/>
      <c r="FH64" s="189"/>
      <c r="FI64" s="189"/>
      <c r="FJ64" s="189"/>
      <c r="FK64" s="189"/>
      <c r="FL64" s="189"/>
      <c r="FM64" s="189"/>
      <c r="FN64" s="189"/>
      <c r="FO64" s="189"/>
      <c r="FP64" s="189"/>
      <c r="FQ64" s="189"/>
      <c r="FR64" s="189"/>
      <c r="FS64" s="189"/>
      <c r="FT64" s="189"/>
      <c r="FU64" s="189"/>
      <c r="FV64" s="189"/>
      <c r="FW64" s="189"/>
      <c r="FX64" s="189"/>
      <c r="FY64" s="189"/>
      <c r="FZ64" s="189"/>
      <c r="GA64" s="189"/>
      <c r="GB64" s="189"/>
      <c r="GC64" s="189"/>
      <c r="GD64" s="189"/>
      <c r="GE64" s="189"/>
      <c r="GF64" s="189"/>
      <c r="GG64" s="189"/>
      <c r="GH64" s="189"/>
      <c r="GI64" s="189"/>
      <c r="GJ64" s="189"/>
      <c r="GK64" s="189"/>
      <c r="GL64" s="189"/>
      <c r="GM64" s="189"/>
      <c r="GN64" s="189"/>
      <c r="GO64" s="189"/>
      <c r="GP64" s="189"/>
      <c r="GQ64" s="189"/>
      <c r="GR64" s="189"/>
      <c r="GS64" s="189"/>
      <c r="GT64" s="189"/>
      <c r="GU64" s="189"/>
      <c r="GV64" s="189"/>
      <c r="GW64" s="189"/>
      <c r="GX64" s="189"/>
      <c r="GY64" s="189"/>
      <c r="GZ64" s="189"/>
      <c r="HA64" s="189"/>
      <c r="HB64" s="189"/>
      <c r="HC64" s="189"/>
      <c r="HD64" s="189"/>
      <c r="HE64" s="189"/>
      <c r="HF64" s="189"/>
      <c r="HG64" s="189"/>
      <c r="HH64" s="189"/>
      <c r="HI64" s="189"/>
      <c r="HJ64" s="189"/>
      <c r="HK64" s="189"/>
      <c r="HL64" s="189"/>
      <c r="HM64" s="189"/>
      <c r="HN64" s="189"/>
      <c r="HO64" s="189"/>
      <c r="HP64" s="189"/>
      <c r="HQ64" s="189"/>
      <c r="HR64" s="189"/>
      <c r="HS64" s="189"/>
      <c r="HT64" s="189"/>
      <c r="HU64" s="189"/>
      <c r="HV64" s="189"/>
      <c r="HW64" s="189"/>
      <c r="HX64" s="189"/>
      <c r="HY64" s="189"/>
      <c r="HZ64" s="189"/>
      <c r="IA64" s="189"/>
      <c r="IB64" s="189"/>
      <c r="IC64" s="189"/>
      <c r="ID64" s="189"/>
      <c r="IE64" s="189"/>
      <c r="IF64" s="189"/>
      <c r="IG64" s="189"/>
      <c r="IH64" s="189"/>
      <c r="II64" s="189"/>
      <c r="IJ64" s="189"/>
      <c r="IK64" s="189"/>
      <c r="IL64" s="189"/>
      <c r="IM64" s="189"/>
      <c r="IN64" s="189"/>
      <c r="IO64" s="189"/>
      <c r="IP64" s="189"/>
      <c r="IQ64" s="189"/>
      <c r="IR64" s="189"/>
      <c r="IS64" s="189"/>
      <c r="IT64" s="189"/>
    </row>
    <row r="65" spans="1:254" s="130" customFormat="1" ht="13.5" x14ac:dyDescent="0.25">
      <c r="A65" s="161" t="s">
        <v>365</v>
      </c>
      <c r="B65" s="174" t="s">
        <v>363</v>
      </c>
      <c r="C65" s="163" t="s">
        <v>86</v>
      </c>
      <c r="D65" s="163" t="s">
        <v>121</v>
      </c>
      <c r="E65" s="163" t="s">
        <v>131</v>
      </c>
      <c r="F65" s="163" t="s">
        <v>101</v>
      </c>
      <c r="G65" s="164">
        <v>4320.03</v>
      </c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2"/>
      <c r="GA65" s="192"/>
      <c r="GB65" s="192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192"/>
      <c r="GO65" s="192"/>
      <c r="GP65" s="192"/>
      <c r="GQ65" s="192"/>
      <c r="GR65" s="192"/>
      <c r="GS65" s="192"/>
      <c r="GT65" s="192"/>
      <c r="GU65" s="192"/>
      <c r="GV65" s="192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192"/>
      <c r="HK65" s="192"/>
      <c r="HL65" s="192"/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92"/>
      <c r="HZ65" s="192"/>
      <c r="IA65" s="192"/>
      <c r="IB65" s="192"/>
      <c r="IC65" s="192"/>
      <c r="ID65" s="192"/>
      <c r="IE65" s="192"/>
      <c r="IF65" s="192"/>
      <c r="IG65" s="192"/>
      <c r="IH65" s="192"/>
      <c r="II65" s="192"/>
      <c r="IJ65" s="192"/>
      <c r="IK65" s="192"/>
      <c r="IL65" s="192"/>
      <c r="IM65" s="192"/>
      <c r="IN65" s="192"/>
      <c r="IO65" s="192"/>
      <c r="IP65" s="192"/>
      <c r="IQ65" s="192"/>
      <c r="IR65" s="192"/>
      <c r="IS65" s="192"/>
      <c r="IT65" s="192"/>
    </row>
    <row r="66" spans="1:254" ht="13.5" x14ac:dyDescent="0.25">
      <c r="A66" s="161" t="s">
        <v>102</v>
      </c>
      <c r="B66" s="174" t="s">
        <v>363</v>
      </c>
      <c r="C66" s="163" t="s">
        <v>86</v>
      </c>
      <c r="D66" s="163" t="s">
        <v>121</v>
      </c>
      <c r="E66" s="163" t="s">
        <v>131</v>
      </c>
      <c r="F66" s="163" t="s">
        <v>103</v>
      </c>
      <c r="G66" s="164">
        <v>200</v>
      </c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192"/>
      <c r="GD66" s="192"/>
      <c r="GE66" s="192"/>
      <c r="GF66" s="192"/>
      <c r="GG66" s="192"/>
      <c r="GH66" s="192"/>
      <c r="GI66" s="192"/>
      <c r="GJ66" s="192"/>
      <c r="GK66" s="192"/>
      <c r="GL66" s="192"/>
      <c r="GM66" s="192"/>
      <c r="GN66" s="192"/>
      <c r="GO66" s="192"/>
      <c r="GP66" s="192"/>
      <c r="GQ66" s="192"/>
      <c r="GR66" s="192"/>
      <c r="GS66" s="192"/>
      <c r="GT66" s="192"/>
      <c r="GU66" s="192"/>
      <c r="GV66" s="192"/>
      <c r="GW66" s="192"/>
      <c r="GX66" s="192"/>
      <c r="GY66" s="192"/>
      <c r="GZ66" s="192"/>
      <c r="HA66" s="192"/>
      <c r="HB66" s="192"/>
      <c r="HC66" s="192"/>
      <c r="HD66" s="192"/>
      <c r="HE66" s="192"/>
      <c r="HF66" s="192"/>
      <c r="HG66" s="192"/>
      <c r="HH66" s="192"/>
      <c r="HI66" s="192"/>
      <c r="HJ66" s="192"/>
      <c r="HK66" s="192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92"/>
      <c r="HZ66" s="192"/>
      <c r="IA66" s="192"/>
      <c r="IB66" s="192"/>
      <c r="IC66" s="192"/>
      <c r="ID66" s="192"/>
      <c r="IE66" s="192"/>
      <c r="IF66" s="192"/>
      <c r="IG66" s="192"/>
      <c r="IH66" s="192"/>
      <c r="II66" s="192"/>
      <c r="IJ66" s="192"/>
      <c r="IK66" s="192"/>
      <c r="IL66" s="192"/>
      <c r="IM66" s="192"/>
      <c r="IN66" s="192"/>
      <c r="IO66" s="192"/>
      <c r="IP66" s="192"/>
      <c r="IQ66" s="192"/>
      <c r="IR66" s="192"/>
      <c r="IS66" s="192"/>
      <c r="IT66" s="192"/>
    </row>
    <row r="67" spans="1:254" s="189" customFormat="1" ht="13.5" x14ac:dyDescent="0.25">
      <c r="A67" s="161" t="s">
        <v>102</v>
      </c>
      <c r="B67" s="174" t="s">
        <v>363</v>
      </c>
      <c r="C67" s="163" t="s">
        <v>86</v>
      </c>
      <c r="D67" s="163" t="s">
        <v>121</v>
      </c>
      <c r="E67" s="163" t="s">
        <v>132</v>
      </c>
      <c r="F67" s="163" t="s">
        <v>103</v>
      </c>
      <c r="G67" s="164">
        <v>1703.57</v>
      </c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  <c r="EO67" s="192"/>
      <c r="EP67" s="192"/>
      <c r="EQ67" s="192"/>
      <c r="ER67" s="192"/>
      <c r="ES67" s="192"/>
      <c r="ET67" s="192"/>
      <c r="EU67" s="192"/>
      <c r="EV67" s="192"/>
      <c r="EW67" s="192"/>
      <c r="EX67" s="192"/>
      <c r="EY67" s="192"/>
      <c r="EZ67" s="192"/>
      <c r="FA67" s="192"/>
      <c r="FB67" s="192"/>
      <c r="FC67" s="192"/>
      <c r="FD67" s="192"/>
      <c r="FE67" s="192"/>
      <c r="FF67" s="192"/>
      <c r="FG67" s="192"/>
      <c r="FH67" s="192"/>
      <c r="FI67" s="192"/>
      <c r="FJ67" s="192"/>
      <c r="FK67" s="192"/>
      <c r="FL67" s="192"/>
      <c r="FM67" s="192"/>
      <c r="FN67" s="192"/>
      <c r="FO67" s="192"/>
      <c r="FP67" s="192"/>
      <c r="FQ67" s="192"/>
      <c r="FR67" s="192"/>
      <c r="FS67" s="192"/>
      <c r="FT67" s="192"/>
      <c r="FU67" s="192"/>
      <c r="FV67" s="192"/>
      <c r="FW67" s="192"/>
      <c r="FX67" s="192"/>
      <c r="FY67" s="192"/>
      <c r="FZ67" s="192"/>
      <c r="GA67" s="192"/>
      <c r="GB67" s="192"/>
      <c r="GC67" s="192"/>
      <c r="GD67" s="192"/>
      <c r="GE67" s="192"/>
      <c r="GF67" s="192"/>
      <c r="GG67" s="192"/>
      <c r="GH67" s="192"/>
      <c r="GI67" s="192"/>
      <c r="GJ67" s="192"/>
      <c r="GK67" s="192"/>
      <c r="GL67" s="192"/>
      <c r="GM67" s="192"/>
      <c r="GN67" s="192"/>
      <c r="GO67" s="192"/>
      <c r="GP67" s="192"/>
      <c r="GQ67" s="192"/>
      <c r="GR67" s="192"/>
      <c r="GS67" s="192"/>
      <c r="GT67" s="192"/>
      <c r="GU67" s="192"/>
      <c r="GV67" s="192"/>
      <c r="GW67" s="192"/>
      <c r="GX67" s="192"/>
      <c r="GY67" s="192"/>
      <c r="GZ67" s="192"/>
      <c r="HA67" s="192"/>
      <c r="HB67" s="192"/>
      <c r="HC67" s="192"/>
      <c r="HD67" s="192"/>
      <c r="HE67" s="192"/>
      <c r="HF67" s="192"/>
      <c r="HG67" s="192"/>
      <c r="HH67" s="192"/>
      <c r="HI67" s="192"/>
      <c r="HJ67" s="192"/>
      <c r="HK67" s="192"/>
      <c r="HL67" s="192"/>
      <c r="HM67" s="192"/>
      <c r="HN67" s="192"/>
      <c r="HO67" s="192"/>
      <c r="HP67" s="192"/>
      <c r="HQ67" s="192"/>
      <c r="HR67" s="192"/>
      <c r="HS67" s="192"/>
      <c r="HT67" s="192"/>
      <c r="HU67" s="192"/>
      <c r="HV67" s="192"/>
      <c r="HW67" s="192"/>
      <c r="HX67" s="192"/>
      <c r="HY67" s="192"/>
      <c r="HZ67" s="192"/>
      <c r="IA67" s="192"/>
      <c r="IB67" s="192"/>
      <c r="IC67" s="192"/>
      <c r="ID67" s="192"/>
      <c r="IE67" s="192"/>
      <c r="IF67" s="192"/>
      <c r="IG67" s="192"/>
      <c r="IH67" s="192"/>
      <c r="II67" s="192"/>
      <c r="IJ67" s="192"/>
      <c r="IK67" s="192"/>
      <c r="IL67" s="192"/>
      <c r="IM67" s="192"/>
      <c r="IN67" s="192"/>
      <c r="IO67" s="192"/>
      <c r="IP67" s="192"/>
      <c r="IQ67" s="192"/>
      <c r="IR67" s="192"/>
      <c r="IS67" s="192"/>
      <c r="IT67" s="192"/>
    </row>
    <row r="68" spans="1:254" s="192" customFormat="1" ht="13.5" x14ac:dyDescent="0.25">
      <c r="A68" s="156" t="s">
        <v>133</v>
      </c>
      <c r="B68" s="172" t="s">
        <v>363</v>
      </c>
      <c r="C68" s="172" t="s">
        <v>86</v>
      </c>
      <c r="D68" s="172" t="s">
        <v>121</v>
      </c>
      <c r="E68" s="172" t="s">
        <v>134</v>
      </c>
      <c r="F68" s="158"/>
      <c r="G68" s="159">
        <f>SUM(G69+G71+G80+G79)</f>
        <v>10271</v>
      </c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134"/>
      <c r="FF68" s="134"/>
      <c r="FG68" s="134"/>
      <c r="FH68" s="134"/>
      <c r="FI68" s="134"/>
      <c r="FJ68" s="134"/>
      <c r="FK68" s="134"/>
      <c r="FL68" s="134"/>
      <c r="FM68" s="134"/>
      <c r="FN68" s="134"/>
      <c r="FO68" s="134"/>
      <c r="FP68" s="134"/>
      <c r="FQ68" s="134"/>
      <c r="FR68" s="134"/>
      <c r="FS68" s="134"/>
      <c r="FT68" s="134"/>
      <c r="FU68" s="134"/>
      <c r="FV68" s="134"/>
      <c r="FW68" s="134"/>
      <c r="FX68" s="134"/>
      <c r="FY68" s="134"/>
      <c r="FZ68" s="134"/>
      <c r="GA68" s="134"/>
      <c r="GB68" s="134"/>
      <c r="GC68" s="134"/>
      <c r="GD68" s="134"/>
      <c r="GE68" s="134"/>
      <c r="GF68" s="134"/>
      <c r="GG68" s="134"/>
      <c r="GH68" s="134"/>
      <c r="GI68" s="134"/>
      <c r="GJ68" s="134"/>
      <c r="GK68" s="134"/>
      <c r="GL68" s="134"/>
      <c r="GM68" s="134"/>
      <c r="GN68" s="134"/>
      <c r="GO68" s="134"/>
      <c r="GP68" s="134"/>
      <c r="GQ68" s="134"/>
      <c r="GR68" s="134"/>
      <c r="GS68" s="134"/>
      <c r="GT68" s="134"/>
      <c r="GU68" s="134"/>
      <c r="GV68" s="134"/>
      <c r="GW68" s="134"/>
      <c r="GX68" s="134"/>
      <c r="GY68" s="134"/>
      <c r="GZ68" s="134"/>
      <c r="HA68" s="134"/>
      <c r="HB68" s="134"/>
      <c r="HC68" s="134"/>
      <c r="HD68" s="134"/>
      <c r="HE68" s="134"/>
      <c r="HF68" s="134"/>
      <c r="HG68" s="134"/>
      <c r="HH68" s="134"/>
      <c r="HI68" s="134"/>
      <c r="HJ68" s="134"/>
      <c r="HK68" s="134"/>
      <c r="HL68" s="134"/>
      <c r="HM68" s="134"/>
      <c r="HN68" s="134"/>
      <c r="HO68" s="134"/>
      <c r="HP68" s="134"/>
      <c r="HQ68" s="134"/>
      <c r="HR68" s="134"/>
      <c r="HS68" s="134"/>
      <c r="HT68" s="134"/>
      <c r="HU68" s="134"/>
      <c r="HV68" s="134"/>
      <c r="HW68" s="134"/>
      <c r="HX68" s="134"/>
      <c r="HY68" s="134"/>
      <c r="HZ68" s="134"/>
      <c r="IA68" s="134"/>
      <c r="IB68" s="134"/>
      <c r="IC68" s="134"/>
      <c r="ID68" s="134"/>
      <c r="IE68" s="134"/>
      <c r="IF68" s="134"/>
      <c r="IG68" s="134"/>
      <c r="IH68" s="134"/>
      <c r="II68" s="134"/>
      <c r="IJ68" s="134"/>
      <c r="IK68" s="134"/>
      <c r="IL68" s="134"/>
      <c r="IM68" s="134"/>
      <c r="IN68" s="134"/>
      <c r="IO68" s="134"/>
      <c r="IP68" s="134"/>
      <c r="IQ68" s="134"/>
      <c r="IR68" s="134"/>
      <c r="IS68" s="134"/>
      <c r="IT68" s="134"/>
    </row>
    <row r="69" spans="1:254" s="192" customFormat="1" ht="13.5" x14ac:dyDescent="0.25">
      <c r="A69" s="166" t="s">
        <v>371</v>
      </c>
      <c r="B69" s="167" t="s">
        <v>363</v>
      </c>
      <c r="C69" s="171" t="s">
        <v>86</v>
      </c>
      <c r="D69" s="171" t="s">
        <v>121</v>
      </c>
      <c r="E69" s="171" t="s">
        <v>372</v>
      </c>
      <c r="F69" s="171"/>
      <c r="G69" s="169">
        <f>SUM(G70)</f>
        <v>92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  <c r="FH69" s="134"/>
      <c r="FI69" s="134"/>
      <c r="FJ69" s="134"/>
      <c r="FK69" s="134"/>
      <c r="FL69" s="134"/>
      <c r="FM69" s="134"/>
      <c r="FN69" s="134"/>
      <c r="FO69" s="134"/>
      <c r="FP69" s="134"/>
      <c r="FQ69" s="134"/>
      <c r="FR69" s="134"/>
      <c r="FS69" s="134"/>
      <c r="FT69" s="134"/>
      <c r="FU69" s="134"/>
      <c r="FV69" s="134"/>
      <c r="FW69" s="134"/>
      <c r="FX69" s="134"/>
      <c r="FY69" s="134"/>
      <c r="FZ69" s="134"/>
      <c r="GA69" s="134"/>
      <c r="GB69" s="134"/>
      <c r="GC69" s="134"/>
      <c r="GD69" s="134"/>
      <c r="GE69" s="134"/>
      <c r="GF69" s="134"/>
      <c r="GG69" s="134"/>
      <c r="GH69" s="134"/>
      <c r="GI69" s="134"/>
      <c r="GJ69" s="134"/>
      <c r="GK69" s="134"/>
      <c r="GL69" s="134"/>
      <c r="GM69" s="134"/>
      <c r="GN69" s="134"/>
      <c r="GO69" s="134"/>
      <c r="GP69" s="134"/>
      <c r="GQ69" s="134"/>
      <c r="GR69" s="134"/>
      <c r="GS69" s="134"/>
      <c r="GT69" s="134"/>
      <c r="GU69" s="134"/>
      <c r="GV69" s="134"/>
      <c r="GW69" s="134"/>
      <c r="GX69" s="134"/>
      <c r="GY69" s="134"/>
      <c r="GZ69" s="134"/>
      <c r="HA69" s="134"/>
      <c r="HB69" s="134"/>
      <c r="HC69" s="134"/>
      <c r="HD69" s="134"/>
      <c r="HE69" s="134"/>
      <c r="HF69" s="134"/>
      <c r="HG69" s="134"/>
      <c r="HH69" s="134"/>
      <c r="HI69" s="134"/>
      <c r="HJ69" s="134"/>
      <c r="HK69" s="134"/>
      <c r="HL69" s="134"/>
      <c r="HM69" s="134"/>
      <c r="HN69" s="134"/>
      <c r="HO69" s="134"/>
      <c r="HP69" s="134"/>
      <c r="HQ69" s="134"/>
      <c r="HR69" s="134"/>
      <c r="HS69" s="134"/>
      <c r="HT69" s="134"/>
      <c r="HU69" s="134"/>
      <c r="HV69" s="134"/>
      <c r="HW69" s="134"/>
      <c r="HX69" s="134"/>
      <c r="HY69" s="134"/>
      <c r="HZ69" s="134"/>
      <c r="IA69" s="134"/>
      <c r="IB69" s="134"/>
      <c r="IC69" s="134"/>
      <c r="ID69" s="134"/>
      <c r="IE69" s="134"/>
      <c r="IF69" s="134"/>
      <c r="IG69" s="134"/>
      <c r="IH69" s="134"/>
      <c r="II69" s="134"/>
      <c r="IJ69" s="134"/>
      <c r="IK69" s="134"/>
      <c r="IL69" s="134"/>
      <c r="IM69" s="134"/>
      <c r="IN69" s="134"/>
      <c r="IO69" s="134"/>
      <c r="IP69" s="134"/>
      <c r="IQ69" s="134"/>
      <c r="IR69" s="134"/>
      <c r="IS69" s="134"/>
      <c r="IT69" s="134"/>
    </row>
    <row r="70" spans="1:254" s="192" customFormat="1" ht="13.5" x14ac:dyDescent="0.25">
      <c r="A70" s="161" t="s">
        <v>365</v>
      </c>
      <c r="B70" s="167" t="s">
        <v>363</v>
      </c>
      <c r="C70" s="174" t="s">
        <v>86</v>
      </c>
      <c r="D70" s="174" t="s">
        <v>121</v>
      </c>
      <c r="E70" s="174" t="s">
        <v>372</v>
      </c>
      <c r="F70" s="174" t="s">
        <v>101</v>
      </c>
      <c r="G70" s="164">
        <v>92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4"/>
      <c r="FX70" s="134"/>
      <c r="FY70" s="134"/>
      <c r="FZ70" s="134"/>
      <c r="GA70" s="134"/>
      <c r="GB70" s="134"/>
      <c r="GC70" s="134"/>
      <c r="GD70" s="134"/>
      <c r="GE70" s="134"/>
      <c r="GF70" s="134"/>
      <c r="GG70" s="134"/>
      <c r="GH70" s="134"/>
      <c r="GI70" s="134"/>
      <c r="GJ70" s="134"/>
      <c r="GK70" s="134"/>
      <c r="GL70" s="134"/>
      <c r="GM70" s="134"/>
      <c r="GN70" s="134"/>
      <c r="GO70" s="134"/>
      <c r="GP70" s="134"/>
      <c r="GQ70" s="134"/>
      <c r="GR70" s="134"/>
      <c r="GS70" s="134"/>
      <c r="GT70" s="134"/>
      <c r="GU70" s="134"/>
      <c r="GV70" s="134"/>
      <c r="GW70" s="134"/>
      <c r="GX70" s="134"/>
      <c r="GY70" s="134"/>
      <c r="GZ70" s="134"/>
      <c r="HA70" s="134"/>
      <c r="HB70" s="134"/>
      <c r="HC70" s="134"/>
      <c r="HD70" s="134"/>
      <c r="HE70" s="134"/>
      <c r="HF70" s="134"/>
      <c r="HG70" s="134"/>
      <c r="HH70" s="134"/>
      <c r="HI70" s="134"/>
      <c r="HJ70" s="134"/>
      <c r="HK70" s="134"/>
      <c r="HL70" s="134"/>
      <c r="HM70" s="134"/>
      <c r="HN70" s="134"/>
      <c r="HO70" s="134"/>
      <c r="HP70" s="134"/>
      <c r="HQ70" s="134"/>
      <c r="HR70" s="134"/>
      <c r="HS70" s="134"/>
      <c r="HT70" s="134"/>
      <c r="HU70" s="134"/>
      <c r="HV70" s="134"/>
      <c r="HW70" s="134"/>
      <c r="HX70" s="134"/>
      <c r="HY70" s="134"/>
      <c r="HZ70" s="134"/>
      <c r="IA70" s="134"/>
      <c r="IB70" s="134"/>
      <c r="IC70" s="134"/>
      <c r="ID70" s="134"/>
      <c r="IE70" s="134"/>
      <c r="IF70" s="134"/>
      <c r="IG70" s="134"/>
      <c r="IH70" s="134"/>
      <c r="II70" s="134"/>
      <c r="IJ70" s="134"/>
      <c r="IK70" s="134"/>
      <c r="IL70" s="134"/>
      <c r="IM70" s="134"/>
      <c r="IN70" s="134"/>
      <c r="IO70" s="134"/>
      <c r="IP70" s="134"/>
      <c r="IQ70" s="134"/>
      <c r="IR70" s="134"/>
      <c r="IS70" s="134"/>
      <c r="IT70" s="134"/>
    </row>
    <row r="71" spans="1:254" ht="25.5" x14ac:dyDescent="0.2">
      <c r="A71" s="166" t="s">
        <v>138</v>
      </c>
      <c r="B71" s="171" t="s">
        <v>363</v>
      </c>
      <c r="C71" s="171" t="s">
        <v>86</v>
      </c>
      <c r="D71" s="171" t="s">
        <v>121</v>
      </c>
      <c r="E71" s="171" t="s">
        <v>140</v>
      </c>
      <c r="F71" s="171"/>
      <c r="G71" s="169">
        <f>SUM(G72:G78)</f>
        <v>10049</v>
      </c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130"/>
      <c r="FV71" s="130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  <c r="GN71" s="130"/>
      <c r="GO71" s="130"/>
      <c r="GP71" s="130"/>
      <c r="GQ71" s="130"/>
      <c r="GR71" s="130"/>
      <c r="GS71" s="130"/>
      <c r="GT71" s="130"/>
      <c r="GU71" s="130"/>
      <c r="GV71" s="130"/>
      <c r="GW71" s="130"/>
      <c r="GX71" s="130"/>
      <c r="GY71" s="130"/>
      <c r="GZ71" s="130"/>
      <c r="HA71" s="130"/>
      <c r="HB71" s="130"/>
      <c r="HC71" s="130"/>
      <c r="HD71" s="130"/>
      <c r="HE71" s="130"/>
      <c r="HF71" s="130"/>
      <c r="HG71" s="130"/>
      <c r="HH71" s="130"/>
      <c r="HI71" s="130"/>
      <c r="HJ71" s="130"/>
      <c r="HK71" s="130"/>
      <c r="HL71" s="130"/>
      <c r="HM71" s="130"/>
      <c r="HN71" s="130"/>
      <c r="HO71" s="130"/>
      <c r="HP71" s="130"/>
      <c r="HQ71" s="130"/>
      <c r="HR71" s="130"/>
      <c r="HS71" s="130"/>
      <c r="HT71" s="130"/>
      <c r="HU71" s="130"/>
      <c r="HV71" s="130"/>
      <c r="HW71" s="130"/>
      <c r="HX71" s="130"/>
      <c r="HY71" s="130"/>
      <c r="HZ71" s="130"/>
      <c r="IA71" s="130"/>
      <c r="IB71" s="130"/>
      <c r="IC71" s="130"/>
      <c r="ID71" s="130"/>
      <c r="IE71" s="130"/>
      <c r="IF71" s="130"/>
      <c r="IG71" s="130"/>
      <c r="IH71" s="130"/>
      <c r="II71" s="130"/>
      <c r="IJ71" s="130"/>
      <c r="IK71" s="130"/>
      <c r="IL71" s="130"/>
      <c r="IM71" s="130"/>
      <c r="IN71" s="130"/>
      <c r="IO71" s="130"/>
      <c r="IP71" s="130"/>
      <c r="IQ71" s="130"/>
      <c r="IR71" s="130"/>
      <c r="IS71" s="130"/>
      <c r="IT71" s="130"/>
    </row>
    <row r="72" spans="1:254" x14ac:dyDescent="0.2">
      <c r="A72" s="161" t="s">
        <v>365</v>
      </c>
      <c r="B72" s="167" t="s">
        <v>363</v>
      </c>
      <c r="C72" s="174" t="s">
        <v>86</v>
      </c>
      <c r="D72" s="174" t="s">
        <v>121</v>
      </c>
      <c r="E72" s="174" t="s">
        <v>140</v>
      </c>
      <c r="F72" s="174" t="s">
        <v>101</v>
      </c>
      <c r="G72" s="164">
        <v>5078.76</v>
      </c>
    </row>
    <row r="73" spans="1:254" x14ac:dyDescent="0.2">
      <c r="A73" s="161" t="s">
        <v>373</v>
      </c>
      <c r="B73" s="167" t="s">
        <v>363</v>
      </c>
      <c r="C73" s="174" t="s">
        <v>86</v>
      </c>
      <c r="D73" s="174" t="s">
        <v>121</v>
      </c>
      <c r="E73" s="174" t="s">
        <v>140</v>
      </c>
      <c r="F73" s="174" t="s">
        <v>142</v>
      </c>
      <c r="G73" s="164">
        <v>2969.84</v>
      </c>
    </row>
    <row r="74" spans="1:254" ht="25.5" x14ac:dyDescent="0.2">
      <c r="A74" s="161" t="s">
        <v>143</v>
      </c>
      <c r="B74" s="167" t="s">
        <v>363</v>
      </c>
      <c r="C74" s="174" t="s">
        <v>86</v>
      </c>
      <c r="D74" s="174" t="s">
        <v>121</v>
      </c>
      <c r="E74" s="174" t="s">
        <v>140</v>
      </c>
      <c r="F74" s="174" t="s">
        <v>144</v>
      </c>
      <c r="G74" s="164">
        <v>801.4</v>
      </c>
    </row>
    <row r="75" spans="1:254" x14ac:dyDescent="0.2">
      <c r="A75" s="161" t="s">
        <v>102</v>
      </c>
      <c r="B75" s="167" t="s">
        <v>363</v>
      </c>
      <c r="C75" s="174" t="s">
        <v>86</v>
      </c>
      <c r="D75" s="174" t="s">
        <v>121</v>
      </c>
      <c r="E75" s="174" t="s">
        <v>140</v>
      </c>
      <c r="F75" s="174" t="s">
        <v>103</v>
      </c>
      <c r="G75" s="164">
        <v>0</v>
      </c>
    </row>
    <row r="76" spans="1:254" x14ac:dyDescent="0.2">
      <c r="A76" s="161" t="s">
        <v>365</v>
      </c>
      <c r="B76" s="167" t="s">
        <v>363</v>
      </c>
      <c r="C76" s="174" t="s">
        <v>86</v>
      </c>
      <c r="D76" s="174" t="s">
        <v>121</v>
      </c>
      <c r="E76" s="174" t="s">
        <v>374</v>
      </c>
      <c r="F76" s="174" t="s">
        <v>101</v>
      </c>
      <c r="G76" s="164">
        <v>500</v>
      </c>
    </row>
    <row r="77" spans="1:254" s="165" customFormat="1" ht="38.25" x14ac:dyDescent="0.2">
      <c r="A77" s="161" t="s">
        <v>364</v>
      </c>
      <c r="B77" s="174" t="s">
        <v>363</v>
      </c>
      <c r="C77" s="174" t="s">
        <v>86</v>
      </c>
      <c r="D77" s="174" t="s">
        <v>121</v>
      </c>
      <c r="E77" s="174" t="s">
        <v>375</v>
      </c>
      <c r="F77" s="174" t="s">
        <v>93</v>
      </c>
      <c r="G77" s="164">
        <v>455</v>
      </c>
    </row>
    <row r="78" spans="1:254" x14ac:dyDescent="0.2">
      <c r="A78" s="161" t="s">
        <v>365</v>
      </c>
      <c r="B78" s="167" t="s">
        <v>363</v>
      </c>
      <c r="C78" s="174" t="s">
        <v>86</v>
      </c>
      <c r="D78" s="174" t="s">
        <v>121</v>
      </c>
      <c r="E78" s="174" t="s">
        <v>375</v>
      </c>
      <c r="F78" s="174" t="s">
        <v>101</v>
      </c>
      <c r="G78" s="164">
        <v>244</v>
      </c>
    </row>
    <row r="79" spans="1:254" x14ac:dyDescent="0.2">
      <c r="A79" s="161" t="s">
        <v>373</v>
      </c>
      <c r="B79" s="167" t="s">
        <v>363</v>
      </c>
      <c r="C79" s="174" t="s">
        <v>86</v>
      </c>
      <c r="D79" s="174" t="s">
        <v>121</v>
      </c>
      <c r="E79" s="174" t="s">
        <v>149</v>
      </c>
      <c r="F79" s="174" t="s">
        <v>142</v>
      </c>
      <c r="G79" s="164">
        <v>0</v>
      </c>
    </row>
    <row r="80" spans="1:254" s="130" customFormat="1" ht="25.5" x14ac:dyDescent="0.2">
      <c r="A80" s="166" t="s">
        <v>376</v>
      </c>
      <c r="B80" s="171" t="s">
        <v>363</v>
      </c>
      <c r="C80" s="171" t="s">
        <v>86</v>
      </c>
      <c r="D80" s="171" t="s">
        <v>121</v>
      </c>
      <c r="E80" s="171" t="s">
        <v>151</v>
      </c>
      <c r="F80" s="171"/>
      <c r="G80" s="169">
        <f>SUM(G81)</f>
        <v>130</v>
      </c>
    </row>
    <row r="81" spans="1:254" s="165" customFormat="1" x14ac:dyDescent="0.2">
      <c r="A81" s="161" t="s">
        <v>365</v>
      </c>
      <c r="B81" s="174" t="s">
        <v>363</v>
      </c>
      <c r="C81" s="174" t="s">
        <v>86</v>
      </c>
      <c r="D81" s="174" t="s">
        <v>121</v>
      </c>
      <c r="E81" s="174" t="s">
        <v>151</v>
      </c>
      <c r="F81" s="174" t="s">
        <v>101</v>
      </c>
      <c r="G81" s="164">
        <v>130</v>
      </c>
    </row>
    <row r="82" spans="1:254" s="184" customFormat="1" x14ac:dyDescent="0.2">
      <c r="A82" s="151" t="s">
        <v>152</v>
      </c>
      <c r="B82" s="152" t="s">
        <v>363</v>
      </c>
      <c r="C82" s="152" t="s">
        <v>86</v>
      </c>
      <c r="D82" s="152" t="s">
        <v>121</v>
      </c>
      <c r="E82" s="152" t="s">
        <v>153</v>
      </c>
      <c r="F82" s="152"/>
      <c r="G82" s="154">
        <f>SUM(G83)</f>
        <v>0</v>
      </c>
    </row>
    <row r="83" spans="1:254" s="165" customFormat="1" x14ac:dyDescent="0.2">
      <c r="A83" s="161" t="s">
        <v>365</v>
      </c>
      <c r="B83" s="174" t="s">
        <v>363</v>
      </c>
      <c r="C83" s="174" t="s">
        <v>86</v>
      </c>
      <c r="D83" s="174" t="s">
        <v>121</v>
      </c>
      <c r="E83" s="174" t="s">
        <v>153</v>
      </c>
      <c r="F83" s="174" t="s">
        <v>101</v>
      </c>
      <c r="G83" s="164"/>
    </row>
    <row r="84" spans="1:254" ht="15.75" x14ac:dyDescent="0.25">
      <c r="A84" s="193" t="s">
        <v>154</v>
      </c>
      <c r="B84" s="194" t="s">
        <v>363</v>
      </c>
      <c r="C84" s="194" t="s">
        <v>88</v>
      </c>
      <c r="D84" s="194"/>
      <c r="E84" s="194"/>
      <c r="F84" s="194"/>
      <c r="G84" s="195">
        <f>SUM(G85)</f>
        <v>41</v>
      </c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196"/>
      <c r="DT84" s="196"/>
      <c r="DU84" s="196"/>
      <c r="DV84" s="196"/>
      <c r="DW84" s="196"/>
      <c r="DX84" s="196"/>
      <c r="DY84" s="196"/>
      <c r="DZ84" s="196"/>
      <c r="EA84" s="196"/>
      <c r="EB84" s="196"/>
      <c r="EC84" s="196"/>
      <c r="ED84" s="196"/>
      <c r="EE84" s="196"/>
      <c r="EF84" s="196"/>
      <c r="EG84" s="196"/>
      <c r="EH84" s="196"/>
      <c r="EI84" s="196"/>
      <c r="EJ84" s="196"/>
      <c r="EK84" s="196"/>
      <c r="EL84" s="196"/>
      <c r="EM84" s="196"/>
      <c r="EN84" s="196"/>
      <c r="EO84" s="196"/>
      <c r="EP84" s="196"/>
      <c r="EQ84" s="196"/>
      <c r="ER84" s="196"/>
      <c r="ES84" s="196"/>
      <c r="ET84" s="196"/>
      <c r="EU84" s="196"/>
      <c r="EV84" s="196"/>
      <c r="EW84" s="196"/>
      <c r="EX84" s="196"/>
      <c r="EY84" s="196"/>
      <c r="EZ84" s="196"/>
      <c r="FA84" s="196"/>
      <c r="FB84" s="196"/>
      <c r="FC84" s="196"/>
      <c r="FD84" s="196"/>
      <c r="FE84" s="196"/>
      <c r="FF84" s="196"/>
      <c r="FG84" s="196"/>
      <c r="FH84" s="196"/>
      <c r="FI84" s="196"/>
      <c r="FJ84" s="196"/>
      <c r="FK84" s="196"/>
      <c r="FL84" s="196"/>
      <c r="FM84" s="196"/>
      <c r="FN84" s="196"/>
      <c r="FO84" s="196"/>
      <c r="FP84" s="196"/>
      <c r="FQ84" s="196"/>
      <c r="FR84" s="196"/>
      <c r="FS84" s="196"/>
      <c r="FT84" s="196"/>
      <c r="FU84" s="196"/>
      <c r="FV84" s="196"/>
      <c r="FW84" s="196"/>
      <c r="FX84" s="196"/>
      <c r="FY84" s="196"/>
      <c r="FZ84" s="196"/>
      <c r="GA84" s="196"/>
      <c r="GB84" s="196"/>
      <c r="GC84" s="196"/>
      <c r="GD84" s="196"/>
      <c r="GE84" s="196"/>
      <c r="GF84" s="196"/>
      <c r="GG84" s="196"/>
      <c r="GH84" s="196"/>
      <c r="GI84" s="196"/>
      <c r="GJ84" s="196"/>
      <c r="GK84" s="196"/>
      <c r="GL84" s="196"/>
      <c r="GM84" s="196"/>
      <c r="GN84" s="196"/>
      <c r="GO84" s="196"/>
      <c r="GP84" s="196"/>
      <c r="GQ84" s="196"/>
      <c r="GR84" s="196"/>
      <c r="GS84" s="196"/>
      <c r="GT84" s="196"/>
      <c r="GU84" s="196"/>
      <c r="GV84" s="196"/>
      <c r="GW84" s="196"/>
      <c r="GX84" s="196"/>
      <c r="GY84" s="196"/>
      <c r="GZ84" s="196"/>
      <c r="HA84" s="196"/>
      <c r="HB84" s="196"/>
      <c r="HC84" s="196"/>
      <c r="HD84" s="196"/>
      <c r="HE84" s="196"/>
      <c r="HF84" s="196"/>
      <c r="HG84" s="196"/>
      <c r="HH84" s="196"/>
      <c r="HI84" s="196"/>
      <c r="HJ84" s="196"/>
      <c r="HK84" s="196"/>
      <c r="HL84" s="196"/>
      <c r="HM84" s="196"/>
      <c r="HN84" s="196"/>
      <c r="HO84" s="196"/>
      <c r="HP84" s="196"/>
      <c r="HQ84" s="196"/>
      <c r="HR84" s="196"/>
      <c r="HS84" s="196"/>
      <c r="HT84" s="196"/>
      <c r="HU84" s="196"/>
      <c r="HV84" s="196"/>
      <c r="HW84" s="196"/>
      <c r="HX84" s="196"/>
      <c r="HY84" s="196"/>
      <c r="HZ84" s="196"/>
      <c r="IA84" s="196"/>
      <c r="IB84" s="196"/>
      <c r="IC84" s="196"/>
      <c r="ID84" s="196"/>
      <c r="IE84" s="196"/>
      <c r="IF84" s="196"/>
      <c r="IG84" s="196"/>
      <c r="IH84" s="196"/>
      <c r="II84" s="196"/>
      <c r="IJ84" s="196"/>
      <c r="IK84" s="196"/>
      <c r="IL84" s="196"/>
      <c r="IM84" s="196"/>
      <c r="IN84" s="196"/>
      <c r="IO84" s="196"/>
      <c r="IP84" s="196"/>
      <c r="IQ84" s="196"/>
      <c r="IR84" s="196"/>
      <c r="IS84" s="196"/>
      <c r="IT84" s="196"/>
    </row>
    <row r="85" spans="1:254" s="130" customFormat="1" ht="13.5" x14ac:dyDescent="0.25">
      <c r="A85" s="197" t="s">
        <v>155</v>
      </c>
      <c r="B85" s="172" t="s">
        <v>363</v>
      </c>
      <c r="C85" s="172" t="s">
        <v>88</v>
      </c>
      <c r="D85" s="172" t="s">
        <v>105</v>
      </c>
      <c r="E85" s="172"/>
      <c r="F85" s="172"/>
      <c r="G85" s="159">
        <f>SUM(G86)</f>
        <v>41</v>
      </c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84"/>
      <c r="CJ85" s="184"/>
      <c r="CK85" s="184"/>
      <c r="CL85" s="184"/>
      <c r="CM85" s="184"/>
      <c r="CN85" s="184"/>
      <c r="CO85" s="184"/>
      <c r="CP85" s="184"/>
      <c r="CQ85" s="184"/>
      <c r="CR85" s="184"/>
      <c r="CS85" s="184"/>
      <c r="CT85" s="184"/>
      <c r="CU85" s="184"/>
      <c r="CV85" s="184"/>
      <c r="CW85" s="184"/>
      <c r="CX85" s="184"/>
      <c r="CY85" s="184"/>
      <c r="CZ85" s="184"/>
      <c r="DA85" s="184"/>
      <c r="DB85" s="184"/>
      <c r="DC85" s="184"/>
      <c r="DD85" s="184"/>
      <c r="DE85" s="184"/>
      <c r="DF85" s="184"/>
      <c r="DG85" s="184"/>
      <c r="DH85" s="184"/>
      <c r="DI85" s="184"/>
      <c r="DJ85" s="184"/>
      <c r="DK85" s="184"/>
      <c r="DL85" s="184"/>
      <c r="DM85" s="184"/>
      <c r="DN85" s="184"/>
      <c r="DO85" s="184"/>
      <c r="DP85" s="184"/>
      <c r="DQ85" s="184"/>
      <c r="DR85" s="184"/>
      <c r="DS85" s="184"/>
      <c r="DT85" s="184"/>
      <c r="DU85" s="184"/>
      <c r="DV85" s="184"/>
      <c r="DW85" s="184"/>
      <c r="DX85" s="184"/>
      <c r="DY85" s="184"/>
      <c r="DZ85" s="184"/>
      <c r="EA85" s="184"/>
      <c r="EB85" s="184"/>
      <c r="EC85" s="184"/>
      <c r="ED85" s="184"/>
      <c r="EE85" s="184"/>
      <c r="EF85" s="184"/>
      <c r="EG85" s="184"/>
      <c r="EH85" s="184"/>
      <c r="EI85" s="184"/>
      <c r="EJ85" s="184"/>
      <c r="EK85" s="184"/>
      <c r="EL85" s="184"/>
      <c r="EM85" s="184"/>
      <c r="EN85" s="184"/>
      <c r="EO85" s="184"/>
      <c r="EP85" s="184"/>
      <c r="EQ85" s="184"/>
      <c r="ER85" s="184"/>
      <c r="ES85" s="184"/>
      <c r="ET85" s="184"/>
      <c r="EU85" s="184"/>
      <c r="EV85" s="184"/>
      <c r="EW85" s="184"/>
      <c r="EX85" s="184"/>
      <c r="EY85" s="184"/>
      <c r="EZ85" s="184"/>
      <c r="FA85" s="184"/>
      <c r="FB85" s="184"/>
      <c r="FC85" s="184"/>
      <c r="FD85" s="184"/>
      <c r="FE85" s="184"/>
      <c r="FF85" s="184"/>
      <c r="FG85" s="184"/>
      <c r="FH85" s="184"/>
      <c r="FI85" s="184"/>
      <c r="FJ85" s="184"/>
      <c r="FK85" s="184"/>
      <c r="FL85" s="184"/>
      <c r="FM85" s="184"/>
      <c r="FN85" s="184"/>
      <c r="FO85" s="184"/>
      <c r="FP85" s="184"/>
      <c r="FQ85" s="184"/>
      <c r="FR85" s="184"/>
      <c r="FS85" s="184"/>
      <c r="FT85" s="184"/>
      <c r="FU85" s="184"/>
      <c r="FV85" s="184"/>
      <c r="FW85" s="184"/>
      <c r="FX85" s="184"/>
      <c r="FY85" s="184"/>
      <c r="FZ85" s="184"/>
      <c r="GA85" s="184"/>
      <c r="GB85" s="184"/>
      <c r="GC85" s="184"/>
      <c r="GD85" s="184"/>
      <c r="GE85" s="184"/>
      <c r="GF85" s="184"/>
      <c r="GG85" s="184"/>
      <c r="GH85" s="184"/>
      <c r="GI85" s="184"/>
      <c r="GJ85" s="184"/>
      <c r="GK85" s="184"/>
      <c r="GL85" s="184"/>
      <c r="GM85" s="184"/>
      <c r="GN85" s="184"/>
      <c r="GO85" s="184"/>
      <c r="GP85" s="184"/>
      <c r="GQ85" s="184"/>
      <c r="GR85" s="184"/>
      <c r="GS85" s="184"/>
      <c r="GT85" s="184"/>
      <c r="GU85" s="184"/>
      <c r="GV85" s="184"/>
      <c r="GW85" s="184"/>
      <c r="GX85" s="184"/>
      <c r="GY85" s="184"/>
      <c r="GZ85" s="184"/>
      <c r="HA85" s="184"/>
      <c r="HB85" s="184"/>
      <c r="HC85" s="184"/>
      <c r="HD85" s="184"/>
      <c r="HE85" s="184"/>
      <c r="HF85" s="184"/>
      <c r="HG85" s="184"/>
      <c r="HH85" s="184"/>
      <c r="HI85" s="184"/>
      <c r="HJ85" s="184"/>
      <c r="HK85" s="184"/>
      <c r="HL85" s="184"/>
      <c r="HM85" s="184"/>
      <c r="HN85" s="184"/>
      <c r="HO85" s="184"/>
      <c r="HP85" s="184"/>
      <c r="HQ85" s="184"/>
      <c r="HR85" s="184"/>
      <c r="HS85" s="184"/>
      <c r="HT85" s="184"/>
      <c r="HU85" s="184"/>
      <c r="HV85" s="184"/>
      <c r="HW85" s="184"/>
      <c r="HX85" s="184"/>
      <c r="HY85" s="184"/>
      <c r="HZ85" s="184"/>
      <c r="IA85" s="184"/>
      <c r="IB85" s="184"/>
      <c r="IC85" s="184"/>
      <c r="ID85" s="184"/>
      <c r="IE85" s="184"/>
      <c r="IF85" s="184"/>
      <c r="IG85" s="184"/>
      <c r="IH85" s="184"/>
      <c r="II85" s="184"/>
      <c r="IJ85" s="184"/>
      <c r="IK85" s="184"/>
      <c r="IL85" s="184"/>
      <c r="IM85" s="184"/>
      <c r="IN85" s="184"/>
      <c r="IO85" s="184"/>
      <c r="IP85" s="184"/>
      <c r="IQ85" s="184"/>
      <c r="IR85" s="184"/>
      <c r="IS85" s="184"/>
      <c r="IT85" s="184"/>
    </row>
    <row r="86" spans="1:254" s="196" customFormat="1" ht="15.75" x14ac:dyDescent="0.25">
      <c r="A86" s="156" t="s">
        <v>371</v>
      </c>
      <c r="B86" s="172" t="s">
        <v>363</v>
      </c>
      <c r="C86" s="172" t="s">
        <v>88</v>
      </c>
      <c r="D86" s="172" t="s">
        <v>105</v>
      </c>
      <c r="E86" s="172" t="s">
        <v>136</v>
      </c>
      <c r="F86" s="172"/>
      <c r="G86" s="159">
        <f>SUM(G87)</f>
        <v>41</v>
      </c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84"/>
      <c r="CJ86" s="184"/>
      <c r="CK86" s="184"/>
      <c r="CL86" s="184"/>
      <c r="CM86" s="184"/>
      <c r="CN86" s="184"/>
      <c r="CO86" s="184"/>
      <c r="CP86" s="184"/>
      <c r="CQ86" s="184"/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4"/>
      <c r="DD86" s="184"/>
      <c r="DE86" s="184"/>
      <c r="DF86" s="184"/>
      <c r="DG86" s="184"/>
      <c r="DH86" s="184"/>
      <c r="DI86" s="184"/>
      <c r="DJ86" s="184"/>
      <c r="DK86" s="184"/>
      <c r="DL86" s="184"/>
      <c r="DM86" s="184"/>
      <c r="DN86" s="184"/>
      <c r="DO86" s="184"/>
      <c r="DP86" s="184"/>
      <c r="DQ86" s="184"/>
      <c r="DR86" s="184"/>
      <c r="DS86" s="184"/>
      <c r="DT86" s="184"/>
      <c r="DU86" s="184"/>
      <c r="DV86" s="184"/>
      <c r="DW86" s="184"/>
      <c r="DX86" s="184"/>
      <c r="DY86" s="184"/>
      <c r="DZ86" s="184"/>
      <c r="EA86" s="184"/>
      <c r="EB86" s="184"/>
      <c r="EC86" s="184"/>
      <c r="ED86" s="184"/>
      <c r="EE86" s="184"/>
      <c r="EF86" s="184"/>
      <c r="EG86" s="184"/>
      <c r="EH86" s="184"/>
      <c r="EI86" s="184"/>
      <c r="EJ86" s="184"/>
      <c r="EK86" s="184"/>
      <c r="EL86" s="184"/>
      <c r="EM86" s="184"/>
      <c r="EN86" s="184"/>
      <c r="EO86" s="184"/>
      <c r="EP86" s="184"/>
      <c r="EQ86" s="184"/>
      <c r="ER86" s="184"/>
      <c r="ES86" s="184"/>
      <c r="ET86" s="184"/>
      <c r="EU86" s="184"/>
      <c r="EV86" s="184"/>
      <c r="EW86" s="184"/>
      <c r="EX86" s="184"/>
      <c r="EY86" s="184"/>
      <c r="EZ86" s="184"/>
      <c r="FA86" s="184"/>
      <c r="FB86" s="184"/>
      <c r="FC86" s="184"/>
      <c r="FD86" s="184"/>
      <c r="FE86" s="184"/>
      <c r="FF86" s="184"/>
      <c r="FG86" s="184"/>
      <c r="FH86" s="184"/>
      <c r="FI86" s="184"/>
      <c r="FJ86" s="184"/>
      <c r="FK86" s="184"/>
      <c r="FL86" s="184"/>
      <c r="FM86" s="184"/>
      <c r="FN86" s="184"/>
      <c r="FO86" s="184"/>
      <c r="FP86" s="184"/>
      <c r="FQ86" s="184"/>
      <c r="FR86" s="184"/>
      <c r="FS86" s="184"/>
      <c r="FT86" s="184"/>
      <c r="FU86" s="184"/>
      <c r="FV86" s="184"/>
      <c r="FW86" s="184"/>
      <c r="FX86" s="184"/>
      <c r="FY86" s="184"/>
      <c r="FZ86" s="184"/>
      <c r="GA86" s="184"/>
      <c r="GB86" s="184"/>
      <c r="GC86" s="184"/>
      <c r="GD86" s="184"/>
      <c r="GE86" s="184"/>
      <c r="GF86" s="184"/>
      <c r="GG86" s="184"/>
      <c r="GH86" s="184"/>
      <c r="GI86" s="184"/>
      <c r="GJ86" s="184"/>
      <c r="GK86" s="184"/>
      <c r="GL86" s="184"/>
      <c r="GM86" s="184"/>
      <c r="GN86" s="184"/>
      <c r="GO86" s="184"/>
      <c r="GP86" s="184"/>
      <c r="GQ86" s="184"/>
      <c r="GR86" s="184"/>
      <c r="GS86" s="184"/>
      <c r="GT86" s="184"/>
      <c r="GU86" s="184"/>
      <c r="GV86" s="184"/>
      <c r="GW86" s="184"/>
      <c r="GX86" s="184"/>
      <c r="GY86" s="184"/>
      <c r="GZ86" s="184"/>
      <c r="HA86" s="184"/>
      <c r="HB86" s="184"/>
      <c r="HC86" s="184"/>
      <c r="HD86" s="184"/>
      <c r="HE86" s="184"/>
      <c r="HF86" s="184"/>
      <c r="HG86" s="184"/>
      <c r="HH86" s="184"/>
      <c r="HI86" s="184"/>
      <c r="HJ86" s="184"/>
      <c r="HK86" s="184"/>
      <c r="HL86" s="184"/>
      <c r="HM86" s="184"/>
      <c r="HN86" s="184"/>
      <c r="HO86" s="184"/>
      <c r="HP86" s="184"/>
      <c r="HQ86" s="184"/>
      <c r="HR86" s="184"/>
      <c r="HS86" s="184"/>
      <c r="HT86" s="184"/>
      <c r="HU86" s="184"/>
      <c r="HV86" s="184"/>
      <c r="HW86" s="184"/>
      <c r="HX86" s="184"/>
      <c r="HY86" s="184"/>
      <c r="HZ86" s="184"/>
      <c r="IA86" s="184"/>
      <c r="IB86" s="184"/>
      <c r="IC86" s="184"/>
      <c r="ID86" s="184"/>
      <c r="IE86" s="184"/>
      <c r="IF86" s="184"/>
      <c r="IG86" s="184"/>
      <c r="IH86" s="184"/>
      <c r="II86" s="184"/>
      <c r="IJ86" s="184"/>
      <c r="IK86" s="184"/>
      <c r="IL86" s="184"/>
      <c r="IM86" s="184"/>
      <c r="IN86" s="184"/>
      <c r="IO86" s="184"/>
      <c r="IP86" s="184"/>
      <c r="IQ86" s="184"/>
      <c r="IR86" s="184"/>
      <c r="IS86" s="184"/>
      <c r="IT86" s="184"/>
    </row>
    <row r="87" spans="1:254" s="184" customFormat="1" x14ac:dyDescent="0.2">
      <c r="A87" s="161" t="s">
        <v>365</v>
      </c>
      <c r="B87" s="174" t="s">
        <v>363</v>
      </c>
      <c r="C87" s="174" t="s">
        <v>88</v>
      </c>
      <c r="D87" s="174" t="s">
        <v>105</v>
      </c>
      <c r="E87" s="174" t="s">
        <v>136</v>
      </c>
      <c r="F87" s="174" t="s">
        <v>101</v>
      </c>
      <c r="G87" s="164">
        <v>41</v>
      </c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4"/>
      <c r="DE87" s="134"/>
      <c r="DF87" s="134"/>
      <c r="DG87" s="134"/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  <c r="DU87" s="134"/>
      <c r="DV87" s="134"/>
      <c r="DW87" s="134"/>
      <c r="DX87" s="134"/>
      <c r="DY87" s="134"/>
      <c r="DZ87" s="134"/>
      <c r="EA87" s="134"/>
      <c r="EB87" s="134"/>
      <c r="EC87" s="134"/>
      <c r="ED87" s="134"/>
      <c r="EE87" s="134"/>
      <c r="EF87" s="134"/>
      <c r="EG87" s="134"/>
      <c r="EH87" s="134"/>
      <c r="EI87" s="134"/>
      <c r="EJ87" s="134"/>
      <c r="EK87" s="134"/>
      <c r="EL87" s="134"/>
      <c r="EM87" s="134"/>
      <c r="EN87" s="134"/>
      <c r="EO87" s="134"/>
      <c r="EP87" s="134"/>
      <c r="EQ87" s="134"/>
      <c r="ER87" s="134"/>
      <c r="ES87" s="134"/>
      <c r="ET87" s="134"/>
      <c r="EU87" s="134"/>
      <c r="EV87" s="134"/>
      <c r="EW87" s="134"/>
      <c r="EX87" s="134"/>
      <c r="EY87" s="134"/>
      <c r="EZ87" s="134"/>
      <c r="FA87" s="134"/>
      <c r="FB87" s="134"/>
      <c r="FC87" s="134"/>
      <c r="FD87" s="134"/>
      <c r="FE87" s="134"/>
      <c r="FF87" s="134"/>
      <c r="FG87" s="134"/>
      <c r="FH87" s="134"/>
      <c r="FI87" s="134"/>
      <c r="FJ87" s="134"/>
      <c r="FK87" s="134"/>
      <c r="FL87" s="134"/>
      <c r="FM87" s="134"/>
      <c r="FN87" s="134"/>
      <c r="FO87" s="134"/>
      <c r="FP87" s="134"/>
      <c r="FQ87" s="134"/>
      <c r="FR87" s="134"/>
      <c r="FS87" s="134"/>
      <c r="FT87" s="134"/>
      <c r="FU87" s="134"/>
      <c r="FV87" s="134"/>
      <c r="FW87" s="134"/>
      <c r="FX87" s="134"/>
      <c r="FY87" s="134"/>
      <c r="FZ87" s="134"/>
      <c r="GA87" s="134"/>
      <c r="GB87" s="134"/>
      <c r="GC87" s="134"/>
      <c r="GD87" s="134"/>
      <c r="GE87" s="134"/>
      <c r="GF87" s="134"/>
      <c r="GG87" s="134"/>
      <c r="GH87" s="134"/>
      <c r="GI87" s="134"/>
      <c r="GJ87" s="134"/>
      <c r="GK87" s="134"/>
      <c r="GL87" s="134"/>
      <c r="GM87" s="134"/>
      <c r="GN87" s="134"/>
      <c r="GO87" s="134"/>
      <c r="GP87" s="134"/>
      <c r="GQ87" s="134"/>
      <c r="GR87" s="134"/>
      <c r="GS87" s="134"/>
      <c r="GT87" s="134"/>
      <c r="GU87" s="134"/>
      <c r="GV87" s="134"/>
      <c r="GW87" s="134"/>
      <c r="GX87" s="134"/>
      <c r="GY87" s="134"/>
      <c r="GZ87" s="134"/>
      <c r="HA87" s="134"/>
      <c r="HB87" s="134"/>
      <c r="HC87" s="134"/>
      <c r="HD87" s="134"/>
      <c r="HE87" s="134"/>
      <c r="HF87" s="134"/>
      <c r="HG87" s="134"/>
      <c r="HH87" s="134"/>
      <c r="HI87" s="134"/>
      <c r="HJ87" s="134"/>
      <c r="HK87" s="134"/>
      <c r="HL87" s="134"/>
      <c r="HM87" s="134"/>
      <c r="HN87" s="134"/>
      <c r="HO87" s="134"/>
      <c r="HP87" s="134"/>
      <c r="HQ87" s="134"/>
      <c r="HR87" s="134"/>
      <c r="HS87" s="134"/>
      <c r="HT87" s="134"/>
      <c r="HU87" s="134"/>
      <c r="HV87" s="134"/>
      <c r="HW87" s="134"/>
      <c r="HX87" s="134"/>
      <c r="HY87" s="134"/>
      <c r="HZ87" s="134"/>
      <c r="IA87" s="134"/>
      <c r="IB87" s="134"/>
      <c r="IC87" s="134"/>
      <c r="ID87" s="134"/>
      <c r="IE87" s="134"/>
      <c r="IF87" s="134"/>
      <c r="IG87" s="134"/>
      <c r="IH87" s="134"/>
      <c r="II87" s="134"/>
      <c r="IJ87" s="134"/>
      <c r="IK87" s="134"/>
      <c r="IL87" s="134"/>
      <c r="IM87" s="134"/>
      <c r="IN87" s="134"/>
      <c r="IO87" s="134"/>
      <c r="IP87" s="134"/>
      <c r="IQ87" s="134"/>
      <c r="IR87" s="134"/>
      <c r="IS87" s="134"/>
      <c r="IT87" s="134"/>
    </row>
    <row r="88" spans="1:254" s="184" customFormat="1" ht="15.75" x14ac:dyDescent="0.25">
      <c r="A88" s="198" t="s">
        <v>156</v>
      </c>
      <c r="B88" s="149" t="s">
        <v>363</v>
      </c>
      <c r="C88" s="199" t="s">
        <v>95</v>
      </c>
      <c r="D88" s="199"/>
      <c r="E88" s="199"/>
      <c r="F88" s="199"/>
      <c r="G88" s="195">
        <f>SUM(G89)</f>
        <v>750</v>
      </c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  <c r="DU88" s="134"/>
      <c r="DV88" s="134"/>
      <c r="DW88" s="134"/>
      <c r="DX88" s="134"/>
      <c r="DY88" s="134"/>
      <c r="DZ88" s="134"/>
      <c r="EA88" s="134"/>
      <c r="EB88" s="134"/>
      <c r="EC88" s="134"/>
      <c r="ED88" s="134"/>
      <c r="EE88" s="134"/>
      <c r="EF88" s="134"/>
      <c r="EG88" s="134"/>
      <c r="EH88" s="134"/>
      <c r="EI88" s="134"/>
      <c r="EJ88" s="134"/>
      <c r="EK88" s="134"/>
      <c r="EL88" s="134"/>
      <c r="EM88" s="134"/>
      <c r="EN88" s="134"/>
      <c r="EO88" s="134"/>
      <c r="EP88" s="134"/>
      <c r="EQ88" s="134"/>
      <c r="ER88" s="134"/>
      <c r="ES88" s="134"/>
      <c r="ET88" s="134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4"/>
      <c r="FI88" s="134"/>
      <c r="FJ88" s="134"/>
      <c r="FK88" s="134"/>
      <c r="FL88" s="134"/>
      <c r="FM88" s="134"/>
      <c r="FN88" s="134"/>
      <c r="FO88" s="134"/>
      <c r="FP88" s="134"/>
      <c r="FQ88" s="134"/>
      <c r="FR88" s="134"/>
      <c r="FS88" s="134"/>
      <c r="FT88" s="134"/>
      <c r="FU88" s="134"/>
      <c r="FV88" s="134"/>
      <c r="FW88" s="134"/>
      <c r="FX88" s="134"/>
      <c r="FY88" s="134"/>
      <c r="FZ88" s="134"/>
      <c r="GA88" s="134"/>
      <c r="GB88" s="134"/>
      <c r="GC88" s="134"/>
      <c r="GD88" s="134"/>
      <c r="GE88" s="134"/>
      <c r="GF88" s="134"/>
      <c r="GG88" s="134"/>
      <c r="GH88" s="134"/>
      <c r="GI88" s="134"/>
      <c r="GJ88" s="134"/>
      <c r="GK88" s="134"/>
      <c r="GL88" s="134"/>
      <c r="GM88" s="134"/>
      <c r="GN88" s="134"/>
      <c r="GO88" s="134"/>
      <c r="GP88" s="134"/>
      <c r="GQ88" s="134"/>
      <c r="GR88" s="134"/>
      <c r="GS88" s="134"/>
      <c r="GT88" s="134"/>
      <c r="GU88" s="134"/>
      <c r="GV88" s="134"/>
      <c r="GW88" s="134"/>
      <c r="GX88" s="134"/>
      <c r="GY88" s="134"/>
      <c r="GZ88" s="134"/>
      <c r="HA88" s="134"/>
      <c r="HB88" s="134"/>
      <c r="HC88" s="134"/>
      <c r="HD88" s="134"/>
      <c r="HE88" s="134"/>
      <c r="HF88" s="134"/>
      <c r="HG88" s="134"/>
      <c r="HH88" s="134"/>
      <c r="HI88" s="134"/>
      <c r="HJ88" s="134"/>
      <c r="HK88" s="134"/>
      <c r="HL88" s="134"/>
      <c r="HM88" s="134"/>
      <c r="HN88" s="134"/>
      <c r="HO88" s="134"/>
      <c r="HP88" s="134"/>
      <c r="HQ88" s="134"/>
      <c r="HR88" s="134"/>
      <c r="HS88" s="134"/>
      <c r="HT88" s="134"/>
      <c r="HU88" s="134"/>
      <c r="HV88" s="134"/>
      <c r="HW88" s="134"/>
      <c r="HX88" s="134"/>
      <c r="HY88" s="134"/>
      <c r="HZ88" s="134"/>
      <c r="IA88" s="134"/>
      <c r="IB88" s="134"/>
      <c r="IC88" s="134"/>
      <c r="ID88" s="134"/>
      <c r="IE88" s="134"/>
      <c r="IF88" s="134"/>
      <c r="IG88" s="134"/>
      <c r="IH88" s="134"/>
      <c r="II88" s="134"/>
      <c r="IJ88" s="134"/>
      <c r="IK88" s="134"/>
      <c r="IL88" s="134"/>
      <c r="IM88" s="134"/>
      <c r="IN88" s="134"/>
      <c r="IO88" s="134"/>
      <c r="IP88" s="134"/>
      <c r="IQ88" s="134"/>
      <c r="IR88" s="134"/>
      <c r="IS88" s="134"/>
      <c r="IT88" s="134"/>
    </row>
    <row r="89" spans="1:254" ht="13.5" x14ac:dyDescent="0.25">
      <c r="A89" s="156" t="s">
        <v>157</v>
      </c>
      <c r="B89" s="172" t="s">
        <v>363</v>
      </c>
      <c r="C89" s="158" t="s">
        <v>95</v>
      </c>
      <c r="D89" s="158" t="s">
        <v>158</v>
      </c>
      <c r="E89" s="158"/>
      <c r="F89" s="158"/>
      <c r="G89" s="159">
        <f>SUM(G90)</f>
        <v>750</v>
      </c>
    </row>
    <row r="90" spans="1:254" ht="13.5" x14ac:dyDescent="0.25">
      <c r="A90" s="156" t="s">
        <v>377</v>
      </c>
      <c r="B90" s="172" t="s">
        <v>363</v>
      </c>
      <c r="C90" s="158" t="s">
        <v>95</v>
      </c>
      <c r="D90" s="158" t="s">
        <v>158</v>
      </c>
      <c r="E90" s="158" t="s">
        <v>134</v>
      </c>
      <c r="F90" s="158"/>
      <c r="G90" s="159">
        <f>SUM(G91)</f>
        <v>750</v>
      </c>
    </row>
    <row r="91" spans="1:254" ht="13.5" x14ac:dyDescent="0.25">
      <c r="A91" s="156" t="s">
        <v>371</v>
      </c>
      <c r="B91" s="152" t="s">
        <v>363</v>
      </c>
      <c r="C91" s="153" t="s">
        <v>95</v>
      </c>
      <c r="D91" s="153" t="s">
        <v>158</v>
      </c>
      <c r="E91" s="153" t="s">
        <v>136</v>
      </c>
      <c r="F91" s="153"/>
      <c r="G91" s="154">
        <f>SUM(G94+G92)</f>
        <v>750</v>
      </c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84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4"/>
      <c r="DE91" s="184"/>
      <c r="DF91" s="184"/>
      <c r="DG91" s="184"/>
      <c r="DH91" s="184"/>
      <c r="DI91" s="184"/>
      <c r="DJ91" s="184"/>
      <c r="DK91" s="184"/>
      <c r="DL91" s="184"/>
      <c r="DM91" s="184"/>
      <c r="DN91" s="184"/>
      <c r="DO91" s="184"/>
      <c r="DP91" s="184"/>
      <c r="DQ91" s="184"/>
      <c r="DR91" s="184"/>
      <c r="DS91" s="184"/>
      <c r="DT91" s="184"/>
      <c r="DU91" s="184"/>
      <c r="DV91" s="184"/>
      <c r="DW91" s="184"/>
      <c r="DX91" s="184"/>
      <c r="DY91" s="184"/>
      <c r="DZ91" s="184"/>
      <c r="EA91" s="184"/>
      <c r="EB91" s="184"/>
      <c r="EC91" s="184"/>
      <c r="ED91" s="184"/>
      <c r="EE91" s="184"/>
      <c r="EF91" s="184"/>
      <c r="EG91" s="184"/>
      <c r="EH91" s="184"/>
      <c r="EI91" s="184"/>
      <c r="EJ91" s="184"/>
      <c r="EK91" s="184"/>
      <c r="EL91" s="184"/>
      <c r="EM91" s="184"/>
      <c r="EN91" s="184"/>
      <c r="EO91" s="184"/>
      <c r="EP91" s="184"/>
      <c r="EQ91" s="184"/>
      <c r="ER91" s="184"/>
      <c r="ES91" s="184"/>
      <c r="ET91" s="184"/>
      <c r="EU91" s="184"/>
      <c r="EV91" s="184"/>
      <c r="EW91" s="184"/>
      <c r="EX91" s="184"/>
      <c r="EY91" s="184"/>
      <c r="EZ91" s="184"/>
      <c r="FA91" s="184"/>
      <c r="FB91" s="184"/>
      <c r="FC91" s="184"/>
      <c r="FD91" s="184"/>
      <c r="FE91" s="184"/>
      <c r="FF91" s="184"/>
      <c r="FG91" s="184"/>
      <c r="FH91" s="184"/>
      <c r="FI91" s="184"/>
      <c r="FJ91" s="184"/>
      <c r="FK91" s="184"/>
      <c r="FL91" s="184"/>
      <c r="FM91" s="184"/>
      <c r="FN91" s="184"/>
      <c r="FO91" s="184"/>
      <c r="FP91" s="184"/>
      <c r="FQ91" s="184"/>
      <c r="FR91" s="184"/>
      <c r="FS91" s="184"/>
      <c r="FT91" s="184"/>
      <c r="FU91" s="184"/>
      <c r="FV91" s="184"/>
      <c r="FW91" s="184"/>
      <c r="FX91" s="184"/>
      <c r="FY91" s="184"/>
      <c r="FZ91" s="184"/>
      <c r="GA91" s="184"/>
      <c r="GB91" s="184"/>
      <c r="GC91" s="184"/>
      <c r="GD91" s="184"/>
      <c r="GE91" s="184"/>
      <c r="GF91" s="184"/>
      <c r="GG91" s="184"/>
      <c r="GH91" s="184"/>
      <c r="GI91" s="184"/>
      <c r="GJ91" s="184"/>
      <c r="GK91" s="184"/>
      <c r="GL91" s="184"/>
      <c r="GM91" s="184"/>
      <c r="GN91" s="184"/>
      <c r="GO91" s="184"/>
      <c r="GP91" s="184"/>
      <c r="GQ91" s="184"/>
      <c r="GR91" s="184"/>
      <c r="GS91" s="184"/>
      <c r="GT91" s="184"/>
      <c r="GU91" s="184"/>
      <c r="GV91" s="184"/>
      <c r="GW91" s="184"/>
      <c r="GX91" s="184"/>
      <c r="GY91" s="184"/>
      <c r="GZ91" s="184"/>
      <c r="HA91" s="184"/>
      <c r="HB91" s="184"/>
      <c r="HC91" s="184"/>
      <c r="HD91" s="184"/>
      <c r="HE91" s="184"/>
      <c r="HF91" s="184"/>
      <c r="HG91" s="184"/>
      <c r="HH91" s="184"/>
      <c r="HI91" s="184"/>
      <c r="HJ91" s="184"/>
      <c r="HK91" s="184"/>
      <c r="HL91" s="184"/>
      <c r="HM91" s="184"/>
      <c r="HN91" s="184"/>
      <c r="HO91" s="184"/>
      <c r="HP91" s="184"/>
      <c r="HQ91" s="184"/>
      <c r="HR91" s="184"/>
      <c r="HS91" s="184"/>
      <c r="HT91" s="184"/>
      <c r="HU91" s="184"/>
      <c r="HV91" s="184"/>
      <c r="HW91" s="184"/>
      <c r="HX91" s="184"/>
      <c r="HY91" s="184"/>
      <c r="HZ91" s="184"/>
      <c r="IA91" s="184"/>
      <c r="IB91" s="184"/>
      <c r="IC91" s="184"/>
      <c r="ID91" s="184"/>
      <c r="IE91" s="184"/>
      <c r="IF91" s="184"/>
      <c r="IG91" s="184"/>
      <c r="IH91" s="184"/>
      <c r="II91" s="184"/>
      <c r="IJ91" s="184"/>
      <c r="IK91" s="184"/>
      <c r="IL91" s="184"/>
      <c r="IM91" s="184"/>
      <c r="IN91" s="184"/>
      <c r="IO91" s="184"/>
      <c r="IP91" s="184"/>
      <c r="IQ91" s="184"/>
      <c r="IR91" s="184"/>
      <c r="IS91" s="184"/>
      <c r="IT91" s="184"/>
    </row>
    <row r="92" spans="1:254" x14ac:dyDescent="0.2">
      <c r="A92" s="166" t="s">
        <v>159</v>
      </c>
      <c r="B92" s="167" t="s">
        <v>363</v>
      </c>
      <c r="C92" s="168" t="s">
        <v>95</v>
      </c>
      <c r="D92" s="168" t="s">
        <v>158</v>
      </c>
      <c r="E92" s="168" t="s">
        <v>136</v>
      </c>
      <c r="F92" s="168"/>
      <c r="G92" s="169">
        <f>SUM(G93)</f>
        <v>550</v>
      </c>
    </row>
    <row r="93" spans="1:254" s="184" customFormat="1" ht="38.25" x14ac:dyDescent="0.2">
      <c r="A93" s="161" t="s">
        <v>364</v>
      </c>
      <c r="B93" s="174" t="s">
        <v>363</v>
      </c>
      <c r="C93" s="163" t="s">
        <v>95</v>
      </c>
      <c r="D93" s="163" t="s">
        <v>158</v>
      </c>
      <c r="E93" s="163" t="s">
        <v>136</v>
      </c>
      <c r="F93" s="163" t="s">
        <v>93</v>
      </c>
      <c r="G93" s="169">
        <v>550</v>
      </c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4"/>
      <c r="DE93" s="134"/>
      <c r="DF93" s="134"/>
      <c r="DG93" s="134"/>
      <c r="DH93" s="134"/>
      <c r="DI93" s="134"/>
      <c r="DJ93" s="134"/>
      <c r="DK93" s="134"/>
      <c r="DL93" s="134"/>
      <c r="DM93" s="134"/>
      <c r="DN93" s="134"/>
      <c r="DO93" s="134"/>
      <c r="DP93" s="134"/>
      <c r="DQ93" s="134"/>
      <c r="DR93" s="134"/>
      <c r="DS93" s="134"/>
      <c r="DT93" s="134"/>
      <c r="DU93" s="134"/>
      <c r="DV93" s="134"/>
      <c r="DW93" s="134"/>
      <c r="DX93" s="134"/>
      <c r="DY93" s="134"/>
      <c r="DZ93" s="134"/>
      <c r="EA93" s="134"/>
      <c r="EB93" s="134"/>
      <c r="EC93" s="134"/>
      <c r="ED93" s="134"/>
      <c r="EE93" s="134"/>
      <c r="EF93" s="134"/>
      <c r="EG93" s="134"/>
      <c r="EH93" s="134"/>
      <c r="EI93" s="134"/>
      <c r="EJ93" s="134"/>
      <c r="EK93" s="134"/>
      <c r="EL93" s="134"/>
      <c r="EM93" s="134"/>
      <c r="EN93" s="134"/>
      <c r="EO93" s="134"/>
      <c r="EP93" s="134"/>
      <c r="EQ93" s="134"/>
      <c r="ER93" s="134"/>
      <c r="ES93" s="134"/>
      <c r="ET93" s="134"/>
      <c r="EU93" s="134"/>
      <c r="EV93" s="134"/>
      <c r="EW93" s="134"/>
      <c r="EX93" s="134"/>
      <c r="EY93" s="134"/>
      <c r="EZ93" s="134"/>
      <c r="FA93" s="134"/>
      <c r="FB93" s="134"/>
      <c r="FC93" s="134"/>
      <c r="FD93" s="134"/>
      <c r="FE93" s="134"/>
      <c r="FF93" s="134"/>
      <c r="FG93" s="134"/>
      <c r="FH93" s="134"/>
      <c r="FI93" s="134"/>
      <c r="FJ93" s="134"/>
      <c r="FK93" s="134"/>
      <c r="FL93" s="134"/>
      <c r="FM93" s="134"/>
      <c r="FN93" s="134"/>
      <c r="FO93" s="134"/>
      <c r="FP93" s="134"/>
      <c r="FQ93" s="134"/>
      <c r="FR93" s="134"/>
      <c r="FS93" s="134"/>
      <c r="FT93" s="134"/>
      <c r="FU93" s="134"/>
      <c r="FV93" s="134"/>
      <c r="FW93" s="134"/>
      <c r="FX93" s="134"/>
      <c r="FY93" s="134"/>
      <c r="FZ93" s="134"/>
      <c r="GA93" s="134"/>
      <c r="GB93" s="134"/>
      <c r="GC93" s="134"/>
      <c r="GD93" s="134"/>
      <c r="GE93" s="134"/>
      <c r="GF93" s="134"/>
      <c r="GG93" s="134"/>
      <c r="GH93" s="134"/>
      <c r="GI93" s="134"/>
      <c r="GJ93" s="134"/>
      <c r="GK93" s="134"/>
      <c r="GL93" s="134"/>
      <c r="GM93" s="134"/>
      <c r="GN93" s="134"/>
      <c r="GO93" s="134"/>
      <c r="GP93" s="134"/>
      <c r="GQ93" s="134"/>
      <c r="GR93" s="134"/>
      <c r="GS93" s="134"/>
      <c r="GT93" s="134"/>
      <c r="GU93" s="134"/>
      <c r="GV93" s="134"/>
      <c r="GW93" s="134"/>
      <c r="GX93" s="134"/>
      <c r="GY93" s="134"/>
      <c r="GZ93" s="134"/>
      <c r="HA93" s="134"/>
      <c r="HB93" s="134"/>
      <c r="HC93" s="134"/>
      <c r="HD93" s="134"/>
      <c r="HE93" s="134"/>
      <c r="HF93" s="134"/>
      <c r="HG93" s="134"/>
      <c r="HH93" s="134"/>
      <c r="HI93" s="134"/>
      <c r="HJ93" s="134"/>
      <c r="HK93" s="134"/>
      <c r="HL93" s="134"/>
      <c r="HM93" s="134"/>
      <c r="HN93" s="134"/>
      <c r="HO93" s="134"/>
      <c r="HP93" s="134"/>
      <c r="HQ93" s="134"/>
      <c r="HR93" s="134"/>
      <c r="HS93" s="134"/>
      <c r="HT93" s="134"/>
      <c r="HU93" s="134"/>
      <c r="HV93" s="134"/>
      <c r="HW93" s="134"/>
      <c r="HX93" s="134"/>
      <c r="HY93" s="134"/>
      <c r="HZ93" s="134"/>
      <c r="IA93" s="134"/>
      <c r="IB93" s="134"/>
      <c r="IC93" s="134"/>
      <c r="ID93" s="134"/>
      <c r="IE93" s="134"/>
      <c r="IF93" s="134"/>
      <c r="IG93" s="134"/>
      <c r="IH93" s="134"/>
      <c r="II93" s="134"/>
      <c r="IJ93" s="134"/>
      <c r="IK93" s="134"/>
      <c r="IL93" s="134"/>
      <c r="IM93" s="134"/>
      <c r="IN93" s="134"/>
      <c r="IO93" s="134"/>
      <c r="IP93" s="134"/>
      <c r="IQ93" s="134"/>
      <c r="IR93" s="134"/>
      <c r="IS93" s="134"/>
      <c r="IT93" s="134"/>
    </row>
    <row r="94" spans="1:254" ht="25.5" x14ac:dyDescent="0.2">
      <c r="A94" s="166" t="s">
        <v>160</v>
      </c>
      <c r="B94" s="167" t="s">
        <v>363</v>
      </c>
      <c r="C94" s="168" t="s">
        <v>95</v>
      </c>
      <c r="D94" s="168" t="s">
        <v>158</v>
      </c>
      <c r="E94" s="168" t="s">
        <v>136</v>
      </c>
      <c r="F94" s="168"/>
      <c r="G94" s="169">
        <f>SUM(G95)</f>
        <v>200</v>
      </c>
    </row>
    <row r="95" spans="1:254" ht="25.5" x14ac:dyDescent="0.2">
      <c r="A95" s="161" t="s">
        <v>143</v>
      </c>
      <c r="B95" s="174" t="s">
        <v>363</v>
      </c>
      <c r="C95" s="163" t="s">
        <v>95</v>
      </c>
      <c r="D95" s="163" t="s">
        <v>158</v>
      </c>
      <c r="E95" s="163" t="s">
        <v>136</v>
      </c>
      <c r="F95" s="163" t="s">
        <v>144</v>
      </c>
      <c r="G95" s="164">
        <v>200</v>
      </c>
    </row>
    <row r="96" spans="1:254" ht="15.75" x14ac:dyDescent="0.25">
      <c r="A96" s="147" t="s">
        <v>161</v>
      </c>
      <c r="B96" s="149" t="s">
        <v>363</v>
      </c>
      <c r="C96" s="194" t="s">
        <v>105</v>
      </c>
      <c r="D96" s="194"/>
      <c r="E96" s="194"/>
      <c r="F96" s="194"/>
      <c r="G96" s="195">
        <f>SUM(G114+G103+G97)</f>
        <v>81637.2</v>
      </c>
    </row>
    <row r="97" spans="1:254" s="160" customFormat="1" ht="15" x14ac:dyDescent="0.25">
      <c r="A97" s="151" t="s">
        <v>162</v>
      </c>
      <c r="B97" s="152" t="s">
        <v>363</v>
      </c>
      <c r="C97" s="152" t="s">
        <v>105</v>
      </c>
      <c r="D97" s="152" t="s">
        <v>163</v>
      </c>
      <c r="E97" s="152"/>
      <c r="F97" s="152"/>
      <c r="G97" s="154">
        <f>SUM(G101+G98)</f>
        <v>12568.61</v>
      </c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184"/>
      <c r="BN97" s="184"/>
      <c r="BO97" s="184"/>
      <c r="BP97" s="184"/>
      <c r="BQ97" s="184"/>
      <c r="BR97" s="184"/>
      <c r="BS97" s="184"/>
      <c r="BT97" s="184"/>
      <c r="BU97" s="184"/>
      <c r="BV97" s="184"/>
      <c r="BW97" s="184"/>
      <c r="BX97" s="184"/>
      <c r="BY97" s="184"/>
      <c r="BZ97" s="184"/>
      <c r="CA97" s="184"/>
      <c r="CB97" s="184"/>
      <c r="CC97" s="184"/>
      <c r="CD97" s="184"/>
      <c r="CE97" s="184"/>
      <c r="CF97" s="184"/>
      <c r="CG97" s="184"/>
      <c r="CH97" s="184"/>
      <c r="CI97" s="184"/>
      <c r="CJ97" s="184"/>
      <c r="CK97" s="184"/>
      <c r="CL97" s="184"/>
      <c r="CM97" s="184"/>
      <c r="CN97" s="184"/>
      <c r="CO97" s="184"/>
      <c r="CP97" s="184"/>
      <c r="CQ97" s="184"/>
      <c r="CR97" s="184"/>
      <c r="CS97" s="184"/>
      <c r="CT97" s="184"/>
      <c r="CU97" s="184"/>
      <c r="CV97" s="184"/>
      <c r="CW97" s="184"/>
      <c r="CX97" s="184"/>
      <c r="CY97" s="184"/>
      <c r="CZ97" s="184"/>
      <c r="DA97" s="184"/>
      <c r="DB97" s="184"/>
      <c r="DC97" s="184"/>
      <c r="DD97" s="184"/>
      <c r="DE97" s="184"/>
      <c r="DF97" s="184"/>
      <c r="DG97" s="184"/>
      <c r="DH97" s="184"/>
      <c r="DI97" s="184"/>
      <c r="DJ97" s="184"/>
      <c r="DK97" s="184"/>
      <c r="DL97" s="184"/>
      <c r="DM97" s="184"/>
      <c r="DN97" s="184"/>
      <c r="DO97" s="184"/>
      <c r="DP97" s="184"/>
      <c r="DQ97" s="184"/>
      <c r="DR97" s="184"/>
      <c r="DS97" s="184"/>
      <c r="DT97" s="184"/>
      <c r="DU97" s="184"/>
      <c r="DV97" s="184"/>
      <c r="DW97" s="184"/>
      <c r="DX97" s="184"/>
      <c r="DY97" s="184"/>
      <c r="DZ97" s="184"/>
      <c r="EA97" s="184"/>
      <c r="EB97" s="184"/>
      <c r="EC97" s="184"/>
      <c r="ED97" s="184"/>
      <c r="EE97" s="184"/>
      <c r="EF97" s="184"/>
      <c r="EG97" s="184"/>
      <c r="EH97" s="184"/>
      <c r="EI97" s="184"/>
      <c r="EJ97" s="184"/>
      <c r="EK97" s="184"/>
      <c r="EL97" s="184"/>
      <c r="EM97" s="184"/>
      <c r="EN97" s="184"/>
      <c r="EO97" s="184"/>
      <c r="EP97" s="184"/>
      <c r="EQ97" s="184"/>
      <c r="ER97" s="184"/>
      <c r="ES97" s="184"/>
      <c r="ET97" s="184"/>
      <c r="EU97" s="184"/>
      <c r="EV97" s="184"/>
      <c r="EW97" s="184"/>
      <c r="EX97" s="184"/>
      <c r="EY97" s="184"/>
      <c r="EZ97" s="184"/>
      <c r="FA97" s="184"/>
      <c r="FB97" s="184"/>
      <c r="FC97" s="184"/>
      <c r="FD97" s="184"/>
      <c r="FE97" s="184"/>
      <c r="FF97" s="184"/>
      <c r="FG97" s="184"/>
      <c r="FH97" s="184"/>
      <c r="FI97" s="184"/>
      <c r="FJ97" s="184"/>
      <c r="FK97" s="184"/>
      <c r="FL97" s="184"/>
      <c r="FM97" s="184"/>
      <c r="FN97" s="184"/>
      <c r="FO97" s="184"/>
      <c r="FP97" s="184"/>
      <c r="FQ97" s="184"/>
      <c r="FR97" s="184"/>
      <c r="FS97" s="184"/>
      <c r="FT97" s="184"/>
      <c r="FU97" s="184"/>
      <c r="FV97" s="184"/>
      <c r="FW97" s="184"/>
      <c r="FX97" s="184"/>
      <c r="FY97" s="184"/>
      <c r="FZ97" s="184"/>
      <c r="GA97" s="184"/>
      <c r="GB97" s="184"/>
      <c r="GC97" s="184"/>
      <c r="GD97" s="184"/>
      <c r="GE97" s="184"/>
      <c r="GF97" s="184"/>
      <c r="GG97" s="184"/>
      <c r="GH97" s="184"/>
      <c r="GI97" s="184"/>
      <c r="GJ97" s="184"/>
      <c r="GK97" s="184"/>
      <c r="GL97" s="184"/>
      <c r="GM97" s="184"/>
      <c r="GN97" s="184"/>
      <c r="GO97" s="184"/>
      <c r="GP97" s="184"/>
      <c r="GQ97" s="184"/>
      <c r="GR97" s="184"/>
      <c r="GS97" s="184"/>
      <c r="GT97" s="184"/>
      <c r="GU97" s="184"/>
      <c r="GV97" s="184"/>
      <c r="GW97" s="184"/>
      <c r="GX97" s="184"/>
      <c r="GY97" s="184"/>
      <c r="GZ97" s="184"/>
      <c r="HA97" s="184"/>
      <c r="HB97" s="184"/>
      <c r="HC97" s="184"/>
      <c r="HD97" s="184"/>
      <c r="HE97" s="184"/>
      <c r="HF97" s="184"/>
      <c r="HG97" s="184"/>
      <c r="HH97" s="184"/>
      <c r="HI97" s="184"/>
      <c r="HJ97" s="184"/>
      <c r="HK97" s="184"/>
      <c r="HL97" s="184"/>
      <c r="HM97" s="184"/>
      <c r="HN97" s="184"/>
      <c r="HO97" s="184"/>
      <c r="HP97" s="184"/>
      <c r="HQ97" s="184"/>
      <c r="HR97" s="184"/>
      <c r="HS97" s="184"/>
      <c r="HT97" s="184"/>
      <c r="HU97" s="184"/>
      <c r="HV97" s="184"/>
      <c r="HW97" s="184"/>
      <c r="HX97" s="184"/>
      <c r="HY97" s="184"/>
      <c r="HZ97" s="184"/>
      <c r="IA97" s="184"/>
      <c r="IB97" s="184"/>
      <c r="IC97" s="184"/>
      <c r="ID97" s="184"/>
      <c r="IE97" s="184"/>
      <c r="IF97" s="184"/>
      <c r="IG97" s="184"/>
      <c r="IH97" s="184"/>
      <c r="II97" s="184"/>
      <c r="IJ97" s="184"/>
      <c r="IK97" s="184"/>
      <c r="IL97" s="184"/>
      <c r="IM97" s="184"/>
      <c r="IN97" s="184"/>
      <c r="IO97" s="184"/>
      <c r="IP97" s="184"/>
      <c r="IQ97" s="184"/>
      <c r="IR97" s="184"/>
      <c r="IS97" s="184"/>
      <c r="IT97" s="184"/>
    </row>
    <row r="98" spans="1:254" s="160" customFormat="1" ht="15" x14ac:dyDescent="0.25">
      <c r="A98" s="166" t="s">
        <v>164</v>
      </c>
      <c r="B98" s="171" t="s">
        <v>363</v>
      </c>
      <c r="C98" s="171" t="s">
        <v>105</v>
      </c>
      <c r="D98" s="171" t="s">
        <v>163</v>
      </c>
      <c r="E98" s="171" t="s">
        <v>131</v>
      </c>
      <c r="F98" s="171"/>
      <c r="G98" s="169">
        <f>SUM(G100+G99)</f>
        <v>12556.61</v>
      </c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  <c r="CC98" s="184"/>
      <c r="CD98" s="184"/>
      <c r="CE98" s="184"/>
      <c r="CF98" s="184"/>
      <c r="CG98" s="184"/>
      <c r="CH98" s="184"/>
      <c r="CI98" s="184"/>
      <c r="CJ98" s="184"/>
      <c r="CK98" s="184"/>
      <c r="CL98" s="184"/>
      <c r="CM98" s="184"/>
      <c r="CN98" s="184"/>
      <c r="CO98" s="184"/>
      <c r="CP98" s="184"/>
      <c r="CQ98" s="184"/>
      <c r="CR98" s="184"/>
      <c r="CS98" s="184"/>
      <c r="CT98" s="184"/>
      <c r="CU98" s="184"/>
      <c r="CV98" s="184"/>
      <c r="CW98" s="184"/>
      <c r="CX98" s="184"/>
      <c r="CY98" s="184"/>
      <c r="CZ98" s="184"/>
      <c r="DA98" s="184"/>
      <c r="DB98" s="184"/>
      <c r="DC98" s="184"/>
      <c r="DD98" s="184"/>
      <c r="DE98" s="184"/>
      <c r="DF98" s="184"/>
      <c r="DG98" s="184"/>
      <c r="DH98" s="184"/>
      <c r="DI98" s="184"/>
      <c r="DJ98" s="184"/>
      <c r="DK98" s="184"/>
      <c r="DL98" s="184"/>
      <c r="DM98" s="184"/>
      <c r="DN98" s="184"/>
      <c r="DO98" s="184"/>
      <c r="DP98" s="184"/>
      <c r="DQ98" s="184"/>
      <c r="DR98" s="184"/>
      <c r="DS98" s="184"/>
      <c r="DT98" s="184"/>
      <c r="DU98" s="184"/>
      <c r="DV98" s="184"/>
      <c r="DW98" s="184"/>
      <c r="DX98" s="184"/>
      <c r="DY98" s="184"/>
      <c r="DZ98" s="184"/>
      <c r="EA98" s="184"/>
      <c r="EB98" s="184"/>
      <c r="EC98" s="184"/>
      <c r="ED98" s="184"/>
      <c r="EE98" s="184"/>
      <c r="EF98" s="184"/>
      <c r="EG98" s="184"/>
      <c r="EH98" s="184"/>
      <c r="EI98" s="184"/>
      <c r="EJ98" s="184"/>
      <c r="EK98" s="184"/>
      <c r="EL98" s="184"/>
      <c r="EM98" s="184"/>
      <c r="EN98" s="184"/>
      <c r="EO98" s="184"/>
      <c r="EP98" s="184"/>
      <c r="EQ98" s="184"/>
      <c r="ER98" s="184"/>
      <c r="ES98" s="184"/>
      <c r="ET98" s="184"/>
      <c r="EU98" s="184"/>
      <c r="EV98" s="184"/>
      <c r="EW98" s="184"/>
      <c r="EX98" s="184"/>
      <c r="EY98" s="184"/>
      <c r="EZ98" s="184"/>
      <c r="FA98" s="184"/>
      <c r="FB98" s="184"/>
      <c r="FC98" s="184"/>
      <c r="FD98" s="184"/>
      <c r="FE98" s="184"/>
      <c r="FF98" s="184"/>
      <c r="FG98" s="184"/>
      <c r="FH98" s="184"/>
      <c r="FI98" s="184"/>
      <c r="FJ98" s="184"/>
      <c r="FK98" s="184"/>
      <c r="FL98" s="184"/>
      <c r="FM98" s="184"/>
      <c r="FN98" s="184"/>
      <c r="FO98" s="184"/>
      <c r="FP98" s="184"/>
      <c r="FQ98" s="184"/>
      <c r="FR98" s="184"/>
      <c r="FS98" s="184"/>
      <c r="FT98" s="184"/>
      <c r="FU98" s="184"/>
      <c r="FV98" s="184"/>
      <c r="FW98" s="184"/>
      <c r="FX98" s="184"/>
      <c r="FY98" s="184"/>
      <c r="FZ98" s="184"/>
      <c r="GA98" s="184"/>
      <c r="GB98" s="184"/>
      <c r="GC98" s="184"/>
      <c r="GD98" s="184"/>
      <c r="GE98" s="184"/>
      <c r="GF98" s="184"/>
      <c r="GG98" s="184"/>
      <c r="GH98" s="184"/>
      <c r="GI98" s="184"/>
      <c r="GJ98" s="184"/>
      <c r="GK98" s="184"/>
      <c r="GL98" s="184"/>
      <c r="GM98" s="184"/>
      <c r="GN98" s="184"/>
      <c r="GO98" s="184"/>
      <c r="GP98" s="184"/>
      <c r="GQ98" s="184"/>
      <c r="GR98" s="184"/>
      <c r="GS98" s="184"/>
      <c r="GT98" s="184"/>
      <c r="GU98" s="184"/>
      <c r="GV98" s="184"/>
      <c r="GW98" s="184"/>
      <c r="GX98" s="184"/>
      <c r="GY98" s="184"/>
      <c r="GZ98" s="184"/>
      <c r="HA98" s="184"/>
      <c r="HB98" s="184"/>
      <c r="HC98" s="184"/>
      <c r="HD98" s="184"/>
      <c r="HE98" s="184"/>
      <c r="HF98" s="184"/>
      <c r="HG98" s="184"/>
      <c r="HH98" s="184"/>
      <c r="HI98" s="184"/>
      <c r="HJ98" s="184"/>
      <c r="HK98" s="184"/>
      <c r="HL98" s="184"/>
      <c r="HM98" s="184"/>
      <c r="HN98" s="184"/>
      <c r="HO98" s="184"/>
      <c r="HP98" s="184"/>
      <c r="HQ98" s="184"/>
      <c r="HR98" s="184"/>
      <c r="HS98" s="184"/>
      <c r="HT98" s="184"/>
      <c r="HU98" s="184"/>
      <c r="HV98" s="184"/>
      <c r="HW98" s="184"/>
      <c r="HX98" s="184"/>
      <c r="HY98" s="184"/>
      <c r="HZ98" s="184"/>
      <c r="IA98" s="184"/>
      <c r="IB98" s="184"/>
      <c r="IC98" s="184"/>
      <c r="ID98" s="184"/>
      <c r="IE98" s="184"/>
      <c r="IF98" s="184"/>
      <c r="IG98" s="184"/>
      <c r="IH98" s="184"/>
      <c r="II98" s="184"/>
      <c r="IJ98" s="184"/>
      <c r="IK98" s="184"/>
      <c r="IL98" s="184"/>
      <c r="IM98" s="184"/>
      <c r="IN98" s="184"/>
      <c r="IO98" s="184"/>
      <c r="IP98" s="184"/>
      <c r="IQ98" s="184"/>
      <c r="IR98" s="184"/>
      <c r="IS98" s="184"/>
      <c r="IT98" s="184"/>
    </row>
    <row r="99" spans="1:254" s="160" customFormat="1" ht="15" x14ac:dyDescent="0.25">
      <c r="A99" s="161" t="s">
        <v>365</v>
      </c>
      <c r="B99" s="174" t="s">
        <v>363</v>
      </c>
      <c r="C99" s="174" t="s">
        <v>105</v>
      </c>
      <c r="D99" s="174" t="s">
        <v>163</v>
      </c>
      <c r="E99" s="174" t="s">
        <v>131</v>
      </c>
      <c r="F99" s="174" t="s">
        <v>101</v>
      </c>
      <c r="G99" s="169">
        <v>9143.06</v>
      </c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4"/>
      <c r="BN99" s="184"/>
      <c r="BO99" s="184"/>
      <c r="BP99" s="184"/>
      <c r="BQ99" s="184"/>
      <c r="BR99" s="184"/>
      <c r="BS99" s="184"/>
      <c r="BT99" s="184"/>
      <c r="BU99" s="184"/>
      <c r="BV99" s="184"/>
      <c r="BW99" s="184"/>
      <c r="BX99" s="184"/>
      <c r="BY99" s="184"/>
      <c r="BZ99" s="184"/>
      <c r="CA99" s="184"/>
      <c r="CB99" s="184"/>
      <c r="CC99" s="184"/>
      <c r="CD99" s="184"/>
      <c r="CE99" s="184"/>
      <c r="CF99" s="184"/>
      <c r="CG99" s="184"/>
      <c r="CH99" s="184"/>
      <c r="CI99" s="184"/>
      <c r="CJ99" s="184"/>
      <c r="CK99" s="184"/>
      <c r="CL99" s="184"/>
      <c r="CM99" s="184"/>
      <c r="CN99" s="184"/>
      <c r="CO99" s="184"/>
      <c r="CP99" s="184"/>
      <c r="CQ99" s="184"/>
      <c r="CR99" s="184"/>
      <c r="CS99" s="184"/>
      <c r="CT99" s="184"/>
      <c r="CU99" s="184"/>
      <c r="CV99" s="184"/>
      <c r="CW99" s="184"/>
      <c r="CX99" s="184"/>
      <c r="CY99" s="184"/>
      <c r="CZ99" s="184"/>
      <c r="DA99" s="184"/>
      <c r="DB99" s="184"/>
      <c r="DC99" s="184"/>
      <c r="DD99" s="184"/>
      <c r="DE99" s="184"/>
      <c r="DF99" s="184"/>
      <c r="DG99" s="184"/>
      <c r="DH99" s="184"/>
      <c r="DI99" s="184"/>
      <c r="DJ99" s="184"/>
      <c r="DK99" s="184"/>
      <c r="DL99" s="184"/>
      <c r="DM99" s="184"/>
      <c r="DN99" s="184"/>
      <c r="DO99" s="184"/>
      <c r="DP99" s="184"/>
      <c r="DQ99" s="184"/>
      <c r="DR99" s="184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84"/>
      <c r="EL99" s="184"/>
      <c r="EM99" s="184"/>
      <c r="EN99" s="184"/>
      <c r="EO99" s="184"/>
      <c r="EP99" s="184"/>
      <c r="EQ99" s="184"/>
      <c r="ER99" s="184"/>
      <c r="ES99" s="184"/>
      <c r="ET99" s="184"/>
      <c r="EU99" s="184"/>
      <c r="EV99" s="184"/>
      <c r="EW99" s="184"/>
      <c r="EX99" s="184"/>
      <c r="EY99" s="184"/>
      <c r="EZ99" s="184"/>
      <c r="FA99" s="184"/>
      <c r="FB99" s="184"/>
      <c r="FC99" s="184"/>
      <c r="FD99" s="184"/>
      <c r="FE99" s="184"/>
      <c r="FF99" s="184"/>
      <c r="FG99" s="184"/>
      <c r="FH99" s="184"/>
      <c r="FI99" s="184"/>
      <c r="FJ99" s="184"/>
      <c r="FK99" s="184"/>
      <c r="FL99" s="184"/>
      <c r="FM99" s="184"/>
      <c r="FN99" s="184"/>
      <c r="FO99" s="184"/>
      <c r="FP99" s="184"/>
      <c r="FQ99" s="184"/>
      <c r="FR99" s="184"/>
      <c r="FS99" s="184"/>
      <c r="FT99" s="184"/>
      <c r="FU99" s="184"/>
      <c r="FV99" s="184"/>
      <c r="FW99" s="184"/>
      <c r="FX99" s="184"/>
      <c r="FY99" s="184"/>
      <c r="FZ99" s="184"/>
      <c r="GA99" s="184"/>
      <c r="GB99" s="184"/>
      <c r="GC99" s="184"/>
      <c r="GD99" s="184"/>
      <c r="GE99" s="184"/>
      <c r="GF99" s="184"/>
      <c r="GG99" s="184"/>
      <c r="GH99" s="184"/>
      <c r="GI99" s="184"/>
      <c r="GJ99" s="184"/>
      <c r="GK99" s="184"/>
      <c r="GL99" s="184"/>
      <c r="GM99" s="184"/>
      <c r="GN99" s="184"/>
      <c r="GO99" s="184"/>
      <c r="GP99" s="184"/>
      <c r="GQ99" s="184"/>
      <c r="GR99" s="184"/>
      <c r="GS99" s="184"/>
      <c r="GT99" s="184"/>
      <c r="GU99" s="184"/>
      <c r="GV99" s="184"/>
      <c r="GW99" s="184"/>
      <c r="GX99" s="184"/>
      <c r="GY99" s="184"/>
      <c r="GZ99" s="184"/>
      <c r="HA99" s="184"/>
      <c r="HB99" s="184"/>
      <c r="HC99" s="184"/>
      <c r="HD99" s="184"/>
      <c r="HE99" s="184"/>
      <c r="HF99" s="184"/>
      <c r="HG99" s="184"/>
      <c r="HH99" s="184"/>
      <c r="HI99" s="184"/>
      <c r="HJ99" s="184"/>
      <c r="HK99" s="184"/>
      <c r="HL99" s="184"/>
      <c r="HM99" s="184"/>
      <c r="HN99" s="184"/>
      <c r="HO99" s="184"/>
      <c r="HP99" s="184"/>
      <c r="HQ99" s="184"/>
      <c r="HR99" s="184"/>
      <c r="HS99" s="184"/>
      <c r="HT99" s="184"/>
      <c r="HU99" s="184"/>
      <c r="HV99" s="184"/>
      <c r="HW99" s="184"/>
      <c r="HX99" s="184"/>
      <c r="HY99" s="184"/>
      <c r="HZ99" s="184"/>
      <c r="IA99" s="184"/>
      <c r="IB99" s="184"/>
      <c r="IC99" s="184"/>
      <c r="ID99" s="184"/>
      <c r="IE99" s="184"/>
      <c r="IF99" s="184"/>
      <c r="IG99" s="184"/>
      <c r="IH99" s="184"/>
      <c r="II99" s="184"/>
      <c r="IJ99" s="184"/>
      <c r="IK99" s="184"/>
      <c r="IL99" s="184"/>
      <c r="IM99" s="184"/>
      <c r="IN99" s="184"/>
      <c r="IO99" s="184"/>
      <c r="IP99" s="184"/>
      <c r="IQ99" s="184"/>
      <c r="IR99" s="184"/>
      <c r="IS99" s="184"/>
      <c r="IT99" s="184"/>
    </row>
    <row r="100" spans="1:254" s="160" customFormat="1" ht="15" x14ac:dyDescent="0.25">
      <c r="A100" s="161" t="s">
        <v>102</v>
      </c>
      <c r="B100" s="174" t="s">
        <v>363</v>
      </c>
      <c r="C100" s="174" t="s">
        <v>105</v>
      </c>
      <c r="D100" s="174" t="s">
        <v>163</v>
      </c>
      <c r="E100" s="174" t="s">
        <v>131</v>
      </c>
      <c r="F100" s="174" t="s">
        <v>103</v>
      </c>
      <c r="G100" s="164">
        <v>3413.55</v>
      </c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  <c r="BG100" s="184"/>
      <c r="BH100" s="184"/>
      <c r="BI100" s="184"/>
      <c r="BJ100" s="184"/>
      <c r="BK100" s="184"/>
      <c r="BL100" s="184"/>
      <c r="BM100" s="184"/>
      <c r="BN100" s="184"/>
      <c r="BO100" s="184"/>
      <c r="BP100" s="184"/>
      <c r="BQ100" s="184"/>
      <c r="BR100" s="184"/>
      <c r="BS100" s="184"/>
      <c r="BT100" s="184"/>
      <c r="BU100" s="184"/>
      <c r="BV100" s="184"/>
      <c r="BW100" s="184"/>
      <c r="BX100" s="184"/>
      <c r="BY100" s="184"/>
      <c r="BZ100" s="184"/>
      <c r="CA100" s="184"/>
      <c r="CB100" s="184"/>
      <c r="CC100" s="184"/>
      <c r="CD100" s="184"/>
      <c r="CE100" s="184"/>
      <c r="CF100" s="184"/>
      <c r="CG100" s="184"/>
      <c r="CH100" s="184"/>
      <c r="CI100" s="184"/>
      <c r="CJ100" s="184"/>
      <c r="CK100" s="184"/>
      <c r="CL100" s="184"/>
      <c r="CM100" s="184"/>
      <c r="CN100" s="184"/>
      <c r="CO100" s="184"/>
      <c r="CP100" s="184"/>
      <c r="CQ100" s="184"/>
      <c r="CR100" s="184"/>
      <c r="CS100" s="184"/>
      <c r="CT100" s="184"/>
      <c r="CU100" s="184"/>
      <c r="CV100" s="184"/>
      <c r="CW100" s="184"/>
      <c r="CX100" s="184"/>
      <c r="CY100" s="184"/>
      <c r="CZ100" s="184"/>
      <c r="DA100" s="184"/>
      <c r="DB100" s="184"/>
      <c r="DC100" s="184"/>
      <c r="DD100" s="184"/>
      <c r="DE100" s="184"/>
      <c r="DF100" s="184"/>
      <c r="DG100" s="184"/>
      <c r="DH100" s="184"/>
      <c r="DI100" s="184"/>
      <c r="DJ100" s="184"/>
      <c r="DK100" s="184"/>
      <c r="DL100" s="184"/>
      <c r="DM100" s="184"/>
      <c r="DN100" s="184"/>
      <c r="DO100" s="184"/>
      <c r="DP100" s="184"/>
      <c r="DQ100" s="184"/>
      <c r="DR100" s="184"/>
      <c r="DS100" s="184"/>
      <c r="DT100" s="184"/>
      <c r="DU100" s="184"/>
      <c r="DV100" s="184"/>
      <c r="DW100" s="184"/>
      <c r="DX100" s="184"/>
      <c r="DY100" s="184"/>
      <c r="DZ100" s="184"/>
      <c r="EA100" s="184"/>
      <c r="EB100" s="184"/>
      <c r="EC100" s="184"/>
      <c r="ED100" s="184"/>
      <c r="EE100" s="184"/>
      <c r="EF100" s="184"/>
      <c r="EG100" s="184"/>
      <c r="EH100" s="184"/>
      <c r="EI100" s="184"/>
      <c r="EJ100" s="184"/>
      <c r="EK100" s="184"/>
      <c r="EL100" s="184"/>
      <c r="EM100" s="184"/>
      <c r="EN100" s="184"/>
      <c r="EO100" s="184"/>
      <c r="EP100" s="184"/>
      <c r="EQ100" s="184"/>
      <c r="ER100" s="184"/>
      <c r="ES100" s="184"/>
      <c r="ET100" s="184"/>
      <c r="EU100" s="184"/>
      <c r="EV100" s="184"/>
      <c r="EW100" s="184"/>
      <c r="EX100" s="184"/>
      <c r="EY100" s="184"/>
      <c r="EZ100" s="184"/>
      <c r="FA100" s="184"/>
      <c r="FB100" s="184"/>
      <c r="FC100" s="184"/>
      <c r="FD100" s="184"/>
      <c r="FE100" s="184"/>
      <c r="FF100" s="184"/>
      <c r="FG100" s="184"/>
      <c r="FH100" s="184"/>
      <c r="FI100" s="184"/>
      <c r="FJ100" s="184"/>
      <c r="FK100" s="184"/>
      <c r="FL100" s="184"/>
      <c r="FM100" s="184"/>
      <c r="FN100" s="184"/>
      <c r="FO100" s="184"/>
      <c r="FP100" s="184"/>
      <c r="FQ100" s="184"/>
      <c r="FR100" s="184"/>
      <c r="FS100" s="184"/>
      <c r="FT100" s="184"/>
      <c r="FU100" s="184"/>
      <c r="FV100" s="184"/>
      <c r="FW100" s="184"/>
      <c r="FX100" s="184"/>
      <c r="FY100" s="184"/>
      <c r="FZ100" s="184"/>
      <c r="GA100" s="184"/>
      <c r="GB100" s="184"/>
      <c r="GC100" s="184"/>
      <c r="GD100" s="184"/>
      <c r="GE100" s="184"/>
      <c r="GF100" s="184"/>
      <c r="GG100" s="184"/>
      <c r="GH100" s="184"/>
      <c r="GI100" s="184"/>
      <c r="GJ100" s="184"/>
      <c r="GK100" s="184"/>
      <c r="GL100" s="184"/>
      <c r="GM100" s="184"/>
      <c r="GN100" s="184"/>
      <c r="GO100" s="184"/>
      <c r="GP100" s="184"/>
      <c r="GQ100" s="184"/>
      <c r="GR100" s="184"/>
      <c r="GS100" s="184"/>
      <c r="GT100" s="184"/>
      <c r="GU100" s="184"/>
      <c r="GV100" s="184"/>
      <c r="GW100" s="184"/>
      <c r="GX100" s="184"/>
      <c r="GY100" s="184"/>
      <c r="GZ100" s="184"/>
      <c r="HA100" s="184"/>
      <c r="HB100" s="184"/>
      <c r="HC100" s="184"/>
      <c r="HD100" s="184"/>
      <c r="HE100" s="184"/>
      <c r="HF100" s="184"/>
      <c r="HG100" s="184"/>
      <c r="HH100" s="184"/>
      <c r="HI100" s="184"/>
      <c r="HJ100" s="184"/>
      <c r="HK100" s="184"/>
      <c r="HL100" s="184"/>
      <c r="HM100" s="184"/>
      <c r="HN100" s="184"/>
      <c r="HO100" s="184"/>
      <c r="HP100" s="184"/>
      <c r="HQ100" s="184"/>
      <c r="HR100" s="184"/>
      <c r="HS100" s="184"/>
      <c r="HT100" s="184"/>
      <c r="HU100" s="184"/>
      <c r="HV100" s="184"/>
      <c r="HW100" s="184"/>
      <c r="HX100" s="184"/>
      <c r="HY100" s="184"/>
      <c r="HZ100" s="184"/>
      <c r="IA100" s="184"/>
      <c r="IB100" s="184"/>
      <c r="IC100" s="184"/>
      <c r="ID100" s="184"/>
      <c r="IE100" s="184"/>
      <c r="IF100" s="184"/>
      <c r="IG100" s="184"/>
      <c r="IH100" s="184"/>
      <c r="II100" s="184"/>
      <c r="IJ100" s="184"/>
      <c r="IK100" s="184"/>
      <c r="IL100" s="184"/>
      <c r="IM100" s="184"/>
      <c r="IN100" s="184"/>
      <c r="IO100" s="184"/>
      <c r="IP100" s="184"/>
      <c r="IQ100" s="184"/>
      <c r="IR100" s="184"/>
      <c r="IS100" s="184"/>
      <c r="IT100" s="184"/>
    </row>
    <row r="101" spans="1:254" s="160" customFormat="1" ht="26.25" x14ac:dyDescent="0.25">
      <c r="A101" s="166" t="s">
        <v>378</v>
      </c>
      <c r="B101" s="171" t="s">
        <v>363</v>
      </c>
      <c r="C101" s="171" t="s">
        <v>105</v>
      </c>
      <c r="D101" s="171" t="s">
        <v>163</v>
      </c>
      <c r="E101" s="171" t="s">
        <v>438</v>
      </c>
      <c r="F101" s="171"/>
      <c r="G101" s="169">
        <f>SUM(G102)</f>
        <v>12</v>
      </c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185"/>
      <c r="BF101" s="185"/>
      <c r="BG101" s="185"/>
      <c r="BH101" s="185"/>
      <c r="BI101" s="185"/>
      <c r="BJ101" s="185"/>
      <c r="BK101" s="185"/>
      <c r="BL101" s="185"/>
      <c r="BM101" s="185"/>
      <c r="BN101" s="185"/>
      <c r="BO101" s="185"/>
      <c r="BP101" s="185"/>
      <c r="BQ101" s="185"/>
      <c r="BR101" s="185"/>
      <c r="BS101" s="185"/>
      <c r="BT101" s="185"/>
      <c r="BU101" s="185"/>
      <c r="BV101" s="185"/>
      <c r="BW101" s="185"/>
      <c r="BX101" s="185"/>
      <c r="BY101" s="185"/>
      <c r="BZ101" s="185"/>
      <c r="CA101" s="185"/>
      <c r="CB101" s="185"/>
      <c r="CC101" s="185"/>
      <c r="CD101" s="185"/>
      <c r="CE101" s="185"/>
      <c r="CF101" s="185"/>
      <c r="CG101" s="185"/>
      <c r="CH101" s="185"/>
      <c r="CI101" s="185"/>
      <c r="CJ101" s="185"/>
      <c r="CK101" s="185"/>
      <c r="CL101" s="185"/>
      <c r="CM101" s="185"/>
      <c r="CN101" s="185"/>
      <c r="CO101" s="185"/>
      <c r="CP101" s="185"/>
      <c r="CQ101" s="185"/>
      <c r="CR101" s="185"/>
      <c r="CS101" s="185"/>
      <c r="CT101" s="185"/>
      <c r="CU101" s="185"/>
      <c r="CV101" s="185"/>
      <c r="CW101" s="185"/>
      <c r="CX101" s="185"/>
      <c r="CY101" s="185"/>
      <c r="CZ101" s="185"/>
      <c r="DA101" s="185"/>
      <c r="DB101" s="185"/>
      <c r="DC101" s="185"/>
      <c r="DD101" s="185"/>
      <c r="DE101" s="185"/>
      <c r="DF101" s="185"/>
      <c r="DG101" s="185"/>
      <c r="DH101" s="185"/>
      <c r="DI101" s="185"/>
      <c r="DJ101" s="185"/>
      <c r="DK101" s="185"/>
      <c r="DL101" s="185"/>
      <c r="DM101" s="185"/>
      <c r="DN101" s="185"/>
      <c r="DO101" s="185"/>
      <c r="DP101" s="185"/>
      <c r="DQ101" s="185"/>
      <c r="DR101" s="185"/>
      <c r="DS101" s="185"/>
      <c r="DT101" s="185"/>
      <c r="DU101" s="185"/>
      <c r="DV101" s="185"/>
      <c r="DW101" s="185"/>
      <c r="DX101" s="185"/>
      <c r="DY101" s="185"/>
      <c r="DZ101" s="185"/>
      <c r="EA101" s="185"/>
      <c r="EB101" s="185"/>
      <c r="EC101" s="185"/>
      <c r="ED101" s="185"/>
      <c r="EE101" s="185"/>
      <c r="EF101" s="185"/>
      <c r="EG101" s="185"/>
      <c r="EH101" s="185"/>
      <c r="EI101" s="185"/>
      <c r="EJ101" s="185"/>
      <c r="EK101" s="185"/>
      <c r="EL101" s="185"/>
      <c r="EM101" s="185"/>
      <c r="EN101" s="185"/>
      <c r="EO101" s="185"/>
      <c r="EP101" s="185"/>
      <c r="EQ101" s="185"/>
      <c r="ER101" s="185"/>
      <c r="ES101" s="185"/>
      <c r="ET101" s="185"/>
      <c r="EU101" s="185"/>
      <c r="EV101" s="185"/>
      <c r="EW101" s="185"/>
      <c r="EX101" s="185"/>
      <c r="EY101" s="185"/>
      <c r="EZ101" s="185"/>
      <c r="FA101" s="185"/>
      <c r="FB101" s="185"/>
      <c r="FC101" s="185"/>
      <c r="FD101" s="185"/>
      <c r="FE101" s="185"/>
      <c r="FF101" s="185"/>
      <c r="FG101" s="185"/>
      <c r="FH101" s="185"/>
      <c r="FI101" s="185"/>
      <c r="FJ101" s="185"/>
      <c r="FK101" s="185"/>
      <c r="FL101" s="185"/>
      <c r="FM101" s="185"/>
      <c r="FN101" s="185"/>
      <c r="FO101" s="185"/>
      <c r="FP101" s="185"/>
      <c r="FQ101" s="185"/>
      <c r="FR101" s="185"/>
      <c r="FS101" s="185"/>
      <c r="FT101" s="185"/>
      <c r="FU101" s="185"/>
      <c r="FV101" s="185"/>
      <c r="FW101" s="185"/>
      <c r="FX101" s="185"/>
      <c r="FY101" s="185"/>
      <c r="FZ101" s="185"/>
      <c r="GA101" s="185"/>
      <c r="GB101" s="185"/>
      <c r="GC101" s="185"/>
      <c r="GD101" s="185"/>
      <c r="GE101" s="185"/>
      <c r="GF101" s="185"/>
      <c r="GG101" s="185"/>
      <c r="GH101" s="185"/>
      <c r="GI101" s="185"/>
      <c r="GJ101" s="185"/>
      <c r="GK101" s="185"/>
      <c r="GL101" s="185"/>
      <c r="GM101" s="185"/>
      <c r="GN101" s="185"/>
      <c r="GO101" s="185"/>
      <c r="GP101" s="185"/>
      <c r="GQ101" s="185"/>
      <c r="GR101" s="185"/>
      <c r="GS101" s="185"/>
      <c r="GT101" s="185"/>
      <c r="GU101" s="185"/>
      <c r="GV101" s="185"/>
      <c r="GW101" s="185"/>
      <c r="GX101" s="185"/>
      <c r="GY101" s="185"/>
      <c r="GZ101" s="185"/>
      <c r="HA101" s="185"/>
      <c r="HB101" s="185"/>
      <c r="HC101" s="185"/>
      <c r="HD101" s="185"/>
      <c r="HE101" s="185"/>
      <c r="HF101" s="185"/>
      <c r="HG101" s="185"/>
      <c r="HH101" s="185"/>
      <c r="HI101" s="185"/>
      <c r="HJ101" s="185"/>
      <c r="HK101" s="185"/>
      <c r="HL101" s="185"/>
      <c r="HM101" s="185"/>
      <c r="HN101" s="185"/>
      <c r="HO101" s="185"/>
      <c r="HP101" s="185"/>
      <c r="HQ101" s="185"/>
      <c r="HR101" s="185"/>
      <c r="HS101" s="185"/>
      <c r="HT101" s="185"/>
      <c r="HU101" s="185"/>
      <c r="HV101" s="185"/>
      <c r="HW101" s="185"/>
      <c r="HX101" s="185"/>
      <c r="HY101" s="185"/>
      <c r="HZ101" s="185"/>
      <c r="IA101" s="185"/>
      <c r="IB101" s="185"/>
      <c r="IC101" s="185"/>
      <c r="ID101" s="185"/>
      <c r="IE101" s="185"/>
      <c r="IF101" s="185"/>
      <c r="IG101" s="185"/>
      <c r="IH101" s="185"/>
      <c r="II101" s="185"/>
      <c r="IJ101" s="185"/>
      <c r="IK101" s="185"/>
      <c r="IL101" s="185"/>
      <c r="IM101" s="185"/>
      <c r="IN101" s="185"/>
      <c r="IO101" s="185"/>
      <c r="IP101" s="185"/>
      <c r="IQ101" s="185"/>
      <c r="IR101" s="185"/>
      <c r="IS101" s="185"/>
      <c r="IT101" s="185"/>
    </row>
    <row r="102" spans="1:254" s="184" customFormat="1" ht="15" x14ac:dyDescent="0.25">
      <c r="A102" s="161" t="s">
        <v>365</v>
      </c>
      <c r="B102" s="174" t="s">
        <v>363</v>
      </c>
      <c r="C102" s="174" t="s">
        <v>105</v>
      </c>
      <c r="D102" s="174" t="s">
        <v>163</v>
      </c>
      <c r="E102" s="171" t="s">
        <v>438</v>
      </c>
      <c r="F102" s="174" t="s">
        <v>101</v>
      </c>
      <c r="G102" s="164">
        <v>12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0"/>
      <c r="CS102" s="160"/>
      <c r="CT102" s="160"/>
      <c r="CU102" s="160"/>
      <c r="CV102" s="160"/>
      <c r="CW102" s="160"/>
      <c r="CX102" s="160"/>
      <c r="CY102" s="160"/>
      <c r="CZ102" s="160"/>
      <c r="DA102" s="160"/>
      <c r="DB102" s="160"/>
      <c r="DC102" s="160"/>
      <c r="DD102" s="160"/>
      <c r="DE102" s="160"/>
      <c r="DF102" s="160"/>
      <c r="DG102" s="160"/>
      <c r="DH102" s="160"/>
      <c r="DI102" s="160"/>
      <c r="DJ102" s="160"/>
      <c r="DK102" s="160"/>
      <c r="DL102" s="160"/>
      <c r="DM102" s="160"/>
      <c r="DN102" s="160"/>
      <c r="DO102" s="160"/>
      <c r="DP102" s="160"/>
      <c r="DQ102" s="160"/>
      <c r="DR102" s="160"/>
      <c r="DS102" s="160"/>
      <c r="DT102" s="160"/>
      <c r="DU102" s="160"/>
      <c r="DV102" s="160"/>
      <c r="DW102" s="160"/>
      <c r="DX102" s="160"/>
      <c r="DY102" s="160"/>
      <c r="DZ102" s="160"/>
      <c r="EA102" s="160"/>
      <c r="EB102" s="160"/>
      <c r="EC102" s="160"/>
      <c r="ED102" s="160"/>
      <c r="EE102" s="160"/>
      <c r="EF102" s="160"/>
      <c r="EG102" s="160"/>
      <c r="EH102" s="160"/>
      <c r="EI102" s="160"/>
      <c r="EJ102" s="160"/>
      <c r="EK102" s="160"/>
      <c r="EL102" s="160"/>
      <c r="EM102" s="160"/>
      <c r="EN102" s="160"/>
      <c r="EO102" s="160"/>
      <c r="EP102" s="160"/>
      <c r="EQ102" s="160"/>
      <c r="ER102" s="160"/>
      <c r="ES102" s="160"/>
      <c r="ET102" s="160"/>
      <c r="EU102" s="160"/>
      <c r="EV102" s="160"/>
      <c r="EW102" s="160"/>
      <c r="EX102" s="160"/>
      <c r="EY102" s="160"/>
      <c r="EZ102" s="160"/>
      <c r="FA102" s="160"/>
      <c r="FB102" s="160"/>
      <c r="FC102" s="160"/>
      <c r="FD102" s="160"/>
      <c r="FE102" s="160"/>
      <c r="FF102" s="160"/>
      <c r="FG102" s="160"/>
      <c r="FH102" s="160"/>
      <c r="FI102" s="160"/>
      <c r="FJ102" s="160"/>
      <c r="FK102" s="160"/>
      <c r="FL102" s="160"/>
      <c r="FM102" s="160"/>
      <c r="FN102" s="160"/>
      <c r="FO102" s="160"/>
      <c r="FP102" s="160"/>
      <c r="FQ102" s="160"/>
      <c r="FR102" s="160"/>
      <c r="FS102" s="160"/>
      <c r="FT102" s="160"/>
      <c r="FU102" s="160"/>
      <c r="FV102" s="160"/>
      <c r="FW102" s="160"/>
      <c r="FX102" s="160"/>
      <c r="FY102" s="160"/>
      <c r="FZ102" s="160"/>
      <c r="GA102" s="160"/>
      <c r="GB102" s="160"/>
      <c r="GC102" s="160"/>
      <c r="GD102" s="160"/>
      <c r="GE102" s="160"/>
      <c r="GF102" s="160"/>
      <c r="GG102" s="160"/>
      <c r="GH102" s="160"/>
      <c r="GI102" s="160"/>
      <c r="GJ102" s="160"/>
      <c r="GK102" s="160"/>
      <c r="GL102" s="160"/>
      <c r="GM102" s="160"/>
      <c r="GN102" s="160"/>
      <c r="GO102" s="160"/>
      <c r="GP102" s="160"/>
      <c r="GQ102" s="160"/>
      <c r="GR102" s="160"/>
      <c r="GS102" s="160"/>
      <c r="GT102" s="160"/>
      <c r="GU102" s="160"/>
      <c r="GV102" s="160"/>
      <c r="GW102" s="160"/>
      <c r="GX102" s="160"/>
      <c r="GY102" s="160"/>
      <c r="GZ102" s="160"/>
      <c r="HA102" s="160"/>
      <c r="HB102" s="160"/>
      <c r="HC102" s="160"/>
      <c r="HD102" s="160"/>
      <c r="HE102" s="160"/>
      <c r="HF102" s="160"/>
      <c r="HG102" s="160"/>
      <c r="HH102" s="160"/>
      <c r="HI102" s="160"/>
      <c r="HJ102" s="160"/>
      <c r="HK102" s="160"/>
      <c r="HL102" s="160"/>
      <c r="HM102" s="160"/>
      <c r="HN102" s="160"/>
      <c r="HO102" s="160"/>
      <c r="HP102" s="160"/>
      <c r="HQ102" s="160"/>
      <c r="HR102" s="160"/>
      <c r="HS102" s="160"/>
      <c r="HT102" s="160"/>
      <c r="HU102" s="160"/>
      <c r="HV102" s="160"/>
      <c r="HW102" s="160"/>
      <c r="HX102" s="160"/>
      <c r="HY102" s="160"/>
      <c r="HZ102" s="160"/>
      <c r="IA102" s="160"/>
      <c r="IB102" s="160"/>
      <c r="IC102" s="160"/>
      <c r="ID102" s="160"/>
      <c r="IE102" s="160"/>
      <c r="IF102" s="160"/>
      <c r="IG102" s="160"/>
      <c r="IH102" s="160"/>
      <c r="II102" s="160"/>
      <c r="IJ102" s="160"/>
      <c r="IK102" s="160"/>
      <c r="IL102" s="160"/>
      <c r="IM102" s="160"/>
      <c r="IN102" s="160"/>
      <c r="IO102" s="160"/>
      <c r="IP102" s="160"/>
      <c r="IQ102" s="160"/>
      <c r="IR102" s="160"/>
      <c r="IS102" s="160"/>
      <c r="IT102" s="160"/>
    </row>
    <row r="103" spans="1:254" s="185" customFormat="1" ht="14.25" x14ac:dyDescent="0.2">
      <c r="A103" s="151" t="s">
        <v>166</v>
      </c>
      <c r="B103" s="152" t="s">
        <v>363</v>
      </c>
      <c r="C103" s="153" t="s">
        <v>105</v>
      </c>
      <c r="D103" s="153" t="s">
        <v>167</v>
      </c>
      <c r="E103" s="153"/>
      <c r="F103" s="153"/>
      <c r="G103" s="154">
        <f>SUM(G108+G104+G106)</f>
        <v>68768.59</v>
      </c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34"/>
      <c r="CP103" s="134"/>
      <c r="CQ103" s="134"/>
      <c r="CR103" s="134"/>
      <c r="CS103" s="134"/>
      <c r="CT103" s="134"/>
      <c r="CU103" s="134"/>
      <c r="CV103" s="134"/>
      <c r="CW103" s="134"/>
      <c r="CX103" s="134"/>
      <c r="CY103" s="134"/>
      <c r="CZ103" s="134"/>
      <c r="DA103" s="134"/>
      <c r="DB103" s="134"/>
      <c r="DC103" s="134"/>
      <c r="DD103" s="134"/>
      <c r="DE103" s="134"/>
      <c r="DF103" s="134"/>
      <c r="DG103" s="134"/>
      <c r="DH103" s="134"/>
      <c r="DI103" s="134"/>
      <c r="DJ103" s="134"/>
      <c r="DK103" s="134"/>
      <c r="DL103" s="134"/>
      <c r="DM103" s="134"/>
      <c r="DN103" s="134"/>
      <c r="DO103" s="134"/>
      <c r="DP103" s="134"/>
      <c r="DQ103" s="134"/>
      <c r="DR103" s="134"/>
      <c r="DS103" s="134"/>
      <c r="DT103" s="134"/>
      <c r="DU103" s="134"/>
      <c r="DV103" s="134"/>
      <c r="DW103" s="134"/>
      <c r="DX103" s="134"/>
      <c r="DY103" s="134"/>
      <c r="DZ103" s="134"/>
      <c r="EA103" s="134"/>
      <c r="EB103" s="134"/>
      <c r="EC103" s="134"/>
      <c r="ED103" s="134"/>
      <c r="EE103" s="134"/>
      <c r="EF103" s="134"/>
      <c r="EG103" s="134"/>
      <c r="EH103" s="134"/>
      <c r="EI103" s="134"/>
      <c r="EJ103" s="134"/>
      <c r="EK103" s="134"/>
      <c r="EL103" s="134"/>
      <c r="EM103" s="134"/>
      <c r="EN103" s="134"/>
      <c r="EO103" s="134"/>
      <c r="EP103" s="134"/>
      <c r="EQ103" s="134"/>
      <c r="ER103" s="134"/>
      <c r="ES103" s="134"/>
      <c r="ET103" s="134"/>
      <c r="EU103" s="134"/>
      <c r="EV103" s="134"/>
      <c r="EW103" s="134"/>
      <c r="EX103" s="134"/>
      <c r="EY103" s="134"/>
      <c r="EZ103" s="134"/>
      <c r="FA103" s="134"/>
      <c r="FB103" s="134"/>
      <c r="FC103" s="134"/>
      <c r="FD103" s="134"/>
      <c r="FE103" s="134"/>
      <c r="FF103" s="134"/>
      <c r="FG103" s="134"/>
      <c r="FH103" s="134"/>
      <c r="FI103" s="134"/>
      <c r="FJ103" s="134"/>
      <c r="FK103" s="134"/>
      <c r="FL103" s="134"/>
      <c r="FM103" s="134"/>
      <c r="FN103" s="134"/>
      <c r="FO103" s="134"/>
      <c r="FP103" s="134"/>
      <c r="FQ103" s="134"/>
      <c r="FR103" s="134"/>
      <c r="FS103" s="134"/>
      <c r="FT103" s="134"/>
      <c r="FU103" s="134"/>
      <c r="FV103" s="134"/>
      <c r="FW103" s="134"/>
      <c r="FX103" s="134"/>
      <c r="FY103" s="134"/>
      <c r="FZ103" s="134"/>
      <c r="GA103" s="134"/>
      <c r="GB103" s="134"/>
      <c r="GC103" s="134"/>
      <c r="GD103" s="134"/>
      <c r="GE103" s="134"/>
      <c r="GF103" s="134"/>
      <c r="GG103" s="134"/>
      <c r="GH103" s="134"/>
      <c r="GI103" s="134"/>
      <c r="GJ103" s="134"/>
      <c r="GK103" s="134"/>
      <c r="GL103" s="134"/>
      <c r="GM103" s="134"/>
      <c r="GN103" s="134"/>
      <c r="GO103" s="134"/>
      <c r="GP103" s="134"/>
      <c r="GQ103" s="134"/>
      <c r="GR103" s="134"/>
      <c r="GS103" s="134"/>
      <c r="GT103" s="134"/>
      <c r="GU103" s="134"/>
      <c r="GV103" s="134"/>
      <c r="GW103" s="134"/>
      <c r="GX103" s="134"/>
      <c r="GY103" s="134"/>
      <c r="GZ103" s="134"/>
      <c r="HA103" s="134"/>
      <c r="HB103" s="134"/>
      <c r="HC103" s="134"/>
      <c r="HD103" s="134"/>
      <c r="HE103" s="134"/>
      <c r="HF103" s="134"/>
      <c r="HG103" s="134"/>
      <c r="HH103" s="134"/>
      <c r="HI103" s="134"/>
      <c r="HJ103" s="134"/>
      <c r="HK103" s="134"/>
      <c r="HL103" s="134"/>
      <c r="HM103" s="134"/>
      <c r="HN103" s="134"/>
      <c r="HO103" s="134"/>
      <c r="HP103" s="134"/>
      <c r="HQ103" s="134"/>
      <c r="HR103" s="134"/>
      <c r="HS103" s="134"/>
      <c r="HT103" s="134"/>
      <c r="HU103" s="134"/>
      <c r="HV103" s="134"/>
      <c r="HW103" s="134"/>
      <c r="HX103" s="134"/>
      <c r="HY103" s="134"/>
      <c r="HZ103" s="134"/>
      <c r="IA103" s="134"/>
      <c r="IB103" s="134"/>
      <c r="IC103" s="134"/>
      <c r="ID103" s="134"/>
      <c r="IE103" s="134"/>
      <c r="IF103" s="134"/>
      <c r="IG103" s="134"/>
      <c r="IH103" s="134"/>
      <c r="II103" s="134"/>
      <c r="IJ103" s="134"/>
      <c r="IK103" s="134"/>
      <c r="IL103" s="134"/>
      <c r="IM103" s="134"/>
      <c r="IN103" s="134"/>
      <c r="IO103" s="134"/>
      <c r="IP103" s="134"/>
      <c r="IQ103" s="134"/>
      <c r="IR103" s="134"/>
      <c r="IS103" s="134"/>
      <c r="IT103" s="134"/>
    </row>
    <row r="104" spans="1:254" s="146" customFormat="1" ht="15" x14ac:dyDescent="0.25">
      <c r="A104" s="166" t="s">
        <v>168</v>
      </c>
      <c r="B104" s="171" t="s">
        <v>363</v>
      </c>
      <c r="C104" s="168" t="s">
        <v>105</v>
      </c>
      <c r="D104" s="168" t="s">
        <v>167</v>
      </c>
      <c r="E104" s="163" t="s">
        <v>439</v>
      </c>
      <c r="F104" s="168"/>
      <c r="G104" s="169">
        <f>SUM(G105)</f>
        <v>46821.11</v>
      </c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/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30"/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0"/>
      <c r="ES104" s="130"/>
      <c r="ET104" s="130"/>
      <c r="EU104" s="130"/>
      <c r="EV104" s="130"/>
      <c r="EW104" s="130"/>
      <c r="EX104" s="130"/>
      <c r="EY104" s="130"/>
      <c r="EZ104" s="130"/>
      <c r="FA104" s="130"/>
      <c r="FB104" s="130"/>
      <c r="FC104" s="130"/>
      <c r="FD104" s="130"/>
      <c r="FE104" s="130"/>
      <c r="FF104" s="130"/>
      <c r="FG104" s="130"/>
      <c r="FH104" s="130"/>
      <c r="FI104" s="130"/>
      <c r="FJ104" s="130"/>
      <c r="FK104" s="130"/>
      <c r="FL104" s="130"/>
      <c r="FM104" s="130"/>
      <c r="FN104" s="130"/>
      <c r="FO104" s="130"/>
      <c r="FP104" s="130"/>
      <c r="FQ104" s="130"/>
      <c r="FR104" s="130"/>
      <c r="FS104" s="130"/>
      <c r="FT104" s="130"/>
      <c r="FU104" s="130"/>
      <c r="FV104" s="130"/>
      <c r="FW104" s="130"/>
      <c r="FX104" s="130"/>
      <c r="FY104" s="130"/>
      <c r="FZ104" s="130"/>
      <c r="GA104" s="130"/>
      <c r="GB104" s="130"/>
      <c r="GC104" s="130"/>
      <c r="GD104" s="130"/>
      <c r="GE104" s="130"/>
      <c r="GF104" s="130"/>
      <c r="GG104" s="130"/>
      <c r="GH104" s="130"/>
      <c r="GI104" s="130"/>
      <c r="GJ104" s="130"/>
      <c r="GK104" s="130"/>
      <c r="GL104" s="130"/>
      <c r="GM104" s="130"/>
      <c r="GN104" s="130"/>
      <c r="GO104" s="130"/>
      <c r="GP104" s="130"/>
      <c r="GQ104" s="130"/>
      <c r="GR104" s="130"/>
      <c r="GS104" s="130"/>
      <c r="GT104" s="130"/>
      <c r="GU104" s="130"/>
      <c r="GV104" s="130"/>
      <c r="GW104" s="130"/>
      <c r="GX104" s="130"/>
      <c r="GY104" s="130"/>
      <c r="GZ104" s="130"/>
      <c r="HA104" s="130"/>
      <c r="HB104" s="130"/>
      <c r="HC104" s="130"/>
      <c r="HD104" s="130"/>
      <c r="HE104" s="130"/>
      <c r="HF104" s="130"/>
      <c r="HG104" s="130"/>
      <c r="HH104" s="130"/>
      <c r="HI104" s="130"/>
      <c r="HJ104" s="130"/>
      <c r="HK104" s="130"/>
      <c r="HL104" s="130"/>
      <c r="HM104" s="130"/>
      <c r="HN104" s="130"/>
      <c r="HO104" s="130"/>
      <c r="HP104" s="130"/>
      <c r="HQ104" s="130"/>
      <c r="HR104" s="130"/>
      <c r="HS104" s="130"/>
      <c r="HT104" s="130"/>
      <c r="HU104" s="130"/>
      <c r="HV104" s="130"/>
      <c r="HW104" s="130"/>
      <c r="HX104" s="130"/>
      <c r="HY104" s="130"/>
      <c r="HZ104" s="130"/>
      <c r="IA104" s="130"/>
      <c r="IB104" s="130"/>
      <c r="IC104" s="130"/>
      <c r="ID104" s="130"/>
      <c r="IE104" s="130"/>
      <c r="IF104" s="130"/>
      <c r="IG104" s="130"/>
      <c r="IH104" s="130"/>
      <c r="II104" s="130"/>
      <c r="IJ104" s="130"/>
      <c r="IK104" s="130"/>
      <c r="IL104" s="130"/>
      <c r="IM104" s="130"/>
      <c r="IN104" s="130"/>
      <c r="IO104" s="130"/>
      <c r="IP104" s="130"/>
      <c r="IQ104" s="130"/>
      <c r="IR104" s="130"/>
      <c r="IS104" s="130"/>
      <c r="IT104" s="130"/>
    </row>
    <row r="105" spans="1:254" s="175" customFormat="1" ht="15" x14ac:dyDescent="0.25">
      <c r="A105" s="161" t="s">
        <v>373</v>
      </c>
      <c r="B105" s="174" t="s">
        <v>363</v>
      </c>
      <c r="C105" s="163" t="s">
        <v>105</v>
      </c>
      <c r="D105" s="163" t="s">
        <v>167</v>
      </c>
      <c r="E105" s="163" t="s">
        <v>439</v>
      </c>
      <c r="F105" s="163" t="s">
        <v>142</v>
      </c>
      <c r="G105" s="164">
        <v>46821.11</v>
      </c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/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/>
      <c r="CF105" s="165"/>
      <c r="CG105" s="165"/>
      <c r="CH105" s="165"/>
      <c r="CI105" s="165"/>
      <c r="CJ105" s="165"/>
      <c r="CK105" s="165"/>
      <c r="CL105" s="165"/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5"/>
      <c r="CW105" s="165"/>
      <c r="CX105" s="165"/>
      <c r="CY105" s="165"/>
      <c r="CZ105" s="165"/>
      <c r="DA105" s="165"/>
      <c r="DB105" s="165"/>
      <c r="DC105" s="165"/>
      <c r="DD105" s="165"/>
      <c r="DE105" s="165"/>
      <c r="DF105" s="165"/>
      <c r="DG105" s="165"/>
      <c r="DH105" s="165"/>
      <c r="DI105" s="165"/>
      <c r="DJ105" s="165"/>
      <c r="DK105" s="165"/>
      <c r="DL105" s="165"/>
      <c r="DM105" s="165"/>
      <c r="DN105" s="165"/>
      <c r="DO105" s="165"/>
      <c r="DP105" s="165"/>
      <c r="DQ105" s="165"/>
      <c r="DR105" s="165"/>
      <c r="DS105" s="165"/>
      <c r="DT105" s="165"/>
      <c r="DU105" s="165"/>
      <c r="DV105" s="165"/>
      <c r="DW105" s="165"/>
      <c r="DX105" s="165"/>
      <c r="DY105" s="165"/>
      <c r="DZ105" s="165"/>
      <c r="EA105" s="165"/>
      <c r="EB105" s="165"/>
      <c r="EC105" s="165"/>
      <c r="ED105" s="165"/>
      <c r="EE105" s="165"/>
      <c r="EF105" s="165"/>
      <c r="EG105" s="165"/>
      <c r="EH105" s="165"/>
      <c r="EI105" s="165"/>
      <c r="EJ105" s="165"/>
      <c r="EK105" s="165"/>
      <c r="EL105" s="165"/>
      <c r="EM105" s="165"/>
      <c r="EN105" s="165"/>
      <c r="EO105" s="165"/>
      <c r="EP105" s="165"/>
      <c r="EQ105" s="165"/>
      <c r="ER105" s="165"/>
      <c r="ES105" s="165"/>
      <c r="ET105" s="165"/>
      <c r="EU105" s="165"/>
      <c r="EV105" s="165"/>
      <c r="EW105" s="165"/>
      <c r="EX105" s="165"/>
      <c r="EY105" s="165"/>
      <c r="EZ105" s="165"/>
      <c r="FA105" s="165"/>
      <c r="FB105" s="165"/>
      <c r="FC105" s="165"/>
      <c r="FD105" s="165"/>
      <c r="FE105" s="165"/>
      <c r="FF105" s="165"/>
      <c r="FG105" s="165"/>
      <c r="FH105" s="165"/>
      <c r="FI105" s="165"/>
      <c r="FJ105" s="165"/>
      <c r="FK105" s="165"/>
      <c r="FL105" s="165"/>
      <c r="FM105" s="165"/>
      <c r="FN105" s="165"/>
      <c r="FO105" s="165"/>
      <c r="FP105" s="165"/>
      <c r="FQ105" s="165"/>
      <c r="FR105" s="165"/>
      <c r="FS105" s="165"/>
      <c r="FT105" s="165"/>
      <c r="FU105" s="165"/>
      <c r="FV105" s="165"/>
      <c r="FW105" s="165"/>
      <c r="FX105" s="165"/>
      <c r="FY105" s="165"/>
      <c r="FZ105" s="165"/>
      <c r="GA105" s="165"/>
      <c r="GB105" s="165"/>
      <c r="GC105" s="165"/>
      <c r="GD105" s="165"/>
      <c r="GE105" s="165"/>
      <c r="GF105" s="165"/>
      <c r="GG105" s="165"/>
      <c r="GH105" s="165"/>
      <c r="GI105" s="165"/>
      <c r="GJ105" s="165"/>
      <c r="GK105" s="165"/>
      <c r="GL105" s="165"/>
      <c r="GM105" s="165"/>
      <c r="GN105" s="165"/>
      <c r="GO105" s="165"/>
      <c r="GP105" s="165"/>
      <c r="GQ105" s="165"/>
      <c r="GR105" s="165"/>
      <c r="GS105" s="165"/>
      <c r="GT105" s="165"/>
      <c r="GU105" s="165"/>
      <c r="GV105" s="165"/>
      <c r="GW105" s="165"/>
      <c r="GX105" s="165"/>
      <c r="GY105" s="165"/>
      <c r="GZ105" s="165"/>
      <c r="HA105" s="165"/>
      <c r="HB105" s="165"/>
      <c r="HC105" s="165"/>
      <c r="HD105" s="165"/>
      <c r="HE105" s="165"/>
      <c r="HF105" s="165"/>
      <c r="HG105" s="165"/>
      <c r="HH105" s="165"/>
      <c r="HI105" s="165"/>
      <c r="HJ105" s="165"/>
      <c r="HK105" s="165"/>
      <c r="HL105" s="165"/>
      <c r="HM105" s="165"/>
      <c r="HN105" s="165"/>
      <c r="HO105" s="165"/>
      <c r="HP105" s="165"/>
      <c r="HQ105" s="165"/>
      <c r="HR105" s="165"/>
      <c r="HS105" s="165"/>
      <c r="HT105" s="165"/>
      <c r="HU105" s="165"/>
      <c r="HV105" s="165"/>
      <c r="HW105" s="165"/>
      <c r="HX105" s="165"/>
      <c r="HY105" s="165"/>
      <c r="HZ105" s="165"/>
      <c r="IA105" s="165"/>
      <c r="IB105" s="165"/>
      <c r="IC105" s="165"/>
      <c r="ID105" s="165"/>
      <c r="IE105" s="165"/>
      <c r="IF105" s="165"/>
      <c r="IG105" s="165"/>
      <c r="IH105" s="165"/>
      <c r="II105" s="165"/>
      <c r="IJ105" s="165"/>
      <c r="IK105" s="165"/>
      <c r="IL105" s="165"/>
      <c r="IM105" s="165"/>
      <c r="IN105" s="165"/>
      <c r="IO105" s="165"/>
      <c r="IP105" s="165"/>
      <c r="IQ105" s="165"/>
      <c r="IR105" s="165"/>
      <c r="IS105" s="165"/>
      <c r="IT105" s="165"/>
    </row>
    <row r="106" spans="1:254" s="185" customFormat="1" ht="25.5" x14ac:dyDescent="0.2">
      <c r="A106" s="166" t="s">
        <v>379</v>
      </c>
      <c r="B106" s="171" t="s">
        <v>363</v>
      </c>
      <c r="C106" s="168" t="s">
        <v>105</v>
      </c>
      <c r="D106" s="168" t="s">
        <v>167</v>
      </c>
      <c r="E106" s="163" t="s">
        <v>440</v>
      </c>
      <c r="F106" s="168"/>
      <c r="G106" s="169">
        <f>SUM(G107)</f>
        <v>3714.42</v>
      </c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0"/>
      <c r="DE106" s="130"/>
      <c r="DF106" s="130"/>
      <c r="DG106" s="130"/>
      <c r="DH106" s="130"/>
      <c r="DI106" s="130"/>
      <c r="DJ106" s="130"/>
      <c r="DK106" s="130"/>
      <c r="DL106" s="130"/>
      <c r="DM106" s="130"/>
      <c r="DN106" s="130"/>
      <c r="DO106" s="130"/>
      <c r="DP106" s="130"/>
      <c r="DQ106" s="130"/>
      <c r="DR106" s="130"/>
      <c r="DS106" s="130"/>
      <c r="DT106" s="130"/>
      <c r="DU106" s="130"/>
      <c r="DV106" s="130"/>
      <c r="DW106" s="130"/>
      <c r="DX106" s="130"/>
      <c r="DY106" s="130"/>
      <c r="DZ106" s="130"/>
      <c r="EA106" s="130"/>
      <c r="EB106" s="130"/>
      <c r="EC106" s="130"/>
      <c r="ED106" s="130"/>
      <c r="EE106" s="130"/>
      <c r="EF106" s="130"/>
      <c r="EG106" s="130"/>
      <c r="EH106" s="130"/>
      <c r="EI106" s="130"/>
      <c r="EJ106" s="130"/>
      <c r="EK106" s="130"/>
      <c r="EL106" s="130"/>
      <c r="EM106" s="130"/>
      <c r="EN106" s="130"/>
      <c r="EO106" s="130"/>
      <c r="EP106" s="130"/>
      <c r="EQ106" s="130"/>
      <c r="ER106" s="130"/>
      <c r="ES106" s="130"/>
      <c r="ET106" s="130"/>
      <c r="EU106" s="130"/>
      <c r="EV106" s="130"/>
      <c r="EW106" s="130"/>
      <c r="EX106" s="130"/>
      <c r="EY106" s="130"/>
      <c r="EZ106" s="130"/>
      <c r="FA106" s="130"/>
      <c r="FB106" s="130"/>
      <c r="FC106" s="130"/>
      <c r="FD106" s="130"/>
      <c r="FE106" s="130"/>
      <c r="FF106" s="130"/>
      <c r="FG106" s="130"/>
      <c r="FH106" s="130"/>
      <c r="FI106" s="130"/>
      <c r="FJ106" s="130"/>
      <c r="FK106" s="130"/>
      <c r="FL106" s="130"/>
      <c r="FM106" s="130"/>
      <c r="FN106" s="130"/>
      <c r="FO106" s="130"/>
      <c r="FP106" s="130"/>
      <c r="FQ106" s="130"/>
      <c r="FR106" s="130"/>
      <c r="FS106" s="130"/>
      <c r="FT106" s="130"/>
      <c r="FU106" s="130"/>
      <c r="FV106" s="130"/>
      <c r="FW106" s="130"/>
      <c r="FX106" s="130"/>
      <c r="FY106" s="130"/>
      <c r="FZ106" s="130"/>
      <c r="GA106" s="130"/>
      <c r="GB106" s="130"/>
      <c r="GC106" s="130"/>
      <c r="GD106" s="130"/>
      <c r="GE106" s="130"/>
      <c r="GF106" s="130"/>
      <c r="GG106" s="130"/>
      <c r="GH106" s="130"/>
      <c r="GI106" s="130"/>
      <c r="GJ106" s="130"/>
      <c r="GK106" s="130"/>
      <c r="GL106" s="130"/>
      <c r="GM106" s="130"/>
      <c r="GN106" s="130"/>
      <c r="GO106" s="130"/>
      <c r="GP106" s="130"/>
      <c r="GQ106" s="130"/>
      <c r="GR106" s="130"/>
      <c r="GS106" s="130"/>
      <c r="GT106" s="130"/>
      <c r="GU106" s="130"/>
      <c r="GV106" s="130"/>
      <c r="GW106" s="130"/>
      <c r="GX106" s="130"/>
      <c r="GY106" s="130"/>
      <c r="GZ106" s="130"/>
      <c r="HA106" s="130"/>
      <c r="HB106" s="130"/>
      <c r="HC106" s="130"/>
      <c r="HD106" s="130"/>
      <c r="HE106" s="130"/>
      <c r="HF106" s="130"/>
      <c r="HG106" s="130"/>
      <c r="HH106" s="130"/>
      <c r="HI106" s="130"/>
      <c r="HJ106" s="130"/>
      <c r="HK106" s="130"/>
      <c r="HL106" s="130"/>
      <c r="HM106" s="130"/>
      <c r="HN106" s="130"/>
      <c r="HO106" s="130"/>
      <c r="HP106" s="130"/>
      <c r="HQ106" s="130"/>
      <c r="HR106" s="130"/>
      <c r="HS106" s="130"/>
      <c r="HT106" s="130"/>
      <c r="HU106" s="130"/>
      <c r="HV106" s="130"/>
      <c r="HW106" s="130"/>
      <c r="HX106" s="130"/>
      <c r="HY106" s="130"/>
      <c r="HZ106" s="130"/>
      <c r="IA106" s="130"/>
      <c r="IB106" s="130"/>
      <c r="IC106" s="130"/>
      <c r="ID106" s="130"/>
      <c r="IE106" s="130"/>
      <c r="IF106" s="130"/>
      <c r="IG106" s="130"/>
      <c r="IH106" s="130"/>
      <c r="II106" s="130"/>
      <c r="IJ106" s="130"/>
      <c r="IK106" s="130"/>
      <c r="IL106" s="130"/>
      <c r="IM106" s="130"/>
      <c r="IN106" s="130"/>
      <c r="IO106" s="130"/>
      <c r="IP106" s="130"/>
      <c r="IQ106" s="130"/>
      <c r="IR106" s="130"/>
      <c r="IS106" s="130"/>
      <c r="IT106" s="130"/>
    </row>
    <row r="107" spans="1:254" s="175" customFormat="1" ht="15" x14ac:dyDescent="0.25">
      <c r="A107" s="161" t="s">
        <v>365</v>
      </c>
      <c r="B107" s="174" t="s">
        <v>363</v>
      </c>
      <c r="C107" s="163" t="s">
        <v>105</v>
      </c>
      <c r="D107" s="163" t="s">
        <v>167</v>
      </c>
      <c r="E107" s="163" t="s">
        <v>440</v>
      </c>
      <c r="F107" s="163" t="s">
        <v>101</v>
      </c>
      <c r="G107" s="164">
        <v>3714.42</v>
      </c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5"/>
      <c r="CA107" s="165"/>
      <c r="CB107" s="165"/>
      <c r="CC107" s="165"/>
      <c r="CD107" s="165"/>
      <c r="CE107" s="165"/>
      <c r="CF107" s="165"/>
      <c r="CG107" s="165"/>
      <c r="CH107" s="165"/>
      <c r="CI107" s="165"/>
      <c r="CJ107" s="165"/>
      <c r="CK107" s="165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5"/>
      <c r="DA107" s="165"/>
      <c r="DB107" s="165"/>
      <c r="DC107" s="165"/>
      <c r="DD107" s="165"/>
      <c r="DE107" s="165"/>
      <c r="DF107" s="165"/>
      <c r="DG107" s="165"/>
      <c r="DH107" s="165"/>
      <c r="DI107" s="165"/>
      <c r="DJ107" s="165"/>
      <c r="DK107" s="165"/>
      <c r="DL107" s="165"/>
      <c r="DM107" s="165"/>
      <c r="DN107" s="165"/>
      <c r="DO107" s="165"/>
      <c r="DP107" s="165"/>
      <c r="DQ107" s="165"/>
      <c r="DR107" s="165"/>
      <c r="DS107" s="165"/>
      <c r="DT107" s="165"/>
      <c r="DU107" s="165"/>
      <c r="DV107" s="165"/>
      <c r="DW107" s="165"/>
      <c r="DX107" s="165"/>
      <c r="DY107" s="165"/>
      <c r="DZ107" s="165"/>
      <c r="EA107" s="165"/>
      <c r="EB107" s="165"/>
      <c r="EC107" s="165"/>
      <c r="ED107" s="165"/>
      <c r="EE107" s="165"/>
      <c r="EF107" s="165"/>
      <c r="EG107" s="165"/>
      <c r="EH107" s="165"/>
      <c r="EI107" s="165"/>
      <c r="EJ107" s="165"/>
      <c r="EK107" s="165"/>
      <c r="EL107" s="165"/>
      <c r="EM107" s="165"/>
      <c r="EN107" s="165"/>
      <c r="EO107" s="165"/>
      <c r="EP107" s="165"/>
      <c r="EQ107" s="165"/>
      <c r="ER107" s="165"/>
      <c r="ES107" s="165"/>
      <c r="ET107" s="165"/>
      <c r="EU107" s="165"/>
      <c r="EV107" s="165"/>
      <c r="EW107" s="165"/>
      <c r="EX107" s="165"/>
      <c r="EY107" s="165"/>
      <c r="EZ107" s="165"/>
      <c r="FA107" s="165"/>
      <c r="FB107" s="165"/>
      <c r="FC107" s="165"/>
      <c r="FD107" s="165"/>
      <c r="FE107" s="165"/>
      <c r="FF107" s="165"/>
      <c r="FG107" s="165"/>
      <c r="FH107" s="165"/>
      <c r="FI107" s="165"/>
      <c r="FJ107" s="165"/>
      <c r="FK107" s="165"/>
      <c r="FL107" s="165"/>
      <c r="FM107" s="165"/>
      <c r="FN107" s="165"/>
      <c r="FO107" s="165"/>
      <c r="FP107" s="165"/>
      <c r="FQ107" s="165"/>
      <c r="FR107" s="165"/>
      <c r="FS107" s="165"/>
      <c r="FT107" s="165"/>
      <c r="FU107" s="165"/>
      <c r="FV107" s="165"/>
      <c r="FW107" s="165"/>
      <c r="FX107" s="165"/>
      <c r="FY107" s="165"/>
      <c r="FZ107" s="165"/>
      <c r="GA107" s="165"/>
      <c r="GB107" s="165"/>
      <c r="GC107" s="165"/>
      <c r="GD107" s="165"/>
      <c r="GE107" s="165"/>
      <c r="GF107" s="165"/>
      <c r="GG107" s="165"/>
      <c r="GH107" s="165"/>
      <c r="GI107" s="165"/>
      <c r="GJ107" s="165"/>
      <c r="GK107" s="165"/>
      <c r="GL107" s="165"/>
      <c r="GM107" s="165"/>
      <c r="GN107" s="165"/>
      <c r="GO107" s="165"/>
      <c r="GP107" s="165"/>
      <c r="GQ107" s="165"/>
      <c r="GR107" s="165"/>
      <c r="GS107" s="165"/>
      <c r="GT107" s="165"/>
      <c r="GU107" s="165"/>
      <c r="GV107" s="165"/>
      <c r="GW107" s="165"/>
      <c r="GX107" s="165"/>
      <c r="GY107" s="165"/>
      <c r="GZ107" s="165"/>
      <c r="HA107" s="165"/>
      <c r="HB107" s="165"/>
      <c r="HC107" s="165"/>
      <c r="HD107" s="165"/>
      <c r="HE107" s="165"/>
      <c r="HF107" s="165"/>
      <c r="HG107" s="165"/>
      <c r="HH107" s="165"/>
      <c r="HI107" s="165"/>
      <c r="HJ107" s="165"/>
      <c r="HK107" s="165"/>
      <c r="HL107" s="165"/>
      <c r="HM107" s="165"/>
      <c r="HN107" s="165"/>
      <c r="HO107" s="165"/>
      <c r="HP107" s="165"/>
      <c r="HQ107" s="165"/>
      <c r="HR107" s="165"/>
      <c r="HS107" s="165"/>
      <c r="HT107" s="165"/>
      <c r="HU107" s="165"/>
      <c r="HV107" s="165"/>
      <c r="HW107" s="165"/>
      <c r="HX107" s="165"/>
      <c r="HY107" s="165"/>
      <c r="HZ107" s="165"/>
      <c r="IA107" s="165"/>
      <c r="IB107" s="165"/>
      <c r="IC107" s="165"/>
      <c r="ID107" s="165"/>
      <c r="IE107" s="165"/>
      <c r="IF107" s="165"/>
      <c r="IG107" s="165"/>
      <c r="IH107" s="165"/>
      <c r="II107" s="165"/>
      <c r="IJ107" s="165"/>
      <c r="IK107" s="165"/>
      <c r="IL107" s="165"/>
      <c r="IM107" s="165"/>
      <c r="IN107" s="165"/>
      <c r="IO107" s="165"/>
      <c r="IP107" s="165"/>
      <c r="IQ107" s="165"/>
      <c r="IR107" s="165"/>
      <c r="IS107" s="165"/>
      <c r="IT107" s="165"/>
    </row>
    <row r="108" spans="1:254" ht="13.5" x14ac:dyDescent="0.25">
      <c r="A108" s="187" t="s">
        <v>377</v>
      </c>
      <c r="B108" s="172" t="s">
        <v>363</v>
      </c>
      <c r="C108" s="172" t="s">
        <v>105</v>
      </c>
      <c r="D108" s="172" t="s">
        <v>167</v>
      </c>
      <c r="E108" s="172" t="s">
        <v>134</v>
      </c>
      <c r="F108" s="172"/>
      <c r="G108" s="159">
        <f>SUM(G109)</f>
        <v>18233.059999999998</v>
      </c>
    </row>
    <row r="109" spans="1:254" ht="25.5" x14ac:dyDescent="0.2">
      <c r="A109" s="166" t="s">
        <v>380</v>
      </c>
      <c r="B109" s="171" t="s">
        <v>363</v>
      </c>
      <c r="C109" s="168" t="s">
        <v>105</v>
      </c>
      <c r="D109" s="168" t="s">
        <v>167</v>
      </c>
      <c r="E109" s="168" t="s">
        <v>171</v>
      </c>
      <c r="F109" s="168"/>
      <c r="G109" s="169">
        <f>SUM(G110:G113)</f>
        <v>18233.059999999998</v>
      </c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30"/>
      <c r="EF109" s="130"/>
      <c r="EG109" s="130"/>
      <c r="EH109" s="130"/>
      <c r="EI109" s="130"/>
      <c r="EJ109" s="130"/>
      <c r="EK109" s="130"/>
      <c r="EL109" s="130"/>
      <c r="EM109" s="130"/>
      <c r="EN109" s="130"/>
      <c r="EO109" s="130"/>
      <c r="EP109" s="130"/>
      <c r="EQ109" s="130"/>
      <c r="ER109" s="130"/>
      <c r="ES109" s="130"/>
      <c r="ET109" s="130"/>
      <c r="EU109" s="130"/>
      <c r="EV109" s="130"/>
      <c r="EW109" s="130"/>
      <c r="EX109" s="130"/>
      <c r="EY109" s="130"/>
      <c r="EZ109" s="130"/>
      <c r="FA109" s="130"/>
      <c r="FB109" s="130"/>
      <c r="FC109" s="130"/>
      <c r="FD109" s="130"/>
      <c r="FE109" s="130"/>
      <c r="FF109" s="130"/>
      <c r="FG109" s="130"/>
      <c r="FH109" s="130"/>
      <c r="FI109" s="130"/>
      <c r="FJ109" s="130"/>
      <c r="FK109" s="130"/>
      <c r="FL109" s="130"/>
      <c r="FM109" s="130"/>
      <c r="FN109" s="130"/>
      <c r="FO109" s="130"/>
      <c r="FP109" s="130"/>
      <c r="FQ109" s="130"/>
      <c r="FR109" s="130"/>
      <c r="FS109" s="130"/>
      <c r="FT109" s="130"/>
      <c r="FU109" s="130"/>
      <c r="FV109" s="130"/>
      <c r="FW109" s="130"/>
      <c r="FX109" s="130"/>
      <c r="FY109" s="130"/>
      <c r="FZ109" s="130"/>
      <c r="GA109" s="130"/>
      <c r="GB109" s="130"/>
      <c r="GC109" s="130"/>
      <c r="GD109" s="130"/>
      <c r="GE109" s="130"/>
      <c r="GF109" s="130"/>
      <c r="GG109" s="130"/>
      <c r="GH109" s="130"/>
      <c r="GI109" s="130"/>
      <c r="GJ109" s="130"/>
      <c r="GK109" s="130"/>
      <c r="GL109" s="130"/>
      <c r="GM109" s="130"/>
      <c r="GN109" s="130"/>
      <c r="GO109" s="130"/>
      <c r="GP109" s="130"/>
      <c r="GQ109" s="130"/>
      <c r="GR109" s="130"/>
      <c r="GS109" s="130"/>
      <c r="GT109" s="130"/>
      <c r="GU109" s="130"/>
      <c r="GV109" s="130"/>
      <c r="GW109" s="130"/>
      <c r="GX109" s="130"/>
      <c r="GY109" s="130"/>
      <c r="GZ109" s="130"/>
      <c r="HA109" s="130"/>
      <c r="HB109" s="130"/>
      <c r="HC109" s="130"/>
      <c r="HD109" s="130"/>
      <c r="HE109" s="130"/>
      <c r="HF109" s="130"/>
      <c r="HG109" s="130"/>
      <c r="HH109" s="130"/>
      <c r="HI109" s="130"/>
      <c r="HJ109" s="130"/>
      <c r="HK109" s="130"/>
      <c r="HL109" s="130"/>
      <c r="HM109" s="130"/>
      <c r="HN109" s="130"/>
      <c r="HO109" s="130"/>
      <c r="HP109" s="130"/>
      <c r="HQ109" s="130"/>
      <c r="HR109" s="130"/>
      <c r="HS109" s="130"/>
      <c r="HT109" s="130"/>
      <c r="HU109" s="130"/>
      <c r="HV109" s="130"/>
      <c r="HW109" s="130"/>
      <c r="HX109" s="130"/>
      <c r="HY109" s="130"/>
      <c r="HZ109" s="130"/>
      <c r="IA109" s="130"/>
      <c r="IB109" s="130"/>
      <c r="IC109" s="130"/>
      <c r="ID109" s="130"/>
      <c r="IE109" s="130"/>
      <c r="IF109" s="130"/>
      <c r="IG109" s="130"/>
      <c r="IH109" s="130"/>
      <c r="II109" s="130"/>
      <c r="IJ109" s="130"/>
      <c r="IK109" s="130"/>
      <c r="IL109" s="130"/>
      <c r="IM109" s="130"/>
      <c r="IN109" s="130"/>
      <c r="IO109" s="130"/>
      <c r="IP109" s="130"/>
      <c r="IQ109" s="130"/>
      <c r="IR109" s="130"/>
      <c r="IS109" s="130"/>
      <c r="IT109" s="130"/>
    </row>
    <row r="110" spans="1:254" x14ac:dyDescent="0.2">
      <c r="A110" s="161" t="s">
        <v>365</v>
      </c>
      <c r="B110" s="174" t="s">
        <v>363</v>
      </c>
      <c r="C110" s="163" t="s">
        <v>105</v>
      </c>
      <c r="D110" s="163" t="s">
        <v>167</v>
      </c>
      <c r="E110" s="163" t="s">
        <v>171</v>
      </c>
      <c r="F110" s="163" t="s">
        <v>101</v>
      </c>
      <c r="G110" s="164">
        <v>8896.4699999999993</v>
      </c>
    </row>
    <row r="111" spans="1:254" x14ac:dyDescent="0.2">
      <c r="A111" s="161" t="s">
        <v>373</v>
      </c>
      <c r="B111" s="174" t="s">
        <v>363</v>
      </c>
      <c r="C111" s="163" t="s">
        <v>105</v>
      </c>
      <c r="D111" s="163" t="s">
        <v>167</v>
      </c>
      <c r="E111" s="163" t="s">
        <v>171</v>
      </c>
      <c r="F111" s="163" t="s">
        <v>142</v>
      </c>
      <c r="G111" s="164">
        <v>434.65</v>
      </c>
    </row>
    <row r="112" spans="1:254" x14ac:dyDescent="0.2">
      <c r="A112" s="161" t="s">
        <v>365</v>
      </c>
      <c r="B112" s="174" t="s">
        <v>363</v>
      </c>
      <c r="C112" s="163" t="s">
        <v>105</v>
      </c>
      <c r="D112" s="163" t="s">
        <v>167</v>
      </c>
      <c r="E112" s="163" t="s">
        <v>172</v>
      </c>
      <c r="F112" s="163" t="s">
        <v>101</v>
      </c>
      <c r="G112" s="164">
        <v>0</v>
      </c>
    </row>
    <row r="113" spans="1:254" ht="25.5" x14ac:dyDescent="0.2">
      <c r="A113" s="161" t="s">
        <v>143</v>
      </c>
      <c r="B113" s="174" t="s">
        <v>363</v>
      </c>
      <c r="C113" s="163" t="s">
        <v>105</v>
      </c>
      <c r="D113" s="163" t="s">
        <v>167</v>
      </c>
      <c r="E113" s="163" t="s">
        <v>171</v>
      </c>
      <c r="F113" s="163" t="s">
        <v>144</v>
      </c>
      <c r="G113" s="164">
        <v>8901.94</v>
      </c>
    </row>
    <row r="114" spans="1:254" ht="13.5" x14ac:dyDescent="0.25">
      <c r="A114" s="151" t="s">
        <v>174</v>
      </c>
      <c r="B114" s="152" t="s">
        <v>363</v>
      </c>
      <c r="C114" s="152" t="s">
        <v>105</v>
      </c>
      <c r="D114" s="152" t="s">
        <v>175</v>
      </c>
      <c r="E114" s="152"/>
      <c r="F114" s="152"/>
      <c r="G114" s="154">
        <f>SUM(G115)</f>
        <v>300</v>
      </c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  <c r="BV114" s="200"/>
      <c r="BW114" s="200"/>
      <c r="BX114" s="200"/>
      <c r="BY114" s="200"/>
      <c r="BZ114" s="200"/>
      <c r="CA114" s="200"/>
      <c r="CB114" s="200"/>
      <c r="CC114" s="200"/>
      <c r="CD114" s="200"/>
      <c r="CE114" s="200"/>
      <c r="CF114" s="200"/>
      <c r="CG114" s="200"/>
      <c r="CH114" s="200"/>
      <c r="CI114" s="200"/>
      <c r="CJ114" s="200"/>
      <c r="CK114" s="200"/>
      <c r="CL114" s="200"/>
      <c r="CM114" s="200"/>
      <c r="CN114" s="200"/>
      <c r="CO114" s="200"/>
      <c r="CP114" s="200"/>
      <c r="CQ114" s="200"/>
      <c r="CR114" s="200"/>
      <c r="CS114" s="200"/>
      <c r="CT114" s="200"/>
      <c r="CU114" s="200"/>
      <c r="CV114" s="200"/>
      <c r="CW114" s="200"/>
      <c r="CX114" s="200"/>
      <c r="CY114" s="200"/>
      <c r="CZ114" s="200"/>
      <c r="DA114" s="200"/>
      <c r="DB114" s="200"/>
      <c r="DC114" s="200"/>
      <c r="DD114" s="200"/>
      <c r="DE114" s="200"/>
      <c r="DF114" s="200"/>
      <c r="DG114" s="200"/>
      <c r="DH114" s="200"/>
      <c r="DI114" s="200"/>
      <c r="DJ114" s="200"/>
      <c r="DK114" s="200"/>
      <c r="DL114" s="200"/>
      <c r="DM114" s="200"/>
      <c r="DN114" s="200"/>
      <c r="DO114" s="200"/>
      <c r="DP114" s="200"/>
      <c r="DQ114" s="200"/>
      <c r="DR114" s="200"/>
      <c r="DS114" s="200"/>
      <c r="DT114" s="200"/>
      <c r="DU114" s="200"/>
      <c r="DV114" s="200"/>
      <c r="DW114" s="200"/>
      <c r="DX114" s="200"/>
      <c r="DY114" s="200"/>
      <c r="DZ114" s="200"/>
      <c r="EA114" s="200"/>
      <c r="EB114" s="200"/>
      <c r="EC114" s="200"/>
      <c r="ED114" s="200"/>
      <c r="EE114" s="200"/>
      <c r="EF114" s="200"/>
      <c r="EG114" s="200"/>
      <c r="EH114" s="200"/>
      <c r="EI114" s="200"/>
      <c r="EJ114" s="200"/>
      <c r="EK114" s="200"/>
      <c r="EL114" s="200"/>
      <c r="EM114" s="200"/>
      <c r="EN114" s="200"/>
      <c r="EO114" s="200"/>
      <c r="EP114" s="200"/>
      <c r="EQ114" s="200"/>
      <c r="ER114" s="200"/>
      <c r="ES114" s="200"/>
      <c r="ET114" s="200"/>
      <c r="EU114" s="200"/>
      <c r="EV114" s="200"/>
      <c r="EW114" s="200"/>
      <c r="EX114" s="200"/>
      <c r="EY114" s="200"/>
      <c r="EZ114" s="200"/>
      <c r="FA114" s="200"/>
      <c r="FB114" s="200"/>
      <c r="FC114" s="200"/>
      <c r="FD114" s="200"/>
      <c r="FE114" s="200"/>
      <c r="FF114" s="200"/>
      <c r="FG114" s="200"/>
      <c r="FH114" s="200"/>
      <c r="FI114" s="200"/>
      <c r="FJ114" s="200"/>
      <c r="FK114" s="200"/>
      <c r="FL114" s="200"/>
      <c r="FM114" s="200"/>
      <c r="FN114" s="200"/>
      <c r="FO114" s="200"/>
      <c r="FP114" s="200"/>
      <c r="FQ114" s="200"/>
      <c r="FR114" s="200"/>
      <c r="FS114" s="200"/>
      <c r="FT114" s="200"/>
      <c r="FU114" s="200"/>
      <c r="FV114" s="200"/>
      <c r="FW114" s="200"/>
      <c r="FX114" s="200"/>
      <c r="FY114" s="200"/>
      <c r="FZ114" s="200"/>
      <c r="GA114" s="200"/>
      <c r="GB114" s="200"/>
      <c r="GC114" s="200"/>
      <c r="GD114" s="200"/>
      <c r="GE114" s="200"/>
      <c r="GF114" s="200"/>
      <c r="GG114" s="200"/>
      <c r="GH114" s="200"/>
      <c r="GI114" s="200"/>
      <c r="GJ114" s="200"/>
      <c r="GK114" s="200"/>
      <c r="GL114" s="200"/>
      <c r="GM114" s="200"/>
      <c r="GN114" s="200"/>
      <c r="GO114" s="200"/>
      <c r="GP114" s="200"/>
      <c r="GQ114" s="200"/>
      <c r="GR114" s="200"/>
      <c r="GS114" s="200"/>
      <c r="GT114" s="200"/>
      <c r="GU114" s="200"/>
      <c r="GV114" s="200"/>
      <c r="GW114" s="200"/>
      <c r="GX114" s="200"/>
      <c r="GY114" s="200"/>
      <c r="GZ114" s="200"/>
      <c r="HA114" s="200"/>
      <c r="HB114" s="200"/>
      <c r="HC114" s="200"/>
      <c r="HD114" s="200"/>
      <c r="HE114" s="200"/>
      <c r="HF114" s="200"/>
      <c r="HG114" s="200"/>
      <c r="HH114" s="200"/>
      <c r="HI114" s="200"/>
      <c r="HJ114" s="200"/>
      <c r="HK114" s="200"/>
      <c r="HL114" s="200"/>
      <c r="HM114" s="200"/>
      <c r="HN114" s="200"/>
      <c r="HO114" s="200"/>
      <c r="HP114" s="200"/>
      <c r="HQ114" s="200"/>
      <c r="HR114" s="200"/>
      <c r="HS114" s="200"/>
      <c r="HT114" s="200"/>
      <c r="HU114" s="200"/>
      <c r="HV114" s="200"/>
      <c r="HW114" s="200"/>
      <c r="HX114" s="200"/>
      <c r="HY114" s="200"/>
      <c r="HZ114" s="200"/>
      <c r="IA114" s="200"/>
      <c r="IB114" s="200"/>
      <c r="IC114" s="200"/>
      <c r="ID114" s="200"/>
      <c r="IE114" s="200"/>
      <c r="IF114" s="200"/>
      <c r="IG114" s="200"/>
      <c r="IH114" s="200"/>
      <c r="II114" s="200"/>
      <c r="IJ114" s="200"/>
      <c r="IK114" s="200"/>
      <c r="IL114" s="200"/>
      <c r="IM114" s="200"/>
      <c r="IN114" s="200"/>
      <c r="IO114" s="200"/>
      <c r="IP114" s="200"/>
      <c r="IQ114" s="200"/>
      <c r="IR114" s="200"/>
      <c r="IS114" s="200"/>
      <c r="IT114" s="200"/>
    </row>
    <row r="115" spans="1:254" ht="13.5" x14ac:dyDescent="0.25">
      <c r="A115" s="156" t="s">
        <v>133</v>
      </c>
      <c r="B115" s="163" t="s">
        <v>363</v>
      </c>
      <c r="C115" s="152" t="s">
        <v>105</v>
      </c>
      <c r="D115" s="152" t="s">
        <v>175</v>
      </c>
      <c r="E115" s="152" t="s">
        <v>381</v>
      </c>
      <c r="F115" s="152"/>
      <c r="G115" s="154">
        <f>SUM(G118+G116)</f>
        <v>300</v>
      </c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65"/>
      <c r="BQ115" s="165"/>
      <c r="BR115" s="165"/>
      <c r="BS115" s="165"/>
      <c r="BT115" s="165"/>
      <c r="BU115" s="165"/>
      <c r="BV115" s="165"/>
      <c r="BW115" s="165"/>
      <c r="BX115" s="165"/>
      <c r="BY115" s="165"/>
      <c r="BZ115" s="165"/>
      <c r="CA115" s="165"/>
      <c r="CB115" s="165"/>
      <c r="CC115" s="165"/>
      <c r="CD115" s="165"/>
      <c r="CE115" s="165"/>
      <c r="CF115" s="165"/>
      <c r="CG115" s="165"/>
      <c r="CH115" s="165"/>
      <c r="CI115" s="165"/>
      <c r="CJ115" s="165"/>
      <c r="CK115" s="165"/>
      <c r="CL115" s="165"/>
      <c r="CM115" s="165"/>
      <c r="CN115" s="165"/>
      <c r="CO115" s="165"/>
      <c r="CP115" s="165"/>
      <c r="CQ115" s="165"/>
      <c r="CR115" s="165"/>
      <c r="CS115" s="165"/>
      <c r="CT115" s="165"/>
      <c r="CU115" s="165"/>
      <c r="CV115" s="165"/>
      <c r="CW115" s="165"/>
      <c r="CX115" s="165"/>
      <c r="CY115" s="165"/>
      <c r="CZ115" s="165"/>
      <c r="DA115" s="165"/>
      <c r="DB115" s="165"/>
      <c r="DC115" s="165"/>
      <c r="DD115" s="165"/>
      <c r="DE115" s="165"/>
      <c r="DF115" s="165"/>
      <c r="DG115" s="165"/>
      <c r="DH115" s="165"/>
      <c r="DI115" s="165"/>
      <c r="DJ115" s="165"/>
      <c r="DK115" s="165"/>
      <c r="DL115" s="165"/>
      <c r="DM115" s="165"/>
      <c r="DN115" s="165"/>
      <c r="DO115" s="165"/>
      <c r="DP115" s="165"/>
      <c r="DQ115" s="165"/>
      <c r="DR115" s="165"/>
      <c r="DS115" s="165"/>
      <c r="DT115" s="165"/>
      <c r="DU115" s="165"/>
      <c r="DV115" s="165"/>
      <c r="DW115" s="165"/>
      <c r="DX115" s="165"/>
      <c r="DY115" s="165"/>
      <c r="DZ115" s="165"/>
      <c r="EA115" s="165"/>
      <c r="EB115" s="165"/>
      <c r="EC115" s="165"/>
      <c r="ED115" s="165"/>
      <c r="EE115" s="165"/>
      <c r="EF115" s="165"/>
      <c r="EG115" s="165"/>
      <c r="EH115" s="165"/>
      <c r="EI115" s="165"/>
      <c r="EJ115" s="165"/>
      <c r="EK115" s="165"/>
      <c r="EL115" s="165"/>
      <c r="EM115" s="165"/>
      <c r="EN115" s="165"/>
      <c r="EO115" s="165"/>
      <c r="EP115" s="165"/>
      <c r="EQ115" s="165"/>
      <c r="ER115" s="165"/>
      <c r="ES115" s="165"/>
      <c r="ET115" s="165"/>
      <c r="EU115" s="165"/>
      <c r="EV115" s="165"/>
      <c r="EW115" s="165"/>
      <c r="EX115" s="165"/>
      <c r="EY115" s="165"/>
      <c r="EZ115" s="165"/>
      <c r="FA115" s="165"/>
      <c r="FB115" s="165"/>
      <c r="FC115" s="165"/>
      <c r="FD115" s="165"/>
      <c r="FE115" s="165"/>
      <c r="FF115" s="165"/>
      <c r="FG115" s="165"/>
      <c r="FH115" s="165"/>
      <c r="FI115" s="165"/>
      <c r="FJ115" s="165"/>
      <c r="FK115" s="165"/>
      <c r="FL115" s="165"/>
      <c r="FM115" s="165"/>
      <c r="FN115" s="165"/>
      <c r="FO115" s="165"/>
      <c r="FP115" s="165"/>
      <c r="FQ115" s="165"/>
      <c r="FR115" s="165"/>
      <c r="FS115" s="165"/>
      <c r="FT115" s="165"/>
      <c r="FU115" s="165"/>
      <c r="FV115" s="165"/>
      <c r="FW115" s="165"/>
      <c r="FX115" s="165"/>
      <c r="FY115" s="165"/>
      <c r="FZ115" s="165"/>
      <c r="GA115" s="165"/>
      <c r="GB115" s="165"/>
      <c r="GC115" s="165"/>
      <c r="GD115" s="165"/>
      <c r="GE115" s="165"/>
      <c r="GF115" s="165"/>
      <c r="GG115" s="165"/>
      <c r="GH115" s="165"/>
      <c r="GI115" s="165"/>
      <c r="GJ115" s="165"/>
      <c r="GK115" s="165"/>
      <c r="GL115" s="165"/>
      <c r="GM115" s="165"/>
      <c r="GN115" s="165"/>
      <c r="GO115" s="165"/>
      <c r="GP115" s="165"/>
      <c r="GQ115" s="165"/>
      <c r="GR115" s="165"/>
      <c r="GS115" s="165"/>
      <c r="GT115" s="165"/>
      <c r="GU115" s="165"/>
      <c r="GV115" s="165"/>
      <c r="GW115" s="165"/>
      <c r="GX115" s="165"/>
      <c r="GY115" s="165"/>
      <c r="GZ115" s="165"/>
      <c r="HA115" s="165"/>
      <c r="HB115" s="165"/>
      <c r="HC115" s="165"/>
      <c r="HD115" s="165"/>
      <c r="HE115" s="165"/>
      <c r="HF115" s="165"/>
      <c r="HG115" s="165"/>
      <c r="HH115" s="165"/>
      <c r="HI115" s="165"/>
      <c r="HJ115" s="165"/>
      <c r="HK115" s="165"/>
      <c r="HL115" s="165"/>
      <c r="HM115" s="165"/>
      <c r="HN115" s="165"/>
      <c r="HO115" s="165"/>
      <c r="HP115" s="165"/>
      <c r="HQ115" s="165"/>
      <c r="HR115" s="165"/>
      <c r="HS115" s="165"/>
      <c r="HT115" s="165"/>
      <c r="HU115" s="165"/>
      <c r="HV115" s="165"/>
      <c r="HW115" s="165"/>
      <c r="HX115" s="165"/>
      <c r="HY115" s="165"/>
      <c r="HZ115" s="165"/>
      <c r="IA115" s="165"/>
      <c r="IB115" s="165"/>
      <c r="IC115" s="165"/>
      <c r="ID115" s="165"/>
      <c r="IE115" s="165"/>
      <c r="IF115" s="165"/>
      <c r="IG115" s="165"/>
      <c r="IH115" s="165"/>
      <c r="II115" s="165"/>
      <c r="IJ115" s="165"/>
      <c r="IK115" s="165"/>
      <c r="IL115" s="165"/>
      <c r="IM115" s="165"/>
      <c r="IN115" s="165"/>
      <c r="IO115" s="165"/>
      <c r="IP115" s="165"/>
      <c r="IQ115" s="165"/>
      <c r="IR115" s="165"/>
      <c r="IS115" s="165"/>
      <c r="IT115" s="165"/>
    </row>
    <row r="116" spans="1:254" s="200" customFormat="1" ht="26.25" x14ac:dyDescent="0.25">
      <c r="A116" s="166" t="s">
        <v>382</v>
      </c>
      <c r="B116" s="201" t="s">
        <v>363</v>
      </c>
      <c r="C116" s="171" t="s">
        <v>105</v>
      </c>
      <c r="D116" s="171" t="s">
        <v>175</v>
      </c>
      <c r="E116" s="171" t="s">
        <v>140</v>
      </c>
      <c r="F116" s="171"/>
      <c r="G116" s="169">
        <f>SUM(G117)</f>
        <v>250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4"/>
      <c r="BX116" s="134"/>
      <c r="BY116" s="134"/>
      <c r="BZ116" s="134"/>
      <c r="CA116" s="134"/>
      <c r="CB116" s="134"/>
      <c r="CC116" s="134"/>
      <c r="CD116" s="134"/>
      <c r="CE116" s="134"/>
      <c r="CF116" s="134"/>
      <c r="CG116" s="134"/>
      <c r="CH116" s="134"/>
      <c r="CI116" s="134"/>
      <c r="CJ116" s="134"/>
      <c r="CK116" s="134"/>
      <c r="CL116" s="134"/>
      <c r="CM116" s="134"/>
      <c r="CN116" s="134"/>
      <c r="CO116" s="134"/>
      <c r="CP116" s="134"/>
      <c r="CQ116" s="134"/>
      <c r="CR116" s="134"/>
      <c r="CS116" s="134"/>
      <c r="CT116" s="134"/>
      <c r="CU116" s="134"/>
      <c r="CV116" s="134"/>
      <c r="CW116" s="134"/>
      <c r="CX116" s="134"/>
      <c r="CY116" s="134"/>
      <c r="CZ116" s="134"/>
      <c r="DA116" s="134"/>
      <c r="DB116" s="134"/>
      <c r="DC116" s="134"/>
      <c r="DD116" s="134"/>
      <c r="DE116" s="134"/>
      <c r="DF116" s="134"/>
      <c r="DG116" s="134"/>
      <c r="DH116" s="134"/>
      <c r="DI116" s="134"/>
      <c r="DJ116" s="134"/>
      <c r="DK116" s="134"/>
      <c r="DL116" s="134"/>
      <c r="DM116" s="134"/>
      <c r="DN116" s="134"/>
      <c r="DO116" s="134"/>
      <c r="DP116" s="134"/>
      <c r="DQ116" s="134"/>
      <c r="DR116" s="134"/>
      <c r="DS116" s="134"/>
      <c r="DT116" s="134"/>
      <c r="DU116" s="134"/>
      <c r="DV116" s="134"/>
      <c r="DW116" s="134"/>
      <c r="DX116" s="134"/>
      <c r="DY116" s="134"/>
      <c r="DZ116" s="134"/>
      <c r="EA116" s="134"/>
      <c r="EB116" s="134"/>
      <c r="EC116" s="134"/>
      <c r="ED116" s="134"/>
      <c r="EE116" s="134"/>
      <c r="EF116" s="134"/>
      <c r="EG116" s="134"/>
      <c r="EH116" s="134"/>
      <c r="EI116" s="134"/>
      <c r="EJ116" s="134"/>
      <c r="EK116" s="134"/>
      <c r="EL116" s="134"/>
      <c r="EM116" s="134"/>
      <c r="EN116" s="134"/>
      <c r="EO116" s="134"/>
      <c r="EP116" s="134"/>
      <c r="EQ116" s="134"/>
      <c r="ER116" s="134"/>
      <c r="ES116" s="134"/>
      <c r="ET116" s="134"/>
      <c r="EU116" s="134"/>
      <c r="EV116" s="134"/>
      <c r="EW116" s="134"/>
      <c r="EX116" s="134"/>
      <c r="EY116" s="134"/>
      <c r="EZ116" s="134"/>
      <c r="FA116" s="134"/>
      <c r="FB116" s="134"/>
      <c r="FC116" s="134"/>
      <c r="FD116" s="134"/>
      <c r="FE116" s="134"/>
      <c r="FF116" s="134"/>
      <c r="FG116" s="134"/>
      <c r="FH116" s="134"/>
      <c r="FI116" s="134"/>
      <c r="FJ116" s="134"/>
      <c r="FK116" s="134"/>
      <c r="FL116" s="134"/>
      <c r="FM116" s="134"/>
      <c r="FN116" s="134"/>
      <c r="FO116" s="134"/>
      <c r="FP116" s="134"/>
      <c r="FQ116" s="134"/>
      <c r="FR116" s="134"/>
      <c r="FS116" s="134"/>
      <c r="FT116" s="134"/>
      <c r="FU116" s="134"/>
      <c r="FV116" s="134"/>
      <c r="FW116" s="134"/>
      <c r="FX116" s="134"/>
      <c r="FY116" s="134"/>
      <c r="FZ116" s="134"/>
      <c r="GA116" s="134"/>
      <c r="GB116" s="134"/>
      <c r="GC116" s="134"/>
      <c r="GD116" s="134"/>
      <c r="GE116" s="134"/>
      <c r="GF116" s="134"/>
      <c r="GG116" s="134"/>
      <c r="GH116" s="134"/>
      <c r="GI116" s="134"/>
      <c r="GJ116" s="134"/>
      <c r="GK116" s="134"/>
      <c r="GL116" s="134"/>
      <c r="GM116" s="134"/>
      <c r="GN116" s="134"/>
      <c r="GO116" s="134"/>
      <c r="GP116" s="134"/>
      <c r="GQ116" s="134"/>
      <c r="GR116" s="134"/>
      <c r="GS116" s="134"/>
      <c r="GT116" s="134"/>
      <c r="GU116" s="134"/>
      <c r="GV116" s="134"/>
      <c r="GW116" s="134"/>
      <c r="GX116" s="134"/>
      <c r="GY116" s="134"/>
      <c r="GZ116" s="134"/>
      <c r="HA116" s="134"/>
      <c r="HB116" s="134"/>
      <c r="HC116" s="134"/>
      <c r="HD116" s="134"/>
      <c r="HE116" s="134"/>
      <c r="HF116" s="134"/>
      <c r="HG116" s="134"/>
      <c r="HH116" s="134"/>
      <c r="HI116" s="134"/>
      <c r="HJ116" s="134"/>
      <c r="HK116" s="134"/>
      <c r="HL116" s="134"/>
      <c r="HM116" s="134"/>
      <c r="HN116" s="134"/>
      <c r="HO116" s="134"/>
      <c r="HP116" s="134"/>
      <c r="HQ116" s="134"/>
      <c r="HR116" s="134"/>
      <c r="HS116" s="134"/>
      <c r="HT116" s="134"/>
      <c r="HU116" s="134"/>
      <c r="HV116" s="134"/>
      <c r="HW116" s="134"/>
      <c r="HX116" s="134"/>
      <c r="HY116" s="134"/>
      <c r="HZ116" s="134"/>
      <c r="IA116" s="134"/>
      <c r="IB116" s="134"/>
      <c r="IC116" s="134"/>
      <c r="ID116" s="134"/>
      <c r="IE116" s="134"/>
      <c r="IF116" s="134"/>
      <c r="IG116" s="134"/>
      <c r="IH116" s="134"/>
      <c r="II116" s="134"/>
      <c r="IJ116" s="134"/>
      <c r="IK116" s="134"/>
      <c r="IL116" s="134"/>
      <c r="IM116" s="134"/>
      <c r="IN116" s="134"/>
      <c r="IO116" s="134"/>
      <c r="IP116" s="134"/>
      <c r="IQ116" s="134"/>
      <c r="IR116" s="134"/>
      <c r="IS116" s="134"/>
      <c r="IT116" s="134"/>
    </row>
    <row r="117" spans="1:254" s="165" customFormat="1" x14ac:dyDescent="0.2">
      <c r="A117" s="161" t="s">
        <v>365</v>
      </c>
      <c r="B117" s="201" t="s">
        <v>363</v>
      </c>
      <c r="C117" s="163" t="s">
        <v>105</v>
      </c>
      <c r="D117" s="163" t="s">
        <v>175</v>
      </c>
      <c r="E117" s="163" t="s">
        <v>140</v>
      </c>
      <c r="F117" s="163" t="s">
        <v>101</v>
      </c>
      <c r="G117" s="202">
        <v>250</v>
      </c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4"/>
      <c r="DA117" s="134"/>
      <c r="DB117" s="134"/>
      <c r="DC117" s="134"/>
      <c r="DD117" s="134"/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4"/>
      <c r="DT117" s="134"/>
      <c r="DU117" s="134"/>
      <c r="DV117" s="134"/>
      <c r="DW117" s="134"/>
      <c r="DX117" s="134"/>
      <c r="DY117" s="134"/>
      <c r="DZ117" s="134"/>
      <c r="EA117" s="134"/>
      <c r="EB117" s="134"/>
      <c r="EC117" s="134"/>
      <c r="ED117" s="134"/>
      <c r="EE117" s="134"/>
      <c r="EF117" s="134"/>
      <c r="EG117" s="134"/>
      <c r="EH117" s="134"/>
      <c r="EI117" s="134"/>
      <c r="EJ117" s="134"/>
      <c r="EK117" s="134"/>
      <c r="EL117" s="134"/>
      <c r="EM117" s="134"/>
      <c r="EN117" s="134"/>
      <c r="EO117" s="134"/>
      <c r="EP117" s="134"/>
      <c r="EQ117" s="134"/>
      <c r="ER117" s="134"/>
      <c r="ES117" s="134"/>
      <c r="ET117" s="134"/>
      <c r="EU117" s="134"/>
      <c r="EV117" s="134"/>
      <c r="EW117" s="134"/>
      <c r="EX117" s="134"/>
      <c r="EY117" s="134"/>
      <c r="EZ117" s="134"/>
      <c r="FA117" s="134"/>
      <c r="FB117" s="134"/>
      <c r="FC117" s="134"/>
      <c r="FD117" s="134"/>
      <c r="FE117" s="134"/>
      <c r="FF117" s="134"/>
      <c r="FG117" s="134"/>
      <c r="FH117" s="134"/>
      <c r="FI117" s="134"/>
      <c r="FJ117" s="134"/>
      <c r="FK117" s="134"/>
      <c r="FL117" s="134"/>
      <c r="FM117" s="134"/>
      <c r="FN117" s="134"/>
      <c r="FO117" s="134"/>
      <c r="FP117" s="134"/>
      <c r="FQ117" s="134"/>
      <c r="FR117" s="134"/>
      <c r="FS117" s="134"/>
      <c r="FT117" s="134"/>
      <c r="FU117" s="134"/>
      <c r="FV117" s="134"/>
      <c r="FW117" s="134"/>
      <c r="FX117" s="134"/>
      <c r="FY117" s="134"/>
      <c r="FZ117" s="134"/>
      <c r="GA117" s="134"/>
      <c r="GB117" s="134"/>
      <c r="GC117" s="134"/>
      <c r="GD117" s="134"/>
      <c r="GE117" s="134"/>
      <c r="GF117" s="134"/>
      <c r="GG117" s="134"/>
      <c r="GH117" s="134"/>
      <c r="GI117" s="134"/>
      <c r="GJ117" s="134"/>
      <c r="GK117" s="134"/>
      <c r="GL117" s="134"/>
      <c r="GM117" s="134"/>
      <c r="GN117" s="134"/>
      <c r="GO117" s="134"/>
      <c r="GP117" s="134"/>
      <c r="GQ117" s="134"/>
      <c r="GR117" s="134"/>
      <c r="GS117" s="134"/>
      <c r="GT117" s="134"/>
      <c r="GU117" s="134"/>
      <c r="GV117" s="134"/>
      <c r="GW117" s="134"/>
      <c r="GX117" s="134"/>
      <c r="GY117" s="134"/>
      <c r="GZ117" s="134"/>
      <c r="HA117" s="134"/>
      <c r="HB117" s="134"/>
      <c r="HC117" s="134"/>
      <c r="HD117" s="134"/>
      <c r="HE117" s="134"/>
      <c r="HF117" s="134"/>
      <c r="HG117" s="134"/>
      <c r="HH117" s="134"/>
      <c r="HI117" s="134"/>
      <c r="HJ117" s="134"/>
      <c r="HK117" s="134"/>
      <c r="HL117" s="134"/>
      <c r="HM117" s="134"/>
      <c r="HN117" s="134"/>
      <c r="HO117" s="134"/>
      <c r="HP117" s="134"/>
      <c r="HQ117" s="134"/>
      <c r="HR117" s="134"/>
      <c r="HS117" s="134"/>
      <c r="HT117" s="134"/>
      <c r="HU117" s="134"/>
      <c r="HV117" s="134"/>
      <c r="HW117" s="134"/>
      <c r="HX117" s="134"/>
      <c r="HY117" s="134"/>
      <c r="HZ117" s="134"/>
      <c r="IA117" s="134"/>
      <c r="IB117" s="134"/>
      <c r="IC117" s="134"/>
      <c r="ID117" s="134"/>
      <c r="IE117" s="134"/>
      <c r="IF117" s="134"/>
      <c r="IG117" s="134"/>
      <c r="IH117" s="134"/>
      <c r="II117" s="134"/>
      <c r="IJ117" s="134"/>
      <c r="IK117" s="134"/>
      <c r="IL117" s="134"/>
      <c r="IM117" s="134"/>
      <c r="IN117" s="134"/>
      <c r="IO117" s="134"/>
      <c r="IP117" s="134"/>
      <c r="IQ117" s="134"/>
      <c r="IR117" s="134"/>
      <c r="IS117" s="134"/>
      <c r="IT117" s="134"/>
    </row>
    <row r="118" spans="1:254" s="130" customFormat="1" ht="25.5" x14ac:dyDescent="0.2">
      <c r="A118" s="166" t="s">
        <v>383</v>
      </c>
      <c r="B118" s="171" t="s">
        <v>363</v>
      </c>
      <c r="C118" s="168" t="s">
        <v>105</v>
      </c>
      <c r="D118" s="168" t="s">
        <v>175</v>
      </c>
      <c r="E118" s="168" t="s">
        <v>178</v>
      </c>
      <c r="F118" s="168"/>
      <c r="G118" s="164">
        <f>SUM(G119)</f>
        <v>50</v>
      </c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3"/>
      <c r="AW118" s="203"/>
      <c r="AX118" s="203"/>
      <c r="AY118" s="203"/>
      <c r="AZ118" s="203"/>
      <c r="BA118" s="203"/>
      <c r="BB118" s="203"/>
      <c r="BC118" s="203"/>
      <c r="BD118" s="203"/>
      <c r="BE118" s="203"/>
      <c r="BF118" s="203"/>
      <c r="BG118" s="203"/>
      <c r="BH118" s="203"/>
      <c r="BI118" s="203"/>
      <c r="BJ118" s="203"/>
      <c r="BK118" s="203"/>
      <c r="BL118" s="203"/>
      <c r="BM118" s="203"/>
      <c r="BN118" s="203"/>
      <c r="BO118" s="203"/>
      <c r="BP118" s="203"/>
      <c r="BQ118" s="203"/>
      <c r="BR118" s="203"/>
      <c r="BS118" s="203"/>
      <c r="BT118" s="203"/>
      <c r="BU118" s="203"/>
      <c r="BV118" s="203"/>
      <c r="BW118" s="203"/>
      <c r="BX118" s="203"/>
      <c r="BY118" s="203"/>
      <c r="BZ118" s="203"/>
      <c r="CA118" s="203"/>
      <c r="CB118" s="203"/>
      <c r="CC118" s="203"/>
      <c r="CD118" s="203"/>
      <c r="CE118" s="203"/>
      <c r="CF118" s="203"/>
      <c r="CG118" s="203"/>
      <c r="CH118" s="203"/>
      <c r="CI118" s="203"/>
      <c r="CJ118" s="203"/>
      <c r="CK118" s="203"/>
      <c r="CL118" s="203"/>
      <c r="CM118" s="203"/>
      <c r="CN118" s="203"/>
      <c r="CO118" s="203"/>
      <c r="CP118" s="203"/>
      <c r="CQ118" s="203"/>
      <c r="CR118" s="203"/>
      <c r="CS118" s="203"/>
      <c r="CT118" s="203"/>
      <c r="CU118" s="203"/>
      <c r="CV118" s="203"/>
      <c r="CW118" s="203"/>
      <c r="CX118" s="203"/>
      <c r="CY118" s="203"/>
      <c r="CZ118" s="203"/>
      <c r="DA118" s="203"/>
      <c r="DB118" s="203"/>
      <c r="DC118" s="203"/>
      <c r="DD118" s="203"/>
      <c r="DE118" s="203"/>
      <c r="DF118" s="203"/>
      <c r="DG118" s="203"/>
      <c r="DH118" s="203"/>
      <c r="DI118" s="203"/>
      <c r="DJ118" s="203"/>
      <c r="DK118" s="203"/>
      <c r="DL118" s="203"/>
      <c r="DM118" s="203"/>
      <c r="DN118" s="203"/>
      <c r="DO118" s="203"/>
      <c r="DP118" s="203"/>
      <c r="DQ118" s="203"/>
      <c r="DR118" s="203"/>
      <c r="DS118" s="203"/>
      <c r="DT118" s="203"/>
      <c r="DU118" s="203"/>
      <c r="DV118" s="203"/>
      <c r="DW118" s="203"/>
      <c r="DX118" s="203"/>
      <c r="DY118" s="203"/>
      <c r="DZ118" s="203"/>
      <c r="EA118" s="203"/>
      <c r="EB118" s="203"/>
      <c r="EC118" s="203"/>
      <c r="ED118" s="203"/>
      <c r="EE118" s="203"/>
      <c r="EF118" s="203"/>
      <c r="EG118" s="203"/>
      <c r="EH118" s="203"/>
      <c r="EI118" s="203"/>
      <c r="EJ118" s="203"/>
      <c r="EK118" s="203"/>
      <c r="EL118" s="203"/>
      <c r="EM118" s="203"/>
      <c r="EN118" s="203"/>
      <c r="EO118" s="203"/>
      <c r="EP118" s="203"/>
      <c r="EQ118" s="203"/>
      <c r="ER118" s="203"/>
      <c r="ES118" s="203"/>
      <c r="ET118" s="203"/>
      <c r="EU118" s="203"/>
      <c r="EV118" s="203"/>
      <c r="EW118" s="203"/>
      <c r="EX118" s="203"/>
      <c r="EY118" s="203"/>
      <c r="EZ118" s="203"/>
      <c r="FA118" s="203"/>
      <c r="FB118" s="203"/>
      <c r="FC118" s="203"/>
      <c r="FD118" s="203"/>
      <c r="FE118" s="203"/>
      <c r="FF118" s="203"/>
      <c r="FG118" s="203"/>
      <c r="FH118" s="203"/>
      <c r="FI118" s="203"/>
      <c r="FJ118" s="203"/>
      <c r="FK118" s="203"/>
      <c r="FL118" s="203"/>
      <c r="FM118" s="203"/>
      <c r="FN118" s="203"/>
      <c r="FO118" s="203"/>
      <c r="FP118" s="203"/>
      <c r="FQ118" s="203"/>
      <c r="FR118" s="203"/>
      <c r="FS118" s="203"/>
      <c r="FT118" s="203"/>
      <c r="FU118" s="203"/>
      <c r="FV118" s="203"/>
      <c r="FW118" s="203"/>
      <c r="FX118" s="203"/>
      <c r="FY118" s="203"/>
      <c r="FZ118" s="203"/>
      <c r="GA118" s="203"/>
      <c r="GB118" s="203"/>
      <c r="GC118" s="203"/>
      <c r="GD118" s="203"/>
      <c r="GE118" s="203"/>
      <c r="GF118" s="203"/>
      <c r="GG118" s="203"/>
      <c r="GH118" s="203"/>
      <c r="GI118" s="203"/>
      <c r="GJ118" s="203"/>
      <c r="GK118" s="203"/>
      <c r="GL118" s="203"/>
      <c r="GM118" s="203"/>
      <c r="GN118" s="203"/>
      <c r="GO118" s="203"/>
      <c r="GP118" s="203"/>
      <c r="GQ118" s="203"/>
      <c r="GR118" s="203"/>
      <c r="GS118" s="203"/>
      <c r="GT118" s="203"/>
      <c r="GU118" s="203"/>
      <c r="GV118" s="203"/>
      <c r="GW118" s="203"/>
      <c r="GX118" s="203"/>
      <c r="GY118" s="203"/>
      <c r="GZ118" s="203"/>
      <c r="HA118" s="203"/>
      <c r="HB118" s="203"/>
      <c r="HC118" s="203"/>
      <c r="HD118" s="203"/>
      <c r="HE118" s="203"/>
      <c r="HF118" s="203"/>
      <c r="HG118" s="203"/>
      <c r="HH118" s="203"/>
      <c r="HI118" s="203"/>
      <c r="HJ118" s="203"/>
      <c r="HK118" s="203"/>
      <c r="HL118" s="203"/>
      <c r="HM118" s="203"/>
      <c r="HN118" s="203"/>
      <c r="HO118" s="203"/>
      <c r="HP118" s="203"/>
      <c r="HQ118" s="203"/>
      <c r="HR118" s="203"/>
      <c r="HS118" s="203"/>
      <c r="HT118" s="203"/>
      <c r="HU118" s="203"/>
      <c r="HV118" s="203"/>
      <c r="HW118" s="203"/>
      <c r="HX118" s="203"/>
      <c r="HY118" s="203"/>
      <c r="HZ118" s="203"/>
      <c r="IA118" s="203"/>
      <c r="IB118" s="203"/>
      <c r="IC118" s="203"/>
      <c r="ID118" s="203"/>
      <c r="IE118" s="203"/>
      <c r="IF118" s="203"/>
      <c r="IG118" s="203"/>
      <c r="IH118" s="203"/>
      <c r="II118" s="203"/>
      <c r="IJ118" s="203"/>
      <c r="IK118" s="203"/>
      <c r="IL118" s="203"/>
      <c r="IM118" s="203"/>
      <c r="IN118" s="203"/>
      <c r="IO118" s="203"/>
      <c r="IP118" s="203"/>
      <c r="IQ118" s="203"/>
      <c r="IR118" s="203"/>
      <c r="IS118" s="203"/>
      <c r="IT118" s="203"/>
    </row>
    <row r="119" spans="1:254" s="130" customFormat="1" x14ac:dyDescent="0.2">
      <c r="A119" s="161" t="s">
        <v>102</v>
      </c>
      <c r="B119" s="174" t="s">
        <v>363</v>
      </c>
      <c r="C119" s="163" t="s">
        <v>105</v>
      </c>
      <c r="D119" s="163" t="s">
        <v>175</v>
      </c>
      <c r="E119" s="163" t="s">
        <v>178</v>
      </c>
      <c r="F119" s="163" t="s">
        <v>103</v>
      </c>
      <c r="G119" s="164">
        <v>50</v>
      </c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  <c r="CW119" s="134"/>
      <c r="CX119" s="134"/>
      <c r="CY119" s="134"/>
      <c r="CZ119" s="134"/>
      <c r="DA119" s="134"/>
      <c r="DB119" s="134"/>
      <c r="DC119" s="134"/>
      <c r="DD119" s="134"/>
      <c r="DE119" s="134"/>
      <c r="DF119" s="134"/>
      <c r="DG119" s="134"/>
      <c r="DH119" s="134"/>
      <c r="DI119" s="134"/>
      <c r="DJ119" s="134"/>
      <c r="DK119" s="134"/>
      <c r="DL119" s="134"/>
      <c r="DM119" s="134"/>
      <c r="DN119" s="134"/>
      <c r="DO119" s="134"/>
      <c r="DP119" s="134"/>
      <c r="DQ119" s="134"/>
      <c r="DR119" s="134"/>
      <c r="DS119" s="134"/>
      <c r="DT119" s="134"/>
      <c r="DU119" s="134"/>
      <c r="DV119" s="134"/>
      <c r="DW119" s="134"/>
      <c r="DX119" s="134"/>
      <c r="DY119" s="134"/>
      <c r="DZ119" s="134"/>
      <c r="EA119" s="134"/>
      <c r="EB119" s="134"/>
      <c r="EC119" s="134"/>
      <c r="ED119" s="134"/>
      <c r="EE119" s="134"/>
      <c r="EF119" s="134"/>
      <c r="EG119" s="134"/>
      <c r="EH119" s="134"/>
      <c r="EI119" s="134"/>
      <c r="EJ119" s="134"/>
      <c r="EK119" s="134"/>
      <c r="EL119" s="134"/>
      <c r="EM119" s="134"/>
      <c r="EN119" s="134"/>
      <c r="EO119" s="134"/>
      <c r="EP119" s="134"/>
      <c r="EQ119" s="134"/>
      <c r="ER119" s="134"/>
      <c r="ES119" s="134"/>
      <c r="ET119" s="134"/>
      <c r="EU119" s="134"/>
      <c r="EV119" s="134"/>
      <c r="EW119" s="134"/>
      <c r="EX119" s="134"/>
      <c r="EY119" s="134"/>
      <c r="EZ119" s="134"/>
      <c r="FA119" s="134"/>
      <c r="FB119" s="134"/>
      <c r="FC119" s="134"/>
      <c r="FD119" s="134"/>
      <c r="FE119" s="134"/>
      <c r="FF119" s="134"/>
      <c r="FG119" s="134"/>
      <c r="FH119" s="134"/>
      <c r="FI119" s="134"/>
      <c r="FJ119" s="134"/>
      <c r="FK119" s="134"/>
      <c r="FL119" s="134"/>
      <c r="FM119" s="134"/>
      <c r="FN119" s="134"/>
      <c r="FO119" s="134"/>
      <c r="FP119" s="134"/>
      <c r="FQ119" s="134"/>
      <c r="FR119" s="134"/>
      <c r="FS119" s="134"/>
      <c r="FT119" s="134"/>
      <c r="FU119" s="134"/>
      <c r="FV119" s="134"/>
      <c r="FW119" s="134"/>
      <c r="FX119" s="134"/>
      <c r="FY119" s="134"/>
      <c r="FZ119" s="134"/>
      <c r="GA119" s="134"/>
      <c r="GB119" s="134"/>
      <c r="GC119" s="134"/>
      <c r="GD119" s="134"/>
      <c r="GE119" s="134"/>
      <c r="GF119" s="134"/>
      <c r="GG119" s="134"/>
      <c r="GH119" s="134"/>
      <c r="GI119" s="134"/>
      <c r="GJ119" s="134"/>
      <c r="GK119" s="134"/>
      <c r="GL119" s="134"/>
      <c r="GM119" s="134"/>
      <c r="GN119" s="134"/>
      <c r="GO119" s="134"/>
      <c r="GP119" s="134"/>
      <c r="GQ119" s="134"/>
      <c r="GR119" s="134"/>
      <c r="GS119" s="134"/>
      <c r="GT119" s="134"/>
      <c r="GU119" s="134"/>
      <c r="GV119" s="134"/>
      <c r="GW119" s="134"/>
      <c r="GX119" s="134"/>
      <c r="GY119" s="134"/>
      <c r="GZ119" s="134"/>
      <c r="HA119" s="134"/>
      <c r="HB119" s="134"/>
      <c r="HC119" s="134"/>
      <c r="HD119" s="134"/>
      <c r="HE119" s="134"/>
      <c r="HF119" s="134"/>
      <c r="HG119" s="134"/>
      <c r="HH119" s="134"/>
      <c r="HI119" s="134"/>
      <c r="HJ119" s="134"/>
      <c r="HK119" s="134"/>
      <c r="HL119" s="134"/>
      <c r="HM119" s="134"/>
      <c r="HN119" s="134"/>
      <c r="HO119" s="134"/>
      <c r="HP119" s="134"/>
      <c r="HQ119" s="134"/>
      <c r="HR119" s="134"/>
      <c r="HS119" s="134"/>
      <c r="HT119" s="134"/>
      <c r="HU119" s="134"/>
      <c r="HV119" s="134"/>
      <c r="HW119" s="134"/>
      <c r="HX119" s="134"/>
      <c r="HY119" s="134"/>
      <c r="HZ119" s="134"/>
      <c r="IA119" s="134"/>
      <c r="IB119" s="134"/>
      <c r="IC119" s="134"/>
      <c r="ID119" s="134"/>
      <c r="IE119" s="134"/>
      <c r="IF119" s="134"/>
      <c r="IG119" s="134"/>
      <c r="IH119" s="134"/>
      <c r="II119" s="134"/>
      <c r="IJ119" s="134"/>
      <c r="IK119" s="134"/>
      <c r="IL119" s="134"/>
      <c r="IM119" s="134"/>
      <c r="IN119" s="134"/>
      <c r="IO119" s="134"/>
      <c r="IP119" s="134"/>
      <c r="IQ119" s="134"/>
      <c r="IR119" s="134"/>
      <c r="IS119" s="134"/>
      <c r="IT119" s="134"/>
    </row>
    <row r="120" spans="1:254" s="203" customFormat="1" ht="15.75" x14ac:dyDescent="0.25">
      <c r="A120" s="147" t="s">
        <v>179</v>
      </c>
      <c r="B120" s="149" t="s">
        <v>363</v>
      </c>
      <c r="C120" s="149" t="s">
        <v>112</v>
      </c>
      <c r="D120" s="194"/>
      <c r="E120" s="194"/>
      <c r="F120" s="194"/>
      <c r="G120" s="195">
        <f>SUM(G121+G150+G178+G135)</f>
        <v>304941.90999999997</v>
      </c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00"/>
      <c r="BV120" s="200"/>
      <c r="BW120" s="200"/>
      <c r="BX120" s="200"/>
      <c r="BY120" s="200"/>
      <c r="BZ120" s="200"/>
      <c r="CA120" s="200"/>
      <c r="CB120" s="200"/>
      <c r="CC120" s="200"/>
      <c r="CD120" s="200"/>
      <c r="CE120" s="200"/>
      <c r="CF120" s="200"/>
      <c r="CG120" s="200"/>
      <c r="CH120" s="200"/>
      <c r="CI120" s="200"/>
      <c r="CJ120" s="200"/>
      <c r="CK120" s="200"/>
      <c r="CL120" s="200"/>
      <c r="CM120" s="200"/>
      <c r="CN120" s="200"/>
      <c r="CO120" s="200"/>
      <c r="CP120" s="200"/>
      <c r="CQ120" s="200"/>
      <c r="CR120" s="200"/>
      <c r="CS120" s="200"/>
      <c r="CT120" s="200"/>
      <c r="CU120" s="200"/>
      <c r="CV120" s="200"/>
      <c r="CW120" s="200"/>
      <c r="CX120" s="200"/>
      <c r="CY120" s="200"/>
      <c r="CZ120" s="200"/>
      <c r="DA120" s="200"/>
      <c r="DB120" s="200"/>
      <c r="DC120" s="200"/>
      <c r="DD120" s="200"/>
      <c r="DE120" s="200"/>
      <c r="DF120" s="200"/>
      <c r="DG120" s="200"/>
      <c r="DH120" s="200"/>
      <c r="DI120" s="200"/>
      <c r="DJ120" s="200"/>
      <c r="DK120" s="200"/>
      <c r="DL120" s="200"/>
      <c r="DM120" s="200"/>
      <c r="DN120" s="200"/>
      <c r="DO120" s="200"/>
      <c r="DP120" s="200"/>
      <c r="DQ120" s="200"/>
      <c r="DR120" s="200"/>
      <c r="DS120" s="200"/>
      <c r="DT120" s="200"/>
      <c r="DU120" s="200"/>
      <c r="DV120" s="200"/>
      <c r="DW120" s="200"/>
      <c r="DX120" s="200"/>
      <c r="DY120" s="200"/>
      <c r="DZ120" s="200"/>
      <c r="EA120" s="200"/>
      <c r="EB120" s="200"/>
      <c r="EC120" s="200"/>
      <c r="ED120" s="200"/>
      <c r="EE120" s="200"/>
      <c r="EF120" s="200"/>
      <c r="EG120" s="200"/>
      <c r="EH120" s="200"/>
      <c r="EI120" s="200"/>
      <c r="EJ120" s="200"/>
      <c r="EK120" s="200"/>
      <c r="EL120" s="200"/>
      <c r="EM120" s="200"/>
      <c r="EN120" s="200"/>
      <c r="EO120" s="200"/>
      <c r="EP120" s="200"/>
      <c r="EQ120" s="200"/>
      <c r="ER120" s="200"/>
      <c r="ES120" s="200"/>
      <c r="ET120" s="200"/>
      <c r="EU120" s="200"/>
      <c r="EV120" s="200"/>
      <c r="EW120" s="200"/>
      <c r="EX120" s="200"/>
      <c r="EY120" s="200"/>
      <c r="EZ120" s="200"/>
      <c r="FA120" s="200"/>
      <c r="FB120" s="200"/>
      <c r="FC120" s="200"/>
      <c r="FD120" s="200"/>
      <c r="FE120" s="200"/>
      <c r="FF120" s="200"/>
      <c r="FG120" s="200"/>
      <c r="FH120" s="200"/>
      <c r="FI120" s="200"/>
      <c r="FJ120" s="200"/>
      <c r="FK120" s="200"/>
      <c r="FL120" s="200"/>
      <c r="FM120" s="200"/>
      <c r="FN120" s="200"/>
      <c r="FO120" s="200"/>
      <c r="FP120" s="200"/>
      <c r="FQ120" s="200"/>
      <c r="FR120" s="200"/>
      <c r="FS120" s="200"/>
      <c r="FT120" s="200"/>
      <c r="FU120" s="200"/>
      <c r="FV120" s="200"/>
      <c r="FW120" s="200"/>
      <c r="FX120" s="200"/>
      <c r="FY120" s="200"/>
      <c r="FZ120" s="200"/>
      <c r="GA120" s="200"/>
      <c r="GB120" s="200"/>
      <c r="GC120" s="200"/>
      <c r="GD120" s="200"/>
      <c r="GE120" s="200"/>
      <c r="GF120" s="200"/>
      <c r="GG120" s="200"/>
      <c r="GH120" s="200"/>
      <c r="GI120" s="200"/>
      <c r="GJ120" s="200"/>
      <c r="GK120" s="200"/>
      <c r="GL120" s="200"/>
      <c r="GM120" s="200"/>
      <c r="GN120" s="200"/>
      <c r="GO120" s="200"/>
      <c r="GP120" s="200"/>
      <c r="GQ120" s="200"/>
      <c r="GR120" s="200"/>
      <c r="GS120" s="200"/>
      <c r="GT120" s="200"/>
      <c r="GU120" s="200"/>
      <c r="GV120" s="200"/>
      <c r="GW120" s="200"/>
      <c r="GX120" s="200"/>
      <c r="GY120" s="200"/>
      <c r="GZ120" s="200"/>
      <c r="HA120" s="200"/>
      <c r="HB120" s="200"/>
      <c r="HC120" s="200"/>
      <c r="HD120" s="200"/>
      <c r="HE120" s="200"/>
      <c r="HF120" s="200"/>
      <c r="HG120" s="200"/>
      <c r="HH120" s="200"/>
      <c r="HI120" s="200"/>
      <c r="HJ120" s="200"/>
      <c r="HK120" s="200"/>
      <c r="HL120" s="200"/>
      <c r="HM120" s="200"/>
      <c r="HN120" s="200"/>
      <c r="HO120" s="200"/>
      <c r="HP120" s="200"/>
      <c r="HQ120" s="200"/>
      <c r="HR120" s="200"/>
      <c r="HS120" s="200"/>
      <c r="HT120" s="200"/>
      <c r="HU120" s="200"/>
      <c r="HV120" s="200"/>
      <c r="HW120" s="200"/>
      <c r="HX120" s="200"/>
      <c r="HY120" s="200"/>
      <c r="HZ120" s="200"/>
      <c r="IA120" s="200"/>
      <c r="IB120" s="200"/>
      <c r="IC120" s="200"/>
      <c r="ID120" s="200"/>
      <c r="IE120" s="200"/>
      <c r="IF120" s="200"/>
      <c r="IG120" s="200"/>
      <c r="IH120" s="200"/>
      <c r="II120" s="200"/>
      <c r="IJ120" s="200"/>
      <c r="IK120" s="200"/>
      <c r="IL120" s="200"/>
      <c r="IM120" s="200"/>
      <c r="IN120" s="200"/>
      <c r="IO120" s="200"/>
      <c r="IP120" s="200"/>
      <c r="IQ120" s="200"/>
      <c r="IR120" s="200"/>
      <c r="IS120" s="200"/>
      <c r="IT120" s="200"/>
    </row>
    <row r="121" spans="1:254" ht="15" x14ac:dyDescent="0.25">
      <c r="A121" s="204" t="s">
        <v>180</v>
      </c>
      <c r="B121" s="172" t="s">
        <v>363</v>
      </c>
      <c r="C121" s="205" t="s">
        <v>112</v>
      </c>
      <c r="D121" s="205" t="s">
        <v>86</v>
      </c>
      <c r="E121" s="205"/>
      <c r="F121" s="205"/>
      <c r="G121" s="206">
        <f>SUM(G122+G133)</f>
        <v>33199.019999999997</v>
      </c>
    </row>
    <row r="122" spans="1:254" s="130" customFormat="1" ht="13.5" x14ac:dyDescent="0.25">
      <c r="A122" s="156" t="s">
        <v>133</v>
      </c>
      <c r="B122" s="172" t="s">
        <v>363</v>
      </c>
      <c r="C122" s="158" t="s">
        <v>112</v>
      </c>
      <c r="D122" s="158" t="s">
        <v>86</v>
      </c>
      <c r="E122" s="158" t="s">
        <v>134</v>
      </c>
      <c r="F122" s="158"/>
      <c r="G122" s="207">
        <f>SUM(G123+G131+G127)</f>
        <v>26359.8</v>
      </c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134"/>
      <c r="CC122" s="134"/>
      <c r="CD122" s="134"/>
      <c r="CE122" s="134"/>
      <c r="CF122" s="134"/>
      <c r="CG122" s="134"/>
      <c r="CH122" s="134"/>
      <c r="CI122" s="134"/>
      <c r="CJ122" s="134"/>
      <c r="CK122" s="134"/>
      <c r="CL122" s="134"/>
      <c r="CM122" s="134"/>
      <c r="CN122" s="134"/>
      <c r="CO122" s="134"/>
      <c r="CP122" s="134"/>
      <c r="CQ122" s="134"/>
      <c r="CR122" s="134"/>
      <c r="CS122" s="134"/>
      <c r="CT122" s="134"/>
      <c r="CU122" s="134"/>
      <c r="CV122" s="134"/>
      <c r="CW122" s="134"/>
      <c r="CX122" s="134"/>
      <c r="CY122" s="134"/>
      <c r="CZ122" s="134"/>
      <c r="DA122" s="134"/>
      <c r="DB122" s="134"/>
      <c r="DC122" s="134"/>
      <c r="DD122" s="134"/>
      <c r="DE122" s="134"/>
      <c r="DF122" s="134"/>
      <c r="DG122" s="134"/>
      <c r="DH122" s="134"/>
      <c r="DI122" s="134"/>
      <c r="DJ122" s="134"/>
      <c r="DK122" s="134"/>
      <c r="DL122" s="134"/>
      <c r="DM122" s="134"/>
      <c r="DN122" s="134"/>
      <c r="DO122" s="134"/>
      <c r="DP122" s="134"/>
      <c r="DQ122" s="134"/>
      <c r="DR122" s="134"/>
      <c r="DS122" s="134"/>
      <c r="DT122" s="134"/>
      <c r="DU122" s="134"/>
      <c r="DV122" s="134"/>
      <c r="DW122" s="134"/>
      <c r="DX122" s="134"/>
      <c r="DY122" s="134"/>
      <c r="DZ122" s="134"/>
      <c r="EA122" s="134"/>
      <c r="EB122" s="134"/>
      <c r="EC122" s="134"/>
      <c r="ED122" s="134"/>
      <c r="EE122" s="134"/>
      <c r="EF122" s="134"/>
      <c r="EG122" s="134"/>
      <c r="EH122" s="134"/>
      <c r="EI122" s="134"/>
      <c r="EJ122" s="134"/>
      <c r="EK122" s="134"/>
      <c r="EL122" s="134"/>
      <c r="EM122" s="134"/>
      <c r="EN122" s="134"/>
      <c r="EO122" s="134"/>
      <c r="EP122" s="134"/>
      <c r="EQ122" s="134"/>
      <c r="ER122" s="134"/>
      <c r="ES122" s="134"/>
      <c r="ET122" s="134"/>
      <c r="EU122" s="134"/>
      <c r="EV122" s="134"/>
      <c r="EW122" s="134"/>
      <c r="EX122" s="134"/>
      <c r="EY122" s="134"/>
      <c r="EZ122" s="134"/>
      <c r="FA122" s="134"/>
      <c r="FB122" s="134"/>
      <c r="FC122" s="134"/>
      <c r="FD122" s="134"/>
      <c r="FE122" s="134"/>
      <c r="FF122" s="134"/>
      <c r="FG122" s="134"/>
      <c r="FH122" s="134"/>
      <c r="FI122" s="134"/>
      <c r="FJ122" s="134"/>
      <c r="FK122" s="134"/>
      <c r="FL122" s="134"/>
      <c r="FM122" s="134"/>
      <c r="FN122" s="134"/>
      <c r="FO122" s="134"/>
      <c r="FP122" s="134"/>
      <c r="FQ122" s="134"/>
      <c r="FR122" s="134"/>
      <c r="FS122" s="134"/>
      <c r="FT122" s="134"/>
      <c r="FU122" s="134"/>
      <c r="FV122" s="134"/>
      <c r="FW122" s="134"/>
      <c r="FX122" s="134"/>
      <c r="FY122" s="134"/>
      <c r="FZ122" s="134"/>
      <c r="GA122" s="134"/>
      <c r="GB122" s="134"/>
      <c r="GC122" s="134"/>
      <c r="GD122" s="134"/>
      <c r="GE122" s="134"/>
      <c r="GF122" s="134"/>
      <c r="GG122" s="134"/>
      <c r="GH122" s="134"/>
      <c r="GI122" s="134"/>
      <c r="GJ122" s="134"/>
      <c r="GK122" s="134"/>
      <c r="GL122" s="134"/>
      <c r="GM122" s="134"/>
      <c r="GN122" s="134"/>
      <c r="GO122" s="134"/>
      <c r="GP122" s="134"/>
      <c r="GQ122" s="134"/>
      <c r="GR122" s="134"/>
      <c r="GS122" s="134"/>
      <c r="GT122" s="134"/>
      <c r="GU122" s="134"/>
      <c r="GV122" s="134"/>
      <c r="GW122" s="134"/>
      <c r="GX122" s="134"/>
      <c r="GY122" s="134"/>
      <c r="GZ122" s="134"/>
      <c r="HA122" s="134"/>
      <c r="HB122" s="134"/>
      <c r="HC122" s="134"/>
      <c r="HD122" s="134"/>
      <c r="HE122" s="134"/>
      <c r="HF122" s="134"/>
      <c r="HG122" s="134"/>
      <c r="HH122" s="134"/>
      <c r="HI122" s="134"/>
      <c r="HJ122" s="134"/>
      <c r="HK122" s="134"/>
      <c r="HL122" s="134"/>
      <c r="HM122" s="134"/>
      <c r="HN122" s="134"/>
      <c r="HO122" s="134"/>
      <c r="HP122" s="134"/>
      <c r="HQ122" s="134"/>
      <c r="HR122" s="134"/>
      <c r="HS122" s="134"/>
      <c r="HT122" s="134"/>
      <c r="HU122" s="134"/>
      <c r="HV122" s="134"/>
      <c r="HW122" s="134"/>
      <c r="HX122" s="134"/>
      <c r="HY122" s="134"/>
      <c r="HZ122" s="134"/>
      <c r="IA122" s="134"/>
      <c r="IB122" s="134"/>
      <c r="IC122" s="134"/>
      <c r="ID122" s="134"/>
      <c r="IE122" s="134"/>
      <c r="IF122" s="134"/>
      <c r="IG122" s="134"/>
      <c r="IH122" s="134"/>
      <c r="II122" s="134"/>
      <c r="IJ122" s="134"/>
      <c r="IK122" s="134"/>
      <c r="IL122" s="134"/>
      <c r="IM122" s="134"/>
      <c r="IN122" s="134"/>
      <c r="IO122" s="134"/>
      <c r="IP122" s="134"/>
      <c r="IQ122" s="134"/>
      <c r="IR122" s="134"/>
      <c r="IS122" s="134"/>
      <c r="IT122" s="134"/>
    </row>
    <row r="123" spans="1:254" s="165" customFormat="1" ht="25.5" x14ac:dyDescent="0.2">
      <c r="A123" s="161" t="s">
        <v>384</v>
      </c>
      <c r="B123" s="174" t="s">
        <v>363</v>
      </c>
      <c r="C123" s="174" t="s">
        <v>385</v>
      </c>
      <c r="D123" s="174" t="s">
        <v>86</v>
      </c>
      <c r="E123" s="174" t="s">
        <v>182</v>
      </c>
      <c r="F123" s="174"/>
      <c r="G123" s="164">
        <f>SUM(G126+G125+G124)</f>
        <v>21960</v>
      </c>
    </row>
    <row r="124" spans="1:254" s="165" customFormat="1" x14ac:dyDescent="0.2">
      <c r="A124" s="166" t="s">
        <v>365</v>
      </c>
      <c r="B124" s="171" t="s">
        <v>363</v>
      </c>
      <c r="C124" s="171" t="s">
        <v>112</v>
      </c>
      <c r="D124" s="171" t="s">
        <v>86</v>
      </c>
      <c r="E124" s="171" t="s">
        <v>182</v>
      </c>
      <c r="F124" s="174" t="s">
        <v>101</v>
      </c>
      <c r="G124" s="164">
        <v>977.1</v>
      </c>
    </row>
    <row r="125" spans="1:254" s="130" customFormat="1" ht="21" customHeight="1" x14ac:dyDescent="0.2">
      <c r="A125" s="166" t="s">
        <v>143</v>
      </c>
      <c r="B125" s="171" t="s">
        <v>363</v>
      </c>
      <c r="C125" s="171" t="s">
        <v>112</v>
      </c>
      <c r="D125" s="171" t="s">
        <v>86</v>
      </c>
      <c r="E125" s="171" t="s">
        <v>182</v>
      </c>
      <c r="F125" s="171" t="s">
        <v>144</v>
      </c>
      <c r="G125" s="169">
        <v>15982.9</v>
      </c>
    </row>
    <row r="126" spans="1:254" s="130" customFormat="1" x14ac:dyDescent="0.2">
      <c r="A126" s="166" t="s">
        <v>365</v>
      </c>
      <c r="B126" s="171" t="s">
        <v>363</v>
      </c>
      <c r="C126" s="171" t="s">
        <v>112</v>
      </c>
      <c r="D126" s="171" t="s">
        <v>86</v>
      </c>
      <c r="E126" s="171" t="s">
        <v>183</v>
      </c>
      <c r="F126" s="171" t="s">
        <v>101</v>
      </c>
      <c r="G126" s="169">
        <v>5000</v>
      </c>
    </row>
    <row r="127" spans="1:254" s="165" customFormat="1" ht="38.25" x14ac:dyDescent="0.2">
      <c r="A127" s="161" t="s">
        <v>482</v>
      </c>
      <c r="B127" s="174" t="s">
        <v>363</v>
      </c>
      <c r="C127" s="174" t="s">
        <v>112</v>
      </c>
      <c r="D127" s="174" t="s">
        <v>86</v>
      </c>
      <c r="E127" s="174"/>
      <c r="F127" s="174"/>
      <c r="G127" s="164">
        <f>SUM(G128+G129+G130)</f>
        <v>4349.8</v>
      </c>
    </row>
    <row r="128" spans="1:254" s="130" customFormat="1" x14ac:dyDescent="0.2">
      <c r="A128" s="166" t="s">
        <v>373</v>
      </c>
      <c r="B128" s="171" t="s">
        <v>363</v>
      </c>
      <c r="C128" s="171" t="s">
        <v>112</v>
      </c>
      <c r="D128" s="171" t="s">
        <v>86</v>
      </c>
      <c r="E128" s="171" t="s">
        <v>441</v>
      </c>
      <c r="F128" s="171" t="s">
        <v>142</v>
      </c>
      <c r="G128" s="169">
        <v>4349.8</v>
      </c>
    </row>
    <row r="129" spans="1:256" s="130" customFormat="1" hidden="1" x14ac:dyDescent="0.2">
      <c r="A129" s="166" t="s">
        <v>373</v>
      </c>
      <c r="B129" s="171" t="s">
        <v>363</v>
      </c>
      <c r="C129" s="171" t="s">
        <v>112</v>
      </c>
      <c r="D129" s="171" t="s">
        <v>86</v>
      </c>
      <c r="E129" s="171" t="s">
        <v>186</v>
      </c>
      <c r="F129" s="171" t="s">
        <v>142</v>
      </c>
      <c r="G129" s="169"/>
    </row>
    <row r="130" spans="1:256" s="130" customFormat="1" hidden="1" x14ac:dyDescent="0.2">
      <c r="A130" s="166" t="s">
        <v>373</v>
      </c>
      <c r="B130" s="171" t="s">
        <v>363</v>
      </c>
      <c r="C130" s="171" t="s">
        <v>112</v>
      </c>
      <c r="D130" s="171" t="s">
        <v>86</v>
      </c>
      <c r="E130" s="171" t="s">
        <v>187</v>
      </c>
      <c r="F130" s="171" t="s">
        <v>142</v>
      </c>
      <c r="G130" s="169"/>
    </row>
    <row r="131" spans="1:256" s="165" customFormat="1" ht="25.5" x14ac:dyDescent="0.2">
      <c r="A131" s="166" t="s">
        <v>188</v>
      </c>
      <c r="B131" s="171" t="s">
        <v>363</v>
      </c>
      <c r="C131" s="171" t="s">
        <v>112</v>
      </c>
      <c r="D131" s="171" t="s">
        <v>86</v>
      </c>
      <c r="E131" s="171"/>
      <c r="F131" s="171"/>
      <c r="G131" s="169">
        <f>SUM(G132)</f>
        <v>50</v>
      </c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130"/>
      <c r="CR131" s="130"/>
      <c r="CS131" s="130"/>
      <c r="CT131" s="130"/>
      <c r="CU131" s="130"/>
      <c r="CV131" s="130"/>
      <c r="CW131" s="130"/>
      <c r="CX131" s="130"/>
      <c r="CY131" s="130"/>
      <c r="CZ131" s="130"/>
      <c r="DA131" s="130"/>
      <c r="DB131" s="130"/>
      <c r="DC131" s="130"/>
      <c r="DD131" s="130"/>
      <c r="DE131" s="130"/>
      <c r="DF131" s="130"/>
      <c r="DG131" s="130"/>
      <c r="DH131" s="130"/>
      <c r="DI131" s="130"/>
      <c r="DJ131" s="130"/>
      <c r="DK131" s="130"/>
      <c r="DL131" s="130"/>
      <c r="DM131" s="130"/>
      <c r="DN131" s="130"/>
      <c r="DO131" s="130"/>
      <c r="DP131" s="130"/>
      <c r="DQ131" s="130"/>
      <c r="DR131" s="130"/>
      <c r="DS131" s="130"/>
      <c r="DT131" s="130"/>
      <c r="DU131" s="130"/>
      <c r="DV131" s="130"/>
      <c r="DW131" s="130"/>
      <c r="DX131" s="130"/>
      <c r="DY131" s="130"/>
      <c r="DZ131" s="130"/>
      <c r="EA131" s="130"/>
      <c r="EB131" s="130"/>
      <c r="EC131" s="130"/>
      <c r="ED131" s="130"/>
      <c r="EE131" s="130"/>
      <c r="EF131" s="130"/>
      <c r="EG131" s="130"/>
      <c r="EH131" s="130"/>
      <c r="EI131" s="130"/>
      <c r="EJ131" s="130"/>
      <c r="EK131" s="130"/>
      <c r="EL131" s="130"/>
      <c r="EM131" s="130"/>
      <c r="EN131" s="130"/>
      <c r="EO131" s="130"/>
      <c r="EP131" s="130"/>
      <c r="EQ131" s="130"/>
      <c r="ER131" s="130"/>
      <c r="ES131" s="130"/>
      <c r="ET131" s="130"/>
      <c r="EU131" s="130"/>
      <c r="EV131" s="130"/>
      <c r="EW131" s="130"/>
      <c r="EX131" s="130"/>
      <c r="EY131" s="130"/>
      <c r="EZ131" s="130"/>
      <c r="FA131" s="130"/>
      <c r="FB131" s="130"/>
      <c r="FC131" s="130"/>
      <c r="FD131" s="130"/>
      <c r="FE131" s="130"/>
      <c r="FF131" s="130"/>
      <c r="FG131" s="130"/>
      <c r="FH131" s="130"/>
      <c r="FI131" s="130"/>
      <c r="FJ131" s="130"/>
      <c r="FK131" s="130"/>
      <c r="FL131" s="130"/>
      <c r="FM131" s="130"/>
      <c r="FN131" s="130"/>
      <c r="FO131" s="130"/>
      <c r="FP131" s="130"/>
      <c r="FQ131" s="130"/>
      <c r="FR131" s="130"/>
      <c r="FS131" s="130"/>
      <c r="FT131" s="130"/>
      <c r="FU131" s="130"/>
      <c r="FV131" s="130"/>
      <c r="FW131" s="130"/>
      <c r="FX131" s="130"/>
      <c r="FY131" s="130"/>
      <c r="FZ131" s="130"/>
      <c r="GA131" s="130"/>
      <c r="GB131" s="130"/>
      <c r="GC131" s="130"/>
      <c r="GD131" s="130"/>
      <c r="GE131" s="130"/>
      <c r="GF131" s="130"/>
      <c r="GG131" s="130"/>
      <c r="GH131" s="130"/>
      <c r="GI131" s="130"/>
      <c r="GJ131" s="130"/>
      <c r="GK131" s="130"/>
      <c r="GL131" s="130"/>
      <c r="GM131" s="130"/>
      <c r="GN131" s="130"/>
      <c r="GO131" s="130"/>
      <c r="GP131" s="130"/>
      <c r="GQ131" s="130"/>
      <c r="GR131" s="130"/>
      <c r="GS131" s="130"/>
      <c r="GT131" s="130"/>
      <c r="GU131" s="130"/>
      <c r="GV131" s="130"/>
      <c r="GW131" s="130"/>
      <c r="GX131" s="130"/>
      <c r="GY131" s="130"/>
      <c r="GZ131" s="130"/>
      <c r="HA131" s="130"/>
      <c r="HB131" s="130"/>
      <c r="HC131" s="130"/>
      <c r="HD131" s="130"/>
      <c r="HE131" s="130"/>
      <c r="HF131" s="130"/>
      <c r="HG131" s="130"/>
      <c r="HH131" s="130"/>
      <c r="HI131" s="130"/>
      <c r="HJ131" s="130"/>
      <c r="HK131" s="130"/>
      <c r="HL131" s="130"/>
      <c r="HM131" s="130"/>
      <c r="HN131" s="130"/>
      <c r="HO131" s="130"/>
      <c r="HP131" s="130"/>
      <c r="HQ131" s="130"/>
      <c r="HR131" s="130"/>
      <c r="HS131" s="130"/>
      <c r="HT131" s="130"/>
      <c r="HU131" s="130"/>
      <c r="HV131" s="130"/>
      <c r="HW131" s="130"/>
      <c r="HX131" s="130"/>
      <c r="HY131" s="130"/>
      <c r="HZ131" s="130"/>
      <c r="IA131" s="130"/>
      <c r="IB131" s="130"/>
      <c r="IC131" s="130"/>
      <c r="ID131" s="130"/>
      <c r="IE131" s="130"/>
      <c r="IF131" s="130"/>
      <c r="IG131" s="130"/>
      <c r="IH131" s="130"/>
      <c r="II131" s="130"/>
      <c r="IJ131" s="130"/>
      <c r="IK131" s="130"/>
      <c r="IL131" s="130"/>
      <c r="IM131" s="130"/>
      <c r="IN131" s="130"/>
      <c r="IO131" s="130"/>
      <c r="IP131" s="130"/>
      <c r="IQ131" s="130"/>
      <c r="IR131" s="130"/>
      <c r="IS131" s="130"/>
      <c r="IT131" s="130"/>
    </row>
    <row r="132" spans="1:256" s="165" customFormat="1" x14ac:dyDescent="0.2">
      <c r="A132" s="161" t="s">
        <v>365</v>
      </c>
      <c r="B132" s="174" t="s">
        <v>363</v>
      </c>
      <c r="C132" s="174" t="s">
        <v>112</v>
      </c>
      <c r="D132" s="174" t="s">
        <v>86</v>
      </c>
      <c r="E132" s="174" t="s">
        <v>189</v>
      </c>
      <c r="F132" s="174" t="s">
        <v>101</v>
      </c>
      <c r="G132" s="169">
        <v>50</v>
      </c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130"/>
      <c r="CR132" s="130"/>
      <c r="CS132" s="130"/>
      <c r="CT132" s="130"/>
      <c r="CU132" s="130"/>
      <c r="CV132" s="130"/>
      <c r="CW132" s="130"/>
      <c r="CX132" s="130"/>
      <c r="CY132" s="130"/>
      <c r="CZ132" s="130"/>
      <c r="DA132" s="130"/>
      <c r="DB132" s="130"/>
      <c r="DC132" s="130"/>
      <c r="DD132" s="130"/>
      <c r="DE132" s="130"/>
      <c r="DF132" s="130"/>
      <c r="DG132" s="130"/>
      <c r="DH132" s="130"/>
      <c r="DI132" s="130"/>
      <c r="DJ132" s="130"/>
      <c r="DK132" s="130"/>
      <c r="DL132" s="130"/>
      <c r="DM132" s="130"/>
      <c r="DN132" s="130"/>
      <c r="DO132" s="130"/>
      <c r="DP132" s="130"/>
      <c r="DQ132" s="130"/>
      <c r="DR132" s="130"/>
      <c r="DS132" s="130"/>
      <c r="DT132" s="130"/>
      <c r="DU132" s="130"/>
      <c r="DV132" s="130"/>
      <c r="DW132" s="130"/>
      <c r="DX132" s="130"/>
      <c r="DY132" s="130"/>
      <c r="DZ132" s="130"/>
      <c r="EA132" s="130"/>
      <c r="EB132" s="130"/>
      <c r="EC132" s="130"/>
      <c r="ED132" s="130"/>
      <c r="EE132" s="130"/>
      <c r="EF132" s="130"/>
      <c r="EG132" s="130"/>
      <c r="EH132" s="130"/>
      <c r="EI132" s="130"/>
      <c r="EJ132" s="130"/>
      <c r="EK132" s="130"/>
      <c r="EL132" s="130"/>
      <c r="EM132" s="130"/>
      <c r="EN132" s="130"/>
      <c r="EO132" s="130"/>
      <c r="EP132" s="130"/>
      <c r="EQ132" s="130"/>
      <c r="ER132" s="130"/>
      <c r="ES132" s="130"/>
      <c r="ET132" s="130"/>
      <c r="EU132" s="130"/>
      <c r="EV132" s="130"/>
      <c r="EW132" s="130"/>
      <c r="EX132" s="130"/>
      <c r="EY132" s="130"/>
      <c r="EZ132" s="130"/>
      <c r="FA132" s="130"/>
      <c r="FB132" s="130"/>
      <c r="FC132" s="130"/>
      <c r="FD132" s="130"/>
      <c r="FE132" s="130"/>
      <c r="FF132" s="130"/>
      <c r="FG132" s="130"/>
      <c r="FH132" s="130"/>
      <c r="FI132" s="130"/>
      <c r="FJ132" s="130"/>
      <c r="FK132" s="130"/>
      <c r="FL132" s="130"/>
      <c r="FM132" s="130"/>
      <c r="FN132" s="130"/>
      <c r="FO132" s="130"/>
      <c r="FP132" s="130"/>
      <c r="FQ132" s="130"/>
      <c r="FR132" s="130"/>
      <c r="FS132" s="130"/>
      <c r="FT132" s="130"/>
      <c r="FU132" s="130"/>
      <c r="FV132" s="130"/>
      <c r="FW132" s="130"/>
      <c r="FX132" s="130"/>
      <c r="FY132" s="130"/>
      <c r="FZ132" s="130"/>
      <c r="GA132" s="130"/>
      <c r="GB132" s="130"/>
      <c r="GC132" s="130"/>
      <c r="GD132" s="130"/>
      <c r="GE132" s="130"/>
      <c r="GF132" s="130"/>
      <c r="GG132" s="130"/>
      <c r="GH132" s="130"/>
      <c r="GI132" s="130"/>
      <c r="GJ132" s="130"/>
      <c r="GK132" s="130"/>
      <c r="GL132" s="130"/>
      <c r="GM132" s="130"/>
      <c r="GN132" s="130"/>
      <c r="GO132" s="130"/>
      <c r="GP132" s="130"/>
      <c r="GQ132" s="130"/>
      <c r="GR132" s="130"/>
      <c r="GS132" s="130"/>
      <c r="GT132" s="130"/>
      <c r="GU132" s="130"/>
      <c r="GV132" s="130"/>
      <c r="GW132" s="130"/>
      <c r="GX132" s="130"/>
      <c r="GY132" s="130"/>
      <c r="GZ132" s="130"/>
      <c r="HA132" s="130"/>
      <c r="HB132" s="130"/>
      <c r="HC132" s="130"/>
      <c r="HD132" s="130"/>
      <c r="HE132" s="130"/>
      <c r="HF132" s="130"/>
      <c r="HG132" s="130"/>
      <c r="HH132" s="130"/>
      <c r="HI132" s="130"/>
      <c r="HJ132" s="130"/>
      <c r="HK132" s="130"/>
      <c r="HL132" s="130"/>
      <c r="HM132" s="130"/>
      <c r="HN132" s="130"/>
      <c r="HO132" s="130"/>
      <c r="HP132" s="130"/>
      <c r="HQ132" s="130"/>
      <c r="HR132" s="130"/>
      <c r="HS132" s="130"/>
      <c r="HT132" s="130"/>
      <c r="HU132" s="130"/>
      <c r="HV132" s="130"/>
      <c r="HW132" s="130"/>
      <c r="HX132" s="130"/>
      <c r="HY132" s="130"/>
      <c r="HZ132" s="130"/>
      <c r="IA132" s="130"/>
      <c r="IB132" s="130"/>
      <c r="IC132" s="130"/>
      <c r="ID132" s="130"/>
      <c r="IE132" s="130"/>
      <c r="IF132" s="130"/>
      <c r="IG132" s="130"/>
      <c r="IH132" s="130"/>
      <c r="II132" s="130"/>
      <c r="IJ132" s="130"/>
      <c r="IK132" s="130"/>
      <c r="IL132" s="130"/>
      <c r="IM132" s="130"/>
      <c r="IN132" s="130"/>
      <c r="IO132" s="130"/>
      <c r="IP132" s="130"/>
      <c r="IQ132" s="130"/>
      <c r="IR132" s="130"/>
      <c r="IS132" s="130"/>
      <c r="IT132" s="130"/>
    </row>
    <row r="133" spans="1:256" s="130" customFormat="1" x14ac:dyDescent="0.2">
      <c r="A133" s="166" t="s">
        <v>190</v>
      </c>
      <c r="B133" s="171" t="s">
        <v>363</v>
      </c>
      <c r="C133" s="171" t="s">
        <v>112</v>
      </c>
      <c r="D133" s="171" t="s">
        <v>86</v>
      </c>
      <c r="E133" s="171" t="s">
        <v>191</v>
      </c>
      <c r="F133" s="171"/>
      <c r="G133" s="169">
        <f>SUM(G134)</f>
        <v>6839.22</v>
      </c>
    </row>
    <row r="134" spans="1:256" s="165" customFormat="1" x14ac:dyDescent="0.2">
      <c r="A134" s="161" t="s">
        <v>373</v>
      </c>
      <c r="B134" s="174" t="s">
        <v>363</v>
      </c>
      <c r="C134" s="174" t="s">
        <v>112</v>
      </c>
      <c r="D134" s="174" t="s">
        <v>86</v>
      </c>
      <c r="E134" s="174" t="s">
        <v>191</v>
      </c>
      <c r="F134" s="174" t="s">
        <v>101</v>
      </c>
      <c r="G134" s="164">
        <v>6839.22</v>
      </c>
    </row>
    <row r="135" spans="1:256" s="130" customFormat="1" ht="15" x14ac:dyDescent="0.25">
      <c r="A135" s="208" t="s">
        <v>192</v>
      </c>
      <c r="B135" s="205" t="s">
        <v>363</v>
      </c>
      <c r="C135" s="205" t="s">
        <v>112</v>
      </c>
      <c r="D135" s="205" t="s">
        <v>88</v>
      </c>
      <c r="E135" s="205"/>
      <c r="F135" s="205"/>
      <c r="G135" s="206">
        <f>SUM(G140+G142+G138+G136)</f>
        <v>98298.87</v>
      </c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5"/>
      <c r="BV135" s="175"/>
      <c r="BW135" s="175"/>
      <c r="BX135" s="175"/>
      <c r="BY135" s="175"/>
      <c r="BZ135" s="175"/>
      <c r="CA135" s="175"/>
      <c r="CB135" s="175"/>
      <c r="CC135" s="175"/>
      <c r="CD135" s="175"/>
      <c r="CE135" s="175"/>
      <c r="CF135" s="175"/>
      <c r="CG135" s="175"/>
      <c r="CH135" s="175"/>
      <c r="CI135" s="175"/>
      <c r="CJ135" s="175"/>
      <c r="CK135" s="175"/>
      <c r="CL135" s="175"/>
      <c r="CM135" s="175"/>
      <c r="CN135" s="175"/>
      <c r="CO135" s="175"/>
      <c r="CP135" s="175"/>
      <c r="CQ135" s="175"/>
      <c r="CR135" s="175"/>
      <c r="CS135" s="175"/>
      <c r="CT135" s="175"/>
      <c r="CU135" s="175"/>
      <c r="CV135" s="175"/>
      <c r="CW135" s="175"/>
      <c r="CX135" s="175"/>
      <c r="CY135" s="175"/>
      <c r="CZ135" s="175"/>
      <c r="DA135" s="175"/>
      <c r="DB135" s="175"/>
      <c r="DC135" s="175"/>
      <c r="DD135" s="175"/>
      <c r="DE135" s="175"/>
      <c r="DF135" s="175"/>
      <c r="DG135" s="175"/>
      <c r="DH135" s="175"/>
      <c r="DI135" s="175"/>
      <c r="DJ135" s="175"/>
      <c r="DK135" s="175"/>
      <c r="DL135" s="175"/>
      <c r="DM135" s="175"/>
      <c r="DN135" s="175"/>
      <c r="DO135" s="175"/>
      <c r="DP135" s="175"/>
      <c r="DQ135" s="175"/>
      <c r="DR135" s="175"/>
      <c r="DS135" s="175"/>
      <c r="DT135" s="175"/>
      <c r="DU135" s="175"/>
      <c r="DV135" s="175"/>
      <c r="DW135" s="175"/>
      <c r="DX135" s="175"/>
      <c r="DY135" s="175"/>
      <c r="DZ135" s="175"/>
      <c r="EA135" s="175"/>
      <c r="EB135" s="175"/>
      <c r="EC135" s="175"/>
      <c r="ED135" s="175"/>
      <c r="EE135" s="175"/>
      <c r="EF135" s="175"/>
      <c r="EG135" s="175"/>
      <c r="EH135" s="175"/>
      <c r="EI135" s="175"/>
      <c r="EJ135" s="175"/>
      <c r="EK135" s="175"/>
      <c r="EL135" s="175"/>
      <c r="EM135" s="175"/>
      <c r="EN135" s="175"/>
      <c r="EO135" s="175"/>
      <c r="EP135" s="175"/>
      <c r="EQ135" s="175"/>
      <c r="ER135" s="175"/>
      <c r="ES135" s="175"/>
      <c r="ET135" s="175"/>
      <c r="EU135" s="175"/>
      <c r="EV135" s="175"/>
      <c r="EW135" s="175"/>
      <c r="EX135" s="175"/>
      <c r="EY135" s="175"/>
      <c r="EZ135" s="175"/>
      <c r="FA135" s="175"/>
      <c r="FB135" s="175"/>
      <c r="FC135" s="175"/>
      <c r="FD135" s="175"/>
      <c r="FE135" s="175"/>
      <c r="FF135" s="175"/>
      <c r="FG135" s="175"/>
      <c r="FH135" s="175"/>
      <c r="FI135" s="175"/>
      <c r="FJ135" s="175"/>
      <c r="FK135" s="175"/>
      <c r="FL135" s="175"/>
      <c r="FM135" s="175"/>
      <c r="FN135" s="175"/>
      <c r="FO135" s="175"/>
      <c r="FP135" s="175"/>
      <c r="FQ135" s="175"/>
      <c r="FR135" s="175"/>
      <c r="FS135" s="175"/>
      <c r="FT135" s="175"/>
      <c r="FU135" s="175"/>
      <c r="FV135" s="175"/>
      <c r="FW135" s="175"/>
      <c r="FX135" s="175"/>
      <c r="FY135" s="175"/>
      <c r="FZ135" s="175"/>
      <c r="GA135" s="175"/>
      <c r="GB135" s="175"/>
      <c r="GC135" s="175"/>
      <c r="GD135" s="175"/>
      <c r="GE135" s="175"/>
      <c r="GF135" s="175"/>
      <c r="GG135" s="175"/>
      <c r="GH135" s="175"/>
      <c r="GI135" s="175"/>
      <c r="GJ135" s="175"/>
      <c r="GK135" s="175"/>
      <c r="GL135" s="175"/>
      <c r="GM135" s="175"/>
      <c r="GN135" s="175"/>
      <c r="GO135" s="175"/>
      <c r="GP135" s="175"/>
      <c r="GQ135" s="175"/>
      <c r="GR135" s="175"/>
      <c r="GS135" s="175"/>
      <c r="GT135" s="175"/>
      <c r="GU135" s="175"/>
      <c r="GV135" s="175"/>
      <c r="GW135" s="175"/>
      <c r="GX135" s="175"/>
      <c r="GY135" s="175"/>
      <c r="GZ135" s="175"/>
      <c r="HA135" s="175"/>
      <c r="HB135" s="175"/>
      <c r="HC135" s="175"/>
      <c r="HD135" s="175"/>
      <c r="HE135" s="175"/>
      <c r="HF135" s="175"/>
      <c r="HG135" s="175"/>
      <c r="HH135" s="175"/>
      <c r="HI135" s="175"/>
      <c r="HJ135" s="175"/>
      <c r="HK135" s="175"/>
      <c r="HL135" s="175"/>
      <c r="HM135" s="175"/>
      <c r="HN135" s="175"/>
      <c r="HO135" s="175"/>
      <c r="HP135" s="175"/>
      <c r="HQ135" s="175"/>
      <c r="HR135" s="175"/>
      <c r="HS135" s="175"/>
      <c r="HT135" s="175"/>
      <c r="HU135" s="175"/>
      <c r="HV135" s="175"/>
      <c r="HW135" s="175"/>
      <c r="HX135" s="175"/>
      <c r="HY135" s="175"/>
      <c r="HZ135" s="175"/>
      <c r="IA135" s="175"/>
      <c r="IB135" s="175"/>
      <c r="IC135" s="175"/>
      <c r="ID135" s="175"/>
      <c r="IE135" s="175"/>
      <c r="IF135" s="175"/>
      <c r="IG135" s="175"/>
      <c r="IH135" s="175"/>
      <c r="II135" s="175"/>
      <c r="IJ135" s="175"/>
      <c r="IK135" s="175"/>
      <c r="IL135" s="175"/>
      <c r="IM135" s="175"/>
      <c r="IN135" s="175"/>
      <c r="IO135" s="175"/>
      <c r="IP135" s="175"/>
      <c r="IQ135" s="175"/>
      <c r="IR135" s="175"/>
      <c r="IS135" s="175"/>
      <c r="IT135" s="175"/>
    </row>
    <row r="136" spans="1:256" s="130" customFormat="1" ht="15" x14ac:dyDescent="0.25">
      <c r="A136" s="166" t="s">
        <v>193</v>
      </c>
      <c r="B136" s="171" t="s">
        <v>363</v>
      </c>
      <c r="C136" s="171" t="s">
        <v>112</v>
      </c>
      <c r="D136" s="171" t="s">
        <v>88</v>
      </c>
      <c r="E136" s="171" t="s">
        <v>442</v>
      </c>
      <c r="F136" s="171"/>
      <c r="G136" s="164">
        <f>SUM(G137)</f>
        <v>2200</v>
      </c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5"/>
      <c r="BN136" s="175"/>
      <c r="BO136" s="175"/>
      <c r="BP136" s="175"/>
      <c r="BQ136" s="175"/>
      <c r="BR136" s="175"/>
      <c r="BS136" s="175"/>
      <c r="BT136" s="175"/>
      <c r="BU136" s="175"/>
      <c r="BV136" s="175"/>
      <c r="BW136" s="175"/>
      <c r="BX136" s="175"/>
      <c r="BY136" s="175"/>
      <c r="BZ136" s="175"/>
      <c r="CA136" s="175"/>
      <c r="CB136" s="175"/>
      <c r="CC136" s="175"/>
      <c r="CD136" s="175"/>
      <c r="CE136" s="175"/>
      <c r="CF136" s="175"/>
      <c r="CG136" s="175"/>
      <c r="CH136" s="175"/>
      <c r="CI136" s="175"/>
      <c r="CJ136" s="175"/>
      <c r="CK136" s="175"/>
      <c r="CL136" s="175"/>
      <c r="CM136" s="175"/>
      <c r="CN136" s="175"/>
      <c r="CO136" s="175"/>
      <c r="CP136" s="175"/>
      <c r="CQ136" s="175"/>
      <c r="CR136" s="175"/>
      <c r="CS136" s="175"/>
      <c r="CT136" s="175"/>
      <c r="CU136" s="175"/>
      <c r="CV136" s="175"/>
      <c r="CW136" s="175"/>
      <c r="CX136" s="175"/>
      <c r="CY136" s="175"/>
      <c r="CZ136" s="175"/>
      <c r="DA136" s="175"/>
      <c r="DB136" s="175"/>
      <c r="DC136" s="175"/>
      <c r="DD136" s="175"/>
      <c r="DE136" s="175"/>
      <c r="DF136" s="175"/>
      <c r="DG136" s="175"/>
      <c r="DH136" s="175"/>
      <c r="DI136" s="175"/>
      <c r="DJ136" s="175"/>
      <c r="DK136" s="175"/>
      <c r="DL136" s="175"/>
      <c r="DM136" s="175"/>
      <c r="DN136" s="175"/>
      <c r="DO136" s="175"/>
      <c r="DP136" s="175"/>
      <c r="DQ136" s="175"/>
      <c r="DR136" s="175"/>
      <c r="DS136" s="175"/>
      <c r="DT136" s="175"/>
      <c r="DU136" s="175"/>
      <c r="DV136" s="175"/>
      <c r="DW136" s="175"/>
      <c r="DX136" s="175"/>
      <c r="DY136" s="175"/>
      <c r="DZ136" s="175"/>
      <c r="EA136" s="175"/>
      <c r="EB136" s="175"/>
      <c r="EC136" s="175"/>
      <c r="ED136" s="175"/>
      <c r="EE136" s="175"/>
      <c r="EF136" s="175"/>
      <c r="EG136" s="175"/>
      <c r="EH136" s="175"/>
      <c r="EI136" s="175"/>
      <c r="EJ136" s="175"/>
      <c r="EK136" s="175"/>
      <c r="EL136" s="175"/>
      <c r="EM136" s="175"/>
      <c r="EN136" s="175"/>
      <c r="EO136" s="175"/>
      <c r="EP136" s="175"/>
      <c r="EQ136" s="175"/>
      <c r="ER136" s="175"/>
      <c r="ES136" s="175"/>
      <c r="ET136" s="175"/>
      <c r="EU136" s="175"/>
      <c r="EV136" s="175"/>
      <c r="EW136" s="175"/>
      <c r="EX136" s="175"/>
      <c r="EY136" s="175"/>
      <c r="EZ136" s="175"/>
      <c r="FA136" s="175"/>
      <c r="FB136" s="175"/>
      <c r="FC136" s="175"/>
      <c r="FD136" s="175"/>
      <c r="FE136" s="175"/>
      <c r="FF136" s="175"/>
      <c r="FG136" s="175"/>
      <c r="FH136" s="175"/>
      <c r="FI136" s="175"/>
      <c r="FJ136" s="175"/>
      <c r="FK136" s="175"/>
      <c r="FL136" s="175"/>
      <c r="FM136" s="175"/>
      <c r="FN136" s="175"/>
      <c r="FO136" s="175"/>
      <c r="FP136" s="175"/>
      <c r="FQ136" s="175"/>
      <c r="FR136" s="175"/>
      <c r="FS136" s="175"/>
      <c r="FT136" s="175"/>
      <c r="FU136" s="175"/>
      <c r="FV136" s="175"/>
      <c r="FW136" s="175"/>
      <c r="FX136" s="175"/>
      <c r="FY136" s="175"/>
      <c r="FZ136" s="175"/>
      <c r="GA136" s="175"/>
      <c r="GB136" s="175"/>
      <c r="GC136" s="175"/>
      <c r="GD136" s="175"/>
      <c r="GE136" s="175"/>
      <c r="GF136" s="175"/>
      <c r="GG136" s="175"/>
      <c r="GH136" s="175"/>
      <c r="GI136" s="175"/>
      <c r="GJ136" s="175"/>
      <c r="GK136" s="175"/>
      <c r="GL136" s="175"/>
      <c r="GM136" s="175"/>
      <c r="GN136" s="175"/>
      <c r="GO136" s="175"/>
      <c r="GP136" s="175"/>
      <c r="GQ136" s="175"/>
      <c r="GR136" s="175"/>
      <c r="GS136" s="175"/>
      <c r="GT136" s="175"/>
      <c r="GU136" s="175"/>
      <c r="GV136" s="175"/>
      <c r="GW136" s="175"/>
      <c r="GX136" s="175"/>
      <c r="GY136" s="175"/>
      <c r="GZ136" s="175"/>
      <c r="HA136" s="175"/>
      <c r="HB136" s="175"/>
      <c r="HC136" s="175"/>
      <c r="HD136" s="175"/>
      <c r="HE136" s="175"/>
      <c r="HF136" s="175"/>
      <c r="HG136" s="175"/>
      <c r="HH136" s="175"/>
      <c r="HI136" s="175"/>
      <c r="HJ136" s="175"/>
      <c r="HK136" s="175"/>
      <c r="HL136" s="175"/>
      <c r="HM136" s="175"/>
      <c r="HN136" s="175"/>
      <c r="HO136" s="175"/>
      <c r="HP136" s="175"/>
      <c r="HQ136" s="175"/>
      <c r="HR136" s="175"/>
      <c r="HS136" s="175"/>
      <c r="HT136" s="175"/>
      <c r="HU136" s="175"/>
      <c r="HV136" s="175"/>
      <c r="HW136" s="175"/>
      <c r="HX136" s="175"/>
      <c r="HY136" s="175"/>
      <c r="HZ136" s="175"/>
      <c r="IA136" s="175"/>
      <c r="IB136" s="175"/>
      <c r="IC136" s="175"/>
      <c r="ID136" s="175"/>
      <c r="IE136" s="175"/>
      <c r="IF136" s="175"/>
      <c r="IG136" s="175"/>
      <c r="IH136" s="175"/>
      <c r="II136" s="175"/>
      <c r="IJ136" s="175"/>
      <c r="IK136" s="175"/>
      <c r="IL136" s="175"/>
      <c r="IM136" s="175"/>
      <c r="IN136" s="175"/>
      <c r="IO136" s="175"/>
      <c r="IP136" s="175"/>
      <c r="IQ136" s="175"/>
      <c r="IR136" s="175"/>
      <c r="IS136" s="175"/>
      <c r="IT136" s="175"/>
    </row>
    <row r="137" spans="1:256" s="130" customFormat="1" ht="15" x14ac:dyDescent="0.25">
      <c r="A137" s="161" t="s">
        <v>102</v>
      </c>
      <c r="B137" s="174" t="s">
        <v>363</v>
      </c>
      <c r="C137" s="174" t="s">
        <v>112</v>
      </c>
      <c r="D137" s="174" t="s">
        <v>88</v>
      </c>
      <c r="E137" s="174" t="s">
        <v>442</v>
      </c>
      <c r="F137" s="174" t="s">
        <v>103</v>
      </c>
      <c r="G137" s="164">
        <v>2200</v>
      </c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5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75"/>
      <c r="CJ137" s="175"/>
      <c r="CK137" s="175"/>
      <c r="CL137" s="175"/>
      <c r="CM137" s="175"/>
      <c r="CN137" s="175"/>
      <c r="CO137" s="175"/>
      <c r="CP137" s="175"/>
      <c r="CQ137" s="175"/>
      <c r="CR137" s="175"/>
      <c r="CS137" s="175"/>
      <c r="CT137" s="175"/>
      <c r="CU137" s="175"/>
      <c r="CV137" s="175"/>
      <c r="CW137" s="175"/>
      <c r="CX137" s="175"/>
      <c r="CY137" s="175"/>
      <c r="CZ137" s="175"/>
      <c r="DA137" s="175"/>
      <c r="DB137" s="175"/>
      <c r="DC137" s="175"/>
      <c r="DD137" s="175"/>
      <c r="DE137" s="175"/>
      <c r="DF137" s="175"/>
      <c r="DG137" s="175"/>
      <c r="DH137" s="175"/>
      <c r="DI137" s="175"/>
      <c r="DJ137" s="175"/>
      <c r="DK137" s="175"/>
      <c r="DL137" s="175"/>
      <c r="DM137" s="175"/>
      <c r="DN137" s="175"/>
      <c r="DO137" s="175"/>
      <c r="DP137" s="175"/>
      <c r="DQ137" s="175"/>
      <c r="DR137" s="175"/>
      <c r="DS137" s="175"/>
      <c r="DT137" s="175"/>
      <c r="DU137" s="175"/>
      <c r="DV137" s="175"/>
      <c r="DW137" s="175"/>
      <c r="DX137" s="175"/>
      <c r="DY137" s="175"/>
      <c r="DZ137" s="175"/>
      <c r="EA137" s="175"/>
      <c r="EB137" s="175"/>
      <c r="EC137" s="175"/>
      <c r="ED137" s="175"/>
      <c r="EE137" s="175"/>
      <c r="EF137" s="175"/>
      <c r="EG137" s="175"/>
      <c r="EH137" s="175"/>
      <c r="EI137" s="175"/>
      <c r="EJ137" s="175"/>
      <c r="EK137" s="175"/>
      <c r="EL137" s="175"/>
      <c r="EM137" s="175"/>
      <c r="EN137" s="175"/>
      <c r="EO137" s="175"/>
      <c r="EP137" s="175"/>
      <c r="EQ137" s="175"/>
      <c r="ER137" s="175"/>
      <c r="ES137" s="175"/>
      <c r="ET137" s="175"/>
      <c r="EU137" s="175"/>
      <c r="EV137" s="175"/>
      <c r="EW137" s="175"/>
      <c r="EX137" s="175"/>
      <c r="EY137" s="175"/>
      <c r="EZ137" s="175"/>
      <c r="FA137" s="175"/>
      <c r="FB137" s="175"/>
      <c r="FC137" s="175"/>
      <c r="FD137" s="175"/>
      <c r="FE137" s="175"/>
      <c r="FF137" s="175"/>
      <c r="FG137" s="175"/>
      <c r="FH137" s="175"/>
      <c r="FI137" s="175"/>
      <c r="FJ137" s="175"/>
      <c r="FK137" s="175"/>
      <c r="FL137" s="175"/>
      <c r="FM137" s="175"/>
      <c r="FN137" s="175"/>
      <c r="FO137" s="175"/>
      <c r="FP137" s="175"/>
      <c r="FQ137" s="175"/>
      <c r="FR137" s="175"/>
      <c r="FS137" s="175"/>
      <c r="FT137" s="175"/>
      <c r="FU137" s="175"/>
      <c r="FV137" s="175"/>
      <c r="FW137" s="175"/>
      <c r="FX137" s="175"/>
      <c r="FY137" s="175"/>
      <c r="FZ137" s="175"/>
      <c r="GA137" s="175"/>
      <c r="GB137" s="175"/>
      <c r="GC137" s="175"/>
      <c r="GD137" s="175"/>
      <c r="GE137" s="175"/>
      <c r="GF137" s="175"/>
      <c r="GG137" s="175"/>
      <c r="GH137" s="175"/>
      <c r="GI137" s="175"/>
      <c r="GJ137" s="175"/>
      <c r="GK137" s="175"/>
      <c r="GL137" s="175"/>
      <c r="GM137" s="175"/>
      <c r="GN137" s="175"/>
      <c r="GO137" s="175"/>
      <c r="GP137" s="175"/>
      <c r="GQ137" s="175"/>
      <c r="GR137" s="175"/>
      <c r="GS137" s="175"/>
      <c r="GT137" s="175"/>
      <c r="GU137" s="175"/>
      <c r="GV137" s="175"/>
      <c r="GW137" s="175"/>
      <c r="GX137" s="175"/>
      <c r="GY137" s="175"/>
      <c r="GZ137" s="175"/>
      <c r="HA137" s="175"/>
      <c r="HB137" s="175"/>
      <c r="HC137" s="175"/>
      <c r="HD137" s="175"/>
      <c r="HE137" s="175"/>
      <c r="HF137" s="175"/>
      <c r="HG137" s="175"/>
      <c r="HH137" s="175"/>
      <c r="HI137" s="175"/>
      <c r="HJ137" s="175"/>
      <c r="HK137" s="175"/>
      <c r="HL137" s="175"/>
      <c r="HM137" s="175"/>
      <c r="HN137" s="175"/>
      <c r="HO137" s="175"/>
      <c r="HP137" s="175"/>
      <c r="HQ137" s="175"/>
      <c r="HR137" s="175"/>
      <c r="HS137" s="175"/>
      <c r="HT137" s="175"/>
      <c r="HU137" s="175"/>
      <c r="HV137" s="175"/>
      <c r="HW137" s="175"/>
      <c r="HX137" s="175"/>
      <c r="HY137" s="175"/>
      <c r="HZ137" s="175"/>
      <c r="IA137" s="175"/>
      <c r="IB137" s="175"/>
      <c r="IC137" s="175"/>
      <c r="ID137" s="175"/>
      <c r="IE137" s="175"/>
      <c r="IF137" s="175"/>
      <c r="IG137" s="175"/>
      <c r="IH137" s="175"/>
      <c r="II137" s="175"/>
      <c r="IJ137" s="175"/>
      <c r="IK137" s="175"/>
      <c r="IL137" s="175"/>
      <c r="IM137" s="175"/>
      <c r="IN137" s="175"/>
      <c r="IO137" s="175"/>
      <c r="IP137" s="175"/>
      <c r="IQ137" s="175"/>
      <c r="IR137" s="175"/>
      <c r="IS137" s="175"/>
      <c r="IT137" s="175"/>
    </row>
    <row r="138" spans="1:256" s="165" customFormat="1" x14ac:dyDescent="0.2">
      <c r="A138" s="166" t="s">
        <v>193</v>
      </c>
      <c r="B138" s="171" t="s">
        <v>363</v>
      </c>
      <c r="C138" s="171" t="s">
        <v>112</v>
      </c>
      <c r="D138" s="171" t="s">
        <v>88</v>
      </c>
      <c r="E138" s="174" t="s">
        <v>443</v>
      </c>
      <c r="F138" s="171"/>
      <c r="G138" s="169">
        <f>SUM(G139)</f>
        <v>56230.37</v>
      </c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0"/>
      <c r="BL138" s="130"/>
      <c r="BM138" s="130"/>
      <c r="BN138" s="130"/>
      <c r="BO138" s="130"/>
      <c r="BP138" s="130"/>
      <c r="BQ138" s="130"/>
      <c r="BR138" s="130"/>
      <c r="BS138" s="130"/>
      <c r="BT138" s="130"/>
      <c r="BU138" s="130"/>
      <c r="BV138" s="130"/>
      <c r="BW138" s="130"/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0"/>
      <c r="DF138" s="130"/>
      <c r="DG138" s="130"/>
      <c r="DH138" s="130"/>
      <c r="DI138" s="130"/>
      <c r="DJ138" s="130"/>
      <c r="DK138" s="130"/>
      <c r="DL138" s="130"/>
      <c r="DM138" s="130"/>
      <c r="DN138" s="130"/>
      <c r="DO138" s="130"/>
      <c r="DP138" s="130"/>
      <c r="DQ138" s="130"/>
      <c r="DR138" s="130"/>
      <c r="DS138" s="130"/>
      <c r="DT138" s="130"/>
      <c r="DU138" s="130"/>
      <c r="DV138" s="130"/>
      <c r="DW138" s="130"/>
      <c r="DX138" s="130"/>
      <c r="DY138" s="130"/>
      <c r="DZ138" s="130"/>
      <c r="EA138" s="130"/>
      <c r="EB138" s="130"/>
      <c r="EC138" s="130"/>
      <c r="ED138" s="130"/>
      <c r="EE138" s="130"/>
      <c r="EF138" s="130"/>
      <c r="EG138" s="130"/>
      <c r="EH138" s="130"/>
      <c r="EI138" s="130"/>
      <c r="EJ138" s="130"/>
      <c r="EK138" s="130"/>
      <c r="EL138" s="130"/>
      <c r="EM138" s="130"/>
      <c r="EN138" s="130"/>
      <c r="EO138" s="130"/>
      <c r="EP138" s="130"/>
      <c r="EQ138" s="130"/>
      <c r="ER138" s="130"/>
      <c r="ES138" s="130"/>
      <c r="ET138" s="130"/>
      <c r="EU138" s="130"/>
      <c r="EV138" s="130"/>
      <c r="EW138" s="130"/>
      <c r="EX138" s="130"/>
      <c r="EY138" s="130"/>
      <c r="EZ138" s="130"/>
      <c r="FA138" s="130"/>
      <c r="FB138" s="130"/>
      <c r="FC138" s="130"/>
      <c r="FD138" s="130"/>
      <c r="FE138" s="130"/>
      <c r="FF138" s="130"/>
      <c r="FG138" s="130"/>
      <c r="FH138" s="130"/>
      <c r="FI138" s="130"/>
      <c r="FJ138" s="130"/>
      <c r="FK138" s="130"/>
      <c r="FL138" s="130"/>
      <c r="FM138" s="130"/>
      <c r="FN138" s="130"/>
      <c r="FO138" s="130"/>
      <c r="FP138" s="130"/>
      <c r="FQ138" s="130"/>
      <c r="FR138" s="130"/>
      <c r="FS138" s="130"/>
      <c r="FT138" s="130"/>
      <c r="FU138" s="130"/>
      <c r="FV138" s="130"/>
      <c r="FW138" s="130"/>
      <c r="FX138" s="130"/>
      <c r="FY138" s="130"/>
      <c r="FZ138" s="130"/>
      <c r="GA138" s="130"/>
      <c r="GB138" s="130"/>
      <c r="GC138" s="130"/>
      <c r="GD138" s="130"/>
      <c r="GE138" s="130"/>
      <c r="GF138" s="130"/>
      <c r="GG138" s="130"/>
      <c r="GH138" s="130"/>
      <c r="GI138" s="130"/>
      <c r="GJ138" s="130"/>
      <c r="GK138" s="130"/>
      <c r="GL138" s="130"/>
      <c r="GM138" s="130"/>
      <c r="GN138" s="130"/>
      <c r="GO138" s="130"/>
      <c r="GP138" s="130"/>
      <c r="GQ138" s="130"/>
      <c r="GR138" s="130"/>
      <c r="GS138" s="130"/>
      <c r="GT138" s="130"/>
      <c r="GU138" s="130"/>
      <c r="GV138" s="130"/>
      <c r="GW138" s="130"/>
      <c r="GX138" s="130"/>
      <c r="GY138" s="130"/>
      <c r="GZ138" s="130"/>
      <c r="HA138" s="130"/>
      <c r="HB138" s="130"/>
      <c r="HC138" s="130"/>
      <c r="HD138" s="130"/>
      <c r="HE138" s="130"/>
      <c r="HF138" s="130"/>
      <c r="HG138" s="130"/>
      <c r="HH138" s="130"/>
      <c r="HI138" s="130"/>
      <c r="HJ138" s="130"/>
      <c r="HK138" s="130"/>
      <c r="HL138" s="130"/>
      <c r="HM138" s="130"/>
      <c r="HN138" s="130"/>
      <c r="HO138" s="130"/>
      <c r="HP138" s="130"/>
      <c r="HQ138" s="130"/>
      <c r="HR138" s="130"/>
      <c r="HS138" s="130"/>
      <c r="HT138" s="130"/>
      <c r="HU138" s="130"/>
      <c r="HV138" s="130"/>
      <c r="HW138" s="130"/>
      <c r="HX138" s="130"/>
      <c r="HY138" s="130"/>
      <c r="HZ138" s="130"/>
      <c r="IA138" s="130"/>
      <c r="IB138" s="130"/>
      <c r="IC138" s="130"/>
      <c r="ID138" s="130"/>
      <c r="IE138" s="130"/>
      <c r="IF138" s="130"/>
      <c r="IG138" s="130"/>
      <c r="IH138" s="130"/>
      <c r="II138" s="130"/>
      <c r="IJ138" s="130"/>
      <c r="IK138" s="130"/>
      <c r="IL138" s="130"/>
      <c r="IM138" s="130"/>
      <c r="IN138" s="130"/>
      <c r="IO138" s="130"/>
      <c r="IP138" s="130"/>
      <c r="IQ138" s="130"/>
      <c r="IR138" s="130"/>
      <c r="IS138" s="130"/>
      <c r="IT138" s="130"/>
      <c r="IU138" s="130"/>
      <c r="IV138" s="130"/>
    </row>
    <row r="139" spans="1:256" s="130" customFormat="1" ht="15" x14ac:dyDescent="0.25">
      <c r="A139" s="161" t="s">
        <v>102</v>
      </c>
      <c r="B139" s="174" t="s">
        <v>363</v>
      </c>
      <c r="C139" s="174" t="s">
        <v>112</v>
      </c>
      <c r="D139" s="174" t="s">
        <v>88</v>
      </c>
      <c r="E139" s="174" t="s">
        <v>443</v>
      </c>
      <c r="F139" s="174" t="s">
        <v>103</v>
      </c>
      <c r="G139" s="164">
        <v>56230.37</v>
      </c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  <c r="BS139" s="175"/>
      <c r="BT139" s="175"/>
      <c r="BU139" s="175"/>
      <c r="BV139" s="175"/>
      <c r="BW139" s="175"/>
      <c r="BX139" s="175"/>
      <c r="BY139" s="175"/>
      <c r="BZ139" s="175"/>
      <c r="CA139" s="175"/>
      <c r="CB139" s="175"/>
      <c r="CC139" s="175"/>
      <c r="CD139" s="175"/>
      <c r="CE139" s="175"/>
      <c r="CF139" s="175"/>
      <c r="CG139" s="175"/>
      <c r="CH139" s="175"/>
      <c r="CI139" s="175"/>
      <c r="CJ139" s="175"/>
      <c r="CK139" s="175"/>
      <c r="CL139" s="175"/>
      <c r="CM139" s="175"/>
      <c r="CN139" s="175"/>
      <c r="CO139" s="175"/>
      <c r="CP139" s="175"/>
      <c r="CQ139" s="175"/>
      <c r="CR139" s="175"/>
      <c r="CS139" s="175"/>
      <c r="CT139" s="175"/>
      <c r="CU139" s="175"/>
      <c r="CV139" s="175"/>
      <c r="CW139" s="175"/>
      <c r="CX139" s="175"/>
      <c r="CY139" s="175"/>
      <c r="CZ139" s="175"/>
      <c r="DA139" s="175"/>
      <c r="DB139" s="175"/>
      <c r="DC139" s="175"/>
      <c r="DD139" s="175"/>
      <c r="DE139" s="175"/>
      <c r="DF139" s="175"/>
      <c r="DG139" s="175"/>
      <c r="DH139" s="175"/>
      <c r="DI139" s="175"/>
      <c r="DJ139" s="175"/>
      <c r="DK139" s="175"/>
      <c r="DL139" s="175"/>
      <c r="DM139" s="175"/>
      <c r="DN139" s="175"/>
      <c r="DO139" s="175"/>
      <c r="DP139" s="175"/>
      <c r="DQ139" s="175"/>
      <c r="DR139" s="175"/>
      <c r="DS139" s="175"/>
      <c r="DT139" s="175"/>
      <c r="DU139" s="175"/>
      <c r="DV139" s="175"/>
      <c r="DW139" s="175"/>
      <c r="DX139" s="175"/>
      <c r="DY139" s="175"/>
      <c r="DZ139" s="175"/>
      <c r="EA139" s="175"/>
      <c r="EB139" s="175"/>
      <c r="EC139" s="175"/>
      <c r="ED139" s="175"/>
      <c r="EE139" s="175"/>
      <c r="EF139" s="175"/>
      <c r="EG139" s="175"/>
      <c r="EH139" s="175"/>
      <c r="EI139" s="175"/>
      <c r="EJ139" s="175"/>
      <c r="EK139" s="175"/>
      <c r="EL139" s="175"/>
      <c r="EM139" s="175"/>
      <c r="EN139" s="175"/>
      <c r="EO139" s="175"/>
      <c r="EP139" s="175"/>
      <c r="EQ139" s="175"/>
      <c r="ER139" s="175"/>
      <c r="ES139" s="175"/>
      <c r="ET139" s="175"/>
      <c r="EU139" s="175"/>
      <c r="EV139" s="175"/>
      <c r="EW139" s="175"/>
      <c r="EX139" s="175"/>
      <c r="EY139" s="175"/>
      <c r="EZ139" s="175"/>
      <c r="FA139" s="175"/>
      <c r="FB139" s="175"/>
      <c r="FC139" s="175"/>
      <c r="FD139" s="175"/>
      <c r="FE139" s="175"/>
      <c r="FF139" s="175"/>
      <c r="FG139" s="175"/>
      <c r="FH139" s="175"/>
      <c r="FI139" s="175"/>
      <c r="FJ139" s="175"/>
      <c r="FK139" s="175"/>
      <c r="FL139" s="175"/>
      <c r="FM139" s="175"/>
      <c r="FN139" s="175"/>
      <c r="FO139" s="175"/>
      <c r="FP139" s="175"/>
      <c r="FQ139" s="175"/>
      <c r="FR139" s="175"/>
      <c r="FS139" s="175"/>
      <c r="FT139" s="175"/>
      <c r="FU139" s="175"/>
      <c r="FV139" s="175"/>
      <c r="FW139" s="175"/>
      <c r="FX139" s="175"/>
      <c r="FY139" s="175"/>
      <c r="FZ139" s="175"/>
      <c r="GA139" s="175"/>
      <c r="GB139" s="175"/>
      <c r="GC139" s="175"/>
      <c r="GD139" s="175"/>
      <c r="GE139" s="175"/>
      <c r="GF139" s="175"/>
      <c r="GG139" s="175"/>
      <c r="GH139" s="175"/>
      <c r="GI139" s="175"/>
      <c r="GJ139" s="175"/>
      <c r="GK139" s="175"/>
      <c r="GL139" s="175"/>
      <c r="GM139" s="175"/>
      <c r="GN139" s="175"/>
      <c r="GO139" s="175"/>
      <c r="GP139" s="175"/>
      <c r="GQ139" s="175"/>
      <c r="GR139" s="175"/>
      <c r="GS139" s="175"/>
      <c r="GT139" s="175"/>
      <c r="GU139" s="175"/>
      <c r="GV139" s="175"/>
      <c r="GW139" s="175"/>
      <c r="GX139" s="175"/>
      <c r="GY139" s="175"/>
      <c r="GZ139" s="175"/>
      <c r="HA139" s="175"/>
      <c r="HB139" s="175"/>
      <c r="HC139" s="175"/>
      <c r="HD139" s="175"/>
      <c r="HE139" s="175"/>
      <c r="HF139" s="175"/>
      <c r="HG139" s="175"/>
      <c r="HH139" s="175"/>
      <c r="HI139" s="175"/>
      <c r="HJ139" s="175"/>
      <c r="HK139" s="175"/>
      <c r="HL139" s="175"/>
      <c r="HM139" s="175"/>
      <c r="HN139" s="175"/>
      <c r="HO139" s="175"/>
      <c r="HP139" s="175"/>
      <c r="HQ139" s="175"/>
      <c r="HR139" s="175"/>
      <c r="HS139" s="175"/>
      <c r="HT139" s="175"/>
      <c r="HU139" s="175"/>
      <c r="HV139" s="175"/>
      <c r="HW139" s="175"/>
      <c r="HX139" s="175"/>
      <c r="HY139" s="175"/>
      <c r="HZ139" s="175"/>
      <c r="IA139" s="175"/>
      <c r="IB139" s="175"/>
      <c r="IC139" s="175"/>
      <c r="ID139" s="175"/>
      <c r="IE139" s="175"/>
      <c r="IF139" s="175"/>
      <c r="IG139" s="175"/>
      <c r="IH139" s="175"/>
      <c r="II139" s="175"/>
      <c r="IJ139" s="175"/>
      <c r="IK139" s="175"/>
      <c r="IL139" s="175"/>
      <c r="IM139" s="175"/>
      <c r="IN139" s="175"/>
      <c r="IO139" s="175"/>
      <c r="IP139" s="175"/>
      <c r="IQ139" s="175"/>
      <c r="IR139" s="175"/>
      <c r="IS139" s="175"/>
      <c r="IT139" s="175"/>
    </row>
    <row r="140" spans="1:256" s="130" customFormat="1" x14ac:dyDescent="0.2">
      <c r="A140" s="166" t="s">
        <v>130</v>
      </c>
      <c r="B140" s="171" t="s">
        <v>363</v>
      </c>
      <c r="C140" s="171" t="s">
        <v>112</v>
      </c>
      <c r="D140" s="171" t="s">
        <v>88</v>
      </c>
      <c r="E140" s="171" t="s">
        <v>131</v>
      </c>
      <c r="F140" s="171"/>
      <c r="G140" s="169">
        <f>SUM(G141)</f>
        <v>492.39</v>
      </c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  <c r="BQ140" s="165"/>
      <c r="BR140" s="165"/>
      <c r="BS140" s="165"/>
      <c r="BT140" s="165"/>
      <c r="BU140" s="165"/>
      <c r="BV140" s="165"/>
      <c r="BW140" s="165"/>
      <c r="BX140" s="165"/>
      <c r="BY140" s="165"/>
      <c r="BZ140" s="165"/>
      <c r="CA140" s="165"/>
      <c r="CB140" s="165"/>
      <c r="CC140" s="165"/>
      <c r="CD140" s="165"/>
      <c r="CE140" s="165"/>
      <c r="CF140" s="165"/>
      <c r="CG140" s="165"/>
      <c r="CH140" s="165"/>
      <c r="CI140" s="165"/>
      <c r="CJ140" s="165"/>
      <c r="CK140" s="165"/>
      <c r="CL140" s="165"/>
      <c r="CM140" s="165"/>
      <c r="CN140" s="165"/>
      <c r="CO140" s="165"/>
      <c r="CP140" s="165"/>
      <c r="CQ140" s="165"/>
      <c r="CR140" s="165"/>
      <c r="CS140" s="165"/>
      <c r="CT140" s="165"/>
      <c r="CU140" s="165"/>
      <c r="CV140" s="165"/>
      <c r="CW140" s="165"/>
      <c r="CX140" s="165"/>
      <c r="CY140" s="165"/>
      <c r="CZ140" s="165"/>
      <c r="DA140" s="165"/>
      <c r="DB140" s="165"/>
      <c r="DC140" s="165"/>
      <c r="DD140" s="165"/>
      <c r="DE140" s="165"/>
      <c r="DF140" s="165"/>
      <c r="DG140" s="165"/>
      <c r="DH140" s="165"/>
      <c r="DI140" s="165"/>
      <c r="DJ140" s="165"/>
      <c r="DK140" s="165"/>
      <c r="DL140" s="165"/>
      <c r="DM140" s="165"/>
      <c r="DN140" s="165"/>
      <c r="DO140" s="165"/>
      <c r="DP140" s="165"/>
      <c r="DQ140" s="165"/>
      <c r="DR140" s="165"/>
      <c r="DS140" s="165"/>
      <c r="DT140" s="165"/>
      <c r="DU140" s="165"/>
      <c r="DV140" s="165"/>
      <c r="DW140" s="165"/>
      <c r="DX140" s="165"/>
      <c r="DY140" s="165"/>
      <c r="DZ140" s="165"/>
      <c r="EA140" s="165"/>
      <c r="EB140" s="165"/>
      <c r="EC140" s="165"/>
      <c r="ED140" s="165"/>
      <c r="EE140" s="165"/>
      <c r="EF140" s="165"/>
      <c r="EG140" s="165"/>
      <c r="EH140" s="165"/>
      <c r="EI140" s="165"/>
      <c r="EJ140" s="165"/>
      <c r="EK140" s="165"/>
      <c r="EL140" s="165"/>
      <c r="EM140" s="165"/>
      <c r="EN140" s="165"/>
      <c r="EO140" s="165"/>
      <c r="EP140" s="165"/>
      <c r="EQ140" s="165"/>
      <c r="ER140" s="165"/>
      <c r="ES140" s="165"/>
      <c r="ET140" s="165"/>
      <c r="EU140" s="165"/>
      <c r="EV140" s="165"/>
      <c r="EW140" s="165"/>
      <c r="EX140" s="165"/>
      <c r="EY140" s="165"/>
      <c r="EZ140" s="165"/>
      <c r="FA140" s="165"/>
      <c r="FB140" s="165"/>
      <c r="FC140" s="165"/>
      <c r="FD140" s="165"/>
      <c r="FE140" s="165"/>
      <c r="FF140" s="165"/>
      <c r="FG140" s="165"/>
      <c r="FH140" s="165"/>
      <c r="FI140" s="165"/>
      <c r="FJ140" s="165"/>
      <c r="FK140" s="165"/>
      <c r="FL140" s="165"/>
      <c r="FM140" s="165"/>
      <c r="FN140" s="165"/>
      <c r="FO140" s="165"/>
      <c r="FP140" s="165"/>
      <c r="FQ140" s="165"/>
      <c r="FR140" s="165"/>
      <c r="FS140" s="165"/>
      <c r="FT140" s="165"/>
      <c r="FU140" s="165"/>
      <c r="FV140" s="165"/>
      <c r="FW140" s="165"/>
      <c r="FX140" s="165"/>
      <c r="FY140" s="165"/>
      <c r="FZ140" s="165"/>
      <c r="GA140" s="165"/>
      <c r="GB140" s="165"/>
      <c r="GC140" s="165"/>
      <c r="GD140" s="165"/>
      <c r="GE140" s="165"/>
      <c r="GF140" s="165"/>
      <c r="GG140" s="165"/>
      <c r="GH140" s="165"/>
      <c r="GI140" s="165"/>
      <c r="GJ140" s="165"/>
      <c r="GK140" s="165"/>
      <c r="GL140" s="165"/>
      <c r="GM140" s="165"/>
      <c r="GN140" s="165"/>
      <c r="GO140" s="165"/>
      <c r="GP140" s="165"/>
      <c r="GQ140" s="165"/>
      <c r="GR140" s="165"/>
      <c r="GS140" s="165"/>
      <c r="GT140" s="165"/>
      <c r="GU140" s="165"/>
      <c r="GV140" s="165"/>
      <c r="GW140" s="165"/>
      <c r="GX140" s="165"/>
      <c r="GY140" s="165"/>
      <c r="GZ140" s="165"/>
      <c r="HA140" s="165"/>
      <c r="HB140" s="165"/>
      <c r="HC140" s="165"/>
      <c r="HD140" s="165"/>
      <c r="HE140" s="165"/>
      <c r="HF140" s="165"/>
      <c r="HG140" s="165"/>
      <c r="HH140" s="165"/>
      <c r="HI140" s="165"/>
      <c r="HJ140" s="165"/>
      <c r="HK140" s="165"/>
      <c r="HL140" s="165"/>
      <c r="HM140" s="165"/>
      <c r="HN140" s="165"/>
      <c r="HO140" s="165"/>
      <c r="HP140" s="165"/>
      <c r="HQ140" s="165"/>
      <c r="HR140" s="165"/>
      <c r="HS140" s="165"/>
      <c r="HT140" s="165"/>
      <c r="HU140" s="165"/>
      <c r="HV140" s="165"/>
      <c r="HW140" s="165"/>
      <c r="HX140" s="165"/>
      <c r="HY140" s="165"/>
      <c r="HZ140" s="165"/>
      <c r="IA140" s="165"/>
      <c r="IB140" s="165"/>
      <c r="IC140" s="165"/>
      <c r="ID140" s="165"/>
      <c r="IE140" s="165"/>
      <c r="IF140" s="165"/>
      <c r="IG140" s="165"/>
      <c r="IH140" s="165"/>
      <c r="II140" s="165"/>
      <c r="IJ140" s="165"/>
      <c r="IK140" s="165"/>
      <c r="IL140" s="165"/>
      <c r="IM140" s="165"/>
      <c r="IN140" s="165"/>
      <c r="IO140" s="165"/>
      <c r="IP140" s="165"/>
      <c r="IQ140" s="165"/>
      <c r="IR140" s="165"/>
      <c r="IS140" s="165"/>
      <c r="IT140" s="165"/>
    </row>
    <row r="141" spans="1:256" s="165" customFormat="1" x14ac:dyDescent="0.2">
      <c r="A141" s="161" t="s">
        <v>102</v>
      </c>
      <c r="B141" s="171" t="s">
        <v>363</v>
      </c>
      <c r="C141" s="171" t="s">
        <v>112</v>
      </c>
      <c r="D141" s="171" t="s">
        <v>88</v>
      </c>
      <c r="E141" s="171" t="s">
        <v>131</v>
      </c>
      <c r="F141" s="171" t="s">
        <v>103</v>
      </c>
      <c r="G141" s="169">
        <v>492.39</v>
      </c>
    </row>
    <row r="142" spans="1:256" ht="15" x14ac:dyDescent="0.25">
      <c r="A142" s="156" t="s">
        <v>133</v>
      </c>
      <c r="B142" s="172" t="s">
        <v>363</v>
      </c>
      <c r="C142" s="152" t="s">
        <v>112</v>
      </c>
      <c r="D142" s="152" t="s">
        <v>88</v>
      </c>
      <c r="E142" s="172" t="s">
        <v>134</v>
      </c>
      <c r="F142" s="152"/>
      <c r="G142" s="154">
        <f>SUM(G143+G146+G148)</f>
        <v>39376.11</v>
      </c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2"/>
      <c r="AX142" s="182"/>
      <c r="AY142" s="182"/>
      <c r="AZ142" s="182"/>
      <c r="BA142" s="182"/>
      <c r="BB142" s="182"/>
      <c r="BC142" s="182"/>
      <c r="BD142" s="182"/>
      <c r="BE142" s="182"/>
      <c r="BF142" s="182"/>
      <c r="BG142" s="182"/>
      <c r="BH142" s="182"/>
      <c r="BI142" s="182"/>
      <c r="BJ142" s="182"/>
      <c r="BK142" s="182"/>
      <c r="BL142" s="182"/>
      <c r="BM142" s="182"/>
      <c r="BN142" s="182"/>
      <c r="BO142" s="182"/>
      <c r="BP142" s="182"/>
      <c r="BQ142" s="182"/>
      <c r="BR142" s="182"/>
      <c r="BS142" s="182"/>
      <c r="BT142" s="182"/>
      <c r="BU142" s="182"/>
      <c r="BV142" s="182"/>
      <c r="BW142" s="182"/>
      <c r="BX142" s="182"/>
      <c r="BY142" s="182"/>
      <c r="BZ142" s="182"/>
      <c r="CA142" s="182"/>
      <c r="CB142" s="182"/>
      <c r="CC142" s="182"/>
      <c r="CD142" s="182"/>
      <c r="CE142" s="182"/>
      <c r="CF142" s="182"/>
      <c r="CG142" s="182"/>
      <c r="CH142" s="182"/>
      <c r="CI142" s="182"/>
      <c r="CJ142" s="182"/>
      <c r="CK142" s="182"/>
      <c r="CL142" s="182"/>
      <c r="CM142" s="182"/>
      <c r="CN142" s="182"/>
      <c r="CO142" s="182"/>
      <c r="CP142" s="182"/>
      <c r="CQ142" s="182"/>
      <c r="CR142" s="182"/>
      <c r="CS142" s="182"/>
      <c r="CT142" s="182"/>
      <c r="CU142" s="182"/>
      <c r="CV142" s="182"/>
      <c r="CW142" s="182"/>
      <c r="CX142" s="182"/>
      <c r="CY142" s="182"/>
      <c r="CZ142" s="182"/>
      <c r="DA142" s="182"/>
      <c r="DB142" s="182"/>
      <c r="DC142" s="182"/>
      <c r="DD142" s="182"/>
      <c r="DE142" s="182"/>
      <c r="DF142" s="182"/>
      <c r="DG142" s="182"/>
      <c r="DH142" s="182"/>
      <c r="DI142" s="182"/>
      <c r="DJ142" s="182"/>
      <c r="DK142" s="182"/>
      <c r="DL142" s="182"/>
      <c r="DM142" s="182"/>
      <c r="DN142" s="182"/>
      <c r="DO142" s="182"/>
      <c r="DP142" s="182"/>
      <c r="DQ142" s="182"/>
      <c r="DR142" s="182"/>
      <c r="DS142" s="182"/>
      <c r="DT142" s="182"/>
      <c r="DU142" s="182"/>
      <c r="DV142" s="182"/>
      <c r="DW142" s="182"/>
      <c r="DX142" s="182"/>
      <c r="DY142" s="182"/>
      <c r="DZ142" s="182"/>
      <c r="EA142" s="182"/>
      <c r="EB142" s="182"/>
      <c r="EC142" s="182"/>
      <c r="ED142" s="182"/>
      <c r="EE142" s="182"/>
      <c r="EF142" s="182"/>
      <c r="EG142" s="182"/>
      <c r="EH142" s="182"/>
      <c r="EI142" s="182"/>
      <c r="EJ142" s="182"/>
      <c r="EK142" s="182"/>
      <c r="EL142" s="182"/>
      <c r="EM142" s="182"/>
      <c r="EN142" s="182"/>
      <c r="EO142" s="182"/>
      <c r="EP142" s="182"/>
      <c r="EQ142" s="182"/>
      <c r="ER142" s="182"/>
      <c r="ES142" s="182"/>
      <c r="ET142" s="182"/>
      <c r="EU142" s="182"/>
      <c r="EV142" s="182"/>
      <c r="EW142" s="182"/>
      <c r="EX142" s="182"/>
      <c r="EY142" s="182"/>
      <c r="EZ142" s="182"/>
      <c r="FA142" s="182"/>
      <c r="FB142" s="182"/>
      <c r="FC142" s="182"/>
      <c r="FD142" s="182"/>
      <c r="FE142" s="182"/>
      <c r="FF142" s="182"/>
      <c r="FG142" s="182"/>
      <c r="FH142" s="182"/>
      <c r="FI142" s="182"/>
      <c r="FJ142" s="182"/>
      <c r="FK142" s="182"/>
      <c r="FL142" s="182"/>
      <c r="FM142" s="182"/>
      <c r="FN142" s="182"/>
      <c r="FO142" s="182"/>
      <c r="FP142" s="182"/>
      <c r="FQ142" s="182"/>
      <c r="FR142" s="182"/>
      <c r="FS142" s="182"/>
      <c r="FT142" s="182"/>
      <c r="FU142" s="182"/>
      <c r="FV142" s="182"/>
      <c r="FW142" s="182"/>
      <c r="FX142" s="182"/>
      <c r="FY142" s="182"/>
      <c r="FZ142" s="182"/>
      <c r="GA142" s="182"/>
      <c r="GB142" s="182"/>
      <c r="GC142" s="182"/>
      <c r="GD142" s="182"/>
      <c r="GE142" s="182"/>
      <c r="GF142" s="182"/>
      <c r="GG142" s="182"/>
      <c r="GH142" s="182"/>
      <c r="GI142" s="182"/>
      <c r="GJ142" s="182"/>
      <c r="GK142" s="182"/>
      <c r="GL142" s="182"/>
      <c r="GM142" s="182"/>
      <c r="GN142" s="182"/>
      <c r="GO142" s="182"/>
      <c r="GP142" s="182"/>
      <c r="GQ142" s="182"/>
      <c r="GR142" s="182"/>
      <c r="GS142" s="182"/>
      <c r="GT142" s="182"/>
      <c r="GU142" s="182"/>
      <c r="GV142" s="182"/>
      <c r="GW142" s="182"/>
      <c r="GX142" s="182"/>
      <c r="GY142" s="182"/>
      <c r="GZ142" s="182"/>
      <c r="HA142" s="182"/>
      <c r="HB142" s="182"/>
      <c r="HC142" s="182"/>
      <c r="HD142" s="182"/>
      <c r="HE142" s="182"/>
      <c r="HF142" s="182"/>
      <c r="HG142" s="182"/>
      <c r="HH142" s="182"/>
      <c r="HI142" s="182"/>
      <c r="HJ142" s="182"/>
      <c r="HK142" s="182"/>
      <c r="HL142" s="182"/>
      <c r="HM142" s="182"/>
      <c r="HN142" s="182"/>
      <c r="HO142" s="182"/>
      <c r="HP142" s="182"/>
      <c r="HQ142" s="182"/>
      <c r="HR142" s="182"/>
      <c r="HS142" s="182"/>
      <c r="HT142" s="182"/>
      <c r="HU142" s="182"/>
      <c r="HV142" s="182"/>
      <c r="HW142" s="182"/>
      <c r="HX142" s="182"/>
      <c r="HY142" s="182"/>
      <c r="HZ142" s="182"/>
      <c r="IA142" s="182"/>
      <c r="IB142" s="182"/>
      <c r="IC142" s="182"/>
      <c r="ID142" s="182"/>
      <c r="IE142" s="182"/>
      <c r="IF142" s="182"/>
      <c r="IG142" s="182"/>
      <c r="IH142" s="182"/>
      <c r="II142" s="182"/>
      <c r="IJ142" s="182"/>
      <c r="IK142" s="182"/>
      <c r="IL142" s="182"/>
      <c r="IM142" s="182"/>
      <c r="IN142" s="182"/>
      <c r="IO142" s="182"/>
      <c r="IP142" s="182"/>
      <c r="IQ142" s="182"/>
      <c r="IR142" s="182"/>
      <c r="IS142" s="182"/>
      <c r="IT142" s="182"/>
    </row>
    <row r="143" spans="1:256" x14ac:dyDescent="0.2">
      <c r="A143" s="166" t="s">
        <v>386</v>
      </c>
      <c r="B143" s="167" t="s">
        <v>363</v>
      </c>
      <c r="C143" s="168" t="s">
        <v>112</v>
      </c>
      <c r="D143" s="168" t="s">
        <v>88</v>
      </c>
      <c r="E143" s="168" t="s">
        <v>195</v>
      </c>
      <c r="F143" s="168"/>
      <c r="G143" s="169">
        <f>SUM(G144+G145)</f>
        <v>3700</v>
      </c>
    </row>
    <row r="144" spans="1:256" s="182" customFormat="1" ht="15" x14ac:dyDescent="0.25">
      <c r="A144" s="161" t="s">
        <v>365</v>
      </c>
      <c r="B144" s="167" t="s">
        <v>363</v>
      </c>
      <c r="C144" s="168" t="s">
        <v>112</v>
      </c>
      <c r="D144" s="168" t="s">
        <v>88</v>
      </c>
      <c r="E144" s="168" t="s">
        <v>195</v>
      </c>
      <c r="F144" s="163" t="s">
        <v>101</v>
      </c>
      <c r="G144" s="164">
        <v>3700</v>
      </c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  <c r="BK144" s="134"/>
      <c r="BL144" s="134"/>
      <c r="BM144" s="134"/>
      <c r="BN144" s="134"/>
      <c r="BO144" s="134"/>
      <c r="BP144" s="134"/>
      <c r="BQ144" s="134"/>
      <c r="BR144" s="134"/>
      <c r="BS144" s="134"/>
      <c r="BT144" s="134"/>
      <c r="BU144" s="134"/>
      <c r="BV144" s="134"/>
      <c r="BW144" s="134"/>
      <c r="BX144" s="134"/>
      <c r="BY144" s="134"/>
      <c r="BZ144" s="134"/>
      <c r="CA144" s="134"/>
      <c r="CB144" s="134"/>
      <c r="CC144" s="134"/>
      <c r="CD144" s="134"/>
      <c r="CE144" s="134"/>
      <c r="CF144" s="134"/>
      <c r="CG144" s="134"/>
      <c r="CH144" s="134"/>
      <c r="CI144" s="134"/>
      <c r="CJ144" s="134"/>
      <c r="CK144" s="134"/>
      <c r="CL144" s="134"/>
      <c r="CM144" s="134"/>
      <c r="CN144" s="134"/>
      <c r="CO144" s="134"/>
      <c r="CP144" s="134"/>
      <c r="CQ144" s="134"/>
      <c r="CR144" s="134"/>
      <c r="CS144" s="134"/>
      <c r="CT144" s="134"/>
      <c r="CU144" s="134"/>
      <c r="CV144" s="134"/>
      <c r="CW144" s="134"/>
      <c r="CX144" s="134"/>
      <c r="CY144" s="134"/>
      <c r="CZ144" s="134"/>
      <c r="DA144" s="134"/>
      <c r="DB144" s="134"/>
      <c r="DC144" s="134"/>
      <c r="DD144" s="134"/>
      <c r="DE144" s="134"/>
      <c r="DF144" s="134"/>
      <c r="DG144" s="134"/>
      <c r="DH144" s="134"/>
      <c r="DI144" s="134"/>
      <c r="DJ144" s="134"/>
      <c r="DK144" s="134"/>
      <c r="DL144" s="134"/>
      <c r="DM144" s="134"/>
      <c r="DN144" s="134"/>
      <c r="DO144" s="134"/>
      <c r="DP144" s="134"/>
      <c r="DQ144" s="134"/>
      <c r="DR144" s="134"/>
      <c r="DS144" s="134"/>
      <c r="DT144" s="134"/>
      <c r="DU144" s="134"/>
      <c r="DV144" s="134"/>
      <c r="DW144" s="134"/>
      <c r="DX144" s="134"/>
      <c r="DY144" s="134"/>
      <c r="DZ144" s="134"/>
      <c r="EA144" s="134"/>
      <c r="EB144" s="134"/>
      <c r="EC144" s="134"/>
      <c r="ED144" s="134"/>
      <c r="EE144" s="134"/>
      <c r="EF144" s="134"/>
      <c r="EG144" s="134"/>
      <c r="EH144" s="134"/>
      <c r="EI144" s="134"/>
      <c r="EJ144" s="134"/>
      <c r="EK144" s="134"/>
      <c r="EL144" s="134"/>
      <c r="EM144" s="134"/>
      <c r="EN144" s="134"/>
      <c r="EO144" s="134"/>
      <c r="EP144" s="134"/>
      <c r="EQ144" s="134"/>
      <c r="ER144" s="134"/>
      <c r="ES144" s="134"/>
      <c r="ET144" s="134"/>
      <c r="EU144" s="134"/>
      <c r="EV144" s="134"/>
      <c r="EW144" s="134"/>
      <c r="EX144" s="134"/>
      <c r="EY144" s="134"/>
      <c r="EZ144" s="134"/>
      <c r="FA144" s="134"/>
      <c r="FB144" s="134"/>
      <c r="FC144" s="134"/>
      <c r="FD144" s="134"/>
      <c r="FE144" s="134"/>
      <c r="FF144" s="134"/>
      <c r="FG144" s="134"/>
      <c r="FH144" s="134"/>
      <c r="FI144" s="134"/>
      <c r="FJ144" s="134"/>
      <c r="FK144" s="134"/>
      <c r="FL144" s="134"/>
      <c r="FM144" s="134"/>
      <c r="FN144" s="134"/>
      <c r="FO144" s="134"/>
      <c r="FP144" s="134"/>
      <c r="FQ144" s="134"/>
      <c r="FR144" s="134"/>
      <c r="FS144" s="134"/>
      <c r="FT144" s="134"/>
      <c r="FU144" s="134"/>
      <c r="FV144" s="134"/>
      <c r="FW144" s="134"/>
      <c r="FX144" s="134"/>
      <c r="FY144" s="134"/>
      <c r="FZ144" s="134"/>
      <c r="GA144" s="134"/>
      <c r="GB144" s="134"/>
      <c r="GC144" s="134"/>
      <c r="GD144" s="134"/>
      <c r="GE144" s="134"/>
      <c r="GF144" s="134"/>
      <c r="GG144" s="134"/>
      <c r="GH144" s="134"/>
      <c r="GI144" s="134"/>
      <c r="GJ144" s="134"/>
      <c r="GK144" s="134"/>
      <c r="GL144" s="134"/>
      <c r="GM144" s="134"/>
      <c r="GN144" s="134"/>
      <c r="GO144" s="134"/>
      <c r="GP144" s="134"/>
      <c r="GQ144" s="134"/>
      <c r="GR144" s="134"/>
      <c r="GS144" s="134"/>
      <c r="GT144" s="134"/>
      <c r="GU144" s="134"/>
      <c r="GV144" s="134"/>
      <c r="GW144" s="134"/>
      <c r="GX144" s="134"/>
      <c r="GY144" s="134"/>
      <c r="GZ144" s="134"/>
      <c r="HA144" s="134"/>
      <c r="HB144" s="134"/>
      <c r="HC144" s="134"/>
      <c r="HD144" s="134"/>
      <c r="HE144" s="134"/>
      <c r="HF144" s="134"/>
      <c r="HG144" s="134"/>
      <c r="HH144" s="134"/>
      <c r="HI144" s="134"/>
      <c r="HJ144" s="134"/>
      <c r="HK144" s="134"/>
      <c r="HL144" s="134"/>
      <c r="HM144" s="134"/>
      <c r="HN144" s="134"/>
      <c r="HO144" s="134"/>
      <c r="HP144" s="134"/>
      <c r="HQ144" s="134"/>
      <c r="HR144" s="134"/>
      <c r="HS144" s="134"/>
      <c r="HT144" s="134"/>
      <c r="HU144" s="134"/>
      <c r="HV144" s="134"/>
      <c r="HW144" s="134"/>
      <c r="HX144" s="134"/>
      <c r="HY144" s="134"/>
      <c r="HZ144" s="134"/>
      <c r="IA144" s="134"/>
      <c r="IB144" s="134"/>
      <c r="IC144" s="134"/>
      <c r="ID144" s="134"/>
      <c r="IE144" s="134"/>
      <c r="IF144" s="134"/>
      <c r="IG144" s="134"/>
      <c r="IH144" s="134"/>
      <c r="II144" s="134"/>
      <c r="IJ144" s="134"/>
      <c r="IK144" s="134"/>
      <c r="IL144" s="134"/>
      <c r="IM144" s="134"/>
      <c r="IN144" s="134"/>
      <c r="IO144" s="134"/>
      <c r="IP144" s="134"/>
      <c r="IQ144" s="134"/>
      <c r="IR144" s="134"/>
      <c r="IS144" s="134"/>
      <c r="IT144" s="134"/>
    </row>
    <row r="145" spans="1:254" s="182" customFormat="1" ht="15" x14ac:dyDescent="0.25">
      <c r="A145" s="161" t="s">
        <v>373</v>
      </c>
      <c r="B145" s="167" t="s">
        <v>363</v>
      </c>
      <c r="C145" s="168" t="s">
        <v>112</v>
      </c>
      <c r="D145" s="168" t="s">
        <v>88</v>
      </c>
      <c r="E145" s="168" t="s">
        <v>195</v>
      </c>
      <c r="F145" s="163" t="s">
        <v>142</v>
      </c>
      <c r="G145" s="164">
        <v>0</v>
      </c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  <c r="BK145" s="134"/>
      <c r="BL145" s="134"/>
      <c r="BM145" s="134"/>
      <c r="BN145" s="134"/>
      <c r="BO145" s="134"/>
      <c r="BP145" s="134"/>
      <c r="BQ145" s="134"/>
      <c r="BR145" s="134"/>
      <c r="BS145" s="134"/>
      <c r="BT145" s="134"/>
      <c r="BU145" s="134"/>
      <c r="BV145" s="134"/>
      <c r="BW145" s="134"/>
      <c r="BX145" s="134"/>
      <c r="BY145" s="134"/>
      <c r="BZ145" s="134"/>
      <c r="CA145" s="134"/>
      <c r="CB145" s="134"/>
      <c r="CC145" s="134"/>
      <c r="CD145" s="134"/>
      <c r="CE145" s="134"/>
      <c r="CF145" s="134"/>
      <c r="CG145" s="134"/>
      <c r="CH145" s="134"/>
      <c r="CI145" s="134"/>
      <c r="CJ145" s="134"/>
      <c r="CK145" s="134"/>
      <c r="CL145" s="134"/>
      <c r="CM145" s="134"/>
      <c r="CN145" s="134"/>
      <c r="CO145" s="134"/>
      <c r="CP145" s="134"/>
      <c r="CQ145" s="134"/>
      <c r="CR145" s="134"/>
      <c r="CS145" s="134"/>
      <c r="CT145" s="134"/>
      <c r="CU145" s="134"/>
      <c r="CV145" s="134"/>
      <c r="CW145" s="134"/>
      <c r="CX145" s="134"/>
      <c r="CY145" s="134"/>
      <c r="CZ145" s="134"/>
      <c r="DA145" s="134"/>
      <c r="DB145" s="134"/>
      <c r="DC145" s="134"/>
      <c r="DD145" s="134"/>
      <c r="DE145" s="134"/>
      <c r="DF145" s="134"/>
      <c r="DG145" s="134"/>
      <c r="DH145" s="134"/>
      <c r="DI145" s="134"/>
      <c r="DJ145" s="134"/>
      <c r="DK145" s="134"/>
      <c r="DL145" s="134"/>
      <c r="DM145" s="134"/>
      <c r="DN145" s="134"/>
      <c r="DO145" s="134"/>
      <c r="DP145" s="134"/>
      <c r="DQ145" s="134"/>
      <c r="DR145" s="134"/>
      <c r="DS145" s="134"/>
      <c r="DT145" s="134"/>
      <c r="DU145" s="134"/>
      <c r="DV145" s="134"/>
      <c r="DW145" s="134"/>
      <c r="DX145" s="134"/>
      <c r="DY145" s="134"/>
      <c r="DZ145" s="134"/>
      <c r="EA145" s="134"/>
      <c r="EB145" s="134"/>
      <c r="EC145" s="134"/>
      <c r="ED145" s="134"/>
      <c r="EE145" s="134"/>
      <c r="EF145" s="134"/>
      <c r="EG145" s="134"/>
      <c r="EH145" s="134"/>
      <c r="EI145" s="134"/>
      <c r="EJ145" s="134"/>
      <c r="EK145" s="134"/>
      <c r="EL145" s="134"/>
      <c r="EM145" s="134"/>
      <c r="EN145" s="134"/>
      <c r="EO145" s="134"/>
      <c r="EP145" s="134"/>
      <c r="EQ145" s="134"/>
      <c r="ER145" s="134"/>
      <c r="ES145" s="134"/>
      <c r="ET145" s="134"/>
      <c r="EU145" s="134"/>
      <c r="EV145" s="134"/>
      <c r="EW145" s="134"/>
      <c r="EX145" s="134"/>
      <c r="EY145" s="134"/>
      <c r="EZ145" s="134"/>
      <c r="FA145" s="134"/>
      <c r="FB145" s="134"/>
      <c r="FC145" s="134"/>
      <c r="FD145" s="134"/>
      <c r="FE145" s="134"/>
      <c r="FF145" s="134"/>
      <c r="FG145" s="134"/>
      <c r="FH145" s="134"/>
      <c r="FI145" s="134"/>
      <c r="FJ145" s="134"/>
      <c r="FK145" s="134"/>
      <c r="FL145" s="134"/>
      <c r="FM145" s="134"/>
      <c r="FN145" s="134"/>
      <c r="FO145" s="134"/>
      <c r="FP145" s="134"/>
      <c r="FQ145" s="134"/>
      <c r="FR145" s="134"/>
      <c r="FS145" s="134"/>
      <c r="FT145" s="134"/>
      <c r="FU145" s="134"/>
      <c r="FV145" s="134"/>
      <c r="FW145" s="134"/>
      <c r="FX145" s="134"/>
      <c r="FY145" s="134"/>
      <c r="FZ145" s="134"/>
      <c r="GA145" s="134"/>
      <c r="GB145" s="134"/>
      <c r="GC145" s="134"/>
      <c r="GD145" s="134"/>
      <c r="GE145" s="134"/>
      <c r="GF145" s="134"/>
      <c r="GG145" s="134"/>
      <c r="GH145" s="134"/>
      <c r="GI145" s="134"/>
      <c r="GJ145" s="134"/>
      <c r="GK145" s="134"/>
      <c r="GL145" s="134"/>
      <c r="GM145" s="134"/>
      <c r="GN145" s="134"/>
      <c r="GO145" s="134"/>
      <c r="GP145" s="134"/>
      <c r="GQ145" s="134"/>
      <c r="GR145" s="134"/>
      <c r="GS145" s="134"/>
      <c r="GT145" s="134"/>
      <c r="GU145" s="134"/>
      <c r="GV145" s="134"/>
      <c r="GW145" s="134"/>
      <c r="GX145" s="134"/>
      <c r="GY145" s="134"/>
      <c r="GZ145" s="134"/>
      <c r="HA145" s="134"/>
      <c r="HB145" s="134"/>
      <c r="HC145" s="134"/>
      <c r="HD145" s="134"/>
      <c r="HE145" s="134"/>
      <c r="HF145" s="134"/>
      <c r="HG145" s="134"/>
      <c r="HH145" s="134"/>
      <c r="HI145" s="134"/>
      <c r="HJ145" s="134"/>
      <c r="HK145" s="134"/>
      <c r="HL145" s="134"/>
      <c r="HM145" s="134"/>
      <c r="HN145" s="134"/>
      <c r="HO145" s="134"/>
      <c r="HP145" s="134"/>
      <c r="HQ145" s="134"/>
      <c r="HR145" s="134"/>
      <c r="HS145" s="134"/>
      <c r="HT145" s="134"/>
      <c r="HU145" s="134"/>
      <c r="HV145" s="134"/>
      <c r="HW145" s="134"/>
      <c r="HX145" s="134"/>
      <c r="HY145" s="134"/>
      <c r="HZ145" s="134"/>
      <c r="IA145" s="134"/>
      <c r="IB145" s="134"/>
      <c r="IC145" s="134"/>
      <c r="ID145" s="134"/>
      <c r="IE145" s="134"/>
      <c r="IF145" s="134"/>
      <c r="IG145" s="134"/>
      <c r="IH145" s="134"/>
      <c r="II145" s="134"/>
      <c r="IJ145" s="134"/>
      <c r="IK145" s="134"/>
      <c r="IL145" s="134"/>
      <c r="IM145" s="134"/>
      <c r="IN145" s="134"/>
      <c r="IO145" s="134"/>
      <c r="IP145" s="134"/>
      <c r="IQ145" s="134"/>
      <c r="IR145" s="134"/>
      <c r="IS145" s="134"/>
      <c r="IT145" s="134"/>
    </row>
    <row r="146" spans="1:254" s="146" customFormat="1" ht="26.25" x14ac:dyDescent="0.25">
      <c r="A146" s="166" t="s">
        <v>196</v>
      </c>
      <c r="B146" s="171" t="s">
        <v>363</v>
      </c>
      <c r="C146" s="168" t="s">
        <v>112</v>
      </c>
      <c r="D146" s="168" t="s">
        <v>88</v>
      </c>
      <c r="E146" s="168" t="s">
        <v>197</v>
      </c>
      <c r="F146" s="168"/>
      <c r="G146" s="169">
        <f>SUM(G147)</f>
        <v>33892.300000000003</v>
      </c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  <c r="BK146" s="130"/>
      <c r="BL146" s="130"/>
      <c r="BM146" s="130"/>
      <c r="BN146" s="130"/>
      <c r="BO146" s="130"/>
      <c r="BP146" s="130"/>
      <c r="BQ146" s="130"/>
      <c r="BR146" s="130"/>
      <c r="BS146" s="130"/>
      <c r="BT146" s="130"/>
      <c r="BU146" s="130"/>
      <c r="BV146" s="130"/>
      <c r="BW146" s="130"/>
      <c r="BX146" s="130"/>
      <c r="BY146" s="130"/>
      <c r="BZ146" s="130"/>
      <c r="CA146" s="130"/>
      <c r="CB146" s="130"/>
      <c r="CC146" s="130"/>
      <c r="CD146" s="130"/>
      <c r="CE146" s="130"/>
      <c r="CF146" s="130"/>
      <c r="CG146" s="130"/>
      <c r="CH146" s="130"/>
      <c r="CI146" s="130"/>
      <c r="CJ146" s="130"/>
      <c r="CK146" s="130"/>
      <c r="CL146" s="130"/>
      <c r="CM146" s="130"/>
      <c r="CN146" s="130"/>
      <c r="CO146" s="130"/>
      <c r="CP146" s="130"/>
      <c r="CQ146" s="130"/>
      <c r="CR146" s="130"/>
      <c r="CS146" s="130"/>
      <c r="CT146" s="130"/>
      <c r="CU146" s="130"/>
      <c r="CV146" s="130"/>
      <c r="CW146" s="130"/>
      <c r="CX146" s="130"/>
      <c r="CY146" s="130"/>
      <c r="CZ146" s="130"/>
      <c r="DA146" s="130"/>
      <c r="DB146" s="130"/>
      <c r="DC146" s="130"/>
      <c r="DD146" s="130"/>
      <c r="DE146" s="130"/>
      <c r="DF146" s="130"/>
      <c r="DG146" s="130"/>
      <c r="DH146" s="130"/>
      <c r="DI146" s="130"/>
      <c r="DJ146" s="130"/>
      <c r="DK146" s="130"/>
      <c r="DL146" s="130"/>
      <c r="DM146" s="130"/>
      <c r="DN146" s="130"/>
      <c r="DO146" s="130"/>
      <c r="DP146" s="130"/>
      <c r="DQ146" s="130"/>
      <c r="DR146" s="130"/>
      <c r="DS146" s="130"/>
      <c r="DT146" s="130"/>
      <c r="DU146" s="130"/>
      <c r="DV146" s="130"/>
      <c r="DW146" s="130"/>
      <c r="DX146" s="130"/>
      <c r="DY146" s="130"/>
      <c r="DZ146" s="130"/>
      <c r="EA146" s="130"/>
      <c r="EB146" s="130"/>
      <c r="EC146" s="130"/>
      <c r="ED146" s="130"/>
      <c r="EE146" s="130"/>
      <c r="EF146" s="130"/>
      <c r="EG146" s="130"/>
      <c r="EH146" s="130"/>
      <c r="EI146" s="130"/>
      <c r="EJ146" s="130"/>
      <c r="EK146" s="130"/>
      <c r="EL146" s="130"/>
      <c r="EM146" s="130"/>
      <c r="EN146" s="130"/>
      <c r="EO146" s="130"/>
      <c r="EP146" s="130"/>
      <c r="EQ146" s="130"/>
      <c r="ER146" s="130"/>
      <c r="ES146" s="130"/>
      <c r="ET146" s="130"/>
      <c r="EU146" s="130"/>
      <c r="EV146" s="130"/>
      <c r="EW146" s="130"/>
      <c r="EX146" s="130"/>
      <c r="EY146" s="130"/>
      <c r="EZ146" s="130"/>
      <c r="FA146" s="130"/>
      <c r="FB146" s="130"/>
      <c r="FC146" s="130"/>
      <c r="FD146" s="130"/>
      <c r="FE146" s="130"/>
      <c r="FF146" s="130"/>
      <c r="FG146" s="130"/>
      <c r="FH146" s="130"/>
      <c r="FI146" s="130"/>
      <c r="FJ146" s="130"/>
      <c r="FK146" s="130"/>
      <c r="FL146" s="130"/>
      <c r="FM146" s="130"/>
      <c r="FN146" s="130"/>
      <c r="FO146" s="130"/>
      <c r="FP146" s="130"/>
      <c r="FQ146" s="130"/>
      <c r="FR146" s="130"/>
      <c r="FS146" s="130"/>
      <c r="FT146" s="130"/>
      <c r="FU146" s="130"/>
      <c r="FV146" s="130"/>
      <c r="FW146" s="130"/>
      <c r="FX146" s="130"/>
      <c r="FY146" s="130"/>
      <c r="FZ146" s="130"/>
      <c r="GA146" s="130"/>
      <c r="GB146" s="130"/>
      <c r="GC146" s="130"/>
      <c r="GD146" s="130"/>
      <c r="GE146" s="130"/>
      <c r="GF146" s="130"/>
      <c r="GG146" s="130"/>
      <c r="GH146" s="130"/>
      <c r="GI146" s="130"/>
      <c r="GJ146" s="130"/>
      <c r="GK146" s="130"/>
      <c r="GL146" s="130"/>
      <c r="GM146" s="130"/>
      <c r="GN146" s="130"/>
      <c r="GO146" s="130"/>
      <c r="GP146" s="130"/>
      <c r="GQ146" s="130"/>
      <c r="GR146" s="130"/>
      <c r="GS146" s="130"/>
      <c r="GT146" s="130"/>
      <c r="GU146" s="130"/>
      <c r="GV146" s="130"/>
      <c r="GW146" s="130"/>
      <c r="GX146" s="130"/>
      <c r="GY146" s="130"/>
      <c r="GZ146" s="130"/>
      <c r="HA146" s="130"/>
      <c r="HB146" s="130"/>
      <c r="HC146" s="130"/>
      <c r="HD146" s="130"/>
      <c r="HE146" s="130"/>
      <c r="HF146" s="130"/>
      <c r="HG146" s="130"/>
      <c r="HH146" s="130"/>
      <c r="HI146" s="130"/>
      <c r="HJ146" s="130"/>
      <c r="HK146" s="130"/>
      <c r="HL146" s="130"/>
      <c r="HM146" s="130"/>
      <c r="HN146" s="130"/>
      <c r="HO146" s="130"/>
      <c r="HP146" s="130"/>
      <c r="HQ146" s="130"/>
      <c r="HR146" s="130"/>
      <c r="HS146" s="130"/>
      <c r="HT146" s="130"/>
      <c r="HU146" s="130"/>
      <c r="HV146" s="130"/>
      <c r="HW146" s="130"/>
      <c r="HX146" s="130"/>
      <c r="HY146" s="130"/>
      <c r="HZ146" s="130"/>
      <c r="IA146" s="130"/>
      <c r="IB146" s="130"/>
      <c r="IC146" s="130"/>
      <c r="ID146" s="130"/>
      <c r="IE146" s="130"/>
      <c r="IF146" s="130"/>
      <c r="IG146" s="130"/>
      <c r="IH146" s="130"/>
      <c r="II146" s="130"/>
      <c r="IJ146" s="130"/>
      <c r="IK146" s="130"/>
      <c r="IL146" s="130"/>
      <c r="IM146" s="130"/>
      <c r="IN146" s="130"/>
      <c r="IO146" s="130"/>
      <c r="IP146" s="130"/>
      <c r="IQ146" s="130"/>
      <c r="IR146" s="130"/>
      <c r="IS146" s="130"/>
      <c r="IT146" s="130"/>
    </row>
    <row r="147" spans="1:254" s="146" customFormat="1" ht="15" x14ac:dyDescent="0.25">
      <c r="A147" s="161" t="s">
        <v>373</v>
      </c>
      <c r="B147" s="174" t="s">
        <v>363</v>
      </c>
      <c r="C147" s="163" t="s">
        <v>112</v>
      </c>
      <c r="D147" s="163" t="s">
        <v>88</v>
      </c>
      <c r="E147" s="163" t="s">
        <v>197</v>
      </c>
      <c r="F147" s="163" t="s">
        <v>142</v>
      </c>
      <c r="G147" s="164">
        <v>33892.300000000003</v>
      </c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0"/>
      <c r="BQ147" s="130"/>
      <c r="BR147" s="130"/>
      <c r="BS147" s="130"/>
      <c r="BT147" s="130"/>
      <c r="BU147" s="130"/>
      <c r="BV147" s="130"/>
      <c r="BW147" s="130"/>
      <c r="BX147" s="130"/>
      <c r="BY147" s="130"/>
      <c r="BZ147" s="130"/>
      <c r="CA147" s="130"/>
      <c r="CB147" s="130"/>
      <c r="CC147" s="130"/>
      <c r="CD147" s="130"/>
      <c r="CE147" s="130"/>
      <c r="CF147" s="130"/>
      <c r="CG147" s="130"/>
      <c r="CH147" s="130"/>
      <c r="CI147" s="130"/>
      <c r="CJ147" s="130"/>
      <c r="CK147" s="130"/>
      <c r="CL147" s="130"/>
      <c r="CM147" s="130"/>
      <c r="CN147" s="130"/>
      <c r="CO147" s="130"/>
      <c r="CP147" s="130"/>
      <c r="CQ147" s="130"/>
      <c r="CR147" s="130"/>
      <c r="CS147" s="130"/>
      <c r="CT147" s="130"/>
      <c r="CU147" s="130"/>
      <c r="CV147" s="130"/>
      <c r="CW147" s="130"/>
      <c r="CX147" s="130"/>
      <c r="CY147" s="130"/>
      <c r="CZ147" s="130"/>
      <c r="DA147" s="130"/>
      <c r="DB147" s="130"/>
      <c r="DC147" s="130"/>
      <c r="DD147" s="130"/>
      <c r="DE147" s="130"/>
      <c r="DF147" s="130"/>
      <c r="DG147" s="130"/>
      <c r="DH147" s="130"/>
      <c r="DI147" s="130"/>
      <c r="DJ147" s="130"/>
      <c r="DK147" s="130"/>
      <c r="DL147" s="130"/>
      <c r="DM147" s="130"/>
      <c r="DN147" s="130"/>
      <c r="DO147" s="130"/>
      <c r="DP147" s="130"/>
      <c r="DQ147" s="130"/>
      <c r="DR147" s="130"/>
      <c r="DS147" s="130"/>
      <c r="DT147" s="130"/>
      <c r="DU147" s="130"/>
      <c r="DV147" s="130"/>
      <c r="DW147" s="130"/>
      <c r="DX147" s="130"/>
      <c r="DY147" s="130"/>
      <c r="DZ147" s="130"/>
      <c r="EA147" s="130"/>
      <c r="EB147" s="130"/>
      <c r="EC147" s="130"/>
      <c r="ED147" s="130"/>
      <c r="EE147" s="130"/>
      <c r="EF147" s="130"/>
      <c r="EG147" s="130"/>
      <c r="EH147" s="130"/>
      <c r="EI147" s="130"/>
      <c r="EJ147" s="130"/>
      <c r="EK147" s="130"/>
      <c r="EL147" s="130"/>
      <c r="EM147" s="130"/>
      <c r="EN147" s="130"/>
      <c r="EO147" s="130"/>
      <c r="EP147" s="130"/>
      <c r="EQ147" s="130"/>
      <c r="ER147" s="130"/>
      <c r="ES147" s="130"/>
      <c r="ET147" s="130"/>
      <c r="EU147" s="130"/>
      <c r="EV147" s="130"/>
      <c r="EW147" s="130"/>
      <c r="EX147" s="130"/>
      <c r="EY147" s="130"/>
      <c r="EZ147" s="130"/>
      <c r="FA147" s="130"/>
      <c r="FB147" s="130"/>
      <c r="FC147" s="130"/>
      <c r="FD147" s="130"/>
      <c r="FE147" s="130"/>
      <c r="FF147" s="130"/>
      <c r="FG147" s="130"/>
      <c r="FH147" s="130"/>
      <c r="FI147" s="130"/>
      <c r="FJ147" s="130"/>
      <c r="FK147" s="130"/>
      <c r="FL147" s="130"/>
      <c r="FM147" s="130"/>
      <c r="FN147" s="130"/>
      <c r="FO147" s="130"/>
      <c r="FP147" s="130"/>
      <c r="FQ147" s="130"/>
      <c r="FR147" s="130"/>
      <c r="FS147" s="130"/>
      <c r="FT147" s="130"/>
      <c r="FU147" s="130"/>
      <c r="FV147" s="130"/>
      <c r="FW147" s="130"/>
      <c r="FX147" s="130"/>
      <c r="FY147" s="130"/>
      <c r="FZ147" s="130"/>
      <c r="GA147" s="130"/>
      <c r="GB147" s="130"/>
      <c r="GC147" s="130"/>
      <c r="GD147" s="130"/>
      <c r="GE147" s="130"/>
      <c r="GF147" s="130"/>
      <c r="GG147" s="130"/>
      <c r="GH147" s="130"/>
      <c r="GI147" s="130"/>
      <c r="GJ147" s="130"/>
      <c r="GK147" s="130"/>
      <c r="GL147" s="130"/>
      <c r="GM147" s="130"/>
      <c r="GN147" s="130"/>
      <c r="GO147" s="130"/>
      <c r="GP147" s="130"/>
      <c r="GQ147" s="130"/>
      <c r="GR147" s="130"/>
      <c r="GS147" s="130"/>
      <c r="GT147" s="130"/>
      <c r="GU147" s="130"/>
      <c r="GV147" s="130"/>
      <c r="GW147" s="130"/>
      <c r="GX147" s="130"/>
      <c r="GY147" s="130"/>
      <c r="GZ147" s="130"/>
      <c r="HA147" s="130"/>
      <c r="HB147" s="130"/>
      <c r="HC147" s="130"/>
      <c r="HD147" s="130"/>
      <c r="HE147" s="130"/>
      <c r="HF147" s="130"/>
      <c r="HG147" s="130"/>
      <c r="HH147" s="130"/>
      <c r="HI147" s="130"/>
      <c r="HJ147" s="130"/>
      <c r="HK147" s="130"/>
      <c r="HL147" s="130"/>
      <c r="HM147" s="130"/>
      <c r="HN147" s="130"/>
      <c r="HO147" s="130"/>
      <c r="HP147" s="130"/>
      <c r="HQ147" s="130"/>
      <c r="HR147" s="130"/>
      <c r="HS147" s="130"/>
      <c r="HT147" s="130"/>
      <c r="HU147" s="130"/>
      <c r="HV147" s="130"/>
      <c r="HW147" s="130"/>
      <c r="HX147" s="130"/>
      <c r="HY147" s="130"/>
      <c r="HZ147" s="130"/>
      <c r="IA147" s="130"/>
      <c r="IB147" s="130"/>
      <c r="IC147" s="130"/>
      <c r="ID147" s="130"/>
      <c r="IE147" s="130"/>
      <c r="IF147" s="130"/>
      <c r="IG147" s="130"/>
      <c r="IH147" s="130"/>
      <c r="II147" s="130"/>
      <c r="IJ147" s="130"/>
      <c r="IK147" s="130"/>
      <c r="IL147" s="130"/>
      <c r="IM147" s="130"/>
      <c r="IN147" s="130"/>
      <c r="IO147" s="130"/>
      <c r="IP147" s="130"/>
      <c r="IQ147" s="130"/>
      <c r="IR147" s="130"/>
      <c r="IS147" s="130"/>
      <c r="IT147" s="130"/>
    </row>
    <row r="148" spans="1:254" s="146" customFormat="1" ht="26.25" x14ac:dyDescent="0.25">
      <c r="A148" s="166" t="s">
        <v>196</v>
      </c>
      <c r="B148" s="171" t="s">
        <v>363</v>
      </c>
      <c r="C148" s="168" t="s">
        <v>112</v>
      </c>
      <c r="D148" s="168" t="s">
        <v>88</v>
      </c>
      <c r="E148" s="168" t="s">
        <v>198</v>
      </c>
      <c r="F148" s="168"/>
      <c r="G148" s="169">
        <f>SUM(G149)</f>
        <v>1783.81</v>
      </c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0"/>
      <c r="BH148" s="130"/>
      <c r="BI148" s="130"/>
      <c r="BJ148" s="130"/>
      <c r="BK148" s="130"/>
      <c r="BL148" s="130"/>
      <c r="BM148" s="130"/>
      <c r="BN148" s="130"/>
      <c r="BO148" s="130"/>
      <c r="BP148" s="130"/>
      <c r="BQ148" s="130"/>
      <c r="BR148" s="130"/>
      <c r="BS148" s="130"/>
      <c r="BT148" s="130"/>
      <c r="BU148" s="130"/>
      <c r="BV148" s="130"/>
      <c r="BW148" s="130"/>
      <c r="BX148" s="130"/>
      <c r="BY148" s="130"/>
      <c r="BZ148" s="130"/>
      <c r="CA148" s="130"/>
      <c r="CB148" s="130"/>
      <c r="CC148" s="130"/>
      <c r="CD148" s="130"/>
      <c r="CE148" s="130"/>
      <c r="CF148" s="130"/>
      <c r="CG148" s="130"/>
      <c r="CH148" s="130"/>
      <c r="CI148" s="130"/>
      <c r="CJ148" s="130"/>
      <c r="CK148" s="130"/>
      <c r="CL148" s="130"/>
      <c r="CM148" s="130"/>
      <c r="CN148" s="130"/>
      <c r="CO148" s="130"/>
      <c r="CP148" s="130"/>
      <c r="CQ148" s="130"/>
      <c r="CR148" s="130"/>
      <c r="CS148" s="130"/>
      <c r="CT148" s="130"/>
      <c r="CU148" s="130"/>
      <c r="CV148" s="130"/>
      <c r="CW148" s="130"/>
      <c r="CX148" s="130"/>
      <c r="CY148" s="130"/>
      <c r="CZ148" s="130"/>
      <c r="DA148" s="130"/>
      <c r="DB148" s="130"/>
      <c r="DC148" s="130"/>
      <c r="DD148" s="130"/>
      <c r="DE148" s="130"/>
      <c r="DF148" s="130"/>
      <c r="DG148" s="130"/>
      <c r="DH148" s="130"/>
      <c r="DI148" s="130"/>
      <c r="DJ148" s="130"/>
      <c r="DK148" s="130"/>
      <c r="DL148" s="130"/>
      <c r="DM148" s="130"/>
      <c r="DN148" s="130"/>
      <c r="DO148" s="130"/>
      <c r="DP148" s="130"/>
      <c r="DQ148" s="130"/>
      <c r="DR148" s="130"/>
      <c r="DS148" s="130"/>
      <c r="DT148" s="130"/>
      <c r="DU148" s="130"/>
      <c r="DV148" s="130"/>
      <c r="DW148" s="130"/>
      <c r="DX148" s="130"/>
      <c r="DY148" s="130"/>
      <c r="DZ148" s="130"/>
      <c r="EA148" s="130"/>
      <c r="EB148" s="130"/>
      <c r="EC148" s="130"/>
      <c r="ED148" s="130"/>
      <c r="EE148" s="130"/>
      <c r="EF148" s="130"/>
      <c r="EG148" s="130"/>
      <c r="EH148" s="130"/>
      <c r="EI148" s="130"/>
      <c r="EJ148" s="130"/>
      <c r="EK148" s="130"/>
      <c r="EL148" s="130"/>
      <c r="EM148" s="130"/>
      <c r="EN148" s="130"/>
      <c r="EO148" s="130"/>
      <c r="EP148" s="130"/>
      <c r="EQ148" s="130"/>
      <c r="ER148" s="130"/>
      <c r="ES148" s="130"/>
      <c r="ET148" s="130"/>
      <c r="EU148" s="130"/>
      <c r="EV148" s="130"/>
      <c r="EW148" s="130"/>
      <c r="EX148" s="130"/>
      <c r="EY148" s="130"/>
      <c r="EZ148" s="130"/>
      <c r="FA148" s="130"/>
      <c r="FB148" s="130"/>
      <c r="FC148" s="130"/>
      <c r="FD148" s="130"/>
      <c r="FE148" s="130"/>
      <c r="FF148" s="130"/>
      <c r="FG148" s="130"/>
      <c r="FH148" s="130"/>
      <c r="FI148" s="130"/>
      <c r="FJ148" s="130"/>
      <c r="FK148" s="130"/>
      <c r="FL148" s="130"/>
      <c r="FM148" s="130"/>
      <c r="FN148" s="130"/>
      <c r="FO148" s="130"/>
      <c r="FP148" s="130"/>
      <c r="FQ148" s="130"/>
      <c r="FR148" s="130"/>
      <c r="FS148" s="130"/>
      <c r="FT148" s="130"/>
      <c r="FU148" s="130"/>
      <c r="FV148" s="130"/>
      <c r="FW148" s="130"/>
      <c r="FX148" s="130"/>
      <c r="FY148" s="130"/>
      <c r="FZ148" s="130"/>
      <c r="GA148" s="130"/>
      <c r="GB148" s="130"/>
      <c r="GC148" s="130"/>
      <c r="GD148" s="130"/>
      <c r="GE148" s="130"/>
      <c r="GF148" s="130"/>
      <c r="GG148" s="130"/>
      <c r="GH148" s="130"/>
      <c r="GI148" s="130"/>
      <c r="GJ148" s="130"/>
      <c r="GK148" s="130"/>
      <c r="GL148" s="130"/>
      <c r="GM148" s="130"/>
      <c r="GN148" s="130"/>
      <c r="GO148" s="130"/>
      <c r="GP148" s="130"/>
      <c r="GQ148" s="130"/>
      <c r="GR148" s="130"/>
      <c r="GS148" s="130"/>
      <c r="GT148" s="130"/>
      <c r="GU148" s="130"/>
      <c r="GV148" s="130"/>
      <c r="GW148" s="130"/>
      <c r="GX148" s="130"/>
      <c r="GY148" s="130"/>
      <c r="GZ148" s="130"/>
      <c r="HA148" s="130"/>
      <c r="HB148" s="130"/>
      <c r="HC148" s="130"/>
      <c r="HD148" s="130"/>
      <c r="HE148" s="130"/>
      <c r="HF148" s="130"/>
      <c r="HG148" s="130"/>
      <c r="HH148" s="130"/>
      <c r="HI148" s="130"/>
      <c r="HJ148" s="130"/>
      <c r="HK148" s="130"/>
      <c r="HL148" s="130"/>
      <c r="HM148" s="130"/>
      <c r="HN148" s="130"/>
      <c r="HO148" s="130"/>
      <c r="HP148" s="130"/>
      <c r="HQ148" s="130"/>
      <c r="HR148" s="130"/>
      <c r="HS148" s="130"/>
      <c r="HT148" s="130"/>
      <c r="HU148" s="130"/>
      <c r="HV148" s="130"/>
      <c r="HW148" s="130"/>
      <c r="HX148" s="130"/>
      <c r="HY148" s="130"/>
      <c r="HZ148" s="130"/>
      <c r="IA148" s="130"/>
      <c r="IB148" s="130"/>
      <c r="IC148" s="130"/>
      <c r="ID148" s="130"/>
      <c r="IE148" s="130"/>
      <c r="IF148" s="130"/>
      <c r="IG148" s="130"/>
      <c r="IH148" s="130"/>
      <c r="II148" s="130"/>
      <c r="IJ148" s="130"/>
      <c r="IK148" s="130"/>
      <c r="IL148" s="130"/>
      <c r="IM148" s="130"/>
      <c r="IN148" s="130"/>
      <c r="IO148" s="130"/>
      <c r="IP148" s="130"/>
      <c r="IQ148" s="130"/>
      <c r="IR148" s="130"/>
      <c r="IS148" s="130"/>
      <c r="IT148" s="130"/>
    </row>
    <row r="149" spans="1:254" s="146" customFormat="1" ht="15" x14ac:dyDescent="0.25">
      <c r="A149" s="161" t="s">
        <v>373</v>
      </c>
      <c r="B149" s="174" t="s">
        <v>363</v>
      </c>
      <c r="C149" s="163" t="s">
        <v>112</v>
      </c>
      <c r="D149" s="163" t="s">
        <v>88</v>
      </c>
      <c r="E149" s="163" t="s">
        <v>198</v>
      </c>
      <c r="F149" s="163" t="s">
        <v>142</v>
      </c>
      <c r="G149" s="164">
        <v>1783.81</v>
      </c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0"/>
      <c r="BB149" s="130"/>
      <c r="BC149" s="130"/>
      <c r="BD149" s="130"/>
      <c r="BE149" s="130"/>
      <c r="BF149" s="130"/>
      <c r="BG149" s="130"/>
      <c r="BH149" s="130"/>
      <c r="BI149" s="130"/>
      <c r="BJ149" s="130"/>
      <c r="BK149" s="130"/>
      <c r="BL149" s="130"/>
      <c r="BM149" s="130"/>
      <c r="BN149" s="130"/>
      <c r="BO149" s="130"/>
      <c r="BP149" s="130"/>
      <c r="BQ149" s="130"/>
      <c r="BR149" s="130"/>
      <c r="BS149" s="130"/>
      <c r="BT149" s="130"/>
      <c r="BU149" s="130"/>
      <c r="BV149" s="130"/>
      <c r="BW149" s="130"/>
      <c r="BX149" s="130"/>
      <c r="BY149" s="130"/>
      <c r="BZ149" s="130"/>
      <c r="CA149" s="130"/>
      <c r="CB149" s="130"/>
      <c r="CC149" s="130"/>
      <c r="CD149" s="130"/>
      <c r="CE149" s="130"/>
      <c r="CF149" s="130"/>
      <c r="CG149" s="130"/>
      <c r="CH149" s="130"/>
      <c r="CI149" s="130"/>
      <c r="CJ149" s="130"/>
      <c r="CK149" s="130"/>
      <c r="CL149" s="130"/>
      <c r="CM149" s="130"/>
      <c r="CN149" s="130"/>
      <c r="CO149" s="130"/>
      <c r="CP149" s="130"/>
      <c r="CQ149" s="130"/>
      <c r="CR149" s="130"/>
      <c r="CS149" s="130"/>
      <c r="CT149" s="130"/>
      <c r="CU149" s="130"/>
      <c r="CV149" s="130"/>
      <c r="CW149" s="130"/>
      <c r="CX149" s="130"/>
      <c r="CY149" s="130"/>
      <c r="CZ149" s="130"/>
      <c r="DA149" s="130"/>
      <c r="DB149" s="130"/>
      <c r="DC149" s="130"/>
      <c r="DD149" s="130"/>
      <c r="DE149" s="130"/>
      <c r="DF149" s="130"/>
      <c r="DG149" s="130"/>
      <c r="DH149" s="130"/>
      <c r="DI149" s="130"/>
      <c r="DJ149" s="130"/>
      <c r="DK149" s="130"/>
      <c r="DL149" s="130"/>
      <c r="DM149" s="130"/>
      <c r="DN149" s="130"/>
      <c r="DO149" s="130"/>
      <c r="DP149" s="130"/>
      <c r="DQ149" s="130"/>
      <c r="DR149" s="130"/>
      <c r="DS149" s="130"/>
      <c r="DT149" s="130"/>
      <c r="DU149" s="130"/>
      <c r="DV149" s="130"/>
      <c r="DW149" s="130"/>
      <c r="DX149" s="130"/>
      <c r="DY149" s="130"/>
      <c r="DZ149" s="130"/>
      <c r="EA149" s="130"/>
      <c r="EB149" s="130"/>
      <c r="EC149" s="130"/>
      <c r="ED149" s="130"/>
      <c r="EE149" s="130"/>
      <c r="EF149" s="130"/>
      <c r="EG149" s="130"/>
      <c r="EH149" s="130"/>
      <c r="EI149" s="130"/>
      <c r="EJ149" s="130"/>
      <c r="EK149" s="130"/>
      <c r="EL149" s="130"/>
      <c r="EM149" s="130"/>
      <c r="EN149" s="130"/>
      <c r="EO149" s="130"/>
      <c r="EP149" s="130"/>
      <c r="EQ149" s="130"/>
      <c r="ER149" s="130"/>
      <c r="ES149" s="130"/>
      <c r="ET149" s="130"/>
      <c r="EU149" s="130"/>
      <c r="EV149" s="130"/>
      <c r="EW149" s="130"/>
      <c r="EX149" s="130"/>
      <c r="EY149" s="130"/>
      <c r="EZ149" s="130"/>
      <c r="FA149" s="130"/>
      <c r="FB149" s="130"/>
      <c r="FC149" s="130"/>
      <c r="FD149" s="130"/>
      <c r="FE149" s="130"/>
      <c r="FF149" s="130"/>
      <c r="FG149" s="130"/>
      <c r="FH149" s="130"/>
      <c r="FI149" s="130"/>
      <c r="FJ149" s="130"/>
      <c r="FK149" s="130"/>
      <c r="FL149" s="130"/>
      <c r="FM149" s="130"/>
      <c r="FN149" s="130"/>
      <c r="FO149" s="130"/>
      <c r="FP149" s="130"/>
      <c r="FQ149" s="130"/>
      <c r="FR149" s="130"/>
      <c r="FS149" s="130"/>
      <c r="FT149" s="130"/>
      <c r="FU149" s="130"/>
      <c r="FV149" s="130"/>
      <c r="FW149" s="130"/>
      <c r="FX149" s="130"/>
      <c r="FY149" s="130"/>
      <c r="FZ149" s="130"/>
      <c r="GA149" s="130"/>
      <c r="GB149" s="130"/>
      <c r="GC149" s="130"/>
      <c r="GD149" s="130"/>
      <c r="GE149" s="130"/>
      <c r="GF149" s="130"/>
      <c r="GG149" s="130"/>
      <c r="GH149" s="130"/>
      <c r="GI149" s="130"/>
      <c r="GJ149" s="130"/>
      <c r="GK149" s="130"/>
      <c r="GL149" s="130"/>
      <c r="GM149" s="130"/>
      <c r="GN149" s="130"/>
      <c r="GO149" s="130"/>
      <c r="GP149" s="130"/>
      <c r="GQ149" s="130"/>
      <c r="GR149" s="130"/>
      <c r="GS149" s="130"/>
      <c r="GT149" s="130"/>
      <c r="GU149" s="130"/>
      <c r="GV149" s="130"/>
      <c r="GW149" s="130"/>
      <c r="GX149" s="130"/>
      <c r="GY149" s="130"/>
      <c r="GZ149" s="130"/>
      <c r="HA149" s="130"/>
      <c r="HB149" s="130"/>
      <c r="HC149" s="130"/>
      <c r="HD149" s="130"/>
      <c r="HE149" s="130"/>
      <c r="HF149" s="130"/>
      <c r="HG149" s="130"/>
      <c r="HH149" s="130"/>
      <c r="HI149" s="130"/>
      <c r="HJ149" s="130"/>
      <c r="HK149" s="130"/>
      <c r="HL149" s="130"/>
      <c r="HM149" s="130"/>
      <c r="HN149" s="130"/>
      <c r="HO149" s="130"/>
      <c r="HP149" s="130"/>
      <c r="HQ149" s="130"/>
      <c r="HR149" s="130"/>
      <c r="HS149" s="130"/>
      <c r="HT149" s="130"/>
      <c r="HU149" s="130"/>
      <c r="HV149" s="130"/>
      <c r="HW149" s="130"/>
      <c r="HX149" s="130"/>
      <c r="HY149" s="130"/>
      <c r="HZ149" s="130"/>
      <c r="IA149" s="130"/>
      <c r="IB149" s="130"/>
      <c r="IC149" s="130"/>
      <c r="ID149" s="130"/>
      <c r="IE149" s="130"/>
      <c r="IF149" s="130"/>
      <c r="IG149" s="130"/>
      <c r="IH149" s="130"/>
      <c r="II149" s="130"/>
      <c r="IJ149" s="130"/>
      <c r="IK149" s="130"/>
      <c r="IL149" s="130"/>
      <c r="IM149" s="130"/>
      <c r="IN149" s="130"/>
      <c r="IO149" s="130"/>
      <c r="IP149" s="130"/>
      <c r="IQ149" s="130"/>
      <c r="IR149" s="130"/>
      <c r="IS149" s="130"/>
      <c r="IT149" s="130"/>
    </row>
    <row r="150" spans="1:254" s="165" customFormat="1" ht="15" x14ac:dyDescent="0.25">
      <c r="A150" s="204" t="s">
        <v>199</v>
      </c>
      <c r="B150" s="205" t="s">
        <v>363</v>
      </c>
      <c r="C150" s="205" t="s">
        <v>112</v>
      </c>
      <c r="D150" s="205" t="s">
        <v>95</v>
      </c>
      <c r="E150" s="205"/>
      <c r="F150" s="205"/>
      <c r="G150" s="206">
        <f>SUM(G153+G151+G169+G174+G176)</f>
        <v>141127.97</v>
      </c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  <c r="BU150" s="146"/>
      <c r="BV150" s="146"/>
      <c r="BW150" s="146"/>
      <c r="BX150" s="146"/>
      <c r="BY150" s="146"/>
      <c r="BZ150" s="146"/>
      <c r="CA150" s="146"/>
      <c r="CB150" s="146"/>
      <c r="CC150" s="146"/>
      <c r="CD150" s="146"/>
      <c r="CE150" s="146"/>
      <c r="CF150" s="146"/>
      <c r="CG150" s="146"/>
      <c r="CH150" s="146"/>
      <c r="CI150" s="146"/>
      <c r="CJ150" s="146"/>
      <c r="CK150" s="146"/>
      <c r="CL150" s="146"/>
      <c r="CM150" s="146"/>
      <c r="CN150" s="146"/>
      <c r="CO150" s="146"/>
      <c r="CP150" s="146"/>
      <c r="CQ150" s="146"/>
      <c r="CR150" s="146"/>
      <c r="CS150" s="146"/>
      <c r="CT150" s="146"/>
      <c r="CU150" s="146"/>
      <c r="CV150" s="146"/>
      <c r="CW150" s="146"/>
      <c r="CX150" s="146"/>
      <c r="CY150" s="146"/>
      <c r="CZ150" s="146"/>
      <c r="DA150" s="146"/>
      <c r="DB150" s="146"/>
      <c r="DC150" s="146"/>
      <c r="DD150" s="146"/>
      <c r="DE150" s="146"/>
      <c r="DF150" s="146"/>
      <c r="DG150" s="146"/>
      <c r="DH150" s="146"/>
      <c r="DI150" s="146"/>
      <c r="DJ150" s="146"/>
      <c r="DK150" s="146"/>
      <c r="DL150" s="146"/>
      <c r="DM150" s="146"/>
      <c r="DN150" s="146"/>
      <c r="DO150" s="146"/>
      <c r="DP150" s="146"/>
      <c r="DQ150" s="146"/>
      <c r="DR150" s="146"/>
      <c r="DS150" s="146"/>
      <c r="DT150" s="146"/>
      <c r="DU150" s="146"/>
      <c r="DV150" s="146"/>
      <c r="DW150" s="146"/>
      <c r="DX150" s="146"/>
      <c r="DY150" s="146"/>
      <c r="DZ150" s="146"/>
      <c r="EA150" s="146"/>
      <c r="EB150" s="146"/>
      <c r="EC150" s="146"/>
      <c r="ED150" s="146"/>
      <c r="EE150" s="146"/>
      <c r="EF150" s="146"/>
      <c r="EG150" s="146"/>
      <c r="EH150" s="146"/>
      <c r="EI150" s="146"/>
      <c r="EJ150" s="146"/>
      <c r="EK150" s="146"/>
      <c r="EL150" s="146"/>
      <c r="EM150" s="146"/>
      <c r="EN150" s="146"/>
      <c r="EO150" s="146"/>
      <c r="EP150" s="146"/>
      <c r="EQ150" s="146"/>
      <c r="ER150" s="146"/>
      <c r="ES150" s="146"/>
      <c r="ET150" s="146"/>
      <c r="EU150" s="146"/>
      <c r="EV150" s="146"/>
      <c r="EW150" s="146"/>
      <c r="EX150" s="146"/>
      <c r="EY150" s="146"/>
      <c r="EZ150" s="146"/>
      <c r="FA150" s="146"/>
      <c r="FB150" s="146"/>
      <c r="FC150" s="146"/>
      <c r="FD150" s="146"/>
      <c r="FE150" s="146"/>
      <c r="FF150" s="146"/>
      <c r="FG150" s="146"/>
      <c r="FH150" s="146"/>
      <c r="FI150" s="146"/>
      <c r="FJ150" s="146"/>
      <c r="FK150" s="146"/>
      <c r="FL150" s="146"/>
      <c r="FM150" s="146"/>
      <c r="FN150" s="146"/>
      <c r="FO150" s="146"/>
      <c r="FP150" s="146"/>
      <c r="FQ150" s="146"/>
      <c r="FR150" s="146"/>
      <c r="FS150" s="146"/>
      <c r="FT150" s="146"/>
      <c r="FU150" s="146"/>
      <c r="FV150" s="146"/>
      <c r="FW150" s="146"/>
      <c r="FX150" s="146"/>
      <c r="FY150" s="146"/>
      <c r="FZ150" s="146"/>
      <c r="GA150" s="146"/>
      <c r="GB150" s="146"/>
      <c r="GC150" s="146"/>
      <c r="GD150" s="146"/>
      <c r="GE150" s="146"/>
      <c r="GF150" s="146"/>
      <c r="GG150" s="146"/>
      <c r="GH150" s="146"/>
      <c r="GI150" s="146"/>
      <c r="GJ150" s="146"/>
      <c r="GK150" s="146"/>
      <c r="GL150" s="146"/>
      <c r="GM150" s="146"/>
      <c r="GN150" s="146"/>
      <c r="GO150" s="146"/>
      <c r="GP150" s="146"/>
      <c r="GQ150" s="146"/>
      <c r="GR150" s="146"/>
      <c r="GS150" s="146"/>
      <c r="GT150" s="146"/>
      <c r="GU150" s="146"/>
      <c r="GV150" s="146"/>
      <c r="GW150" s="146"/>
      <c r="GX150" s="146"/>
      <c r="GY150" s="146"/>
      <c r="GZ150" s="146"/>
      <c r="HA150" s="146"/>
      <c r="HB150" s="146"/>
      <c r="HC150" s="146"/>
      <c r="HD150" s="146"/>
      <c r="HE150" s="146"/>
      <c r="HF150" s="146"/>
      <c r="HG150" s="146"/>
      <c r="HH150" s="146"/>
      <c r="HI150" s="146"/>
      <c r="HJ150" s="146"/>
      <c r="HK150" s="146"/>
      <c r="HL150" s="146"/>
      <c r="HM150" s="146"/>
      <c r="HN150" s="146"/>
      <c r="HO150" s="146"/>
      <c r="HP150" s="146"/>
      <c r="HQ150" s="146"/>
      <c r="HR150" s="146"/>
      <c r="HS150" s="146"/>
      <c r="HT150" s="146"/>
      <c r="HU150" s="146"/>
      <c r="HV150" s="146"/>
      <c r="HW150" s="146"/>
      <c r="HX150" s="146"/>
      <c r="HY150" s="146"/>
      <c r="HZ150" s="146"/>
      <c r="IA150" s="146"/>
      <c r="IB150" s="146"/>
      <c r="IC150" s="146"/>
      <c r="ID150" s="146"/>
      <c r="IE150" s="146"/>
      <c r="IF150" s="146"/>
      <c r="IG150" s="146"/>
      <c r="IH150" s="146"/>
      <c r="II150" s="146"/>
      <c r="IJ150" s="146"/>
      <c r="IK150" s="146"/>
      <c r="IL150" s="146"/>
      <c r="IM150" s="146"/>
      <c r="IN150" s="146"/>
      <c r="IO150" s="146"/>
      <c r="IP150" s="146"/>
      <c r="IQ150" s="146"/>
      <c r="IR150" s="146"/>
      <c r="IS150" s="146"/>
      <c r="IT150" s="146"/>
    </row>
    <row r="151" spans="1:254" s="183" customFormat="1" ht="26.25" x14ac:dyDescent="0.25">
      <c r="A151" s="166" t="s">
        <v>387</v>
      </c>
      <c r="B151" s="171" t="s">
        <v>363</v>
      </c>
      <c r="C151" s="171" t="s">
        <v>112</v>
      </c>
      <c r="D151" s="171" t="s">
        <v>95</v>
      </c>
      <c r="E151" s="174" t="s">
        <v>214</v>
      </c>
      <c r="F151" s="171"/>
      <c r="G151" s="209">
        <f>SUM(G152:G152)</f>
        <v>6564</v>
      </c>
    </row>
    <row r="152" spans="1:254" s="183" customFormat="1" ht="26.25" x14ac:dyDescent="0.25">
      <c r="A152" s="161" t="s">
        <v>143</v>
      </c>
      <c r="B152" s="174" t="s">
        <v>363</v>
      </c>
      <c r="C152" s="174" t="s">
        <v>112</v>
      </c>
      <c r="D152" s="174" t="s">
        <v>95</v>
      </c>
      <c r="E152" s="174" t="s">
        <v>214</v>
      </c>
      <c r="F152" s="174" t="s">
        <v>144</v>
      </c>
      <c r="G152" s="164">
        <v>6564</v>
      </c>
    </row>
    <row r="153" spans="1:254" s="165" customFormat="1" ht="25.5" x14ac:dyDescent="0.2">
      <c r="A153" s="166" t="s">
        <v>388</v>
      </c>
      <c r="B153" s="188" t="s">
        <v>363</v>
      </c>
      <c r="C153" s="168" t="s">
        <v>112</v>
      </c>
      <c r="D153" s="168" t="s">
        <v>95</v>
      </c>
      <c r="E153" s="168" t="s">
        <v>201</v>
      </c>
      <c r="F153" s="168"/>
      <c r="G153" s="210">
        <f>SUM(G155+G163+G164+G165+G167+G168+G166+G156+G154)</f>
        <v>132833.97</v>
      </c>
    </row>
    <row r="154" spans="1:254" s="165" customFormat="1" x14ac:dyDescent="0.2">
      <c r="A154" s="161" t="s">
        <v>365</v>
      </c>
      <c r="B154" s="163" t="s">
        <v>363</v>
      </c>
      <c r="C154" s="163" t="s">
        <v>112</v>
      </c>
      <c r="D154" s="163" t="s">
        <v>95</v>
      </c>
      <c r="E154" s="163" t="s">
        <v>201</v>
      </c>
      <c r="F154" s="163" t="s">
        <v>101</v>
      </c>
      <c r="G154" s="202">
        <v>14570</v>
      </c>
    </row>
    <row r="155" spans="1:254" s="165" customFormat="1" ht="25.5" x14ac:dyDescent="0.2">
      <c r="A155" s="161" t="s">
        <v>143</v>
      </c>
      <c r="B155" s="163" t="s">
        <v>363</v>
      </c>
      <c r="C155" s="163" t="s">
        <v>112</v>
      </c>
      <c r="D155" s="163" t="s">
        <v>95</v>
      </c>
      <c r="E155" s="163" t="s">
        <v>201</v>
      </c>
      <c r="F155" s="163" t="s">
        <v>144</v>
      </c>
      <c r="G155" s="202">
        <v>11515.53</v>
      </c>
    </row>
    <row r="156" spans="1:254" s="192" customFormat="1" ht="13.5" x14ac:dyDescent="0.25">
      <c r="A156" s="161" t="s">
        <v>199</v>
      </c>
      <c r="B156" s="174" t="s">
        <v>363</v>
      </c>
      <c r="C156" s="174" t="s">
        <v>112</v>
      </c>
      <c r="D156" s="174" t="s">
        <v>95</v>
      </c>
      <c r="E156" s="174" t="s">
        <v>201</v>
      </c>
      <c r="F156" s="174"/>
      <c r="G156" s="164">
        <f>SUM(G157+G161+G159)</f>
        <v>77600</v>
      </c>
    </row>
    <row r="157" spans="1:254" s="203" customFormat="1" x14ac:dyDescent="0.2">
      <c r="A157" s="211" t="s">
        <v>202</v>
      </c>
      <c r="B157" s="171" t="s">
        <v>363</v>
      </c>
      <c r="C157" s="171" t="s">
        <v>112</v>
      </c>
      <c r="D157" s="171" t="s">
        <v>95</v>
      </c>
      <c r="E157" s="171" t="s">
        <v>203</v>
      </c>
      <c r="F157" s="171"/>
      <c r="G157" s="169">
        <f>SUM(G158)</f>
        <v>10800</v>
      </c>
    </row>
    <row r="158" spans="1:254" ht="25.5" x14ac:dyDescent="0.2">
      <c r="A158" s="161" t="s">
        <v>143</v>
      </c>
      <c r="B158" s="163" t="s">
        <v>363</v>
      </c>
      <c r="C158" s="174" t="s">
        <v>112</v>
      </c>
      <c r="D158" s="174" t="s">
        <v>95</v>
      </c>
      <c r="E158" s="174" t="s">
        <v>203</v>
      </c>
      <c r="F158" s="174" t="s">
        <v>144</v>
      </c>
      <c r="G158" s="164">
        <v>10800</v>
      </c>
    </row>
    <row r="159" spans="1:254" s="130" customFormat="1" x14ac:dyDescent="0.2">
      <c r="A159" s="166" t="s">
        <v>389</v>
      </c>
      <c r="B159" s="168" t="s">
        <v>363</v>
      </c>
      <c r="C159" s="171" t="s">
        <v>112</v>
      </c>
      <c r="D159" s="171" t="s">
        <v>95</v>
      </c>
      <c r="E159" s="171" t="s">
        <v>205</v>
      </c>
      <c r="F159" s="171"/>
      <c r="G159" s="169">
        <f>SUM(G160)</f>
        <v>62449</v>
      </c>
    </row>
    <row r="160" spans="1:254" ht="25.5" x14ac:dyDescent="0.2">
      <c r="A160" s="161" t="s">
        <v>143</v>
      </c>
      <c r="B160" s="163" t="s">
        <v>363</v>
      </c>
      <c r="C160" s="174" t="s">
        <v>112</v>
      </c>
      <c r="D160" s="174" t="s">
        <v>95</v>
      </c>
      <c r="E160" s="174" t="s">
        <v>205</v>
      </c>
      <c r="F160" s="174" t="s">
        <v>144</v>
      </c>
      <c r="G160" s="164">
        <v>62449</v>
      </c>
    </row>
    <row r="161" spans="1:254" x14ac:dyDescent="0.2">
      <c r="A161" s="211" t="s">
        <v>206</v>
      </c>
      <c r="B161" s="188" t="s">
        <v>363</v>
      </c>
      <c r="C161" s="171" t="s">
        <v>112</v>
      </c>
      <c r="D161" s="171" t="s">
        <v>95</v>
      </c>
      <c r="E161" s="171" t="s">
        <v>207</v>
      </c>
      <c r="F161" s="171"/>
      <c r="G161" s="169">
        <f>SUM(G162)</f>
        <v>4351</v>
      </c>
    </row>
    <row r="162" spans="1:254" s="130" customFormat="1" ht="25.5" x14ac:dyDescent="0.2">
      <c r="A162" s="161" t="s">
        <v>143</v>
      </c>
      <c r="B162" s="171" t="s">
        <v>363</v>
      </c>
      <c r="C162" s="174" t="s">
        <v>112</v>
      </c>
      <c r="D162" s="174" t="s">
        <v>95</v>
      </c>
      <c r="E162" s="174" t="s">
        <v>207</v>
      </c>
      <c r="F162" s="174" t="s">
        <v>144</v>
      </c>
      <c r="G162" s="164">
        <v>4351</v>
      </c>
    </row>
    <row r="163" spans="1:254" s="130" customFormat="1" ht="38.25" x14ac:dyDescent="0.2">
      <c r="A163" s="161" t="s">
        <v>364</v>
      </c>
      <c r="B163" s="171" t="s">
        <v>363</v>
      </c>
      <c r="C163" s="174" t="s">
        <v>112</v>
      </c>
      <c r="D163" s="174" t="s">
        <v>95</v>
      </c>
      <c r="E163" s="174" t="s">
        <v>208</v>
      </c>
      <c r="F163" s="174" t="s">
        <v>93</v>
      </c>
      <c r="G163" s="164">
        <v>0</v>
      </c>
    </row>
    <row r="164" spans="1:254" s="130" customFormat="1" x14ac:dyDescent="0.2">
      <c r="A164" s="161" t="s">
        <v>365</v>
      </c>
      <c r="B164" s="171" t="s">
        <v>363</v>
      </c>
      <c r="C164" s="174" t="s">
        <v>112</v>
      </c>
      <c r="D164" s="174" t="s">
        <v>95</v>
      </c>
      <c r="E164" s="174" t="s">
        <v>208</v>
      </c>
      <c r="F164" s="174" t="s">
        <v>101</v>
      </c>
      <c r="G164" s="164">
        <v>1185.78</v>
      </c>
    </row>
    <row r="165" spans="1:254" s="130" customFormat="1" x14ac:dyDescent="0.2">
      <c r="A165" s="161" t="s">
        <v>373</v>
      </c>
      <c r="B165" s="171" t="s">
        <v>363</v>
      </c>
      <c r="C165" s="174" t="s">
        <v>112</v>
      </c>
      <c r="D165" s="174" t="s">
        <v>95</v>
      </c>
      <c r="E165" s="174" t="s">
        <v>208</v>
      </c>
      <c r="F165" s="174" t="s">
        <v>142</v>
      </c>
      <c r="G165" s="164">
        <v>3973.77</v>
      </c>
    </row>
    <row r="166" spans="1:254" s="130" customFormat="1" ht="38.25" x14ac:dyDescent="0.2">
      <c r="A166" s="161" t="s">
        <v>364</v>
      </c>
      <c r="B166" s="171" t="s">
        <v>363</v>
      </c>
      <c r="C166" s="174" t="s">
        <v>112</v>
      </c>
      <c r="D166" s="174" t="s">
        <v>95</v>
      </c>
      <c r="E166" s="174" t="s">
        <v>209</v>
      </c>
      <c r="F166" s="174" t="s">
        <v>93</v>
      </c>
      <c r="G166" s="164">
        <v>0</v>
      </c>
    </row>
    <row r="167" spans="1:254" s="130" customFormat="1" x14ac:dyDescent="0.2">
      <c r="A167" s="161" t="s">
        <v>365</v>
      </c>
      <c r="B167" s="171" t="s">
        <v>363</v>
      </c>
      <c r="C167" s="174" t="s">
        <v>112</v>
      </c>
      <c r="D167" s="174" t="s">
        <v>95</v>
      </c>
      <c r="E167" s="174" t="s">
        <v>209</v>
      </c>
      <c r="F167" s="174" t="s">
        <v>101</v>
      </c>
      <c r="G167" s="164">
        <v>5672.01</v>
      </c>
    </row>
    <row r="168" spans="1:254" s="130" customFormat="1" x14ac:dyDescent="0.2">
      <c r="A168" s="161" t="s">
        <v>373</v>
      </c>
      <c r="B168" s="171" t="s">
        <v>363</v>
      </c>
      <c r="C168" s="174" t="s">
        <v>112</v>
      </c>
      <c r="D168" s="174" t="s">
        <v>95</v>
      </c>
      <c r="E168" s="174" t="s">
        <v>209</v>
      </c>
      <c r="F168" s="174" t="s">
        <v>142</v>
      </c>
      <c r="G168" s="164">
        <v>18316.88</v>
      </c>
    </row>
    <row r="169" spans="1:254" s="184" customFormat="1" ht="25.5" x14ac:dyDescent="0.2">
      <c r="A169" s="166" t="s">
        <v>387</v>
      </c>
      <c r="B169" s="171" t="s">
        <v>363</v>
      </c>
      <c r="C169" s="171" t="s">
        <v>112</v>
      </c>
      <c r="D169" s="171" t="s">
        <v>95</v>
      </c>
      <c r="E169" s="171" t="s">
        <v>211</v>
      </c>
      <c r="F169" s="171"/>
      <c r="G169" s="169">
        <f>SUM(G171+G172+G173+G170)</f>
        <v>1650</v>
      </c>
    </row>
    <row r="170" spans="1:254" s="184" customFormat="1" x14ac:dyDescent="0.2">
      <c r="A170" s="161" t="s">
        <v>365</v>
      </c>
      <c r="B170" s="174" t="s">
        <v>363</v>
      </c>
      <c r="C170" s="174" t="s">
        <v>112</v>
      </c>
      <c r="D170" s="174" t="s">
        <v>95</v>
      </c>
      <c r="E170" s="174" t="s">
        <v>211</v>
      </c>
      <c r="F170" s="174" t="s">
        <v>101</v>
      </c>
      <c r="G170" s="164">
        <v>1650</v>
      </c>
    </row>
    <row r="171" spans="1:254" s="130" customFormat="1" x14ac:dyDescent="0.2">
      <c r="A171" s="161" t="s">
        <v>365</v>
      </c>
      <c r="B171" s="174" t="s">
        <v>363</v>
      </c>
      <c r="C171" s="174" t="s">
        <v>112</v>
      </c>
      <c r="D171" s="174" t="s">
        <v>95</v>
      </c>
      <c r="E171" s="174" t="s">
        <v>212</v>
      </c>
      <c r="F171" s="174" t="s">
        <v>101</v>
      </c>
      <c r="G171" s="164">
        <v>0</v>
      </c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/>
      <c r="BK171" s="134"/>
      <c r="BL171" s="134"/>
      <c r="BM171" s="134"/>
      <c r="BN171" s="134"/>
      <c r="BO171" s="134"/>
      <c r="BP171" s="134"/>
      <c r="BQ171" s="134"/>
      <c r="BR171" s="134"/>
      <c r="BS171" s="134"/>
      <c r="BT171" s="134"/>
      <c r="BU171" s="134"/>
      <c r="BV171" s="134"/>
      <c r="BW171" s="134"/>
      <c r="BX171" s="134"/>
      <c r="BY171" s="134"/>
      <c r="BZ171" s="134"/>
      <c r="CA171" s="134"/>
      <c r="CB171" s="134"/>
      <c r="CC171" s="134"/>
      <c r="CD171" s="134"/>
      <c r="CE171" s="134"/>
      <c r="CF171" s="134"/>
      <c r="CG171" s="134"/>
      <c r="CH171" s="134"/>
      <c r="CI171" s="134"/>
      <c r="CJ171" s="134"/>
      <c r="CK171" s="134"/>
      <c r="CL171" s="134"/>
      <c r="CM171" s="134"/>
      <c r="CN171" s="134"/>
      <c r="CO171" s="134"/>
      <c r="CP171" s="134"/>
      <c r="CQ171" s="134"/>
      <c r="CR171" s="134"/>
      <c r="CS171" s="134"/>
      <c r="CT171" s="134"/>
      <c r="CU171" s="134"/>
      <c r="CV171" s="134"/>
      <c r="CW171" s="134"/>
      <c r="CX171" s="134"/>
      <c r="CY171" s="134"/>
      <c r="CZ171" s="134"/>
      <c r="DA171" s="134"/>
      <c r="DB171" s="134"/>
      <c r="DC171" s="134"/>
      <c r="DD171" s="134"/>
      <c r="DE171" s="134"/>
      <c r="DF171" s="134"/>
      <c r="DG171" s="134"/>
      <c r="DH171" s="134"/>
      <c r="DI171" s="134"/>
      <c r="DJ171" s="134"/>
      <c r="DK171" s="134"/>
      <c r="DL171" s="134"/>
      <c r="DM171" s="134"/>
      <c r="DN171" s="134"/>
      <c r="DO171" s="134"/>
      <c r="DP171" s="134"/>
      <c r="DQ171" s="134"/>
      <c r="DR171" s="134"/>
      <c r="DS171" s="134"/>
      <c r="DT171" s="134"/>
      <c r="DU171" s="134"/>
      <c r="DV171" s="134"/>
      <c r="DW171" s="134"/>
      <c r="DX171" s="134"/>
      <c r="DY171" s="134"/>
      <c r="DZ171" s="134"/>
      <c r="EA171" s="134"/>
      <c r="EB171" s="134"/>
      <c r="EC171" s="134"/>
      <c r="ED171" s="134"/>
      <c r="EE171" s="134"/>
      <c r="EF171" s="134"/>
      <c r="EG171" s="134"/>
      <c r="EH171" s="134"/>
      <c r="EI171" s="134"/>
      <c r="EJ171" s="134"/>
      <c r="EK171" s="134"/>
      <c r="EL171" s="134"/>
      <c r="EM171" s="134"/>
      <c r="EN171" s="134"/>
      <c r="EO171" s="134"/>
      <c r="EP171" s="134"/>
      <c r="EQ171" s="134"/>
      <c r="ER171" s="134"/>
      <c r="ES171" s="134"/>
      <c r="ET171" s="134"/>
      <c r="EU171" s="134"/>
      <c r="EV171" s="134"/>
      <c r="EW171" s="134"/>
      <c r="EX171" s="134"/>
      <c r="EY171" s="134"/>
      <c r="EZ171" s="134"/>
      <c r="FA171" s="134"/>
      <c r="FB171" s="134"/>
      <c r="FC171" s="134"/>
      <c r="FD171" s="134"/>
      <c r="FE171" s="134"/>
      <c r="FF171" s="134"/>
      <c r="FG171" s="134"/>
      <c r="FH171" s="134"/>
      <c r="FI171" s="134"/>
      <c r="FJ171" s="134"/>
      <c r="FK171" s="134"/>
      <c r="FL171" s="134"/>
      <c r="FM171" s="134"/>
      <c r="FN171" s="134"/>
      <c r="FO171" s="134"/>
      <c r="FP171" s="134"/>
      <c r="FQ171" s="134"/>
      <c r="FR171" s="134"/>
      <c r="FS171" s="134"/>
      <c r="FT171" s="134"/>
      <c r="FU171" s="134"/>
      <c r="FV171" s="134"/>
      <c r="FW171" s="134"/>
      <c r="FX171" s="134"/>
      <c r="FY171" s="134"/>
      <c r="FZ171" s="134"/>
      <c r="GA171" s="134"/>
      <c r="GB171" s="134"/>
      <c r="GC171" s="134"/>
      <c r="GD171" s="134"/>
      <c r="GE171" s="134"/>
      <c r="GF171" s="134"/>
      <c r="GG171" s="134"/>
      <c r="GH171" s="134"/>
      <c r="GI171" s="134"/>
      <c r="GJ171" s="134"/>
      <c r="GK171" s="134"/>
      <c r="GL171" s="134"/>
      <c r="GM171" s="134"/>
      <c r="GN171" s="134"/>
      <c r="GO171" s="134"/>
      <c r="GP171" s="134"/>
      <c r="GQ171" s="134"/>
      <c r="GR171" s="134"/>
      <c r="GS171" s="134"/>
      <c r="GT171" s="134"/>
      <c r="GU171" s="134"/>
      <c r="GV171" s="134"/>
      <c r="GW171" s="134"/>
      <c r="GX171" s="134"/>
      <c r="GY171" s="134"/>
      <c r="GZ171" s="134"/>
      <c r="HA171" s="134"/>
      <c r="HB171" s="134"/>
      <c r="HC171" s="134"/>
      <c r="HD171" s="134"/>
      <c r="HE171" s="134"/>
      <c r="HF171" s="134"/>
      <c r="HG171" s="134"/>
      <c r="HH171" s="134"/>
      <c r="HI171" s="134"/>
      <c r="HJ171" s="134"/>
      <c r="HK171" s="134"/>
      <c r="HL171" s="134"/>
      <c r="HM171" s="134"/>
      <c r="HN171" s="134"/>
      <c r="HO171" s="134"/>
      <c r="HP171" s="134"/>
      <c r="HQ171" s="134"/>
      <c r="HR171" s="134"/>
      <c r="HS171" s="134"/>
      <c r="HT171" s="134"/>
      <c r="HU171" s="134"/>
      <c r="HV171" s="134"/>
      <c r="HW171" s="134"/>
      <c r="HX171" s="134"/>
      <c r="HY171" s="134"/>
      <c r="HZ171" s="134"/>
      <c r="IA171" s="134"/>
      <c r="IB171" s="134"/>
      <c r="IC171" s="134"/>
      <c r="ID171" s="134"/>
      <c r="IE171" s="134"/>
      <c r="IF171" s="134"/>
      <c r="IG171" s="134"/>
      <c r="IH171" s="134"/>
      <c r="II171" s="134"/>
      <c r="IJ171" s="134"/>
      <c r="IK171" s="134"/>
      <c r="IL171" s="134"/>
      <c r="IM171" s="134"/>
      <c r="IN171" s="134"/>
      <c r="IO171" s="134"/>
      <c r="IP171" s="134"/>
      <c r="IQ171" s="134"/>
      <c r="IR171" s="134"/>
      <c r="IS171" s="134"/>
      <c r="IT171" s="134"/>
    </row>
    <row r="172" spans="1:254" s="130" customFormat="1" ht="38.25" x14ac:dyDescent="0.2">
      <c r="A172" s="161" t="s">
        <v>364</v>
      </c>
      <c r="B172" s="174" t="s">
        <v>363</v>
      </c>
      <c r="C172" s="174" t="s">
        <v>112</v>
      </c>
      <c r="D172" s="174" t="s">
        <v>95</v>
      </c>
      <c r="E172" s="174" t="s">
        <v>213</v>
      </c>
      <c r="F172" s="174" t="s">
        <v>93</v>
      </c>
      <c r="G172" s="164">
        <v>0</v>
      </c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34"/>
      <c r="BC172" s="134"/>
      <c r="BD172" s="134"/>
      <c r="BE172" s="134"/>
      <c r="BF172" s="134"/>
      <c r="BG172" s="134"/>
      <c r="BH172" s="134"/>
      <c r="BI172" s="134"/>
      <c r="BJ172" s="134"/>
      <c r="BK172" s="134"/>
      <c r="BL172" s="134"/>
      <c r="BM172" s="134"/>
      <c r="BN172" s="134"/>
      <c r="BO172" s="134"/>
      <c r="BP172" s="134"/>
      <c r="BQ172" s="134"/>
      <c r="BR172" s="134"/>
      <c r="BS172" s="134"/>
      <c r="BT172" s="134"/>
      <c r="BU172" s="134"/>
      <c r="BV172" s="134"/>
      <c r="BW172" s="134"/>
      <c r="BX172" s="134"/>
      <c r="BY172" s="134"/>
      <c r="BZ172" s="134"/>
      <c r="CA172" s="134"/>
      <c r="CB172" s="134"/>
      <c r="CC172" s="134"/>
      <c r="CD172" s="134"/>
      <c r="CE172" s="134"/>
      <c r="CF172" s="134"/>
      <c r="CG172" s="134"/>
      <c r="CH172" s="134"/>
      <c r="CI172" s="134"/>
      <c r="CJ172" s="134"/>
      <c r="CK172" s="134"/>
      <c r="CL172" s="134"/>
      <c r="CM172" s="134"/>
      <c r="CN172" s="134"/>
      <c r="CO172" s="134"/>
      <c r="CP172" s="134"/>
      <c r="CQ172" s="134"/>
      <c r="CR172" s="134"/>
      <c r="CS172" s="134"/>
      <c r="CT172" s="134"/>
      <c r="CU172" s="134"/>
      <c r="CV172" s="134"/>
      <c r="CW172" s="134"/>
      <c r="CX172" s="134"/>
      <c r="CY172" s="134"/>
      <c r="CZ172" s="134"/>
      <c r="DA172" s="134"/>
      <c r="DB172" s="134"/>
      <c r="DC172" s="134"/>
      <c r="DD172" s="134"/>
      <c r="DE172" s="134"/>
      <c r="DF172" s="134"/>
      <c r="DG172" s="134"/>
      <c r="DH172" s="134"/>
      <c r="DI172" s="134"/>
      <c r="DJ172" s="134"/>
      <c r="DK172" s="134"/>
      <c r="DL172" s="134"/>
      <c r="DM172" s="134"/>
      <c r="DN172" s="134"/>
      <c r="DO172" s="134"/>
      <c r="DP172" s="134"/>
      <c r="DQ172" s="134"/>
      <c r="DR172" s="134"/>
      <c r="DS172" s="134"/>
      <c r="DT172" s="134"/>
      <c r="DU172" s="134"/>
      <c r="DV172" s="134"/>
      <c r="DW172" s="134"/>
      <c r="DX172" s="134"/>
      <c r="DY172" s="134"/>
      <c r="DZ172" s="134"/>
      <c r="EA172" s="134"/>
      <c r="EB172" s="134"/>
      <c r="EC172" s="134"/>
      <c r="ED172" s="134"/>
      <c r="EE172" s="134"/>
      <c r="EF172" s="134"/>
      <c r="EG172" s="134"/>
      <c r="EH172" s="134"/>
      <c r="EI172" s="134"/>
      <c r="EJ172" s="134"/>
      <c r="EK172" s="134"/>
      <c r="EL172" s="134"/>
      <c r="EM172" s="134"/>
      <c r="EN172" s="134"/>
      <c r="EO172" s="134"/>
      <c r="EP172" s="134"/>
      <c r="EQ172" s="134"/>
      <c r="ER172" s="134"/>
      <c r="ES172" s="134"/>
      <c r="ET172" s="134"/>
      <c r="EU172" s="134"/>
      <c r="EV172" s="134"/>
      <c r="EW172" s="134"/>
      <c r="EX172" s="134"/>
      <c r="EY172" s="134"/>
      <c r="EZ172" s="134"/>
      <c r="FA172" s="134"/>
      <c r="FB172" s="134"/>
      <c r="FC172" s="134"/>
      <c r="FD172" s="134"/>
      <c r="FE172" s="134"/>
      <c r="FF172" s="134"/>
      <c r="FG172" s="134"/>
      <c r="FH172" s="134"/>
      <c r="FI172" s="134"/>
      <c r="FJ172" s="134"/>
      <c r="FK172" s="134"/>
      <c r="FL172" s="134"/>
      <c r="FM172" s="134"/>
      <c r="FN172" s="134"/>
      <c r="FO172" s="134"/>
      <c r="FP172" s="134"/>
      <c r="FQ172" s="134"/>
      <c r="FR172" s="134"/>
      <c r="FS172" s="134"/>
      <c r="FT172" s="134"/>
      <c r="FU172" s="134"/>
      <c r="FV172" s="134"/>
      <c r="FW172" s="134"/>
      <c r="FX172" s="134"/>
      <c r="FY172" s="134"/>
      <c r="FZ172" s="134"/>
      <c r="GA172" s="134"/>
      <c r="GB172" s="134"/>
      <c r="GC172" s="134"/>
      <c r="GD172" s="134"/>
      <c r="GE172" s="134"/>
      <c r="GF172" s="134"/>
      <c r="GG172" s="134"/>
      <c r="GH172" s="134"/>
      <c r="GI172" s="134"/>
      <c r="GJ172" s="134"/>
      <c r="GK172" s="134"/>
      <c r="GL172" s="134"/>
      <c r="GM172" s="134"/>
      <c r="GN172" s="134"/>
      <c r="GO172" s="134"/>
      <c r="GP172" s="134"/>
      <c r="GQ172" s="134"/>
      <c r="GR172" s="134"/>
      <c r="GS172" s="134"/>
      <c r="GT172" s="134"/>
      <c r="GU172" s="134"/>
      <c r="GV172" s="134"/>
      <c r="GW172" s="134"/>
      <c r="GX172" s="134"/>
      <c r="GY172" s="134"/>
      <c r="GZ172" s="134"/>
      <c r="HA172" s="134"/>
      <c r="HB172" s="134"/>
      <c r="HC172" s="134"/>
      <c r="HD172" s="134"/>
      <c r="HE172" s="134"/>
      <c r="HF172" s="134"/>
      <c r="HG172" s="134"/>
      <c r="HH172" s="134"/>
      <c r="HI172" s="134"/>
      <c r="HJ172" s="134"/>
      <c r="HK172" s="134"/>
      <c r="HL172" s="134"/>
      <c r="HM172" s="134"/>
      <c r="HN172" s="134"/>
      <c r="HO172" s="134"/>
      <c r="HP172" s="134"/>
      <c r="HQ172" s="134"/>
      <c r="HR172" s="134"/>
      <c r="HS172" s="134"/>
      <c r="HT172" s="134"/>
      <c r="HU172" s="134"/>
      <c r="HV172" s="134"/>
      <c r="HW172" s="134"/>
      <c r="HX172" s="134"/>
      <c r="HY172" s="134"/>
      <c r="HZ172" s="134"/>
      <c r="IA172" s="134"/>
      <c r="IB172" s="134"/>
      <c r="IC172" s="134"/>
      <c r="ID172" s="134"/>
      <c r="IE172" s="134"/>
      <c r="IF172" s="134"/>
      <c r="IG172" s="134"/>
      <c r="IH172" s="134"/>
      <c r="II172" s="134"/>
      <c r="IJ172" s="134"/>
      <c r="IK172" s="134"/>
      <c r="IL172" s="134"/>
      <c r="IM172" s="134"/>
      <c r="IN172" s="134"/>
      <c r="IO172" s="134"/>
      <c r="IP172" s="134"/>
      <c r="IQ172" s="134"/>
      <c r="IR172" s="134"/>
      <c r="IS172" s="134"/>
      <c r="IT172" s="134"/>
    </row>
    <row r="173" spans="1:254" s="130" customFormat="1" x14ac:dyDescent="0.2">
      <c r="A173" s="161" t="s">
        <v>365</v>
      </c>
      <c r="B173" s="174" t="s">
        <v>363</v>
      </c>
      <c r="C173" s="174" t="s">
        <v>112</v>
      </c>
      <c r="D173" s="174" t="s">
        <v>95</v>
      </c>
      <c r="E173" s="174" t="s">
        <v>213</v>
      </c>
      <c r="F173" s="174" t="s">
        <v>101</v>
      </c>
      <c r="G173" s="164">
        <v>0</v>
      </c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4"/>
      <c r="BR173" s="134"/>
      <c r="BS173" s="134"/>
      <c r="BT173" s="134"/>
      <c r="BU173" s="134"/>
      <c r="BV173" s="134"/>
      <c r="BW173" s="134"/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4"/>
      <c r="DA173" s="134"/>
      <c r="DB173" s="134"/>
      <c r="DC173" s="134"/>
      <c r="DD173" s="134"/>
      <c r="DE173" s="134"/>
      <c r="DF173" s="134"/>
      <c r="DG173" s="134"/>
      <c r="DH173" s="134"/>
      <c r="DI173" s="134"/>
      <c r="DJ173" s="134"/>
      <c r="DK173" s="134"/>
      <c r="DL173" s="134"/>
      <c r="DM173" s="134"/>
      <c r="DN173" s="134"/>
      <c r="DO173" s="134"/>
      <c r="DP173" s="134"/>
      <c r="DQ173" s="134"/>
      <c r="DR173" s="134"/>
      <c r="DS173" s="134"/>
      <c r="DT173" s="134"/>
      <c r="DU173" s="134"/>
      <c r="DV173" s="134"/>
      <c r="DW173" s="134"/>
      <c r="DX173" s="134"/>
      <c r="DY173" s="134"/>
      <c r="DZ173" s="134"/>
      <c r="EA173" s="134"/>
      <c r="EB173" s="134"/>
      <c r="EC173" s="134"/>
      <c r="ED173" s="134"/>
      <c r="EE173" s="134"/>
      <c r="EF173" s="134"/>
      <c r="EG173" s="134"/>
      <c r="EH173" s="134"/>
      <c r="EI173" s="134"/>
      <c r="EJ173" s="134"/>
      <c r="EK173" s="134"/>
      <c r="EL173" s="134"/>
      <c r="EM173" s="134"/>
      <c r="EN173" s="134"/>
      <c r="EO173" s="134"/>
      <c r="EP173" s="134"/>
      <c r="EQ173" s="134"/>
      <c r="ER173" s="134"/>
      <c r="ES173" s="134"/>
      <c r="ET173" s="134"/>
      <c r="EU173" s="134"/>
      <c r="EV173" s="134"/>
      <c r="EW173" s="134"/>
      <c r="EX173" s="134"/>
      <c r="EY173" s="134"/>
      <c r="EZ173" s="134"/>
      <c r="FA173" s="134"/>
      <c r="FB173" s="134"/>
      <c r="FC173" s="134"/>
      <c r="FD173" s="134"/>
      <c r="FE173" s="134"/>
      <c r="FF173" s="134"/>
      <c r="FG173" s="134"/>
      <c r="FH173" s="134"/>
      <c r="FI173" s="134"/>
      <c r="FJ173" s="134"/>
      <c r="FK173" s="134"/>
      <c r="FL173" s="134"/>
      <c r="FM173" s="134"/>
      <c r="FN173" s="134"/>
      <c r="FO173" s="134"/>
      <c r="FP173" s="134"/>
      <c r="FQ173" s="134"/>
      <c r="FR173" s="134"/>
      <c r="FS173" s="134"/>
      <c r="FT173" s="134"/>
      <c r="FU173" s="134"/>
      <c r="FV173" s="134"/>
      <c r="FW173" s="134"/>
      <c r="FX173" s="134"/>
      <c r="FY173" s="134"/>
      <c r="FZ173" s="134"/>
      <c r="GA173" s="134"/>
      <c r="GB173" s="134"/>
      <c r="GC173" s="134"/>
      <c r="GD173" s="134"/>
      <c r="GE173" s="134"/>
      <c r="GF173" s="134"/>
      <c r="GG173" s="134"/>
      <c r="GH173" s="134"/>
      <c r="GI173" s="134"/>
      <c r="GJ173" s="134"/>
      <c r="GK173" s="134"/>
      <c r="GL173" s="134"/>
      <c r="GM173" s="134"/>
      <c r="GN173" s="134"/>
      <c r="GO173" s="134"/>
      <c r="GP173" s="134"/>
      <c r="GQ173" s="134"/>
      <c r="GR173" s="134"/>
      <c r="GS173" s="134"/>
      <c r="GT173" s="134"/>
      <c r="GU173" s="134"/>
      <c r="GV173" s="134"/>
      <c r="GW173" s="134"/>
      <c r="GX173" s="134"/>
      <c r="GY173" s="134"/>
      <c r="GZ173" s="134"/>
      <c r="HA173" s="134"/>
      <c r="HB173" s="134"/>
      <c r="HC173" s="134"/>
      <c r="HD173" s="134"/>
      <c r="HE173" s="134"/>
      <c r="HF173" s="134"/>
      <c r="HG173" s="134"/>
      <c r="HH173" s="134"/>
      <c r="HI173" s="134"/>
      <c r="HJ173" s="134"/>
      <c r="HK173" s="134"/>
      <c r="HL173" s="134"/>
      <c r="HM173" s="134"/>
      <c r="HN173" s="134"/>
      <c r="HO173" s="134"/>
      <c r="HP173" s="134"/>
      <c r="HQ173" s="134"/>
      <c r="HR173" s="134"/>
      <c r="HS173" s="134"/>
      <c r="HT173" s="134"/>
      <c r="HU173" s="134"/>
      <c r="HV173" s="134"/>
      <c r="HW173" s="134"/>
      <c r="HX173" s="134"/>
      <c r="HY173" s="134"/>
      <c r="HZ173" s="134"/>
      <c r="IA173" s="134"/>
      <c r="IB173" s="134"/>
      <c r="IC173" s="134"/>
      <c r="ID173" s="134"/>
      <c r="IE173" s="134"/>
      <c r="IF173" s="134"/>
      <c r="IG173" s="134"/>
      <c r="IH173" s="134"/>
      <c r="II173" s="134"/>
      <c r="IJ173" s="134"/>
      <c r="IK173" s="134"/>
      <c r="IL173" s="134"/>
      <c r="IM173" s="134"/>
      <c r="IN173" s="134"/>
      <c r="IO173" s="134"/>
      <c r="IP173" s="134"/>
      <c r="IQ173" s="134"/>
      <c r="IR173" s="134"/>
      <c r="IS173" s="134"/>
      <c r="IT173" s="134"/>
    </row>
    <row r="174" spans="1:254" s="130" customFormat="1" x14ac:dyDescent="0.2">
      <c r="A174" s="166" t="s">
        <v>371</v>
      </c>
      <c r="B174" s="168" t="s">
        <v>363</v>
      </c>
      <c r="C174" s="171" t="s">
        <v>112</v>
      </c>
      <c r="D174" s="171" t="s">
        <v>95</v>
      </c>
      <c r="E174" s="171" t="s">
        <v>136</v>
      </c>
      <c r="F174" s="174"/>
      <c r="G174" s="164">
        <f>SUM(G175)</f>
        <v>80</v>
      </c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4"/>
      <c r="BJ174" s="134"/>
      <c r="BK174" s="134"/>
      <c r="BL174" s="134"/>
      <c r="BM174" s="134"/>
      <c r="BN174" s="134"/>
      <c r="BO174" s="134"/>
      <c r="BP174" s="134"/>
      <c r="BQ174" s="134"/>
      <c r="BR174" s="134"/>
      <c r="BS174" s="134"/>
      <c r="BT174" s="134"/>
      <c r="BU174" s="134"/>
      <c r="BV174" s="134"/>
      <c r="BW174" s="134"/>
      <c r="BX174" s="134"/>
      <c r="BY174" s="134"/>
      <c r="BZ174" s="134"/>
      <c r="CA174" s="134"/>
      <c r="CB174" s="134"/>
      <c r="CC174" s="134"/>
      <c r="CD174" s="134"/>
      <c r="CE174" s="134"/>
      <c r="CF174" s="134"/>
      <c r="CG174" s="134"/>
      <c r="CH174" s="134"/>
      <c r="CI174" s="134"/>
      <c r="CJ174" s="134"/>
      <c r="CK174" s="134"/>
      <c r="CL174" s="134"/>
      <c r="CM174" s="134"/>
      <c r="CN174" s="134"/>
      <c r="CO174" s="134"/>
      <c r="CP174" s="134"/>
      <c r="CQ174" s="134"/>
      <c r="CR174" s="134"/>
      <c r="CS174" s="134"/>
      <c r="CT174" s="134"/>
      <c r="CU174" s="134"/>
      <c r="CV174" s="134"/>
      <c r="CW174" s="134"/>
      <c r="CX174" s="134"/>
      <c r="CY174" s="134"/>
      <c r="CZ174" s="134"/>
      <c r="DA174" s="134"/>
      <c r="DB174" s="134"/>
      <c r="DC174" s="134"/>
      <c r="DD174" s="134"/>
      <c r="DE174" s="134"/>
      <c r="DF174" s="134"/>
      <c r="DG174" s="134"/>
      <c r="DH174" s="134"/>
      <c r="DI174" s="134"/>
      <c r="DJ174" s="134"/>
      <c r="DK174" s="134"/>
      <c r="DL174" s="134"/>
      <c r="DM174" s="134"/>
      <c r="DN174" s="134"/>
      <c r="DO174" s="134"/>
      <c r="DP174" s="134"/>
      <c r="DQ174" s="134"/>
      <c r="DR174" s="134"/>
      <c r="DS174" s="134"/>
      <c r="DT174" s="134"/>
      <c r="DU174" s="134"/>
      <c r="DV174" s="134"/>
      <c r="DW174" s="134"/>
      <c r="DX174" s="134"/>
      <c r="DY174" s="134"/>
      <c r="DZ174" s="134"/>
      <c r="EA174" s="134"/>
      <c r="EB174" s="134"/>
      <c r="EC174" s="134"/>
      <c r="ED174" s="134"/>
      <c r="EE174" s="134"/>
      <c r="EF174" s="134"/>
      <c r="EG174" s="134"/>
      <c r="EH174" s="134"/>
      <c r="EI174" s="134"/>
      <c r="EJ174" s="134"/>
      <c r="EK174" s="134"/>
      <c r="EL174" s="134"/>
      <c r="EM174" s="134"/>
      <c r="EN174" s="134"/>
      <c r="EO174" s="134"/>
      <c r="EP174" s="134"/>
      <c r="EQ174" s="134"/>
      <c r="ER174" s="134"/>
      <c r="ES174" s="134"/>
      <c r="ET174" s="134"/>
      <c r="EU174" s="134"/>
      <c r="EV174" s="134"/>
      <c r="EW174" s="134"/>
      <c r="EX174" s="134"/>
      <c r="EY174" s="134"/>
      <c r="EZ174" s="134"/>
      <c r="FA174" s="134"/>
      <c r="FB174" s="134"/>
      <c r="FC174" s="134"/>
      <c r="FD174" s="134"/>
      <c r="FE174" s="134"/>
      <c r="FF174" s="134"/>
      <c r="FG174" s="134"/>
      <c r="FH174" s="134"/>
      <c r="FI174" s="134"/>
      <c r="FJ174" s="134"/>
      <c r="FK174" s="134"/>
      <c r="FL174" s="134"/>
      <c r="FM174" s="134"/>
      <c r="FN174" s="134"/>
      <c r="FO174" s="134"/>
      <c r="FP174" s="134"/>
      <c r="FQ174" s="134"/>
      <c r="FR174" s="134"/>
      <c r="FS174" s="134"/>
      <c r="FT174" s="134"/>
      <c r="FU174" s="134"/>
      <c r="FV174" s="134"/>
      <c r="FW174" s="134"/>
      <c r="FX174" s="134"/>
      <c r="FY174" s="134"/>
      <c r="FZ174" s="134"/>
      <c r="GA174" s="134"/>
      <c r="GB174" s="134"/>
      <c r="GC174" s="134"/>
      <c r="GD174" s="134"/>
      <c r="GE174" s="134"/>
      <c r="GF174" s="134"/>
      <c r="GG174" s="134"/>
      <c r="GH174" s="134"/>
      <c r="GI174" s="134"/>
      <c r="GJ174" s="134"/>
      <c r="GK174" s="134"/>
      <c r="GL174" s="134"/>
      <c r="GM174" s="134"/>
      <c r="GN174" s="134"/>
      <c r="GO174" s="134"/>
      <c r="GP174" s="134"/>
      <c r="GQ174" s="134"/>
      <c r="GR174" s="134"/>
      <c r="GS174" s="134"/>
      <c r="GT174" s="134"/>
      <c r="GU174" s="134"/>
      <c r="GV174" s="134"/>
      <c r="GW174" s="134"/>
      <c r="GX174" s="134"/>
      <c r="GY174" s="134"/>
      <c r="GZ174" s="134"/>
      <c r="HA174" s="134"/>
      <c r="HB174" s="134"/>
      <c r="HC174" s="134"/>
      <c r="HD174" s="134"/>
      <c r="HE174" s="134"/>
      <c r="HF174" s="134"/>
      <c r="HG174" s="134"/>
      <c r="HH174" s="134"/>
      <c r="HI174" s="134"/>
      <c r="HJ174" s="134"/>
      <c r="HK174" s="134"/>
      <c r="HL174" s="134"/>
      <c r="HM174" s="134"/>
      <c r="HN174" s="134"/>
      <c r="HO174" s="134"/>
      <c r="HP174" s="134"/>
      <c r="HQ174" s="134"/>
      <c r="HR174" s="134"/>
      <c r="HS174" s="134"/>
      <c r="HT174" s="134"/>
      <c r="HU174" s="134"/>
      <c r="HV174" s="134"/>
      <c r="HW174" s="134"/>
      <c r="HX174" s="134"/>
      <c r="HY174" s="134"/>
      <c r="HZ174" s="134"/>
      <c r="IA174" s="134"/>
      <c r="IB174" s="134"/>
      <c r="IC174" s="134"/>
      <c r="ID174" s="134"/>
      <c r="IE174" s="134"/>
      <c r="IF174" s="134"/>
      <c r="IG174" s="134"/>
      <c r="IH174" s="134"/>
      <c r="II174" s="134"/>
      <c r="IJ174" s="134"/>
      <c r="IK174" s="134"/>
      <c r="IL174" s="134"/>
      <c r="IM174" s="134"/>
      <c r="IN174" s="134"/>
      <c r="IO174" s="134"/>
      <c r="IP174" s="134"/>
      <c r="IQ174" s="134"/>
      <c r="IR174" s="134"/>
      <c r="IS174" s="134"/>
      <c r="IT174" s="134"/>
    </row>
    <row r="175" spans="1:254" s="130" customFormat="1" ht="25.5" x14ac:dyDescent="0.2">
      <c r="A175" s="161" t="s">
        <v>143</v>
      </c>
      <c r="B175" s="163" t="s">
        <v>363</v>
      </c>
      <c r="C175" s="174" t="s">
        <v>112</v>
      </c>
      <c r="D175" s="174" t="s">
        <v>95</v>
      </c>
      <c r="E175" s="174" t="s">
        <v>136</v>
      </c>
      <c r="F175" s="174" t="s">
        <v>144</v>
      </c>
      <c r="G175" s="164">
        <v>80</v>
      </c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134"/>
      <c r="BJ175" s="134"/>
      <c r="BK175" s="134"/>
      <c r="BL175" s="134"/>
      <c r="BM175" s="134"/>
      <c r="BN175" s="134"/>
      <c r="BO175" s="134"/>
      <c r="BP175" s="134"/>
      <c r="BQ175" s="134"/>
      <c r="BR175" s="134"/>
      <c r="BS175" s="134"/>
      <c r="BT175" s="134"/>
      <c r="BU175" s="134"/>
      <c r="BV175" s="134"/>
      <c r="BW175" s="134"/>
      <c r="BX175" s="134"/>
      <c r="BY175" s="134"/>
      <c r="BZ175" s="134"/>
      <c r="CA175" s="134"/>
      <c r="CB175" s="134"/>
      <c r="CC175" s="134"/>
      <c r="CD175" s="134"/>
      <c r="CE175" s="134"/>
      <c r="CF175" s="134"/>
      <c r="CG175" s="134"/>
      <c r="CH175" s="134"/>
      <c r="CI175" s="134"/>
      <c r="CJ175" s="134"/>
      <c r="CK175" s="134"/>
      <c r="CL175" s="134"/>
      <c r="CM175" s="134"/>
      <c r="CN175" s="134"/>
      <c r="CO175" s="134"/>
      <c r="CP175" s="134"/>
      <c r="CQ175" s="134"/>
      <c r="CR175" s="134"/>
      <c r="CS175" s="134"/>
      <c r="CT175" s="134"/>
      <c r="CU175" s="134"/>
      <c r="CV175" s="134"/>
      <c r="CW175" s="134"/>
      <c r="CX175" s="134"/>
      <c r="CY175" s="134"/>
      <c r="CZ175" s="134"/>
      <c r="DA175" s="134"/>
      <c r="DB175" s="134"/>
      <c r="DC175" s="134"/>
      <c r="DD175" s="134"/>
      <c r="DE175" s="134"/>
      <c r="DF175" s="134"/>
      <c r="DG175" s="134"/>
      <c r="DH175" s="134"/>
      <c r="DI175" s="134"/>
      <c r="DJ175" s="134"/>
      <c r="DK175" s="134"/>
      <c r="DL175" s="134"/>
      <c r="DM175" s="134"/>
      <c r="DN175" s="134"/>
      <c r="DO175" s="134"/>
      <c r="DP175" s="134"/>
      <c r="DQ175" s="134"/>
      <c r="DR175" s="134"/>
      <c r="DS175" s="134"/>
      <c r="DT175" s="134"/>
      <c r="DU175" s="134"/>
      <c r="DV175" s="134"/>
      <c r="DW175" s="134"/>
      <c r="DX175" s="134"/>
      <c r="DY175" s="134"/>
      <c r="DZ175" s="134"/>
      <c r="EA175" s="134"/>
      <c r="EB175" s="134"/>
      <c r="EC175" s="134"/>
      <c r="ED175" s="134"/>
      <c r="EE175" s="134"/>
      <c r="EF175" s="134"/>
      <c r="EG175" s="134"/>
      <c r="EH175" s="134"/>
      <c r="EI175" s="134"/>
      <c r="EJ175" s="134"/>
      <c r="EK175" s="134"/>
      <c r="EL175" s="134"/>
      <c r="EM175" s="134"/>
      <c r="EN175" s="134"/>
      <c r="EO175" s="134"/>
      <c r="EP175" s="134"/>
      <c r="EQ175" s="134"/>
      <c r="ER175" s="134"/>
      <c r="ES175" s="134"/>
      <c r="ET175" s="134"/>
      <c r="EU175" s="134"/>
      <c r="EV175" s="134"/>
      <c r="EW175" s="134"/>
      <c r="EX175" s="134"/>
      <c r="EY175" s="134"/>
      <c r="EZ175" s="134"/>
      <c r="FA175" s="134"/>
      <c r="FB175" s="134"/>
      <c r="FC175" s="134"/>
      <c r="FD175" s="134"/>
      <c r="FE175" s="134"/>
      <c r="FF175" s="134"/>
      <c r="FG175" s="134"/>
      <c r="FH175" s="134"/>
      <c r="FI175" s="134"/>
      <c r="FJ175" s="134"/>
      <c r="FK175" s="134"/>
      <c r="FL175" s="134"/>
      <c r="FM175" s="134"/>
      <c r="FN175" s="134"/>
      <c r="FO175" s="134"/>
      <c r="FP175" s="134"/>
      <c r="FQ175" s="134"/>
      <c r="FR175" s="134"/>
      <c r="FS175" s="134"/>
      <c r="FT175" s="134"/>
      <c r="FU175" s="134"/>
      <c r="FV175" s="134"/>
      <c r="FW175" s="134"/>
      <c r="FX175" s="134"/>
      <c r="FY175" s="134"/>
      <c r="FZ175" s="134"/>
      <c r="GA175" s="134"/>
      <c r="GB175" s="134"/>
      <c r="GC175" s="134"/>
      <c r="GD175" s="134"/>
      <c r="GE175" s="134"/>
      <c r="GF175" s="134"/>
      <c r="GG175" s="134"/>
      <c r="GH175" s="134"/>
      <c r="GI175" s="134"/>
      <c r="GJ175" s="134"/>
      <c r="GK175" s="134"/>
      <c r="GL175" s="134"/>
      <c r="GM175" s="134"/>
      <c r="GN175" s="134"/>
      <c r="GO175" s="134"/>
      <c r="GP175" s="134"/>
      <c r="GQ175" s="134"/>
      <c r="GR175" s="134"/>
      <c r="GS175" s="134"/>
      <c r="GT175" s="134"/>
      <c r="GU175" s="134"/>
      <c r="GV175" s="134"/>
      <c r="GW175" s="134"/>
      <c r="GX175" s="134"/>
      <c r="GY175" s="134"/>
      <c r="GZ175" s="134"/>
      <c r="HA175" s="134"/>
      <c r="HB175" s="134"/>
      <c r="HC175" s="134"/>
      <c r="HD175" s="134"/>
      <c r="HE175" s="134"/>
      <c r="HF175" s="134"/>
      <c r="HG175" s="134"/>
      <c r="HH175" s="134"/>
      <c r="HI175" s="134"/>
      <c r="HJ175" s="134"/>
      <c r="HK175" s="134"/>
      <c r="HL175" s="134"/>
      <c r="HM175" s="134"/>
      <c r="HN175" s="134"/>
      <c r="HO175" s="134"/>
      <c r="HP175" s="134"/>
      <c r="HQ175" s="134"/>
      <c r="HR175" s="134"/>
      <c r="HS175" s="134"/>
      <c r="HT175" s="134"/>
      <c r="HU175" s="134"/>
      <c r="HV175" s="134"/>
      <c r="HW175" s="134"/>
      <c r="HX175" s="134"/>
      <c r="HY175" s="134"/>
      <c r="HZ175" s="134"/>
      <c r="IA175" s="134"/>
      <c r="IB175" s="134"/>
      <c r="IC175" s="134"/>
      <c r="ID175" s="134"/>
      <c r="IE175" s="134"/>
      <c r="IF175" s="134"/>
      <c r="IG175" s="134"/>
      <c r="IH175" s="134"/>
      <c r="II175" s="134"/>
      <c r="IJ175" s="134"/>
      <c r="IK175" s="134"/>
      <c r="IL175" s="134"/>
      <c r="IM175" s="134"/>
      <c r="IN175" s="134"/>
      <c r="IO175" s="134"/>
      <c r="IP175" s="134"/>
      <c r="IQ175" s="134"/>
      <c r="IR175" s="134"/>
      <c r="IS175" s="134"/>
      <c r="IT175" s="134"/>
    </row>
    <row r="176" spans="1:254" s="184" customFormat="1" x14ac:dyDescent="0.2">
      <c r="A176" s="151" t="s">
        <v>190</v>
      </c>
      <c r="B176" s="153" t="s">
        <v>390</v>
      </c>
      <c r="C176" s="152" t="s">
        <v>112</v>
      </c>
      <c r="D176" s="152" t="s">
        <v>95</v>
      </c>
      <c r="E176" s="152" t="s">
        <v>191</v>
      </c>
      <c r="F176" s="152"/>
      <c r="G176" s="154">
        <f>SUM(G177)</f>
        <v>0</v>
      </c>
    </row>
    <row r="177" spans="1:256" s="130" customFormat="1" x14ac:dyDescent="0.2">
      <c r="A177" s="161" t="s">
        <v>365</v>
      </c>
      <c r="B177" s="163" t="s">
        <v>390</v>
      </c>
      <c r="C177" s="174" t="s">
        <v>112</v>
      </c>
      <c r="D177" s="174" t="s">
        <v>95</v>
      </c>
      <c r="E177" s="174" t="s">
        <v>191</v>
      </c>
      <c r="F177" s="174" t="s">
        <v>101</v>
      </c>
      <c r="G177" s="164">
        <v>0</v>
      </c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34"/>
      <c r="AX177" s="134"/>
      <c r="AY177" s="134"/>
      <c r="AZ177" s="134"/>
      <c r="BA177" s="134"/>
      <c r="BB177" s="134"/>
      <c r="BC177" s="134"/>
      <c r="BD177" s="134"/>
      <c r="BE177" s="134"/>
      <c r="BF177" s="134"/>
      <c r="BG177" s="134"/>
      <c r="BH177" s="134"/>
      <c r="BI177" s="134"/>
      <c r="BJ177" s="134"/>
      <c r="BK177" s="134"/>
      <c r="BL177" s="134"/>
      <c r="BM177" s="134"/>
      <c r="BN177" s="134"/>
      <c r="BO177" s="134"/>
      <c r="BP177" s="134"/>
      <c r="BQ177" s="134"/>
      <c r="BR177" s="134"/>
      <c r="BS177" s="134"/>
      <c r="BT177" s="134"/>
      <c r="BU177" s="134"/>
      <c r="BV177" s="134"/>
      <c r="BW177" s="134"/>
      <c r="BX177" s="134"/>
      <c r="BY177" s="134"/>
      <c r="BZ177" s="134"/>
      <c r="CA177" s="134"/>
      <c r="CB177" s="134"/>
      <c r="CC177" s="134"/>
      <c r="CD177" s="134"/>
      <c r="CE177" s="134"/>
      <c r="CF177" s="134"/>
      <c r="CG177" s="134"/>
      <c r="CH177" s="134"/>
      <c r="CI177" s="134"/>
      <c r="CJ177" s="134"/>
      <c r="CK177" s="134"/>
      <c r="CL177" s="134"/>
      <c r="CM177" s="134"/>
      <c r="CN177" s="134"/>
      <c r="CO177" s="134"/>
      <c r="CP177" s="134"/>
      <c r="CQ177" s="134"/>
      <c r="CR177" s="134"/>
      <c r="CS177" s="134"/>
      <c r="CT177" s="134"/>
      <c r="CU177" s="134"/>
      <c r="CV177" s="134"/>
      <c r="CW177" s="134"/>
      <c r="CX177" s="134"/>
      <c r="CY177" s="134"/>
      <c r="CZ177" s="134"/>
      <c r="DA177" s="134"/>
      <c r="DB177" s="134"/>
      <c r="DC177" s="134"/>
      <c r="DD177" s="134"/>
      <c r="DE177" s="134"/>
      <c r="DF177" s="134"/>
      <c r="DG177" s="134"/>
      <c r="DH177" s="134"/>
      <c r="DI177" s="134"/>
      <c r="DJ177" s="134"/>
      <c r="DK177" s="134"/>
      <c r="DL177" s="134"/>
      <c r="DM177" s="134"/>
      <c r="DN177" s="134"/>
      <c r="DO177" s="134"/>
      <c r="DP177" s="134"/>
      <c r="DQ177" s="134"/>
      <c r="DR177" s="134"/>
      <c r="DS177" s="134"/>
      <c r="DT177" s="134"/>
      <c r="DU177" s="134"/>
      <c r="DV177" s="134"/>
      <c r="DW177" s="134"/>
      <c r="DX177" s="134"/>
      <c r="DY177" s="134"/>
      <c r="DZ177" s="134"/>
      <c r="EA177" s="134"/>
      <c r="EB177" s="134"/>
      <c r="EC177" s="134"/>
      <c r="ED177" s="134"/>
      <c r="EE177" s="134"/>
      <c r="EF177" s="134"/>
      <c r="EG177" s="134"/>
      <c r="EH177" s="134"/>
      <c r="EI177" s="134"/>
      <c r="EJ177" s="134"/>
      <c r="EK177" s="134"/>
      <c r="EL177" s="134"/>
      <c r="EM177" s="134"/>
      <c r="EN177" s="134"/>
      <c r="EO177" s="134"/>
      <c r="EP177" s="134"/>
      <c r="EQ177" s="134"/>
      <c r="ER177" s="134"/>
      <c r="ES177" s="134"/>
      <c r="ET177" s="134"/>
      <c r="EU177" s="134"/>
      <c r="EV177" s="134"/>
      <c r="EW177" s="134"/>
      <c r="EX177" s="134"/>
      <c r="EY177" s="134"/>
      <c r="EZ177" s="134"/>
      <c r="FA177" s="134"/>
      <c r="FB177" s="134"/>
      <c r="FC177" s="134"/>
      <c r="FD177" s="134"/>
      <c r="FE177" s="134"/>
      <c r="FF177" s="134"/>
      <c r="FG177" s="134"/>
      <c r="FH177" s="134"/>
      <c r="FI177" s="134"/>
      <c r="FJ177" s="134"/>
      <c r="FK177" s="134"/>
      <c r="FL177" s="134"/>
      <c r="FM177" s="134"/>
      <c r="FN177" s="134"/>
      <c r="FO177" s="134"/>
      <c r="FP177" s="134"/>
      <c r="FQ177" s="134"/>
      <c r="FR177" s="134"/>
      <c r="FS177" s="134"/>
      <c r="FT177" s="134"/>
      <c r="FU177" s="134"/>
      <c r="FV177" s="134"/>
      <c r="FW177" s="134"/>
      <c r="FX177" s="134"/>
      <c r="FY177" s="134"/>
      <c r="FZ177" s="134"/>
      <c r="GA177" s="134"/>
      <c r="GB177" s="134"/>
      <c r="GC177" s="134"/>
      <c r="GD177" s="134"/>
      <c r="GE177" s="134"/>
      <c r="GF177" s="134"/>
      <c r="GG177" s="134"/>
      <c r="GH177" s="134"/>
      <c r="GI177" s="134"/>
      <c r="GJ177" s="134"/>
      <c r="GK177" s="134"/>
      <c r="GL177" s="134"/>
      <c r="GM177" s="134"/>
      <c r="GN177" s="134"/>
      <c r="GO177" s="134"/>
      <c r="GP177" s="134"/>
      <c r="GQ177" s="134"/>
      <c r="GR177" s="134"/>
      <c r="GS177" s="134"/>
      <c r="GT177" s="134"/>
      <c r="GU177" s="134"/>
      <c r="GV177" s="134"/>
      <c r="GW177" s="134"/>
      <c r="GX177" s="134"/>
      <c r="GY177" s="134"/>
      <c r="GZ177" s="134"/>
      <c r="HA177" s="134"/>
      <c r="HB177" s="134"/>
      <c r="HC177" s="134"/>
      <c r="HD177" s="134"/>
      <c r="HE177" s="134"/>
      <c r="HF177" s="134"/>
      <c r="HG177" s="134"/>
      <c r="HH177" s="134"/>
      <c r="HI177" s="134"/>
      <c r="HJ177" s="134"/>
      <c r="HK177" s="134"/>
      <c r="HL177" s="134"/>
      <c r="HM177" s="134"/>
      <c r="HN177" s="134"/>
      <c r="HO177" s="134"/>
      <c r="HP177" s="134"/>
      <c r="HQ177" s="134"/>
      <c r="HR177" s="134"/>
      <c r="HS177" s="134"/>
      <c r="HT177" s="134"/>
      <c r="HU177" s="134"/>
      <c r="HV177" s="134"/>
      <c r="HW177" s="134"/>
      <c r="HX177" s="134"/>
      <c r="HY177" s="134"/>
      <c r="HZ177" s="134"/>
      <c r="IA177" s="134"/>
      <c r="IB177" s="134"/>
      <c r="IC177" s="134"/>
      <c r="ID177" s="134"/>
      <c r="IE177" s="134"/>
      <c r="IF177" s="134"/>
      <c r="IG177" s="134"/>
      <c r="IH177" s="134"/>
      <c r="II177" s="134"/>
      <c r="IJ177" s="134"/>
      <c r="IK177" s="134"/>
      <c r="IL177" s="134"/>
      <c r="IM177" s="134"/>
      <c r="IN177" s="134"/>
      <c r="IO177" s="134"/>
      <c r="IP177" s="134"/>
      <c r="IQ177" s="134"/>
      <c r="IR177" s="134"/>
      <c r="IS177" s="134"/>
      <c r="IT177" s="134"/>
    </row>
    <row r="178" spans="1:256" ht="15" x14ac:dyDescent="0.25">
      <c r="A178" s="208" t="s">
        <v>215</v>
      </c>
      <c r="B178" s="205" t="s">
        <v>363</v>
      </c>
      <c r="C178" s="212" t="s">
        <v>112</v>
      </c>
      <c r="D178" s="212" t="s">
        <v>112</v>
      </c>
      <c r="E178" s="205"/>
      <c r="F178" s="205"/>
      <c r="G178" s="206">
        <f>SUM(G179)</f>
        <v>32316.050000000003</v>
      </c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/>
      <c r="AS178" s="165"/>
      <c r="AT178" s="165"/>
      <c r="AU178" s="165"/>
      <c r="AV178" s="165"/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H178" s="165"/>
      <c r="BI178" s="165"/>
      <c r="BJ178" s="165"/>
      <c r="BK178" s="165"/>
      <c r="BL178" s="165"/>
      <c r="BM178" s="165"/>
      <c r="BN178" s="165"/>
      <c r="BO178" s="165"/>
      <c r="BP178" s="165"/>
      <c r="BQ178" s="165"/>
      <c r="BR178" s="165"/>
      <c r="BS178" s="165"/>
      <c r="BT178" s="165"/>
      <c r="BU178" s="165"/>
      <c r="BV178" s="165"/>
      <c r="BW178" s="165"/>
      <c r="BX178" s="165"/>
      <c r="BY178" s="165"/>
      <c r="BZ178" s="165"/>
      <c r="CA178" s="165"/>
      <c r="CB178" s="165"/>
      <c r="CC178" s="165"/>
      <c r="CD178" s="165"/>
      <c r="CE178" s="165"/>
      <c r="CF178" s="165"/>
      <c r="CG178" s="165"/>
      <c r="CH178" s="165"/>
      <c r="CI178" s="165"/>
      <c r="CJ178" s="165"/>
      <c r="CK178" s="165"/>
      <c r="CL178" s="165"/>
      <c r="CM178" s="165"/>
      <c r="CN178" s="165"/>
      <c r="CO178" s="165"/>
      <c r="CP178" s="165"/>
      <c r="CQ178" s="165"/>
      <c r="CR178" s="165"/>
      <c r="CS178" s="165"/>
      <c r="CT178" s="165"/>
      <c r="CU178" s="165"/>
      <c r="CV178" s="165"/>
      <c r="CW178" s="165"/>
      <c r="CX178" s="165"/>
      <c r="CY178" s="165"/>
      <c r="CZ178" s="165"/>
      <c r="DA178" s="165"/>
      <c r="DB178" s="165"/>
      <c r="DC178" s="165"/>
      <c r="DD178" s="165"/>
      <c r="DE178" s="165"/>
      <c r="DF178" s="165"/>
      <c r="DG178" s="165"/>
      <c r="DH178" s="165"/>
      <c r="DI178" s="165"/>
      <c r="DJ178" s="165"/>
      <c r="DK178" s="165"/>
      <c r="DL178" s="165"/>
      <c r="DM178" s="165"/>
      <c r="DN178" s="165"/>
      <c r="DO178" s="165"/>
      <c r="DP178" s="165"/>
      <c r="DQ178" s="165"/>
      <c r="DR178" s="165"/>
      <c r="DS178" s="165"/>
      <c r="DT178" s="165"/>
      <c r="DU178" s="165"/>
      <c r="DV178" s="165"/>
      <c r="DW178" s="165"/>
      <c r="DX178" s="165"/>
      <c r="DY178" s="165"/>
      <c r="DZ178" s="165"/>
      <c r="EA178" s="165"/>
      <c r="EB178" s="165"/>
      <c r="EC178" s="165"/>
      <c r="ED178" s="165"/>
      <c r="EE178" s="165"/>
      <c r="EF178" s="165"/>
      <c r="EG178" s="165"/>
      <c r="EH178" s="165"/>
      <c r="EI178" s="165"/>
      <c r="EJ178" s="165"/>
      <c r="EK178" s="165"/>
      <c r="EL178" s="165"/>
      <c r="EM178" s="165"/>
      <c r="EN178" s="165"/>
      <c r="EO178" s="165"/>
      <c r="EP178" s="165"/>
      <c r="EQ178" s="165"/>
      <c r="ER178" s="165"/>
      <c r="ES178" s="165"/>
      <c r="ET178" s="165"/>
      <c r="EU178" s="165"/>
      <c r="EV178" s="165"/>
      <c r="EW178" s="165"/>
      <c r="EX178" s="165"/>
      <c r="EY178" s="165"/>
      <c r="EZ178" s="165"/>
      <c r="FA178" s="165"/>
      <c r="FB178" s="165"/>
      <c r="FC178" s="165"/>
      <c r="FD178" s="165"/>
      <c r="FE178" s="165"/>
      <c r="FF178" s="165"/>
      <c r="FG178" s="165"/>
      <c r="FH178" s="165"/>
      <c r="FI178" s="165"/>
      <c r="FJ178" s="165"/>
      <c r="FK178" s="165"/>
      <c r="FL178" s="165"/>
      <c r="FM178" s="165"/>
      <c r="FN178" s="165"/>
      <c r="FO178" s="165"/>
      <c r="FP178" s="165"/>
      <c r="FQ178" s="165"/>
      <c r="FR178" s="165"/>
      <c r="FS178" s="165"/>
      <c r="FT178" s="165"/>
      <c r="FU178" s="165"/>
      <c r="FV178" s="165"/>
      <c r="FW178" s="165"/>
      <c r="FX178" s="165"/>
      <c r="FY178" s="165"/>
      <c r="FZ178" s="165"/>
      <c r="GA178" s="165"/>
      <c r="GB178" s="165"/>
      <c r="GC178" s="165"/>
      <c r="GD178" s="165"/>
      <c r="GE178" s="165"/>
      <c r="GF178" s="165"/>
      <c r="GG178" s="165"/>
      <c r="GH178" s="165"/>
      <c r="GI178" s="165"/>
      <c r="GJ178" s="165"/>
      <c r="GK178" s="165"/>
      <c r="GL178" s="165"/>
      <c r="GM178" s="165"/>
      <c r="GN178" s="165"/>
      <c r="GO178" s="165"/>
      <c r="GP178" s="165"/>
      <c r="GQ178" s="165"/>
      <c r="GR178" s="165"/>
      <c r="GS178" s="165"/>
      <c r="GT178" s="165"/>
      <c r="GU178" s="165"/>
      <c r="GV178" s="165"/>
      <c r="GW178" s="165"/>
      <c r="GX178" s="165"/>
      <c r="GY178" s="165"/>
      <c r="GZ178" s="165"/>
      <c r="HA178" s="165"/>
      <c r="HB178" s="165"/>
      <c r="HC178" s="165"/>
      <c r="HD178" s="165"/>
      <c r="HE178" s="165"/>
      <c r="HF178" s="165"/>
      <c r="HG178" s="165"/>
      <c r="HH178" s="165"/>
      <c r="HI178" s="165"/>
      <c r="HJ178" s="165"/>
      <c r="HK178" s="165"/>
      <c r="HL178" s="165"/>
      <c r="HM178" s="165"/>
      <c r="HN178" s="165"/>
      <c r="HO178" s="165"/>
      <c r="HP178" s="165"/>
      <c r="HQ178" s="165"/>
      <c r="HR178" s="165"/>
      <c r="HS178" s="165"/>
      <c r="HT178" s="165"/>
      <c r="HU178" s="165"/>
      <c r="HV178" s="165"/>
      <c r="HW178" s="165"/>
      <c r="HX178" s="165"/>
      <c r="HY178" s="165"/>
      <c r="HZ178" s="165"/>
      <c r="IA178" s="165"/>
      <c r="IB178" s="165"/>
      <c r="IC178" s="165"/>
      <c r="ID178" s="165"/>
      <c r="IE178" s="165"/>
      <c r="IF178" s="165"/>
      <c r="IG178" s="165"/>
      <c r="IH178" s="165"/>
      <c r="II178" s="165"/>
      <c r="IJ178" s="165"/>
      <c r="IK178" s="165"/>
      <c r="IL178" s="165"/>
      <c r="IM178" s="165"/>
      <c r="IN178" s="165"/>
      <c r="IO178" s="165"/>
      <c r="IP178" s="165"/>
      <c r="IQ178" s="165"/>
      <c r="IR178" s="165"/>
      <c r="IS178" s="165"/>
      <c r="IT178" s="165"/>
    </row>
    <row r="179" spans="1:256" s="130" customFormat="1" ht="13.5" x14ac:dyDescent="0.25">
      <c r="A179" s="156" t="s">
        <v>133</v>
      </c>
      <c r="B179" s="158" t="s">
        <v>363</v>
      </c>
      <c r="C179" s="158" t="s">
        <v>112</v>
      </c>
      <c r="D179" s="158" t="s">
        <v>112</v>
      </c>
      <c r="E179" s="172" t="s">
        <v>134</v>
      </c>
      <c r="F179" s="172"/>
      <c r="G179" s="159">
        <f>SUM(G180+G183+G185)</f>
        <v>32316.050000000003</v>
      </c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  <c r="AR179" s="192"/>
      <c r="AS179" s="192"/>
      <c r="AT179" s="192"/>
      <c r="AU179" s="192"/>
      <c r="AV179" s="192"/>
      <c r="AW179" s="192"/>
      <c r="AX179" s="192"/>
      <c r="AY179" s="192"/>
      <c r="AZ179" s="192"/>
      <c r="BA179" s="192"/>
      <c r="BB179" s="192"/>
      <c r="BC179" s="192"/>
      <c r="BD179" s="192"/>
      <c r="BE179" s="192"/>
      <c r="BF179" s="192"/>
      <c r="BG179" s="192"/>
      <c r="BH179" s="192"/>
      <c r="BI179" s="192"/>
      <c r="BJ179" s="192"/>
      <c r="BK179" s="192"/>
      <c r="BL179" s="192"/>
      <c r="BM179" s="192"/>
      <c r="BN179" s="192"/>
      <c r="BO179" s="192"/>
      <c r="BP179" s="192"/>
      <c r="BQ179" s="192"/>
      <c r="BR179" s="192"/>
      <c r="BS179" s="192"/>
      <c r="BT179" s="192"/>
      <c r="BU179" s="192"/>
      <c r="BV179" s="192"/>
      <c r="BW179" s="192"/>
      <c r="BX179" s="192"/>
      <c r="BY179" s="192"/>
      <c r="BZ179" s="192"/>
      <c r="CA179" s="192"/>
      <c r="CB179" s="192"/>
      <c r="CC179" s="192"/>
      <c r="CD179" s="192"/>
      <c r="CE179" s="192"/>
      <c r="CF179" s="192"/>
      <c r="CG179" s="192"/>
      <c r="CH179" s="192"/>
      <c r="CI179" s="192"/>
      <c r="CJ179" s="192"/>
      <c r="CK179" s="192"/>
      <c r="CL179" s="192"/>
      <c r="CM179" s="192"/>
      <c r="CN179" s="192"/>
      <c r="CO179" s="192"/>
      <c r="CP179" s="192"/>
      <c r="CQ179" s="192"/>
      <c r="CR179" s="192"/>
      <c r="CS179" s="192"/>
      <c r="CT179" s="192"/>
      <c r="CU179" s="192"/>
      <c r="CV179" s="192"/>
      <c r="CW179" s="192"/>
      <c r="CX179" s="192"/>
      <c r="CY179" s="192"/>
      <c r="CZ179" s="192"/>
      <c r="DA179" s="192"/>
      <c r="DB179" s="192"/>
      <c r="DC179" s="192"/>
      <c r="DD179" s="192"/>
      <c r="DE179" s="192"/>
      <c r="DF179" s="192"/>
      <c r="DG179" s="192"/>
      <c r="DH179" s="192"/>
      <c r="DI179" s="192"/>
      <c r="DJ179" s="192"/>
      <c r="DK179" s="192"/>
      <c r="DL179" s="192"/>
      <c r="DM179" s="192"/>
      <c r="DN179" s="192"/>
      <c r="DO179" s="192"/>
      <c r="DP179" s="192"/>
      <c r="DQ179" s="192"/>
      <c r="DR179" s="192"/>
      <c r="DS179" s="192"/>
      <c r="DT179" s="192"/>
      <c r="DU179" s="192"/>
      <c r="DV179" s="192"/>
      <c r="DW179" s="192"/>
      <c r="DX179" s="192"/>
      <c r="DY179" s="192"/>
      <c r="DZ179" s="192"/>
      <c r="EA179" s="192"/>
      <c r="EB179" s="192"/>
      <c r="EC179" s="192"/>
      <c r="ED179" s="192"/>
      <c r="EE179" s="192"/>
      <c r="EF179" s="192"/>
      <c r="EG179" s="192"/>
      <c r="EH179" s="192"/>
      <c r="EI179" s="192"/>
      <c r="EJ179" s="192"/>
      <c r="EK179" s="192"/>
      <c r="EL179" s="192"/>
      <c r="EM179" s="192"/>
      <c r="EN179" s="192"/>
      <c r="EO179" s="192"/>
      <c r="EP179" s="192"/>
      <c r="EQ179" s="192"/>
      <c r="ER179" s="192"/>
      <c r="ES179" s="192"/>
      <c r="ET179" s="192"/>
      <c r="EU179" s="192"/>
      <c r="EV179" s="192"/>
      <c r="EW179" s="192"/>
      <c r="EX179" s="192"/>
      <c r="EY179" s="192"/>
      <c r="EZ179" s="192"/>
      <c r="FA179" s="192"/>
      <c r="FB179" s="192"/>
      <c r="FC179" s="192"/>
      <c r="FD179" s="192"/>
      <c r="FE179" s="192"/>
      <c r="FF179" s="192"/>
      <c r="FG179" s="192"/>
      <c r="FH179" s="192"/>
      <c r="FI179" s="192"/>
      <c r="FJ179" s="192"/>
      <c r="FK179" s="192"/>
      <c r="FL179" s="192"/>
      <c r="FM179" s="192"/>
      <c r="FN179" s="192"/>
      <c r="FO179" s="192"/>
      <c r="FP179" s="192"/>
      <c r="FQ179" s="192"/>
      <c r="FR179" s="192"/>
      <c r="FS179" s="192"/>
      <c r="FT179" s="192"/>
      <c r="FU179" s="192"/>
      <c r="FV179" s="192"/>
      <c r="FW179" s="192"/>
      <c r="FX179" s="192"/>
      <c r="FY179" s="192"/>
      <c r="FZ179" s="192"/>
      <c r="GA179" s="192"/>
      <c r="GB179" s="192"/>
      <c r="GC179" s="192"/>
      <c r="GD179" s="192"/>
      <c r="GE179" s="192"/>
      <c r="GF179" s="192"/>
      <c r="GG179" s="192"/>
      <c r="GH179" s="192"/>
      <c r="GI179" s="192"/>
      <c r="GJ179" s="192"/>
      <c r="GK179" s="192"/>
      <c r="GL179" s="192"/>
      <c r="GM179" s="192"/>
      <c r="GN179" s="192"/>
      <c r="GO179" s="192"/>
      <c r="GP179" s="192"/>
      <c r="GQ179" s="192"/>
      <c r="GR179" s="192"/>
      <c r="GS179" s="192"/>
      <c r="GT179" s="192"/>
      <c r="GU179" s="192"/>
      <c r="GV179" s="192"/>
      <c r="GW179" s="192"/>
      <c r="GX179" s="192"/>
      <c r="GY179" s="192"/>
      <c r="GZ179" s="192"/>
      <c r="HA179" s="192"/>
      <c r="HB179" s="192"/>
      <c r="HC179" s="192"/>
      <c r="HD179" s="192"/>
      <c r="HE179" s="192"/>
      <c r="HF179" s="192"/>
      <c r="HG179" s="192"/>
      <c r="HH179" s="192"/>
      <c r="HI179" s="192"/>
      <c r="HJ179" s="192"/>
      <c r="HK179" s="192"/>
      <c r="HL179" s="192"/>
      <c r="HM179" s="192"/>
      <c r="HN179" s="192"/>
      <c r="HO179" s="192"/>
      <c r="HP179" s="192"/>
      <c r="HQ179" s="192"/>
      <c r="HR179" s="192"/>
      <c r="HS179" s="192"/>
      <c r="HT179" s="192"/>
      <c r="HU179" s="192"/>
      <c r="HV179" s="192"/>
      <c r="HW179" s="192"/>
      <c r="HX179" s="192"/>
      <c r="HY179" s="192"/>
      <c r="HZ179" s="192"/>
      <c r="IA179" s="192"/>
      <c r="IB179" s="192"/>
      <c r="IC179" s="192"/>
      <c r="ID179" s="192"/>
      <c r="IE179" s="192"/>
      <c r="IF179" s="192"/>
      <c r="IG179" s="192"/>
      <c r="IH179" s="192"/>
      <c r="II179" s="192"/>
      <c r="IJ179" s="192"/>
      <c r="IK179" s="192"/>
      <c r="IL179" s="192"/>
      <c r="IM179" s="192"/>
      <c r="IN179" s="192"/>
      <c r="IO179" s="192"/>
      <c r="IP179" s="192"/>
      <c r="IQ179" s="192"/>
      <c r="IR179" s="192"/>
      <c r="IS179" s="192"/>
      <c r="IT179" s="192"/>
    </row>
    <row r="180" spans="1:256" s="130" customFormat="1" ht="25.5" x14ac:dyDescent="0.2">
      <c r="A180" s="166" t="s">
        <v>391</v>
      </c>
      <c r="B180" s="167" t="s">
        <v>363</v>
      </c>
      <c r="C180" s="168" t="s">
        <v>112</v>
      </c>
      <c r="D180" s="168" t="s">
        <v>112</v>
      </c>
      <c r="E180" s="171" t="s">
        <v>217</v>
      </c>
      <c r="F180" s="171"/>
      <c r="G180" s="169">
        <f>SUM(G181+G182)</f>
        <v>1000</v>
      </c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4"/>
      <c r="BM180" s="134"/>
      <c r="BN180" s="134"/>
      <c r="BO180" s="134"/>
      <c r="BP180" s="134"/>
      <c r="BQ180" s="134"/>
      <c r="BR180" s="134"/>
      <c r="BS180" s="134"/>
      <c r="BT180" s="134"/>
      <c r="BU180" s="134"/>
      <c r="BV180" s="134"/>
      <c r="BW180" s="134"/>
      <c r="BX180" s="134"/>
      <c r="BY180" s="134"/>
      <c r="BZ180" s="134"/>
      <c r="CA180" s="134"/>
      <c r="CB180" s="134"/>
      <c r="CC180" s="134"/>
      <c r="CD180" s="134"/>
      <c r="CE180" s="134"/>
      <c r="CF180" s="134"/>
      <c r="CG180" s="134"/>
      <c r="CH180" s="134"/>
      <c r="CI180" s="134"/>
      <c r="CJ180" s="134"/>
      <c r="CK180" s="134"/>
      <c r="CL180" s="134"/>
      <c r="CM180" s="134"/>
      <c r="CN180" s="134"/>
      <c r="CO180" s="134"/>
      <c r="CP180" s="134"/>
      <c r="CQ180" s="134"/>
      <c r="CR180" s="134"/>
      <c r="CS180" s="134"/>
      <c r="CT180" s="134"/>
      <c r="CU180" s="134"/>
      <c r="CV180" s="134"/>
      <c r="CW180" s="134"/>
      <c r="CX180" s="134"/>
      <c r="CY180" s="134"/>
      <c r="CZ180" s="134"/>
      <c r="DA180" s="134"/>
      <c r="DB180" s="134"/>
      <c r="DC180" s="134"/>
      <c r="DD180" s="134"/>
      <c r="DE180" s="134"/>
      <c r="DF180" s="134"/>
      <c r="DG180" s="134"/>
      <c r="DH180" s="134"/>
      <c r="DI180" s="134"/>
      <c r="DJ180" s="134"/>
      <c r="DK180" s="134"/>
      <c r="DL180" s="134"/>
      <c r="DM180" s="134"/>
      <c r="DN180" s="134"/>
      <c r="DO180" s="134"/>
      <c r="DP180" s="134"/>
      <c r="DQ180" s="134"/>
      <c r="DR180" s="134"/>
      <c r="DS180" s="134"/>
      <c r="DT180" s="134"/>
      <c r="DU180" s="134"/>
      <c r="DV180" s="134"/>
      <c r="DW180" s="134"/>
      <c r="DX180" s="134"/>
      <c r="DY180" s="134"/>
      <c r="DZ180" s="134"/>
      <c r="EA180" s="134"/>
      <c r="EB180" s="134"/>
      <c r="EC180" s="134"/>
      <c r="ED180" s="134"/>
      <c r="EE180" s="134"/>
      <c r="EF180" s="134"/>
      <c r="EG180" s="134"/>
      <c r="EH180" s="134"/>
      <c r="EI180" s="134"/>
      <c r="EJ180" s="134"/>
      <c r="EK180" s="134"/>
      <c r="EL180" s="134"/>
      <c r="EM180" s="134"/>
      <c r="EN180" s="134"/>
      <c r="EO180" s="134"/>
      <c r="EP180" s="134"/>
      <c r="EQ180" s="134"/>
      <c r="ER180" s="134"/>
      <c r="ES180" s="134"/>
      <c r="ET180" s="134"/>
      <c r="EU180" s="134"/>
      <c r="EV180" s="134"/>
      <c r="EW180" s="134"/>
      <c r="EX180" s="134"/>
      <c r="EY180" s="134"/>
      <c r="EZ180" s="134"/>
      <c r="FA180" s="134"/>
      <c r="FB180" s="134"/>
      <c r="FC180" s="134"/>
      <c r="FD180" s="134"/>
      <c r="FE180" s="134"/>
      <c r="FF180" s="134"/>
      <c r="FG180" s="134"/>
      <c r="FH180" s="134"/>
      <c r="FI180" s="134"/>
      <c r="FJ180" s="134"/>
      <c r="FK180" s="134"/>
      <c r="FL180" s="134"/>
      <c r="FM180" s="134"/>
      <c r="FN180" s="134"/>
      <c r="FO180" s="134"/>
      <c r="FP180" s="134"/>
      <c r="FQ180" s="134"/>
      <c r="FR180" s="134"/>
      <c r="FS180" s="134"/>
      <c r="FT180" s="134"/>
      <c r="FU180" s="134"/>
      <c r="FV180" s="134"/>
      <c r="FW180" s="134"/>
      <c r="FX180" s="134"/>
      <c r="FY180" s="134"/>
      <c r="FZ180" s="134"/>
      <c r="GA180" s="134"/>
      <c r="GB180" s="134"/>
      <c r="GC180" s="134"/>
      <c r="GD180" s="134"/>
      <c r="GE180" s="134"/>
      <c r="GF180" s="134"/>
      <c r="GG180" s="134"/>
      <c r="GH180" s="134"/>
      <c r="GI180" s="134"/>
      <c r="GJ180" s="134"/>
      <c r="GK180" s="134"/>
      <c r="GL180" s="134"/>
      <c r="GM180" s="134"/>
      <c r="GN180" s="134"/>
      <c r="GO180" s="134"/>
      <c r="GP180" s="134"/>
      <c r="GQ180" s="134"/>
      <c r="GR180" s="134"/>
      <c r="GS180" s="134"/>
      <c r="GT180" s="134"/>
      <c r="GU180" s="134"/>
      <c r="GV180" s="134"/>
      <c r="GW180" s="134"/>
      <c r="GX180" s="134"/>
      <c r="GY180" s="134"/>
      <c r="GZ180" s="134"/>
      <c r="HA180" s="134"/>
      <c r="HB180" s="134"/>
      <c r="HC180" s="134"/>
      <c r="HD180" s="134"/>
      <c r="HE180" s="134"/>
      <c r="HF180" s="134"/>
      <c r="HG180" s="134"/>
      <c r="HH180" s="134"/>
      <c r="HI180" s="134"/>
      <c r="HJ180" s="134"/>
      <c r="HK180" s="134"/>
      <c r="HL180" s="134"/>
      <c r="HM180" s="134"/>
      <c r="HN180" s="134"/>
      <c r="HO180" s="134"/>
      <c r="HP180" s="134"/>
      <c r="HQ180" s="134"/>
      <c r="HR180" s="134"/>
      <c r="HS180" s="134"/>
      <c r="HT180" s="134"/>
      <c r="HU180" s="134"/>
      <c r="HV180" s="134"/>
      <c r="HW180" s="134"/>
      <c r="HX180" s="134"/>
      <c r="HY180" s="134"/>
      <c r="HZ180" s="134"/>
      <c r="IA180" s="134"/>
      <c r="IB180" s="134"/>
      <c r="IC180" s="134"/>
      <c r="ID180" s="134"/>
      <c r="IE180" s="134"/>
      <c r="IF180" s="134"/>
      <c r="IG180" s="134"/>
      <c r="IH180" s="134"/>
      <c r="II180" s="134"/>
      <c r="IJ180" s="134"/>
      <c r="IK180" s="134"/>
      <c r="IL180" s="134"/>
      <c r="IM180" s="134"/>
      <c r="IN180" s="134"/>
      <c r="IO180" s="134"/>
      <c r="IP180" s="134"/>
      <c r="IQ180" s="134"/>
      <c r="IR180" s="134"/>
      <c r="IS180" s="134"/>
      <c r="IT180" s="134"/>
    </row>
    <row r="181" spans="1:256" x14ac:dyDescent="0.2">
      <c r="A181" s="161" t="s">
        <v>365</v>
      </c>
      <c r="B181" s="174" t="s">
        <v>363</v>
      </c>
      <c r="C181" s="163" t="s">
        <v>112</v>
      </c>
      <c r="D181" s="163" t="s">
        <v>112</v>
      </c>
      <c r="E181" s="174" t="s">
        <v>217</v>
      </c>
      <c r="F181" s="174" t="s">
        <v>101</v>
      </c>
      <c r="G181" s="164">
        <v>300</v>
      </c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65"/>
      <c r="AS181" s="165"/>
      <c r="AT181" s="165"/>
      <c r="AU181" s="165"/>
      <c r="AV181" s="165"/>
      <c r="AW181" s="165"/>
      <c r="AX181" s="165"/>
      <c r="AY181" s="165"/>
      <c r="AZ181" s="165"/>
      <c r="BA181" s="165"/>
      <c r="BB181" s="165"/>
      <c r="BC181" s="165"/>
      <c r="BD181" s="165"/>
      <c r="BE181" s="165"/>
      <c r="BF181" s="165"/>
      <c r="BG181" s="165"/>
      <c r="BH181" s="165"/>
      <c r="BI181" s="165"/>
      <c r="BJ181" s="165"/>
      <c r="BK181" s="165"/>
      <c r="BL181" s="165"/>
      <c r="BM181" s="165"/>
      <c r="BN181" s="165"/>
      <c r="BO181" s="165"/>
      <c r="BP181" s="165"/>
      <c r="BQ181" s="165"/>
      <c r="BR181" s="165"/>
      <c r="BS181" s="165"/>
      <c r="BT181" s="165"/>
      <c r="BU181" s="165"/>
      <c r="BV181" s="165"/>
      <c r="BW181" s="165"/>
      <c r="BX181" s="165"/>
      <c r="BY181" s="165"/>
      <c r="BZ181" s="165"/>
      <c r="CA181" s="165"/>
      <c r="CB181" s="165"/>
      <c r="CC181" s="165"/>
      <c r="CD181" s="165"/>
      <c r="CE181" s="165"/>
      <c r="CF181" s="165"/>
      <c r="CG181" s="165"/>
      <c r="CH181" s="165"/>
      <c r="CI181" s="165"/>
      <c r="CJ181" s="165"/>
      <c r="CK181" s="165"/>
      <c r="CL181" s="165"/>
      <c r="CM181" s="165"/>
      <c r="CN181" s="165"/>
      <c r="CO181" s="165"/>
      <c r="CP181" s="165"/>
      <c r="CQ181" s="165"/>
      <c r="CR181" s="165"/>
      <c r="CS181" s="165"/>
      <c r="CT181" s="165"/>
      <c r="CU181" s="165"/>
      <c r="CV181" s="165"/>
      <c r="CW181" s="165"/>
      <c r="CX181" s="165"/>
      <c r="CY181" s="165"/>
      <c r="CZ181" s="165"/>
      <c r="DA181" s="165"/>
      <c r="DB181" s="165"/>
      <c r="DC181" s="165"/>
      <c r="DD181" s="165"/>
      <c r="DE181" s="165"/>
      <c r="DF181" s="165"/>
      <c r="DG181" s="165"/>
      <c r="DH181" s="165"/>
      <c r="DI181" s="165"/>
      <c r="DJ181" s="165"/>
      <c r="DK181" s="165"/>
      <c r="DL181" s="165"/>
      <c r="DM181" s="165"/>
      <c r="DN181" s="165"/>
      <c r="DO181" s="165"/>
      <c r="DP181" s="165"/>
      <c r="DQ181" s="165"/>
      <c r="DR181" s="165"/>
      <c r="DS181" s="165"/>
      <c r="DT181" s="165"/>
      <c r="DU181" s="165"/>
      <c r="DV181" s="165"/>
      <c r="DW181" s="165"/>
      <c r="DX181" s="165"/>
      <c r="DY181" s="165"/>
      <c r="DZ181" s="165"/>
      <c r="EA181" s="165"/>
      <c r="EB181" s="165"/>
      <c r="EC181" s="165"/>
      <c r="ED181" s="165"/>
      <c r="EE181" s="165"/>
      <c r="EF181" s="165"/>
      <c r="EG181" s="165"/>
      <c r="EH181" s="165"/>
      <c r="EI181" s="165"/>
      <c r="EJ181" s="165"/>
      <c r="EK181" s="165"/>
      <c r="EL181" s="165"/>
      <c r="EM181" s="165"/>
      <c r="EN181" s="165"/>
      <c r="EO181" s="165"/>
      <c r="EP181" s="165"/>
      <c r="EQ181" s="165"/>
      <c r="ER181" s="165"/>
      <c r="ES181" s="165"/>
      <c r="ET181" s="165"/>
      <c r="EU181" s="165"/>
      <c r="EV181" s="165"/>
      <c r="EW181" s="165"/>
      <c r="EX181" s="165"/>
      <c r="EY181" s="165"/>
      <c r="EZ181" s="165"/>
      <c r="FA181" s="165"/>
      <c r="FB181" s="165"/>
      <c r="FC181" s="165"/>
      <c r="FD181" s="165"/>
      <c r="FE181" s="165"/>
      <c r="FF181" s="165"/>
      <c r="FG181" s="165"/>
      <c r="FH181" s="165"/>
      <c r="FI181" s="165"/>
      <c r="FJ181" s="165"/>
      <c r="FK181" s="165"/>
      <c r="FL181" s="165"/>
      <c r="FM181" s="165"/>
      <c r="FN181" s="165"/>
      <c r="FO181" s="165"/>
      <c r="FP181" s="165"/>
      <c r="FQ181" s="165"/>
      <c r="FR181" s="165"/>
      <c r="FS181" s="165"/>
      <c r="FT181" s="165"/>
      <c r="FU181" s="165"/>
      <c r="FV181" s="165"/>
      <c r="FW181" s="165"/>
      <c r="FX181" s="165"/>
      <c r="FY181" s="165"/>
      <c r="FZ181" s="165"/>
      <c r="GA181" s="165"/>
      <c r="GB181" s="165"/>
      <c r="GC181" s="165"/>
      <c r="GD181" s="165"/>
      <c r="GE181" s="165"/>
      <c r="GF181" s="165"/>
      <c r="GG181" s="165"/>
      <c r="GH181" s="165"/>
      <c r="GI181" s="165"/>
      <c r="GJ181" s="165"/>
      <c r="GK181" s="165"/>
      <c r="GL181" s="165"/>
      <c r="GM181" s="165"/>
      <c r="GN181" s="165"/>
      <c r="GO181" s="165"/>
      <c r="GP181" s="165"/>
      <c r="GQ181" s="165"/>
      <c r="GR181" s="165"/>
      <c r="GS181" s="165"/>
      <c r="GT181" s="165"/>
      <c r="GU181" s="165"/>
      <c r="GV181" s="165"/>
      <c r="GW181" s="165"/>
      <c r="GX181" s="165"/>
      <c r="GY181" s="165"/>
      <c r="GZ181" s="165"/>
      <c r="HA181" s="165"/>
      <c r="HB181" s="165"/>
      <c r="HC181" s="165"/>
      <c r="HD181" s="165"/>
      <c r="HE181" s="165"/>
      <c r="HF181" s="165"/>
      <c r="HG181" s="165"/>
      <c r="HH181" s="165"/>
      <c r="HI181" s="165"/>
      <c r="HJ181" s="165"/>
      <c r="HK181" s="165"/>
      <c r="HL181" s="165"/>
      <c r="HM181" s="165"/>
      <c r="HN181" s="165"/>
      <c r="HO181" s="165"/>
      <c r="HP181" s="165"/>
      <c r="HQ181" s="165"/>
      <c r="HR181" s="165"/>
      <c r="HS181" s="165"/>
      <c r="HT181" s="165"/>
      <c r="HU181" s="165"/>
      <c r="HV181" s="165"/>
      <c r="HW181" s="165"/>
      <c r="HX181" s="165"/>
      <c r="HY181" s="165"/>
      <c r="HZ181" s="165"/>
      <c r="IA181" s="165"/>
      <c r="IB181" s="165"/>
      <c r="IC181" s="165"/>
      <c r="ID181" s="165"/>
      <c r="IE181" s="165"/>
      <c r="IF181" s="165"/>
      <c r="IG181" s="165"/>
      <c r="IH181" s="165"/>
      <c r="II181" s="165"/>
      <c r="IJ181" s="165"/>
      <c r="IK181" s="165"/>
      <c r="IL181" s="165"/>
      <c r="IM181" s="165"/>
      <c r="IN181" s="165"/>
      <c r="IO181" s="165"/>
      <c r="IP181" s="165"/>
      <c r="IQ181" s="165"/>
      <c r="IR181" s="165"/>
      <c r="IS181" s="165"/>
      <c r="IT181" s="165"/>
    </row>
    <row r="182" spans="1:256" ht="25.5" x14ac:dyDescent="0.2">
      <c r="A182" s="161" t="s">
        <v>143</v>
      </c>
      <c r="B182" s="174" t="s">
        <v>363</v>
      </c>
      <c r="C182" s="163" t="s">
        <v>112</v>
      </c>
      <c r="D182" s="163" t="s">
        <v>112</v>
      </c>
      <c r="E182" s="174" t="s">
        <v>217</v>
      </c>
      <c r="F182" s="174" t="s">
        <v>144</v>
      </c>
      <c r="G182" s="164">
        <v>700</v>
      </c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  <c r="AN182" s="165"/>
      <c r="AO182" s="165"/>
      <c r="AP182" s="165"/>
      <c r="AQ182" s="165"/>
      <c r="AR182" s="165"/>
      <c r="AS182" s="165"/>
      <c r="AT182" s="165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/>
      <c r="BI182" s="165"/>
      <c r="BJ182" s="165"/>
      <c r="BK182" s="165"/>
      <c r="BL182" s="165"/>
      <c r="BM182" s="165"/>
      <c r="BN182" s="165"/>
      <c r="BO182" s="165"/>
      <c r="BP182" s="165"/>
      <c r="BQ182" s="165"/>
      <c r="BR182" s="165"/>
      <c r="BS182" s="165"/>
      <c r="BT182" s="165"/>
      <c r="BU182" s="165"/>
      <c r="BV182" s="165"/>
      <c r="BW182" s="165"/>
      <c r="BX182" s="165"/>
      <c r="BY182" s="165"/>
      <c r="BZ182" s="165"/>
      <c r="CA182" s="165"/>
      <c r="CB182" s="165"/>
      <c r="CC182" s="165"/>
      <c r="CD182" s="165"/>
      <c r="CE182" s="165"/>
      <c r="CF182" s="165"/>
      <c r="CG182" s="165"/>
      <c r="CH182" s="165"/>
      <c r="CI182" s="165"/>
      <c r="CJ182" s="165"/>
      <c r="CK182" s="165"/>
      <c r="CL182" s="165"/>
      <c r="CM182" s="165"/>
      <c r="CN182" s="165"/>
      <c r="CO182" s="165"/>
      <c r="CP182" s="165"/>
      <c r="CQ182" s="165"/>
      <c r="CR182" s="165"/>
      <c r="CS182" s="165"/>
      <c r="CT182" s="165"/>
      <c r="CU182" s="165"/>
      <c r="CV182" s="165"/>
      <c r="CW182" s="165"/>
      <c r="CX182" s="165"/>
      <c r="CY182" s="165"/>
      <c r="CZ182" s="165"/>
      <c r="DA182" s="165"/>
      <c r="DB182" s="165"/>
      <c r="DC182" s="165"/>
      <c r="DD182" s="165"/>
      <c r="DE182" s="165"/>
      <c r="DF182" s="165"/>
      <c r="DG182" s="165"/>
      <c r="DH182" s="165"/>
      <c r="DI182" s="165"/>
      <c r="DJ182" s="165"/>
      <c r="DK182" s="165"/>
      <c r="DL182" s="165"/>
      <c r="DM182" s="165"/>
      <c r="DN182" s="165"/>
      <c r="DO182" s="165"/>
      <c r="DP182" s="165"/>
      <c r="DQ182" s="165"/>
      <c r="DR182" s="165"/>
      <c r="DS182" s="165"/>
      <c r="DT182" s="165"/>
      <c r="DU182" s="165"/>
      <c r="DV182" s="165"/>
      <c r="DW182" s="165"/>
      <c r="DX182" s="165"/>
      <c r="DY182" s="165"/>
      <c r="DZ182" s="165"/>
      <c r="EA182" s="165"/>
      <c r="EB182" s="165"/>
      <c r="EC182" s="165"/>
      <c r="ED182" s="165"/>
      <c r="EE182" s="165"/>
      <c r="EF182" s="165"/>
      <c r="EG182" s="165"/>
      <c r="EH182" s="165"/>
      <c r="EI182" s="165"/>
      <c r="EJ182" s="165"/>
      <c r="EK182" s="165"/>
      <c r="EL182" s="165"/>
      <c r="EM182" s="165"/>
      <c r="EN182" s="165"/>
      <c r="EO182" s="165"/>
      <c r="EP182" s="165"/>
      <c r="EQ182" s="165"/>
      <c r="ER182" s="165"/>
      <c r="ES182" s="165"/>
      <c r="ET182" s="165"/>
      <c r="EU182" s="165"/>
      <c r="EV182" s="165"/>
      <c r="EW182" s="165"/>
      <c r="EX182" s="165"/>
      <c r="EY182" s="165"/>
      <c r="EZ182" s="165"/>
      <c r="FA182" s="165"/>
      <c r="FB182" s="165"/>
      <c r="FC182" s="165"/>
      <c r="FD182" s="165"/>
      <c r="FE182" s="165"/>
      <c r="FF182" s="165"/>
      <c r="FG182" s="165"/>
      <c r="FH182" s="165"/>
      <c r="FI182" s="165"/>
      <c r="FJ182" s="165"/>
      <c r="FK182" s="165"/>
      <c r="FL182" s="165"/>
      <c r="FM182" s="165"/>
      <c r="FN182" s="165"/>
      <c r="FO182" s="165"/>
      <c r="FP182" s="165"/>
      <c r="FQ182" s="165"/>
      <c r="FR182" s="165"/>
      <c r="FS182" s="165"/>
      <c r="FT182" s="165"/>
      <c r="FU182" s="165"/>
      <c r="FV182" s="165"/>
      <c r="FW182" s="165"/>
      <c r="FX182" s="165"/>
      <c r="FY182" s="165"/>
      <c r="FZ182" s="165"/>
      <c r="GA182" s="165"/>
      <c r="GB182" s="165"/>
      <c r="GC182" s="165"/>
      <c r="GD182" s="165"/>
      <c r="GE182" s="165"/>
      <c r="GF182" s="165"/>
      <c r="GG182" s="165"/>
      <c r="GH182" s="165"/>
      <c r="GI182" s="165"/>
      <c r="GJ182" s="165"/>
      <c r="GK182" s="165"/>
      <c r="GL182" s="165"/>
      <c r="GM182" s="165"/>
      <c r="GN182" s="165"/>
      <c r="GO182" s="165"/>
      <c r="GP182" s="165"/>
      <c r="GQ182" s="165"/>
      <c r="GR182" s="165"/>
      <c r="GS182" s="165"/>
      <c r="GT182" s="165"/>
      <c r="GU182" s="165"/>
      <c r="GV182" s="165"/>
      <c r="GW182" s="165"/>
      <c r="GX182" s="165"/>
      <c r="GY182" s="165"/>
      <c r="GZ182" s="165"/>
      <c r="HA182" s="165"/>
      <c r="HB182" s="165"/>
      <c r="HC182" s="165"/>
      <c r="HD182" s="165"/>
      <c r="HE182" s="165"/>
      <c r="HF182" s="165"/>
      <c r="HG182" s="165"/>
      <c r="HH182" s="165"/>
      <c r="HI182" s="165"/>
      <c r="HJ182" s="165"/>
      <c r="HK182" s="165"/>
      <c r="HL182" s="165"/>
      <c r="HM182" s="165"/>
      <c r="HN182" s="165"/>
      <c r="HO182" s="165"/>
      <c r="HP182" s="165"/>
      <c r="HQ182" s="165"/>
      <c r="HR182" s="165"/>
      <c r="HS182" s="165"/>
      <c r="HT182" s="165"/>
      <c r="HU182" s="165"/>
      <c r="HV182" s="165"/>
      <c r="HW182" s="165"/>
      <c r="HX182" s="165"/>
      <c r="HY182" s="165"/>
      <c r="HZ182" s="165"/>
      <c r="IA182" s="165"/>
      <c r="IB182" s="165"/>
      <c r="IC182" s="165"/>
      <c r="ID182" s="165"/>
      <c r="IE182" s="165"/>
      <c r="IF182" s="165"/>
      <c r="IG182" s="165"/>
      <c r="IH182" s="165"/>
      <c r="II182" s="165"/>
      <c r="IJ182" s="165"/>
      <c r="IK182" s="165"/>
      <c r="IL182" s="165"/>
      <c r="IM182" s="165"/>
      <c r="IN182" s="165"/>
      <c r="IO182" s="165"/>
      <c r="IP182" s="165"/>
      <c r="IQ182" s="165"/>
      <c r="IR182" s="165"/>
      <c r="IS182" s="165"/>
      <c r="IT182" s="165"/>
    </row>
    <row r="183" spans="1:256" s="130" customFormat="1" x14ac:dyDescent="0.2">
      <c r="A183" s="211" t="s">
        <v>392</v>
      </c>
      <c r="B183" s="168" t="s">
        <v>363</v>
      </c>
      <c r="C183" s="171" t="s">
        <v>112</v>
      </c>
      <c r="D183" s="171" t="s">
        <v>112</v>
      </c>
      <c r="E183" s="171" t="s">
        <v>219</v>
      </c>
      <c r="F183" s="171"/>
      <c r="G183" s="169">
        <f>SUM(G184)</f>
        <v>26211.72</v>
      </c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4"/>
      <c r="BJ183" s="134"/>
      <c r="BK183" s="134"/>
      <c r="BL183" s="134"/>
      <c r="BM183" s="134"/>
      <c r="BN183" s="134"/>
      <c r="BO183" s="134"/>
      <c r="BP183" s="134"/>
      <c r="BQ183" s="134"/>
      <c r="BR183" s="134"/>
      <c r="BS183" s="134"/>
      <c r="BT183" s="134"/>
      <c r="BU183" s="134"/>
      <c r="BV183" s="134"/>
      <c r="BW183" s="134"/>
      <c r="BX183" s="134"/>
      <c r="BY183" s="134"/>
      <c r="BZ183" s="134"/>
      <c r="CA183" s="134"/>
      <c r="CB183" s="134"/>
      <c r="CC183" s="134"/>
      <c r="CD183" s="134"/>
      <c r="CE183" s="134"/>
      <c r="CF183" s="134"/>
      <c r="CG183" s="134"/>
      <c r="CH183" s="134"/>
      <c r="CI183" s="134"/>
      <c r="CJ183" s="134"/>
      <c r="CK183" s="134"/>
      <c r="CL183" s="134"/>
      <c r="CM183" s="134"/>
      <c r="CN183" s="134"/>
      <c r="CO183" s="134"/>
      <c r="CP183" s="134"/>
      <c r="CQ183" s="134"/>
      <c r="CR183" s="134"/>
      <c r="CS183" s="134"/>
      <c r="CT183" s="134"/>
      <c r="CU183" s="134"/>
      <c r="CV183" s="134"/>
      <c r="CW183" s="134"/>
      <c r="CX183" s="134"/>
      <c r="CY183" s="134"/>
      <c r="CZ183" s="134"/>
      <c r="DA183" s="134"/>
      <c r="DB183" s="134"/>
      <c r="DC183" s="134"/>
      <c r="DD183" s="134"/>
      <c r="DE183" s="134"/>
      <c r="DF183" s="134"/>
      <c r="DG183" s="134"/>
      <c r="DH183" s="134"/>
      <c r="DI183" s="134"/>
      <c r="DJ183" s="134"/>
      <c r="DK183" s="134"/>
      <c r="DL183" s="134"/>
      <c r="DM183" s="134"/>
      <c r="DN183" s="134"/>
      <c r="DO183" s="134"/>
      <c r="DP183" s="134"/>
      <c r="DQ183" s="134"/>
      <c r="DR183" s="134"/>
      <c r="DS183" s="134"/>
      <c r="DT183" s="134"/>
      <c r="DU183" s="134"/>
      <c r="DV183" s="134"/>
      <c r="DW183" s="134"/>
      <c r="DX183" s="134"/>
      <c r="DY183" s="134"/>
      <c r="DZ183" s="134"/>
      <c r="EA183" s="134"/>
      <c r="EB183" s="134"/>
      <c r="EC183" s="134"/>
      <c r="ED183" s="134"/>
      <c r="EE183" s="134"/>
      <c r="EF183" s="134"/>
      <c r="EG183" s="134"/>
      <c r="EH183" s="134"/>
      <c r="EI183" s="134"/>
      <c r="EJ183" s="134"/>
      <c r="EK183" s="134"/>
      <c r="EL183" s="134"/>
      <c r="EM183" s="134"/>
      <c r="EN183" s="134"/>
      <c r="EO183" s="134"/>
      <c r="EP183" s="134"/>
      <c r="EQ183" s="134"/>
      <c r="ER183" s="134"/>
      <c r="ES183" s="134"/>
      <c r="ET183" s="134"/>
      <c r="EU183" s="134"/>
      <c r="EV183" s="134"/>
      <c r="EW183" s="134"/>
      <c r="EX183" s="134"/>
      <c r="EY183" s="134"/>
      <c r="EZ183" s="134"/>
      <c r="FA183" s="134"/>
      <c r="FB183" s="134"/>
      <c r="FC183" s="134"/>
      <c r="FD183" s="134"/>
      <c r="FE183" s="134"/>
      <c r="FF183" s="134"/>
      <c r="FG183" s="134"/>
      <c r="FH183" s="134"/>
      <c r="FI183" s="134"/>
      <c r="FJ183" s="134"/>
      <c r="FK183" s="134"/>
      <c r="FL183" s="134"/>
      <c r="FM183" s="134"/>
      <c r="FN183" s="134"/>
      <c r="FO183" s="134"/>
      <c r="FP183" s="134"/>
      <c r="FQ183" s="134"/>
      <c r="FR183" s="134"/>
      <c r="FS183" s="134"/>
      <c r="FT183" s="134"/>
      <c r="FU183" s="134"/>
      <c r="FV183" s="134"/>
      <c r="FW183" s="134"/>
      <c r="FX183" s="134"/>
      <c r="FY183" s="134"/>
      <c r="FZ183" s="134"/>
      <c r="GA183" s="134"/>
      <c r="GB183" s="134"/>
      <c r="GC183" s="134"/>
      <c r="GD183" s="134"/>
      <c r="GE183" s="134"/>
      <c r="GF183" s="134"/>
      <c r="GG183" s="134"/>
      <c r="GH183" s="134"/>
      <c r="GI183" s="134"/>
      <c r="GJ183" s="134"/>
      <c r="GK183" s="134"/>
      <c r="GL183" s="134"/>
      <c r="GM183" s="134"/>
      <c r="GN183" s="134"/>
      <c r="GO183" s="134"/>
      <c r="GP183" s="134"/>
      <c r="GQ183" s="134"/>
      <c r="GR183" s="134"/>
      <c r="GS183" s="134"/>
      <c r="GT183" s="134"/>
      <c r="GU183" s="134"/>
      <c r="GV183" s="134"/>
      <c r="GW183" s="134"/>
      <c r="GX183" s="134"/>
      <c r="GY183" s="134"/>
      <c r="GZ183" s="134"/>
      <c r="HA183" s="134"/>
      <c r="HB183" s="134"/>
      <c r="HC183" s="134"/>
      <c r="HD183" s="134"/>
      <c r="HE183" s="134"/>
      <c r="HF183" s="134"/>
      <c r="HG183" s="134"/>
      <c r="HH183" s="134"/>
      <c r="HI183" s="134"/>
      <c r="HJ183" s="134"/>
      <c r="HK183" s="134"/>
      <c r="HL183" s="134"/>
      <c r="HM183" s="134"/>
      <c r="HN183" s="134"/>
      <c r="HO183" s="134"/>
      <c r="HP183" s="134"/>
      <c r="HQ183" s="134"/>
      <c r="HR183" s="134"/>
      <c r="HS183" s="134"/>
      <c r="HT183" s="134"/>
      <c r="HU183" s="134"/>
      <c r="HV183" s="134"/>
      <c r="HW183" s="134"/>
      <c r="HX183" s="134"/>
      <c r="HY183" s="134"/>
      <c r="HZ183" s="134"/>
      <c r="IA183" s="134"/>
      <c r="IB183" s="134"/>
      <c r="IC183" s="134"/>
      <c r="ID183" s="134"/>
      <c r="IE183" s="134"/>
      <c r="IF183" s="134"/>
      <c r="IG183" s="134"/>
      <c r="IH183" s="134"/>
      <c r="II183" s="134"/>
      <c r="IJ183" s="134"/>
      <c r="IK183" s="134"/>
      <c r="IL183" s="134"/>
      <c r="IM183" s="134"/>
      <c r="IN183" s="134"/>
      <c r="IO183" s="134"/>
      <c r="IP183" s="134"/>
      <c r="IQ183" s="134"/>
      <c r="IR183" s="134"/>
      <c r="IS183" s="134"/>
      <c r="IT183" s="134"/>
      <c r="IU183" s="165"/>
      <c r="IV183" s="165"/>
    </row>
    <row r="184" spans="1:256" s="184" customFormat="1" ht="13.5" x14ac:dyDescent="0.25">
      <c r="A184" s="161" t="s">
        <v>365</v>
      </c>
      <c r="B184" s="163" t="s">
        <v>363</v>
      </c>
      <c r="C184" s="174" t="s">
        <v>112</v>
      </c>
      <c r="D184" s="174" t="s">
        <v>112</v>
      </c>
      <c r="E184" s="174" t="s">
        <v>219</v>
      </c>
      <c r="F184" s="174" t="s">
        <v>101</v>
      </c>
      <c r="G184" s="164">
        <v>26211.72</v>
      </c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  <c r="AV184" s="134"/>
      <c r="AW184" s="134"/>
      <c r="AX184" s="134"/>
      <c r="AY184" s="134"/>
      <c r="AZ184" s="134"/>
      <c r="BA184" s="134"/>
      <c r="BB184" s="134"/>
      <c r="BC184" s="134"/>
      <c r="BD184" s="134"/>
      <c r="BE184" s="134"/>
      <c r="BF184" s="134"/>
      <c r="BG184" s="134"/>
      <c r="BH184" s="134"/>
      <c r="BI184" s="134"/>
      <c r="BJ184" s="134"/>
      <c r="BK184" s="134"/>
      <c r="BL184" s="134"/>
      <c r="BM184" s="134"/>
      <c r="BN184" s="134"/>
      <c r="BO184" s="134"/>
      <c r="BP184" s="134"/>
      <c r="BQ184" s="134"/>
      <c r="BR184" s="134"/>
      <c r="BS184" s="134"/>
      <c r="BT184" s="134"/>
      <c r="BU184" s="134"/>
      <c r="BV184" s="134"/>
      <c r="BW184" s="134"/>
      <c r="BX184" s="134"/>
      <c r="BY184" s="134"/>
      <c r="BZ184" s="134"/>
      <c r="CA184" s="134"/>
      <c r="CB184" s="134"/>
      <c r="CC184" s="134"/>
      <c r="CD184" s="134"/>
      <c r="CE184" s="134"/>
      <c r="CF184" s="134"/>
      <c r="CG184" s="134"/>
      <c r="CH184" s="134"/>
      <c r="CI184" s="134"/>
      <c r="CJ184" s="134"/>
      <c r="CK184" s="134"/>
      <c r="CL184" s="134"/>
      <c r="CM184" s="134"/>
      <c r="CN184" s="134"/>
      <c r="CO184" s="134"/>
      <c r="CP184" s="134"/>
      <c r="CQ184" s="134"/>
      <c r="CR184" s="134"/>
      <c r="CS184" s="134"/>
      <c r="CT184" s="134"/>
      <c r="CU184" s="134"/>
      <c r="CV184" s="134"/>
      <c r="CW184" s="134"/>
      <c r="CX184" s="134"/>
      <c r="CY184" s="134"/>
      <c r="CZ184" s="134"/>
      <c r="DA184" s="134"/>
      <c r="DB184" s="134"/>
      <c r="DC184" s="134"/>
      <c r="DD184" s="134"/>
      <c r="DE184" s="134"/>
      <c r="DF184" s="134"/>
      <c r="DG184" s="134"/>
      <c r="DH184" s="134"/>
      <c r="DI184" s="134"/>
      <c r="DJ184" s="134"/>
      <c r="DK184" s="134"/>
      <c r="DL184" s="134"/>
      <c r="DM184" s="134"/>
      <c r="DN184" s="134"/>
      <c r="DO184" s="134"/>
      <c r="DP184" s="134"/>
      <c r="DQ184" s="134"/>
      <c r="DR184" s="134"/>
      <c r="DS184" s="134"/>
      <c r="DT184" s="134"/>
      <c r="DU184" s="134"/>
      <c r="DV184" s="134"/>
      <c r="DW184" s="134"/>
      <c r="DX184" s="134"/>
      <c r="DY184" s="134"/>
      <c r="DZ184" s="134"/>
      <c r="EA184" s="134"/>
      <c r="EB184" s="134"/>
      <c r="EC184" s="134"/>
      <c r="ED184" s="134"/>
      <c r="EE184" s="134"/>
      <c r="EF184" s="134"/>
      <c r="EG184" s="134"/>
      <c r="EH184" s="134"/>
      <c r="EI184" s="134"/>
      <c r="EJ184" s="134"/>
      <c r="EK184" s="134"/>
      <c r="EL184" s="134"/>
      <c r="EM184" s="134"/>
      <c r="EN184" s="134"/>
      <c r="EO184" s="134"/>
      <c r="EP184" s="134"/>
      <c r="EQ184" s="134"/>
      <c r="ER184" s="134"/>
      <c r="ES184" s="134"/>
      <c r="ET184" s="134"/>
      <c r="EU184" s="134"/>
      <c r="EV184" s="134"/>
      <c r="EW184" s="134"/>
      <c r="EX184" s="134"/>
      <c r="EY184" s="134"/>
      <c r="EZ184" s="134"/>
      <c r="FA184" s="134"/>
      <c r="FB184" s="134"/>
      <c r="FC184" s="134"/>
      <c r="FD184" s="134"/>
      <c r="FE184" s="134"/>
      <c r="FF184" s="134"/>
      <c r="FG184" s="134"/>
      <c r="FH184" s="134"/>
      <c r="FI184" s="134"/>
      <c r="FJ184" s="134"/>
      <c r="FK184" s="134"/>
      <c r="FL184" s="134"/>
      <c r="FM184" s="134"/>
      <c r="FN184" s="134"/>
      <c r="FO184" s="134"/>
      <c r="FP184" s="134"/>
      <c r="FQ184" s="134"/>
      <c r="FR184" s="134"/>
      <c r="FS184" s="134"/>
      <c r="FT184" s="134"/>
      <c r="FU184" s="134"/>
      <c r="FV184" s="134"/>
      <c r="FW184" s="134"/>
      <c r="FX184" s="134"/>
      <c r="FY184" s="134"/>
      <c r="FZ184" s="134"/>
      <c r="GA184" s="134"/>
      <c r="GB184" s="134"/>
      <c r="GC184" s="134"/>
      <c r="GD184" s="134"/>
      <c r="GE184" s="134"/>
      <c r="GF184" s="134"/>
      <c r="GG184" s="134"/>
      <c r="GH184" s="134"/>
      <c r="GI184" s="134"/>
      <c r="GJ184" s="134"/>
      <c r="GK184" s="134"/>
      <c r="GL184" s="134"/>
      <c r="GM184" s="134"/>
      <c r="GN184" s="134"/>
      <c r="GO184" s="134"/>
      <c r="GP184" s="134"/>
      <c r="GQ184" s="134"/>
      <c r="GR184" s="134"/>
      <c r="GS184" s="134"/>
      <c r="GT184" s="134"/>
      <c r="GU184" s="134"/>
      <c r="GV184" s="134"/>
      <c r="GW184" s="134"/>
      <c r="GX184" s="134"/>
      <c r="GY184" s="134"/>
      <c r="GZ184" s="134"/>
      <c r="HA184" s="134"/>
      <c r="HB184" s="134"/>
      <c r="HC184" s="134"/>
      <c r="HD184" s="134"/>
      <c r="HE184" s="134"/>
      <c r="HF184" s="134"/>
      <c r="HG184" s="134"/>
      <c r="HH184" s="134"/>
      <c r="HI184" s="134"/>
      <c r="HJ184" s="134"/>
      <c r="HK184" s="134"/>
      <c r="HL184" s="134"/>
      <c r="HM184" s="134"/>
      <c r="HN184" s="134"/>
      <c r="HO184" s="134"/>
      <c r="HP184" s="134"/>
      <c r="HQ184" s="134"/>
      <c r="HR184" s="134"/>
      <c r="HS184" s="134"/>
      <c r="HT184" s="134"/>
      <c r="HU184" s="134"/>
      <c r="HV184" s="134"/>
      <c r="HW184" s="134"/>
      <c r="HX184" s="134"/>
      <c r="HY184" s="134"/>
      <c r="HZ184" s="134"/>
      <c r="IA184" s="134"/>
      <c r="IB184" s="134"/>
      <c r="IC184" s="134"/>
      <c r="ID184" s="134"/>
      <c r="IE184" s="134"/>
      <c r="IF184" s="134"/>
      <c r="IG184" s="134"/>
      <c r="IH184" s="134"/>
      <c r="II184" s="134"/>
      <c r="IJ184" s="134"/>
      <c r="IK184" s="134"/>
      <c r="IL184" s="134"/>
      <c r="IM184" s="134"/>
      <c r="IN184" s="134"/>
      <c r="IO184" s="134"/>
      <c r="IP184" s="134"/>
      <c r="IQ184" s="134"/>
      <c r="IR184" s="134"/>
      <c r="IS184" s="134"/>
      <c r="IT184" s="134"/>
      <c r="IU184" s="192"/>
      <c r="IV184" s="192"/>
    </row>
    <row r="185" spans="1:256" s="192" customFormat="1" ht="26.25" x14ac:dyDescent="0.25">
      <c r="A185" s="166" t="s">
        <v>393</v>
      </c>
      <c r="B185" s="168" t="s">
        <v>363</v>
      </c>
      <c r="C185" s="168" t="s">
        <v>112</v>
      </c>
      <c r="D185" s="168" t="s">
        <v>112</v>
      </c>
      <c r="E185" s="171" t="s">
        <v>221</v>
      </c>
      <c r="F185" s="171"/>
      <c r="G185" s="169">
        <f>SUM(G186)</f>
        <v>5104.33</v>
      </c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  <c r="AX185" s="130"/>
      <c r="AY185" s="130"/>
      <c r="AZ185" s="130"/>
      <c r="BA185" s="130"/>
      <c r="BB185" s="130"/>
      <c r="BC185" s="130"/>
      <c r="BD185" s="130"/>
      <c r="BE185" s="130"/>
      <c r="BF185" s="130"/>
      <c r="BG185" s="130"/>
      <c r="BH185" s="130"/>
      <c r="BI185" s="130"/>
      <c r="BJ185" s="130"/>
      <c r="BK185" s="130"/>
      <c r="BL185" s="130"/>
      <c r="BM185" s="130"/>
      <c r="BN185" s="130"/>
      <c r="BO185" s="130"/>
      <c r="BP185" s="130"/>
      <c r="BQ185" s="130"/>
      <c r="BR185" s="130"/>
      <c r="BS185" s="130"/>
      <c r="BT185" s="130"/>
      <c r="BU185" s="130"/>
      <c r="BV185" s="130"/>
      <c r="BW185" s="130"/>
      <c r="BX185" s="130"/>
      <c r="BY185" s="130"/>
      <c r="BZ185" s="130"/>
      <c r="CA185" s="130"/>
      <c r="CB185" s="130"/>
      <c r="CC185" s="130"/>
      <c r="CD185" s="130"/>
      <c r="CE185" s="130"/>
      <c r="CF185" s="130"/>
      <c r="CG185" s="130"/>
      <c r="CH185" s="130"/>
      <c r="CI185" s="130"/>
      <c r="CJ185" s="130"/>
      <c r="CK185" s="130"/>
      <c r="CL185" s="130"/>
      <c r="CM185" s="130"/>
      <c r="CN185" s="130"/>
      <c r="CO185" s="130"/>
      <c r="CP185" s="130"/>
      <c r="CQ185" s="130"/>
      <c r="CR185" s="130"/>
      <c r="CS185" s="130"/>
      <c r="CT185" s="130"/>
      <c r="CU185" s="130"/>
      <c r="CV185" s="130"/>
      <c r="CW185" s="130"/>
      <c r="CX185" s="130"/>
      <c r="CY185" s="130"/>
      <c r="CZ185" s="130"/>
      <c r="DA185" s="130"/>
      <c r="DB185" s="130"/>
      <c r="DC185" s="130"/>
      <c r="DD185" s="130"/>
      <c r="DE185" s="130"/>
      <c r="DF185" s="130"/>
      <c r="DG185" s="130"/>
      <c r="DH185" s="130"/>
      <c r="DI185" s="130"/>
      <c r="DJ185" s="130"/>
      <c r="DK185" s="130"/>
      <c r="DL185" s="130"/>
      <c r="DM185" s="130"/>
      <c r="DN185" s="130"/>
      <c r="DO185" s="130"/>
      <c r="DP185" s="130"/>
      <c r="DQ185" s="130"/>
      <c r="DR185" s="130"/>
      <c r="DS185" s="130"/>
      <c r="DT185" s="130"/>
      <c r="DU185" s="130"/>
      <c r="DV185" s="130"/>
      <c r="DW185" s="130"/>
      <c r="DX185" s="130"/>
      <c r="DY185" s="130"/>
      <c r="DZ185" s="130"/>
      <c r="EA185" s="130"/>
      <c r="EB185" s="130"/>
      <c r="EC185" s="130"/>
      <c r="ED185" s="130"/>
      <c r="EE185" s="130"/>
      <c r="EF185" s="130"/>
      <c r="EG185" s="130"/>
      <c r="EH185" s="130"/>
      <c r="EI185" s="130"/>
      <c r="EJ185" s="130"/>
      <c r="EK185" s="130"/>
      <c r="EL185" s="130"/>
      <c r="EM185" s="130"/>
      <c r="EN185" s="130"/>
      <c r="EO185" s="130"/>
      <c r="EP185" s="130"/>
      <c r="EQ185" s="130"/>
      <c r="ER185" s="130"/>
      <c r="ES185" s="130"/>
      <c r="ET185" s="130"/>
      <c r="EU185" s="130"/>
      <c r="EV185" s="130"/>
      <c r="EW185" s="130"/>
      <c r="EX185" s="130"/>
      <c r="EY185" s="130"/>
      <c r="EZ185" s="130"/>
      <c r="FA185" s="130"/>
      <c r="FB185" s="130"/>
      <c r="FC185" s="130"/>
      <c r="FD185" s="130"/>
      <c r="FE185" s="130"/>
      <c r="FF185" s="130"/>
      <c r="FG185" s="130"/>
      <c r="FH185" s="130"/>
      <c r="FI185" s="130"/>
      <c r="FJ185" s="130"/>
      <c r="FK185" s="130"/>
      <c r="FL185" s="130"/>
      <c r="FM185" s="130"/>
      <c r="FN185" s="130"/>
      <c r="FO185" s="130"/>
      <c r="FP185" s="130"/>
      <c r="FQ185" s="130"/>
      <c r="FR185" s="130"/>
      <c r="FS185" s="130"/>
      <c r="FT185" s="130"/>
      <c r="FU185" s="130"/>
      <c r="FV185" s="130"/>
      <c r="FW185" s="130"/>
      <c r="FX185" s="130"/>
      <c r="FY185" s="130"/>
      <c r="FZ185" s="130"/>
      <c r="GA185" s="130"/>
      <c r="GB185" s="130"/>
      <c r="GC185" s="130"/>
      <c r="GD185" s="130"/>
      <c r="GE185" s="130"/>
      <c r="GF185" s="130"/>
      <c r="GG185" s="130"/>
      <c r="GH185" s="130"/>
      <c r="GI185" s="130"/>
      <c r="GJ185" s="130"/>
      <c r="GK185" s="130"/>
      <c r="GL185" s="130"/>
      <c r="GM185" s="130"/>
      <c r="GN185" s="130"/>
      <c r="GO185" s="130"/>
      <c r="GP185" s="130"/>
      <c r="GQ185" s="130"/>
      <c r="GR185" s="130"/>
      <c r="GS185" s="130"/>
      <c r="GT185" s="130"/>
      <c r="GU185" s="130"/>
      <c r="GV185" s="130"/>
      <c r="GW185" s="130"/>
      <c r="GX185" s="130"/>
      <c r="GY185" s="130"/>
      <c r="GZ185" s="130"/>
      <c r="HA185" s="130"/>
      <c r="HB185" s="130"/>
      <c r="HC185" s="130"/>
      <c r="HD185" s="130"/>
      <c r="HE185" s="130"/>
      <c r="HF185" s="130"/>
      <c r="HG185" s="130"/>
      <c r="HH185" s="130"/>
      <c r="HI185" s="130"/>
      <c r="HJ185" s="130"/>
      <c r="HK185" s="130"/>
      <c r="HL185" s="130"/>
      <c r="HM185" s="130"/>
      <c r="HN185" s="130"/>
      <c r="HO185" s="130"/>
      <c r="HP185" s="130"/>
      <c r="HQ185" s="130"/>
      <c r="HR185" s="130"/>
      <c r="HS185" s="130"/>
      <c r="HT185" s="130"/>
      <c r="HU185" s="130"/>
      <c r="HV185" s="130"/>
      <c r="HW185" s="130"/>
      <c r="HX185" s="130"/>
      <c r="HY185" s="130"/>
      <c r="HZ185" s="130"/>
      <c r="IA185" s="130"/>
      <c r="IB185" s="130"/>
      <c r="IC185" s="130"/>
      <c r="ID185" s="130"/>
      <c r="IE185" s="130"/>
      <c r="IF185" s="130"/>
      <c r="IG185" s="130"/>
      <c r="IH185" s="130"/>
      <c r="II185" s="130"/>
      <c r="IJ185" s="130"/>
      <c r="IK185" s="130"/>
      <c r="IL185" s="130"/>
      <c r="IM185" s="130"/>
      <c r="IN185" s="130"/>
      <c r="IO185" s="130"/>
      <c r="IP185" s="130"/>
      <c r="IQ185" s="130"/>
      <c r="IR185" s="130"/>
      <c r="IS185" s="130"/>
      <c r="IT185" s="130"/>
      <c r="IU185" s="134"/>
      <c r="IV185" s="134"/>
    </row>
    <row r="186" spans="1:256" s="165" customFormat="1" x14ac:dyDescent="0.2">
      <c r="A186" s="161" t="s">
        <v>365</v>
      </c>
      <c r="B186" s="163" t="s">
        <v>363</v>
      </c>
      <c r="C186" s="163" t="s">
        <v>112</v>
      </c>
      <c r="D186" s="163" t="s">
        <v>112</v>
      </c>
      <c r="E186" s="174" t="s">
        <v>221</v>
      </c>
      <c r="F186" s="174" t="s">
        <v>101</v>
      </c>
      <c r="G186" s="164">
        <v>5104.33</v>
      </c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  <c r="AX186" s="130"/>
      <c r="AY186" s="130"/>
      <c r="AZ186" s="130"/>
      <c r="BA186" s="130"/>
      <c r="BB186" s="130"/>
      <c r="BC186" s="130"/>
      <c r="BD186" s="130"/>
      <c r="BE186" s="130"/>
      <c r="BF186" s="130"/>
      <c r="BG186" s="130"/>
      <c r="BH186" s="130"/>
      <c r="BI186" s="130"/>
      <c r="BJ186" s="130"/>
      <c r="BK186" s="130"/>
      <c r="BL186" s="130"/>
      <c r="BM186" s="130"/>
      <c r="BN186" s="130"/>
      <c r="BO186" s="130"/>
      <c r="BP186" s="130"/>
      <c r="BQ186" s="130"/>
      <c r="BR186" s="130"/>
      <c r="BS186" s="130"/>
      <c r="BT186" s="130"/>
      <c r="BU186" s="130"/>
      <c r="BV186" s="130"/>
      <c r="BW186" s="130"/>
      <c r="BX186" s="130"/>
      <c r="BY186" s="130"/>
      <c r="BZ186" s="130"/>
      <c r="CA186" s="130"/>
      <c r="CB186" s="130"/>
      <c r="CC186" s="130"/>
      <c r="CD186" s="130"/>
      <c r="CE186" s="130"/>
      <c r="CF186" s="130"/>
      <c r="CG186" s="130"/>
      <c r="CH186" s="130"/>
      <c r="CI186" s="130"/>
      <c r="CJ186" s="130"/>
      <c r="CK186" s="130"/>
      <c r="CL186" s="130"/>
      <c r="CM186" s="130"/>
      <c r="CN186" s="130"/>
      <c r="CO186" s="130"/>
      <c r="CP186" s="130"/>
      <c r="CQ186" s="130"/>
      <c r="CR186" s="130"/>
      <c r="CS186" s="130"/>
      <c r="CT186" s="130"/>
      <c r="CU186" s="130"/>
      <c r="CV186" s="130"/>
      <c r="CW186" s="130"/>
      <c r="CX186" s="130"/>
      <c r="CY186" s="130"/>
      <c r="CZ186" s="130"/>
      <c r="DA186" s="130"/>
      <c r="DB186" s="130"/>
      <c r="DC186" s="130"/>
      <c r="DD186" s="130"/>
      <c r="DE186" s="130"/>
      <c r="DF186" s="130"/>
      <c r="DG186" s="130"/>
      <c r="DH186" s="130"/>
      <c r="DI186" s="130"/>
      <c r="DJ186" s="130"/>
      <c r="DK186" s="130"/>
      <c r="DL186" s="130"/>
      <c r="DM186" s="130"/>
      <c r="DN186" s="130"/>
      <c r="DO186" s="130"/>
      <c r="DP186" s="130"/>
      <c r="DQ186" s="130"/>
      <c r="DR186" s="130"/>
      <c r="DS186" s="130"/>
      <c r="DT186" s="130"/>
      <c r="DU186" s="130"/>
      <c r="DV186" s="130"/>
      <c r="DW186" s="130"/>
      <c r="DX186" s="130"/>
      <c r="DY186" s="130"/>
      <c r="DZ186" s="130"/>
      <c r="EA186" s="130"/>
      <c r="EB186" s="130"/>
      <c r="EC186" s="130"/>
      <c r="ED186" s="130"/>
      <c r="EE186" s="130"/>
      <c r="EF186" s="130"/>
      <c r="EG186" s="130"/>
      <c r="EH186" s="130"/>
      <c r="EI186" s="130"/>
      <c r="EJ186" s="130"/>
      <c r="EK186" s="130"/>
      <c r="EL186" s="130"/>
      <c r="EM186" s="130"/>
      <c r="EN186" s="130"/>
      <c r="EO186" s="130"/>
      <c r="EP186" s="130"/>
      <c r="EQ186" s="130"/>
      <c r="ER186" s="130"/>
      <c r="ES186" s="130"/>
      <c r="ET186" s="130"/>
      <c r="EU186" s="130"/>
      <c r="EV186" s="130"/>
      <c r="EW186" s="130"/>
      <c r="EX186" s="130"/>
      <c r="EY186" s="130"/>
      <c r="EZ186" s="130"/>
      <c r="FA186" s="130"/>
      <c r="FB186" s="130"/>
      <c r="FC186" s="130"/>
      <c r="FD186" s="130"/>
      <c r="FE186" s="130"/>
      <c r="FF186" s="130"/>
      <c r="FG186" s="130"/>
      <c r="FH186" s="130"/>
      <c r="FI186" s="130"/>
      <c r="FJ186" s="130"/>
      <c r="FK186" s="130"/>
      <c r="FL186" s="130"/>
      <c r="FM186" s="130"/>
      <c r="FN186" s="130"/>
      <c r="FO186" s="130"/>
      <c r="FP186" s="130"/>
      <c r="FQ186" s="130"/>
      <c r="FR186" s="130"/>
      <c r="FS186" s="130"/>
      <c r="FT186" s="130"/>
      <c r="FU186" s="130"/>
      <c r="FV186" s="130"/>
      <c r="FW186" s="130"/>
      <c r="FX186" s="130"/>
      <c r="FY186" s="130"/>
      <c r="FZ186" s="130"/>
      <c r="GA186" s="130"/>
      <c r="GB186" s="130"/>
      <c r="GC186" s="130"/>
      <c r="GD186" s="130"/>
      <c r="GE186" s="130"/>
      <c r="GF186" s="130"/>
      <c r="GG186" s="130"/>
      <c r="GH186" s="130"/>
      <c r="GI186" s="130"/>
      <c r="GJ186" s="130"/>
      <c r="GK186" s="130"/>
      <c r="GL186" s="130"/>
      <c r="GM186" s="130"/>
      <c r="GN186" s="130"/>
      <c r="GO186" s="130"/>
      <c r="GP186" s="130"/>
      <c r="GQ186" s="130"/>
      <c r="GR186" s="130"/>
      <c r="GS186" s="130"/>
      <c r="GT186" s="130"/>
      <c r="GU186" s="130"/>
      <c r="GV186" s="130"/>
      <c r="GW186" s="130"/>
      <c r="GX186" s="130"/>
      <c r="GY186" s="130"/>
      <c r="GZ186" s="130"/>
      <c r="HA186" s="130"/>
      <c r="HB186" s="130"/>
      <c r="HC186" s="130"/>
      <c r="HD186" s="130"/>
      <c r="HE186" s="130"/>
      <c r="HF186" s="130"/>
      <c r="HG186" s="130"/>
      <c r="HH186" s="130"/>
      <c r="HI186" s="130"/>
      <c r="HJ186" s="130"/>
      <c r="HK186" s="130"/>
      <c r="HL186" s="130"/>
      <c r="HM186" s="130"/>
      <c r="HN186" s="130"/>
      <c r="HO186" s="130"/>
      <c r="HP186" s="130"/>
      <c r="HQ186" s="130"/>
      <c r="HR186" s="130"/>
      <c r="HS186" s="130"/>
      <c r="HT186" s="130"/>
      <c r="HU186" s="130"/>
      <c r="HV186" s="130"/>
      <c r="HW186" s="130"/>
      <c r="HX186" s="130"/>
      <c r="HY186" s="130"/>
      <c r="HZ186" s="130"/>
      <c r="IA186" s="130"/>
      <c r="IB186" s="130"/>
      <c r="IC186" s="130"/>
      <c r="ID186" s="130"/>
      <c r="IE186" s="130"/>
      <c r="IF186" s="130"/>
      <c r="IG186" s="130"/>
      <c r="IH186" s="130"/>
      <c r="II186" s="130"/>
      <c r="IJ186" s="130"/>
      <c r="IK186" s="130"/>
      <c r="IL186" s="130"/>
      <c r="IM186" s="130"/>
      <c r="IN186" s="130"/>
      <c r="IO186" s="130"/>
      <c r="IP186" s="130"/>
      <c r="IQ186" s="130"/>
      <c r="IR186" s="130"/>
      <c r="IS186" s="130"/>
      <c r="IT186" s="130"/>
      <c r="IU186" s="134"/>
      <c r="IV186" s="134"/>
    </row>
    <row r="187" spans="1:256" ht="14.25" x14ac:dyDescent="0.2">
      <c r="A187" s="178" t="s">
        <v>222</v>
      </c>
      <c r="B187" s="179" t="s">
        <v>363</v>
      </c>
      <c r="C187" s="149" t="s">
        <v>223</v>
      </c>
      <c r="D187" s="149"/>
      <c r="E187" s="149"/>
      <c r="F187" s="149"/>
      <c r="G187" s="150">
        <f>SUM(G193+G188)</f>
        <v>500</v>
      </c>
    </row>
    <row r="188" spans="1:256" ht="14.25" hidden="1" x14ac:dyDescent="0.2">
      <c r="A188" s="178" t="s">
        <v>224</v>
      </c>
      <c r="B188" s="179" t="s">
        <v>363</v>
      </c>
      <c r="C188" s="149" t="s">
        <v>223</v>
      </c>
      <c r="D188" s="149" t="s">
        <v>88</v>
      </c>
      <c r="E188" s="149"/>
      <c r="F188" s="149"/>
      <c r="G188" s="150">
        <f>SUM(G189+G191)</f>
        <v>0</v>
      </c>
    </row>
    <row r="189" spans="1:256" ht="25.5" hidden="1" x14ac:dyDescent="0.2">
      <c r="A189" s="166" t="s">
        <v>225</v>
      </c>
      <c r="B189" s="167" t="s">
        <v>363</v>
      </c>
      <c r="C189" s="171" t="s">
        <v>223</v>
      </c>
      <c r="D189" s="171" t="s">
        <v>88</v>
      </c>
      <c r="E189" s="171" t="s">
        <v>226</v>
      </c>
      <c r="F189" s="152"/>
      <c r="G189" s="169">
        <f>SUM(G190)</f>
        <v>0</v>
      </c>
    </row>
    <row r="190" spans="1:256" hidden="1" x14ac:dyDescent="0.2">
      <c r="A190" s="161" t="s">
        <v>365</v>
      </c>
      <c r="B190" s="174" t="s">
        <v>363</v>
      </c>
      <c r="C190" s="174" t="s">
        <v>223</v>
      </c>
      <c r="D190" s="174" t="s">
        <v>88</v>
      </c>
      <c r="E190" s="174" t="s">
        <v>226</v>
      </c>
      <c r="F190" s="174" t="s">
        <v>101</v>
      </c>
      <c r="G190" s="164">
        <v>0</v>
      </c>
    </row>
    <row r="191" spans="1:256" hidden="1" x14ac:dyDescent="0.2">
      <c r="A191" s="151" t="s">
        <v>190</v>
      </c>
      <c r="B191" s="153" t="s">
        <v>363</v>
      </c>
      <c r="C191" s="152" t="s">
        <v>223</v>
      </c>
      <c r="D191" s="152" t="s">
        <v>88</v>
      </c>
      <c r="E191" s="152" t="s">
        <v>191</v>
      </c>
      <c r="F191" s="152"/>
      <c r="G191" s="154">
        <f>SUM(G192)</f>
        <v>0</v>
      </c>
    </row>
    <row r="192" spans="1:256" hidden="1" x14ac:dyDescent="0.2">
      <c r="A192" s="161" t="s">
        <v>365</v>
      </c>
      <c r="B192" s="163" t="s">
        <v>363</v>
      </c>
      <c r="C192" s="174" t="s">
        <v>223</v>
      </c>
      <c r="D192" s="174" t="s">
        <v>88</v>
      </c>
      <c r="E192" s="174" t="s">
        <v>191</v>
      </c>
      <c r="F192" s="174" t="s">
        <v>101</v>
      </c>
      <c r="G192" s="164">
        <v>0</v>
      </c>
    </row>
    <row r="193" spans="1:254" x14ac:dyDescent="0.2">
      <c r="A193" s="151" t="s">
        <v>227</v>
      </c>
      <c r="B193" s="213">
        <v>510</v>
      </c>
      <c r="C193" s="153" t="s">
        <v>223</v>
      </c>
      <c r="D193" s="153" t="s">
        <v>112</v>
      </c>
      <c r="E193" s="153"/>
      <c r="F193" s="153"/>
      <c r="G193" s="154">
        <f>SUM(G194)</f>
        <v>500</v>
      </c>
    </row>
    <row r="194" spans="1:254" ht="13.5" x14ac:dyDescent="0.25">
      <c r="A194" s="156" t="s">
        <v>133</v>
      </c>
      <c r="B194" s="214">
        <v>510</v>
      </c>
      <c r="C194" s="158" t="s">
        <v>223</v>
      </c>
      <c r="D194" s="158" t="s">
        <v>112</v>
      </c>
      <c r="E194" s="153"/>
      <c r="F194" s="153"/>
      <c r="G194" s="159">
        <f>SUM(G195)</f>
        <v>500</v>
      </c>
    </row>
    <row r="195" spans="1:254" ht="25.5" x14ac:dyDescent="0.2">
      <c r="A195" s="166" t="s">
        <v>225</v>
      </c>
      <c r="B195" s="167" t="s">
        <v>363</v>
      </c>
      <c r="C195" s="171" t="s">
        <v>223</v>
      </c>
      <c r="D195" s="171" t="s">
        <v>112</v>
      </c>
      <c r="E195" s="171" t="s">
        <v>226</v>
      </c>
      <c r="F195" s="171"/>
      <c r="G195" s="169">
        <f>SUM(G197+G196)</f>
        <v>500</v>
      </c>
    </row>
    <row r="196" spans="1:254" x14ac:dyDescent="0.2">
      <c r="A196" s="161" t="s">
        <v>365</v>
      </c>
      <c r="B196" s="174" t="s">
        <v>363</v>
      </c>
      <c r="C196" s="174" t="s">
        <v>223</v>
      </c>
      <c r="D196" s="174" t="s">
        <v>112</v>
      </c>
      <c r="E196" s="174" t="s">
        <v>226</v>
      </c>
      <c r="F196" s="174" t="s">
        <v>101</v>
      </c>
      <c r="G196" s="169">
        <v>500</v>
      </c>
    </row>
    <row r="197" spans="1:254" x14ac:dyDescent="0.2">
      <c r="A197" s="161" t="s">
        <v>373</v>
      </c>
      <c r="B197" s="174" t="s">
        <v>363</v>
      </c>
      <c r="C197" s="174" t="s">
        <v>223</v>
      </c>
      <c r="D197" s="174" t="s">
        <v>112</v>
      </c>
      <c r="E197" s="174" t="s">
        <v>226</v>
      </c>
      <c r="F197" s="174" t="s">
        <v>142</v>
      </c>
      <c r="G197" s="164">
        <v>0</v>
      </c>
    </row>
    <row r="198" spans="1:254" ht="15.75" x14ac:dyDescent="0.25">
      <c r="A198" s="147" t="s">
        <v>228</v>
      </c>
      <c r="B198" s="215" t="s">
        <v>363</v>
      </c>
      <c r="C198" s="194" t="s">
        <v>229</v>
      </c>
      <c r="D198" s="194"/>
      <c r="E198" s="194"/>
      <c r="F198" s="194"/>
      <c r="G198" s="195">
        <f>SUM(G199+G217+G275+G286+G260)</f>
        <v>606896.65</v>
      </c>
    </row>
    <row r="199" spans="1:254" x14ac:dyDescent="0.2">
      <c r="A199" s="216" t="s">
        <v>230</v>
      </c>
      <c r="B199" s="153" t="s">
        <v>363</v>
      </c>
      <c r="C199" s="152" t="s">
        <v>229</v>
      </c>
      <c r="D199" s="152" t="s">
        <v>86</v>
      </c>
      <c r="E199" s="152"/>
      <c r="F199" s="152"/>
      <c r="G199" s="154">
        <f>SUM(G202+G206+G208+G210+G215+G200+G213)</f>
        <v>187892.12999999998</v>
      </c>
    </row>
    <row r="200" spans="1:254" s="130" customFormat="1" ht="51" x14ac:dyDescent="0.2">
      <c r="A200" s="166" t="s">
        <v>445</v>
      </c>
      <c r="B200" s="168" t="s">
        <v>363</v>
      </c>
      <c r="C200" s="171" t="s">
        <v>229</v>
      </c>
      <c r="D200" s="171" t="s">
        <v>86</v>
      </c>
      <c r="E200" s="171" t="s">
        <v>446</v>
      </c>
      <c r="F200" s="171"/>
      <c r="G200" s="169">
        <f>SUM(G201)</f>
        <v>1965.8</v>
      </c>
    </row>
    <row r="201" spans="1:254" ht="25.5" x14ac:dyDescent="0.2">
      <c r="A201" s="161" t="s">
        <v>143</v>
      </c>
      <c r="B201" s="163" t="s">
        <v>363</v>
      </c>
      <c r="C201" s="174" t="s">
        <v>229</v>
      </c>
      <c r="D201" s="174" t="s">
        <v>86</v>
      </c>
      <c r="E201" s="174" t="s">
        <v>446</v>
      </c>
      <c r="F201" s="174" t="s">
        <v>144</v>
      </c>
      <c r="G201" s="164">
        <v>1965.8</v>
      </c>
    </row>
    <row r="202" spans="1:254" x14ac:dyDescent="0.2">
      <c r="A202" s="166" t="s">
        <v>250</v>
      </c>
      <c r="B202" s="188" t="s">
        <v>363</v>
      </c>
      <c r="C202" s="171" t="s">
        <v>229</v>
      </c>
      <c r="D202" s="171" t="s">
        <v>86</v>
      </c>
      <c r="E202" s="171"/>
      <c r="F202" s="171"/>
      <c r="G202" s="169">
        <f>SUM(G205+G204+G203)</f>
        <v>52406</v>
      </c>
    </row>
    <row r="203" spans="1:254" ht="25.5" x14ac:dyDescent="0.2">
      <c r="A203" s="161" t="s">
        <v>143</v>
      </c>
      <c r="B203" s="163" t="s">
        <v>363</v>
      </c>
      <c r="C203" s="174" t="s">
        <v>229</v>
      </c>
      <c r="D203" s="174" t="s">
        <v>86</v>
      </c>
      <c r="E203" s="174" t="s">
        <v>449</v>
      </c>
      <c r="F203" s="174" t="s">
        <v>144</v>
      </c>
      <c r="G203" s="164">
        <v>3721.82</v>
      </c>
    </row>
    <row r="204" spans="1:254" x14ac:dyDescent="0.2">
      <c r="A204" s="161" t="s">
        <v>365</v>
      </c>
      <c r="B204" s="174" t="s">
        <v>363</v>
      </c>
      <c r="C204" s="174" t="s">
        <v>229</v>
      </c>
      <c r="D204" s="174" t="s">
        <v>86</v>
      </c>
      <c r="E204" s="174" t="s">
        <v>232</v>
      </c>
      <c r="F204" s="174" t="s">
        <v>101</v>
      </c>
      <c r="G204" s="164">
        <v>1668.33</v>
      </c>
    </row>
    <row r="205" spans="1:254" s="130" customFormat="1" ht="25.5" x14ac:dyDescent="0.2">
      <c r="A205" s="161" t="s">
        <v>143</v>
      </c>
      <c r="B205" s="174" t="s">
        <v>363</v>
      </c>
      <c r="C205" s="174" t="s">
        <v>229</v>
      </c>
      <c r="D205" s="174" t="s">
        <v>86</v>
      </c>
      <c r="E205" s="174" t="s">
        <v>232</v>
      </c>
      <c r="F205" s="174" t="s">
        <v>144</v>
      </c>
      <c r="G205" s="164">
        <v>47015.85</v>
      </c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  <c r="AO205" s="134"/>
      <c r="AP205" s="134"/>
      <c r="AQ205" s="134"/>
      <c r="AR205" s="134"/>
      <c r="AS205" s="134"/>
      <c r="AT205" s="134"/>
      <c r="AU205" s="134"/>
      <c r="AV205" s="134"/>
      <c r="AW205" s="134"/>
      <c r="AX205" s="134"/>
      <c r="AY205" s="134"/>
      <c r="AZ205" s="134"/>
      <c r="BA205" s="134"/>
      <c r="BB205" s="134"/>
      <c r="BC205" s="134"/>
      <c r="BD205" s="134"/>
      <c r="BE205" s="134"/>
      <c r="BF205" s="134"/>
      <c r="BG205" s="134"/>
      <c r="BH205" s="134"/>
      <c r="BI205" s="134"/>
      <c r="BJ205" s="134"/>
      <c r="BK205" s="134"/>
      <c r="BL205" s="134"/>
      <c r="BM205" s="134"/>
      <c r="BN205" s="134"/>
      <c r="BO205" s="134"/>
      <c r="BP205" s="134"/>
      <c r="BQ205" s="134"/>
      <c r="BR205" s="134"/>
      <c r="BS205" s="134"/>
      <c r="BT205" s="134"/>
      <c r="BU205" s="134"/>
      <c r="BV205" s="134"/>
      <c r="BW205" s="134"/>
      <c r="BX205" s="134"/>
      <c r="BY205" s="134"/>
      <c r="BZ205" s="134"/>
      <c r="CA205" s="134"/>
      <c r="CB205" s="134"/>
      <c r="CC205" s="134"/>
      <c r="CD205" s="134"/>
      <c r="CE205" s="134"/>
      <c r="CF205" s="134"/>
      <c r="CG205" s="134"/>
      <c r="CH205" s="134"/>
      <c r="CI205" s="134"/>
      <c r="CJ205" s="134"/>
      <c r="CK205" s="134"/>
      <c r="CL205" s="134"/>
      <c r="CM205" s="134"/>
      <c r="CN205" s="134"/>
      <c r="CO205" s="134"/>
      <c r="CP205" s="134"/>
      <c r="CQ205" s="134"/>
      <c r="CR205" s="134"/>
      <c r="CS205" s="134"/>
      <c r="CT205" s="134"/>
      <c r="CU205" s="134"/>
      <c r="CV205" s="134"/>
      <c r="CW205" s="134"/>
      <c r="CX205" s="134"/>
      <c r="CY205" s="134"/>
      <c r="CZ205" s="134"/>
      <c r="DA205" s="134"/>
      <c r="DB205" s="134"/>
      <c r="DC205" s="134"/>
      <c r="DD205" s="134"/>
      <c r="DE205" s="134"/>
      <c r="DF205" s="134"/>
      <c r="DG205" s="134"/>
      <c r="DH205" s="134"/>
      <c r="DI205" s="134"/>
      <c r="DJ205" s="134"/>
      <c r="DK205" s="134"/>
      <c r="DL205" s="134"/>
      <c r="DM205" s="134"/>
      <c r="DN205" s="134"/>
      <c r="DO205" s="134"/>
      <c r="DP205" s="134"/>
      <c r="DQ205" s="134"/>
      <c r="DR205" s="134"/>
      <c r="DS205" s="134"/>
      <c r="DT205" s="134"/>
      <c r="DU205" s="134"/>
      <c r="DV205" s="134"/>
      <c r="DW205" s="134"/>
      <c r="DX205" s="134"/>
      <c r="DY205" s="134"/>
      <c r="DZ205" s="134"/>
      <c r="EA205" s="134"/>
      <c r="EB205" s="134"/>
      <c r="EC205" s="134"/>
      <c r="ED205" s="134"/>
      <c r="EE205" s="134"/>
      <c r="EF205" s="134"/>
      <c r="EG205" s="134"/>
      <c r="EH205" s="134"/>
      <c r="EI205" s="134"/>
      <c r="EJ205" s="134"/>
      <c r="EK205" s="134"/>
      <c r="EL205" s="134"/>
      <c r="EM205" s="134"/>
      <c r="EN205" s="134"/>
      <c r="EO205" s="134"/>
      <c r="EP205" s="134"/>
      <c r="EQ205" s="134"/>
      <c r="ER205" s="134"/>
      <c r="ES205" s="134"/>
      <c r="ET205" s="134"/>
      <c r="EU205" s="134"/>
      <c r="EV205" s="134"/>
      <c r="EW205" s="134"/>
      <c r="EX205" s="134"/>
      <c r="EY205" s="134"/>
      <c r="EZ205" s="134"/>
      <c r="FA205" s="134"/>
      <c r="FB205" s="134"/>
      <c r="FC205" s="134"/>
      <c r="FD205" s="134"/>
      <c r="FE205" s="134"/>
      <c r="FF205" s="134"/>
      <c r="FG205" s="134"/>
      <c r="FH205" s="134"/>
      <c r="FI205" s="134"/>
      <c r="FJ205" s="134"/>
      <c r="FK205" s="134"/>
      <c r="FL205" s="134"/>
      <c r="FM205" s="134"/>
      <c r="FN205" s="134"/>
      <c r="FO205" s="134"/>
      <c r="FP205" s="134"/>
      <c r="FQ205" s="134"/>
      <c r="FR205" s="134"/>
      <c r="FS205" s="134"/>
      <c r="FT205" s="134"/>
      <c r="FU205" s="134"/>
      <c r="FV205" s="134"/>
      <c r="FW205" s="134"/>
      <c r="FX205" s="134"/>
      <c r="FY205" s="134"/>
      <c r="FZ205" s="134"/>
      <c r="GA205" s="134"/>
      <c r="GB205" s="134"/>
      <c r="GC205" s="134"/>
      <c r="GD205" s="134"/>
      <c r="GE205" s="134"/>
      <c r="GF205" s="134"/>
      <c r="GG205" s="134"/>
      <c r="GH205" s="134"/>
      <c r="GI205" s="134"/>
      <c r="GJ205" s="134"/>
      <c r="GK205" s="134"/>
      <c r="GL205" s="134"/>
      <c r="GM205" s="134"/>
      <c r="GN205" s="134"/>
      <c r="GO205" s="134"/>
      <c r="GP205" s="134"/>
      <c r="GQ205" s="134"/>
      <c r="GR205" s="134"/>
      <c r="GS205" s="134"/>
      <c r="GT205" s="134"/>
      <c r="GU205" s="134"/>
      <c r="GV205" s="134"/>
      <c r="GW205" s="134"/>
      <c r="GX205" s="134"/>
      <c r="GY205" s="134"/>
      <c r="GZ205" s="134"/>
      <c r="HA205" s="134"/>
      <c r="HB205" s="134"/>
      <c r="HC205" s="134"/>
      <c r="HD205" s="134"/>
      <c r="HE205" s="134"/>
      <c r="HF205" s="134"/>
      <c r="HG205" s="134"/>
      <c r="HH205" s="134"/>
      <c r="HI205" s="134"/>
      <c r="HJ205" s="134"/>
      <c r="HK205" s="134"/>
      <c r="HL205" s="134"/>
      <c r="HM205" s="134"/>
      <c r="HN205" s="134"/>
      <c r="HO205" s="134"/>
      <c r="HP205" s="134"/>
      <c r="HQ205" s="134"/>
      <c r="HR205" s="134"/>
      <c r="HS205" s="134"/>
      <c r="HT205" s="134"/>
      <c r="HU205" s="134"/>
      <c r="HV205" s="134"/>
      <c r="HW205" s="134"/>
      <c r="HX205" s="134"/>
      <c r="HY205" s="134"/>
      <c r="HZ205" s="134"/>
      <c r="IA205" s="134"/>
      <c r="IB205" s="134"/>
      <c r="IC205" s="134"/>
      <c r="ID205" s="134"/>
      <c r="IE205" s="134"/>
      <c r="IF205" s="134"/>
      <c r="IG205" s="134"/>
      <c r="IH205" s="134"/>
      <c r="II205" s="134"/>
      <c r="IJ205" s="134"/>
      <c r="IK205" s="134"/>
      <c r="IL205" s="134"/>
      <c r="IM205" s="134"/>
      <c r="IN205" s="134"/>
      <c r="IO205" s="134"/>
      <c r="IP205" s="134"/>
      <c r="IQ205" s="134"/>
      <c r="IR205" s="134"/>
      <c r="IS205" s="134"/>
      <c r="IT205" s="134"/>
    </row>
    <row r="206" spans="1:254" s="165" customFormat="1" ht="63.75" x14ac:dyDescent="0.2">
      <c r="A206" s="211" t="s">
        <v>394</v>
      </c>
      <c r="B206" s="168" t="s">
        <v>363</v>
      </c>
      <c r="C206" s="171" t="s">
        <v>229</v>
      </c>
      <c r="D206" s="171" t="s">
        <v>86</v>
      </c>
      <c r="E206" s="171" t="s">
        <v>234</v>
      </c>
      <c r="F206" s="171"/>
      <c r="G206" s="169">
        <f>SUM(G207)</f>
        <v>125173.65</v>
      </c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34"/>
      <c r="BG206" s="134"/>
      <c r="BH206" s="134"/>
      <c r="BI206" s="134"/>
      <c r="BJ206" s="134"/>
      <c r="BK206" s="134"/>
      <c r="BL206" s="134"/>
      <c r="BM206" s="134"/>
      <c r="BN206" s="134"/>
      <c r="BO206" s="134"/>
      <c r="BP206" s="134"/>
      <c r="BQ206" s="134"/>
      <c r="BR206" s="134"/>
      <c r="BS206" s="134"/>
      <c r="BT206" s="134"/>
      <c r="BU206" s="134"/>
      <c r="BV206" s="134"/>
      <c r="BW206" s="134"/>
      <c r="BX206" s="134"/>
      <c r="BY206" s="134"/>
      <c r="BZ206" s="134"/>
      <c r="CA206" s="134"/>
      <c r="CB206" s="134"/>
      <c r="CC206" s="134"/>
      <c r="CD206" s="134"/>
      <c r="CE206" s="134"/>
      <c r="CF206" s="134"/>
      <c r="CG206" s="134"/>
      <c r="CH206" s="134"/>
      <c r="CI206" s="134"/>
      <c r="CJ206" s="134"/>
      <c r="CK206" s="134"/>
      <c r="CL206" s="134"/>
      <c r="CM206" s="134"/>
      <c r="CN206" s="134"/>
      <c r="CO206" s="134"/>
      <c r="CP206" s="134"/>
      <c r="CQ206" s="134"/>
      <c r="CR206" s="134"/>
      <c r="CS206" s="134"/>
      <c r="CT206" s="134"/>
      <c r="CU206" s="134"/>
      <c r="CV206" s="134"/>
      <c r="CW206" s="134"/>
      <c r="CX206" s="134"/>
      <c r="CY206" s="134"/>
      <c r="CZ206" s="134"/>
      <c r="DA206" s="134"/>
      <c r="DB206" s="134"/>
      <c r="DC206" s="134"/>
      <c r="DD206" s="134"/>
      <c r="DE206" s="134"/>
      <c r="DF206" s="134"/>
      <c r="DG206" s="134"/>
      <c r="DH206" s="134"/>
      <c r="DI206" s="134"/>
      <c r="DJ206" s="134"/>
      <c r="DK206" s="134"/>
      <c r="DL206" s="134"/>
      <c r="DM206" s="134"/>
      <c r="DN206" s="134"/>
      <c r="DO206" s="134"/>
      <c r="DP206" s="134"/>
      <c r="DQ206" s="134"/>
      <c r="DR206" s="134"/>
      <c r="DS206" s="134"/>
      <c r="DT206" s="134"/>
      <c r="DU206" s="134"/>
      <c r="DV206" s="134"/>
      <c r="DW206" s="134"/>
      <c r="DX206" s="134"/>
      <c r="DY206" s="134"/>
      <c r="DZ206" s="134"/>
      <c r="EA206" s="134"/>
      <c r="EB206" s="134"/>
      <c r="EC206" s="134"/>
      <c r="ED206" s="134"/>
      <c r="EE206" s="134"/>
      <c r="EF206" s="134"/>
      <c r="EG206" s="134"/>
      <c r="EH206" s="134"/>
      <c r="EI206" s="134"/>
      <c r="EJ206" s="134"/>
      <c r="EK206" s="134"/>
      <c r="EL206" s="134"/>
      <c r="EM206" s="134"/>
      <c r="EN206" s="134"/>
      <c r="EO206" s="134"/>
      <c r="EP206" s="134"/>
      <c r="EQ206" s="134"/>
      <c r="ER206" s="134"/>
      <c r="ES206" s="134"/>
      <c r="ET206" s="134"/>
      <c r="EU206" s="134"/>
      <c r="EV206" s="134"/>
      <c r="EW206" s="134"/>
      <c r="EX206" s="134"/>
      <c r="EY206" s="134"/>
      <c r="EZ206" s="134"/>
      <c r="FA206" s="134"/>
      <c r="FB206" s="134"/>
      <c r="FC206" s="134"/>
      <c r="FD206" s="134"/>
      <c r="FE206" s="134"/>
      <c r="FF206" s="134"/>
      <c r="FG206" s="134"/>
      <c r="FH206" s="134"/>
      <c r="FI206" s="134"/>
      <c r="FJ206" s="134"/>
      <c r="FK206" s="134"/>
      <c r="FL206" s="134"/>
      <c r="FM206" s="134"/>
      <c r="FN206" s="134"/>
      <c r="FO206" s="134"/>
      <c r="FP206" s="134"/>
      <c r="FQ206" s="134"/>
      <c r="FR206" s="134"/>
      <c r="FS206" s="134"/>
      <c r="FT206" s="134"/>
      <c r="FU206" s="134"/>
      <c r="FV206" s="134"/>
      <c r="FW206" s="134"/>
      <c r="FX206" s="134"/>
      <c r="FY206" s="134"/>
      <c r="FZ206" s="134"/>
      <c r="GA206" s="134"/>
      <c r="GB206" s="134"/>
      <c r="GC206" s="134"/>
      <c r="GD206" s="134"/>
      <c r="GE206" s="134"/>
      <c r="GF206" s="134"/>
      <c r="GG206" s="134"/>
      <c r="GH206" s="134"/>
      <c r="GI206" s="134"/>
      <c r="GJ206" s="134"/>
      <c r="GK206" s="134"/>
      <c r="GL206" s="134"/>
      <c r="GM206" s="134"/>
      <c r="GN206" s="134"/>
      <c r="GO206" s="134"/>
      <c r="GP206" s="134"/>
      <c r="GQ206" s="134"/>
      <c r="GR206" s="134"/>
      <c r="GS206" s="134"/>
      <c r="GT206" s="134"/>
      <c r="GU206" s="134"/>
      <c r="GV206" s="134"/>
      <c r="GW206" s="134"/>
      <c r="GX206" s="134"/>
      <c r="GY206" s="134"/>
      <c r="GZ206" s="134"/>
      <c r="HA206" s="134"/>
      <c r="HB206" s="134"/>
      <c r="HC206" s="134"/>
      <c r="HD206" s="134"/>
      <c r="HE206" s="134"/>
      <c r="HF206" s="134"/>
      <c r="HG206" s="134"/>
      <c r="HH206" s="134"/>
      <c r="HI206" s="134"/>
      <c r="HJ206" s="134"/>
      <c r="HK206" s="134"/>
      <c r="HL206" s="134"/>
      <c r="HM206" s="134"/>
      <c r="HN206" s="134"/>
      <c r="HO206" s="134"/>
      <c r="HP206" s="134"/>
      <c r="HQ206" s="134"/>
      <c r="HR206" s="134"/>
      <c r="HS206" s="134"/>
      <c r="HT206" s="134"/>
      <c r="HU206" s="134"/>
      <c r="HV206" s="134"/>
      <c r="HW206" s="134"/>
      <c r="HX206" s="134"/>
      <c r="HY206" s="134"/>
      <c r="HZ206" s="134"/>
      <c r="IA206" s="134"/>
      <c r="IB206" s="134"/>
      <c r="IC206" s="134"/>
      <c r="ID206" s="134"/>
      <c r="IE206" s="134"/>
      <c r="IF206" s="134"/>
      <c r="IG206" s="134"/>
      <c r="IH206" s="134"/>
      <c r="II206" s="134"/>
      <c r="IJ206" s="134"/>
      <c r="IK206" s="134"/>
      <c r="IL206" s="134"/>
      <c r="IM206" s="134"/>
      <c r="IN206" s="134"/>
      <c r="IO206" s="134"/>
      <c r="IP206" s="134"/>
      <c r="IQ206" s="134"/>
      <c r="IR206" s="134"/>
      <c r="IS206" s="134"/>
      <c r="IT206" s="134"/>
    </row>
    <row r="207" spans="1:254" s="165" customFormat="1" ht="25.5" x14ac:dyDescent="0.2">
      <c r="A207" s="161" t="s">
        <v>143</v>
      </c>
      <c r="B207" s="163" t="s">
        <v>363</v>
      </c>
      <c r="C207" s="174" t="s">
        <v>229</v>
      </c>
      <c r="D207" s="174" t="s">
        <v>86</v>
      </c>
      <c r="E207" s="174" t="s">
        <v>234</v>
      </c>
      <c r="F207" s="174" t="s">
        <v>144</v>
      </c>
      <c r="G207" s="164">
        <v>125173.65</v>
      </c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34"/>
      <c r="BG207" s="134"/>
      <c r="BH207" s="134"/>
      <c r="BI207" s="134"/>
      <c r="BJ207" s="134"/>
      <c r="BK207" s="134"/>
      <c r="BL207" s="134"/>
      <c r="BM207" s="134"/>
      <c r="BN207" s="134"/>
      <c r="BO207" s="134"/>
      <c r="BP207" s="134"/>
      <c r="BQ207" s="134"/>
      <c r="BR207" s="134"/>
      <c r="BS207" s="134"/>
      <c r="BT207" s="134"/>
      <c r="BU207" s="134"/>
      <c r="BV207" s="134"/>
      <c r="BW207" s="134"/>
      <c r="BX207" s="134"/>
      <c r="BY207" s="134"/>
      <c r="BZ207" s="134"/>
      <c r="CA207" s="134"/>
      <c r="CB207" s="134"/>
      <c r="CC207" s="134"/>
      <c r="CD207" s="134"/>
      <c r="CE207" s="134"/>
      <c r="CF207" s="134"/>
      <c r="CG207" s="134"/>
      <c r="CH207" s="134"/>
      <c r="CI207" s="134"/>
      <c r="CJ207" s="134"/>
      <c r="CK207" s="134"/>
      <c r="CL207" s="134"/>
      <c r="CM207" s="134"/>
      <c r="CN207" s="134"/>
      <c r="CO207" s="134"/>
      <c r="CP207" s="134"/>
      <c r="CQ207" s="134"/>
      <c r="CR207" s="134"/>
      <c r="CS207" s="134"/>
      <c r="CT207" s="134"/>
      <c r="CU207" s="134"/>
      <c r="CV207" s="134"/>
      <c r="CW207" s="134"/>
      <c r="CX207" s="134"/>
      <c r="CY207" s="134"/>
      <c r="CZ207" s="134"/>
      <c r="DA207" s="134"/>
      <c r="DB207" s="134"/>
      <c r="DC207" s="134"/>
      <c r="DD207" s="134"/>
      <c r="DE207" s="134"/>
      <c r="DF207" s="134"/>
      <c r="DG207" s="134"/>
      <c r="DH207" s="134"/>
      <c r="DI207" s="134"/>
      <c r="DJ207" s="134"/>
      <c r="DK207" s="134"/>
      <c r="DL207" s="134"/>
      <c r="DM207" s="134"/>
      <c r="DN207" s="134"/>
      <c r="DO207" s="134"/>
      <c r="DP207" s="134"/>
      <c r="DQ207" s="134"/>
      <c r="DR207" s="134"/>
      <c r="DS207" s="134"/>
      <c r="DT207" s="134"/>
      <c r="DU207" s="134"/>
      <c r="DV207" s="134"/>
      <c r="DW207" s="134"/>
      <c r="DX207" s="134"/>
      <c r="DY207" s="134"/>
      <c r="DZ207" s="134"/>
      <c r="EA207" s="134"/>
      <c r="EB207" s="134"/>
      <c r="EC207" s="134"/>
      <c r="ED207" s="134"/>
      <c r="EE207" s="134"/>
      <c r="EF207" s="134"/>
      <c r="EG207" s="134"/>
      <c r="EH207" s="134"/>
      <c r="EI207" s="134"/>
      <c r="EJ207" s="134"/>
      <c r="EK207" s="134"/>
      <c r="EL207" s="134"/>
      <c r="EM207" s="134"/>
      <c r="EN207" s="134"/>
      <c r="EO207" s="134"/>
      <c r="EP207" s="134"/>
      <c r="EQ207" s="134"/>
      <c r="ER207" s="134"/>
      <c r="ES207" s="134"/>
      <c r="ET207" s="134"/>
      <c r="EU207" s="134"/>
      <c r="EV207" s="134"/>
      <c r="EW207" s="134"/>
      <c r="EX207" s="134"/>
      <c r="EY207" s="134"/>
      <c r="EZ207" s="134"/>
      <c r="FA207" s="134"/>
      <c r="FB207" s="134"/>
      <c r="FC207" s="134"/>
      <c r="FD207" s="134"/>
      <c r="FE207" s="134"/>
      <c r="FF207" s="134"/>
      <c r="FG207" s="134"/>
      <c r="FH207" s="134"/>
      <c r="FI207" s="134"/>
      <c r="FJ207" s="134"/>
      <c r="FK207" s="134"/>
      <c r="FL207" s="134"/>
      <c r="FM207" s="134"/>
      <c r="FN207" s="134"/>
      <c r="FO207" s="134"/>
      <c r="FP207" s="134"/>
      <c r="FQ207" s="134"/>
      <c r="FR207" s="134"/>
      <c r="FS207" s="134"/>
      <c r="FT207" s="134"/>
      <c r="FU207" s="134"/>
      <c r="FV207" s="134"/>
      <c r="FW207" s="134"/>
      <c r="FX207" s="134"/>
      <c r="FY207" s="134"/>
      <c r="FZ207" s="134"/>
      <c r="GA207" s="134"/>
      <c r="GB207" s="134"/>
      <c r="GC207" s="134"/>
      <c r="GD207" s="134"/>
      <c r="GE207" s="134"/>
      <c r="GF207" s="134"/>
      <c r="GG207" s="134"/>
      <c r="GH207" s="134"/>
      <c r="GI207" s="134"/>
      <c r="GJ207" s="134"/>
      <c r="GK207" s="134"/>
      <c r="GL207" s="134"/>
      <c r="GM207" s="134"/>
      <c r="GN207" s="134"/>
      <c r="GO207" s="134"/>
      <c r="GP207" s="134"/>
      <c r="GQ207" s="134"/>
      <c r="GR207" s="134"/>
      <c r="GS207" s="134"/>
      <c r="GT207" s="134"/>
      <c r="GU207" s="134"/>
      <c r="GV207" s="134"/>
      <c r="GW207" s="134"/>
      <c r="GX207" s="134"/>
      <c r="GY207" s="134"/>
      <c r="GZ207" s="134"/>
      <c r="HA207" s="134"/>
      <c r="HB207" s="134"/>
      <c r="HC207" s="134"/>
      <c r="HD207" s="134"/>
      <c r="HE207" s="134"/>
      <c r="HF207" s="134"/>
      <c r="HG207" s="134"/>
      <c r="HH207" s="134"/>
      <c r="HI207" s="134"/>
      <c r="HJ207" s="134"/>
      <c r="HK207" s="134"/>
      <c r="HL207" s="134"/>
      <c r="HM207" s="134"/>
      <c r="HN207" s="134"/>
      <c r="HO207" s="134"/>
      <c r="HP207" s="134"/>
      <c r="HQ207" s="134"/>
      <c r="HR207" s="134"/>
      <c r="HS207" s="134"/>
      <c r="HT207" s="134"/>
      <c r="HU207" s="134"/>
      <c r="HV207" s="134"/>
      <c r="HW207" s="134"/>
      <c r="HX207" s="134"/>
      <c r="HY207" s="134"/>
      <c r="HZ207" s="134"/>
      <c r="IA207" s="134"/>
      <c r="IB207" s="134"/>
      <c r="IC207" s="134"/>
      <c r="ID207" s="134"/>
      <c r="IE207" s="134"/>
      <c r="IF207" s="134"/>
      <c r="IG207" s="134"/>
      <c r="IH207" s="134"/>
      <c r="II207" s="134"/>
      <c r="IJ207" s="134"/>
      <c r="IK207" s="134"/>
      <c r="IL207" s="134"/>
      <c r="IM207" s="134"/>
      <c r="IN207" s="134"/>
      <c r="IO207" s="134"/>
      <c r="IP207" s="134"/>
      <c r="IQ207" s="134"/>
      <c r="IR207" s="134"/>
      <c r="IS207" s="134"/>
      <c r="IT207" s="134"/>
    </row>
    <row r="208" spans="1:254" s="165" customFormat="1" x14ac:dyDescent="0.2">
      <c r="A208" s="166" t="s">
        <v>371</v>
      </c>
      <c r="B208" s="168" t="s">
        <v>363</v>
      </c>
      <c r="C208" s="171" t="s">
        <v>229</v>
      </c>
      <c r="D208" s="171" t="s">
        <v>86</v>
      </c>
      <c r="E208" s="171" t="s">
        <v>136</v>
      </c>
      <c r="F208" s="171"/>
      <c r="G208" s="169">
        <f>SUM(G209)</f>
        <v>669.27</v>
      </c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34"/>
      <c r="BG208" s="134"/>
      <c r="BH208" s="134"/>
      <c r="BI208" s="134"/>
      <c r="BJ208" s="134"/>
      <c r="BK208" s="134"/>
      <c r="BL208" s="134"/>
      <c r="BM208" s="134"/>
      <c r="BN208" s="134"/>
      <c r="BO208" s="134"/>
      <c r="BP208" s="134"/>
      <c r="BQ208" s="134"/>
      <c r="BR208" s="134"/>
      <c r="BS208" s="134"/>
      <c r="BT208" s="134"/>
      <c r="BU208" s="134"/>
      <c r="BV208" s="134"/>
      <c r="BW208" s="134"/>
      <c r="BX208" s="134"/>
      <c r="BY208" s="134"/>
      <c r="BZ208" s="134"/>
      <c r="CA208" s="134"/>
      <c r="CB208" s="134"/>
      <c r="CC208" s="134"/>
      <c r="CD208" s="134"/>
      <c r="CE208" s="134"/>
      <c r="CF208" s="134"/>
      <c r="CG208" s="134"/>
      <c r="CH208" s="134"/>
      <c r="CI208" s="134"/>
      <c r="CJ208" s="134"/>
      <c r="CK208" s="134"/>
      <c r="CL208" s="134"/>
      <c r="CM208" s="134"/>
      <c r="CN208" s="134"/>
      <c r="CO208" s="134"/>
      <c r="CP208" s="134"/>
      <c r="CQ208" s="134"/>
      <c r="CR208" s="134"/>
      <c r="CS208" s="134"/>
      <c r="CT208" s="134"/>
      <c r="CU208" s="134"/>
      <c r="CV208" s="134"/>
      <c r="CW208" s="134"/>
      <c r="CX208" s="134"/>
      <c r="CY208" s="134"/>
      <c r="CZ208" s="134"/>
      <c r="DA208" s="134"/>
      <c r="DB208" s="134"/>
      <c r="DC208" s="134"/>
      <c r="DD208" s="134"/>
      <c r="DE208" s="134"/>
      <c r="DF208" s="134"/>
      <c r="DG208" s="134"/>
      <c r="DH208" s="134"/>
      <c r="DI208" s="134"/>
      <c r="DJ208" s="134"/>
      <c r="DK208" s="134"/>
      <c r="DL208" s="134"/>
      <c r="DM208" s="134"/>
      <c r="DN208" s="134"/>
      <c r="DO208" s="134"/>
      <c r="DP208" s="134"/>
      <c r="DQ208" s="134"/>
      <c r="DR208" s="134"/>
      <c r="DS208" s="134"/>
      <c r="DT208" s="134"/>
      <c r="DU208" s="134"/>
      <c r="DV208" s="134"/>
      <c r="DW208" s="134"/>
      <c r="DX208" s="134"/>
      <c r="DY208" s="134"/>
      <c r="DZ208" s="134"/>
      <c r="EA208" s="134"/>
      <c r="EB208" s="134"/>
      <c r="EC208" s="134"/>
      <c r="ED208" s="134"/>
      <c r="EE208" s="134"/>
      <c r="EF208" s="134"/>
      <c r="EG208" s="134"/>
      <c r="EH208" s="134"/>
      <c r="EI208" s="134"/>
      <c r="EJ208" s="134"/>
      <c r="EK208" s="134"/>
      <c r="EL208" s="134"/>
      <c r="EM208" s="134"/>
      <c r="EN208" s="134"/>
      <c r="EO208" s="134"/>
      <c r="EP208" s="134"/>
      <c r="EQ208" s="134"/>
      <c r="ER208" s="134"/>
      <c r="ES208" s="134"/>
      <c r="ET208" s="134"/>
      <c r="EU208" s="134"/>
      <c r="EV208" s="134"/>
      <c r="EW208" s="134"/>
      <c r="EX208" s="134"/>
      <c r="EY208" s="134"/>
      <c r="EZ208" s="134"/>
      <c r="FA208" s="134"/>
      <c r="FB208" s="134"/>
      <c r="FC208" s="134"/>
      <c r="FD208" s="134"/>
      <c r="FE208" s="134"/>
      <c r="FF208" s="134"/>
      <c r="FG208" s="134"/>
      <c r="FH208" s="134"/>
      <c r="FI208" s="134"/>
      <c r="FJ208" s="134"/>
      <c r="FK208" s="134"/>
      <c r="FL208" s="134"/>
      <c r="FM208" s="134"/>
      <c r="FN208" s="134"/>
      <c r="FO208" s="134"/>
      <c r="FP208" s="134"/>
      <c r="FQ208" s="134"/>
      <c r="FR208" s="134"/>
      <c r="FS208" s="134"/>
      <c r="FT208" s="134"/>
      <c r="FU208" s="134"/>
      <c r="FV208" s="134"/>
      <c r="FW208" s="134"/>
      <c r="FX208" s="134"/>
      <c r="FY208" s="134"/>
      <c r="FZ208" s="134"/>
      <c r="GA208" s="134"/>
      <c r="GB208" s="134"/>
      <c r="GC208" s="134"/>
      <c r="GD208" s="134"/>
      <c r="GE208" s="134"/>
      <c r="GF208" s="134"/>
      <c r="GG208" s="134"/>
      <c r="GH208" s="134"/>
      <c r="GI208" s="134"/>
      <c r="GJ208" s="134"/>
      <c r="GK208" s="134"/>
      <c r="GL208" s="134"/>
      <c r="GM208" s="134"/>
      <c r="GN208" s="134"/>
      <c r="GO208" s="134"/>
      <c r="GP208" s="134"/>
      <c r="GQ208" s="134"/>
      <c r="GR208" s="134"/>
      <c r="GS208" s="134"/>
      <c r="GT208" s="134"/>
      <c r="GU208" s="134"/>
      <c r="GV208" s="134"/>
      <c r="GW208" s="134"/>
      <c r="GX208" s="134"/>
      <c r="GY208" s="134"/>
      <c r="GZ208" s="134"/>
      <c r="HA208" s="134"/>
      <c r="HB208" s="134"/>
      <c r="HC208" s="134"/>
      <c r="HD208" s="134"/>
      <c r="HE208" s="134"/>
      <c r="HF208" s="134"/>
      <c r="HG208" s="134"/>
      <c r="HH208" s="134"/>
      <c r="HI208" s="134"/>
      <c r="HJ208" s="134"/>
      <c r="HK208" s="134"/>
      <c r="HL208" s="134"/>
      <c r="HM208" s="134"/>
      <c r="HN208" s="134"/>
      <c r="HO208" s="134"/>
      <c r="HP208" s="134"/>
      <c r="HQ208" s="134"/>
      <c r="HR208" s="134"/>
      <c r="HS208" s="134"/>
      <c r="HT208" s="134"/>
      <c r="HU208" s="134"/>
      <c r="HV208" s="134"/>
      <c r="HW208" s="134"/>
      <c r="HX208" s="134"/>
      <c r="HY208" s="134"/>
      <c r="HZ208" s="134"/>
      <c r="IA208" s="134"/>
      <c r="IB208" s="134"/>
      <c r="IC208" s="134"/>
      <c r="ID208" s="134"/>
      <c r="IE208" s="134"/>
      <c r="IF208" s="134"/>
      <c r="IG208" s="134"/>
      <c r="IH208" s="134"/>
      <c r="II208" s="134"/>
      <c r="IJ208" s="134"/>
      <c r="IK208" s="134"/>
      <c r="IL208" s="134"/>
      <c r="IM208" s="134"/>
      <c r="IN208" s="134"/>
      <c r="IO208" s="134"/>
      <c r="IP208" s="134"/>
      <c r="IQ208" s="134"/>
      <c r="IR208" s="134"/>
      <c r="IS208" s="134"/>
      <c r="IT208" s="134"/>
    </row>
    <row r="209" spans="1:254" ht="25.5" x14ac:dyDescent="0.2">
      <c r="A209" s="161" t="s">
        <v>143</v>
      </c>
      <c r="B209" s="163" t="s">
        <v>363</v>
      </c>
      <c r="C209" s="174" t="s">
        <v>229</v>
      </c>
      <c r="D209" s="174" t="s">
        <v>86</v>
      </c>
      <c r="E209" s="174" t="s">
        <v>136</v>
      </c>
      <c r="F209" s="174" t="s">
        <v>144</v>
      </c>
      <c r="G209" s="164">
        <v>669.27</v>
      </c>
    </row>
    <row r="210" spans="1:254" s="130" customFormat="1" ht="25.5" x14ac:dyDescent="0.2">
      <c r="A210" s="217" t="s">
        <v>235</v>
      </c>
      <c r="B210" s="168" t="s">
        <v>363</v>
      </c>
      <c r="C210" s="171" t="s">
        <v>229</v>
      </c>
      <c r="D210" s="171" t="s">
        <v>86</v>
      </c>
      <c r="E210" s="171" t="s">
        <v>239</v>
      </c>
      <c r="F210" s="171"/>
      <c r="G210" s="169">
        <f>SUM(G211)</f>
        <v>2674.48</v>
      </c>
    </row>
    <row r="211" spans="1:254" x14ac:dyDescent="0.2">
      <c r="A211" s="161" t="s">
        <v>365</v>
      </c>
      <c r="B211" s="163" t="s">
        <v>363</v>
      </c>
      <c r="C211" s="174" t="s">
        <v>229</v>
      </c>
      <c r="D211" s="174" t="s">
        <v>86</v>
      </c>
      <c r="E211" s="174" t="s">
        <v>239</v>
      </c>
      <c r="F211" s="174" t="s">
        <v>101</v>
      </c>
      <c r="G211" s="164">
        <v>2674.48</v>
      </c>
    </row>
    <row r="212" spans="1:254" s="130" customFormat="1" ht="25.5" x14ac:dyDescent="0.2">
      <c r="A212" s="161" t="s">
        <v>143</v>
      </c>
      <c r="B212" s="163" t="s">
        <v>363</v>
      </c>
      <c r="C212" s="174" t="s">
        <v>229</v>
      </c>
      <c r="D212" s="174" t="s">
        <v>86</v>
      </c>
      <c r="E212" s="174" t="s">
        <v>239</v>
      </c>
      <c r="F212" s="174" t="s">
        <v>144</v>
      </c>
      <c r="G212" s="164">
        <v>0</v>
      </c>
    </row>
    <row r="213" spans="1:254" s="130" customFormat="1" ht="25.5" x14ac:dyDescent="0.2">
      <c r="A213" s="166" t="s">
        <v>454</v>
      </c>
      <c r="B213" s="168" t="s">
        <v>363</v>
      </c>
      <c r="C213" s="171" t="s">
        <v>229</v>
      </c>
      <c r="D213" s="171" t="s">
        <v>86</v>
      </c>
      <c r="E213" s="171" t="s">
        <v>448</v>
      </c>
      <c r="F213" s="171"/>
      <c r="G213" s="169">
        <f>SUM(G214)</f>
        <v>4530.96</v>
      </c>
    </row>
    <row r="214" spans="1:254" s="130" customFormat="1" ht="25.5" x14ac:dyDescent="0.2">
      <c r="A214" s="161" t="s">
        <v>143</v>
      </c>
      <c r="B214" s="168" t="s">
        <v>363</v>
      </c>
      <c r="C214" s="171" t="s">
        <v>229</v>
      </c>
      <c r="D214" s="171" t="s">
        <v>86</v>
      </c>
      <c r="E214" s="171" t="s">
        <v>448</v>
      </c>
      <c r="F214" s="174" t="s">
        <v>144</v>
      </c>
      <c r="G214" s="164">
        <v>4530.96</v>
      </c>
    </row>
    <row r="215" spans="1:254" s="130" customFormat="1" x14ac:dyDescent="0.2">
      <c r="A215" s="166" t="s">
        <v>190</v>
      </c>
      <c r="B215" s="168" t="s">
        <v>363</v>
      </c>
      <c r="C215" s="171" t="s">
        <v>229</v>
      </c>
      <c r="D215" s="171" t="s">
        <v>86</v>
      </c>
      <c r="E215" s="171" t="s">
        <v>191</v>
      </c>
      <c r="F215" s="171"/>
      <c r="G215" s="169">
        <f>SUM(G216)</f>
        <v>471.97</v>
      </c>
    </row>
    <row r="216" spans="1:254" s="130" customFormat="1" ht="25.5" x14ac:dyDescent="0.2">
      <c r="A216" s="161" t="s">
        <v>143</v>
      </c>
      <c r="B216" s="163" t="s">
        <v>363</v>
      </c>
      <c r="C216" s="174" t="s">
        <v>229</v>
      </c>
      <c r="D216" s="174" t="s">
        <v>86</v>
      </c>
      <c r="E216" s="174" t="s">
        <v>191</v>
      </c>
      <c r="F216" s="174" t="s">
        <v>144</v>
      </c>
      <c r="G216" s="164">
        <v>471.97</v>
      </c>
    </row>
    <row r="217" spans="1:254" s="165" customFormat="1" x14ac:dyDescent="0.2">
      <c r="A217" s="216" t="s">
        <v>237</v>
      </c>
      <c r="B217" s="153" t="s">
        <v>363</v>
      </c>
      <c r="C217" s="152" t="s">
        <v>229</v>
      </c>
      <c r="D217" s="152" t="s">
        <v>88</v>
      </c>
      <c r="E217" s="152"/>
      <c r="F217" s="152"/>
      <c r="G217" s="154">
        <f>SUM(G242+G244+G252+G254+G256+G247+G221+G224+G230+G228+G235+G258+G218+G249+G232+G226+G238+G240)</f>
        <v>350938.62000000005</v>
      </c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134"/>
      <c r="BW217" s="134"/>
      <c r="BX217" s="134"/>
      <c r="BY217" s="134"/>
      <c r="BZ217" s="134"/>
      <c r="CA217" s="134"/>
      <c r="CB217" s="134"/>
      <c r="CC217" s="134"/>
      <c r="CD217" s="134"/>
      <c r="CE217" s="134"/>
      <c r="CF217" s="134"/>
      <c r="CG217" s="134"/>
      <c r="CH217" s="134"/>
      <c r="CI217" s="134"/>
      <c r="CJ217" s="134"/>
      <c r="CK217" s="134"/>
      <c r="CL217" s="134"/>
      <c r="CM217" s="134"/>
      <c r="CN217" s="134"/>
      <c r="CO217" s="134"/>
      <c r="CP217" s="134"/>
      <c r="CQ217" s="134"/>
      <c r="CR217" s="134"/>
      <c r="CS217" s="134"/>
      <c r="CT217" s="134"/>
      <c r="CU217" s="134"/>
      <c r="CV217" s="134"/>
      <c r="CW217" s="134"/>
      <c r="CX217" s="134"/>
      <c r="CY217" s="134"/>
      <c r="CZ217" s="134"/>
      <c r="DA217" s="134"/>
      <c r="DB217" s="134"/>
      <c r="DC217" s="134"/>
      <c r="DD217" s="134"/>
      <c r="DE217" s="134"/>
      <c r="DF217" s="134"/>
      <c r="DG217" s="134"/>
      <c r="DH217" s="134"/>
      <c r="DI217" s="134"/>
      <c r="DJ217" s="134"/>
      <c r="DK217" s="134"/>
      <c r="DL217" s="134"/>
      <c r="DM217" s="134"/>
      <c r="DN217" s="134"/>
      <c r="DO217" s="134"/>
      <c r="DP217" s="134"/>
      <c r="DQ217" s="134"/>
      <c r="DR217" s="134"/>
      <c r="DS217" s="134"/>
      <c r="DT217" s="134"/>
      <c r="DU217" s="134"/>
      <c r="DV217" s="134"/>
      <c r="DW217" s="134"/>
      <c r="DX217" s="134"/>
      <c r="DY217" s="134"/>
      <c r="DZ217" s="134"/>
      <c r="EA217" s="134"/>
      <c r="EB217" s="134"/>
      <c r="EC217" s="134"/>
      <c r="ED217" s="134"/>
      <c r="EE217" s="134"/>
      <c r="EF217" s="134"/>
      <c r="EG217" s="134"/>
      <c r="EH217" s="134"/>
      <c r="EI217" s="134"/>
      <c r="EJ217" s="134"/>
      <c r="EK217" s="134"/>
      <c r="EL217" s="134"/>
      <c r="EM217" s="134"/>
      <c r="EN217" s="134"/>
      <c r="EO217" s="134"/>
      <c r="EP217" s="134"/>
      <c r="EQ217" s="134"/>
      <c r="ER217" s="134"/>
      <c r="ES217" s="134"/>
      <c r="ET217" s="134"/>
      <c r="EU217" s="134"/>
      <c r="EV217" s="134"/>
      <c r="EW217" s="134"/>
      <c r="EX217" s="134"/>
      <c r="EY217" s="134"/>
      <c r="EZ217" s="134"/>
      <c r="FA217" s="134"/>
      <c r="FB217" s="134"/>
      <c r="FC217" s="134"/>
      <c r="FD217" s="134"/>
      <c r="FE217" s="134"/>
      <c r="FF217" s="134"/>
      <c r="FG217" s="134"/>
      <c r="FH217" s="134"/>
      <c r="FI217" s="134"/>
      <c r="FJ217" s="134"/>
      <c r="FK217" s="134"/>
      <c r="FL217" s="134"/>
      <c r="FM217" s="134"/>
      <c r="FN217" s="134"/>
      <c r="FO217" s="134"/>
      <c r="FP217" s="134"/>
      <c r="FQ217" s="134"/>
      <c r="FR217" s="134"/>
      <c r="FS217" s="134"/>
      <c r="FT217" s="134"/>
      <c r="FU217" s="134"/>
      <c r="FV217" s="134"/>
      <c r="FW217" s="134"/>
      <c r="FX217" s="134"/>
      <c r="FY217" s="134"/>
      <c r="FZ217" s="134"/>
      <c r="GA217" s="134"/>
      <c r="GB217" s="134"/>
      <c r="GC217" s="134"/>
      <c r="GD217" s="134"/>
      <c r="GE217" s="134"/>
      <c r="GF217" s="134"/>
      <c r="GG217" s="134"/>
      <c r="GH217" s="134"/>
      <c r="GI217" s="134"/>
      <c r="GJ217" s="134"/>
      <c r="GK217" s="134"/>
      <c r="GL217" s="134"/>
      <c r="GM217" s="134"/>
      <c r="GN217" s="134"/>
      <c r="GO217" s="134"/>
      <c r="GP217" s="134"/>
      <c r="GQ217" s="134"/>
      <c r="GR217" s="134"/>
      <c r="GS217" s="134"/>
      <c r="GT217" s="134"/>
      <c r="GU217" s="134"/>
      <c r="GV217" s="134"/>
      <c r="GW217" s="134"/>
      <c r="GX217" s="134"/>
      <c r="GY217" s="134"/>
      <c r="GZ217" s="134"/>
      <c r="HA217" s="134"/>
      <c r="HB217" s="134"/>
      <c r="HC217" s="134"/>
      <c r="HD217" s="134"/>
      <c r="HE217" s="134"/>
      <c r="HF217" s="134"/>
      <c r="HG217" s="134"/>
      <c r="HH217" s="134"/>
      <c r="HI217" s="134"/>
      <c r="HJ217" s="134"/>
      <c r="HK217" s="134"/>
      <c r="HL217" s="134"/>
      <c r="HM217" s="134"/>
      <c r="HN217" s="134"/>
      <c r="HO217" s="134"/>
      <c r="HP217" s="134"/>
      <c r="HQ217" s="134"/>
      <c r="HR217" s="134"/>
      <c r="HS217" s="134"/>
      <c r="HT217" s="134"/>
      <c r="HU217" s="134"/>
      <c r="HV217" s="134"/>
      <c r="HW217" s="134"/>
      <c r="HX217" s="134"/>
      <c r="HY217" s="134"/>
      <c r="HZ217" s="134"/>
      <c r="IA217" s="134"/>
      <c r="IB217" s="134"/>
      <c r="IC217" s="134"/>
      <c r="ID217" s="134"/>
      <c r="IE217" s="134"/>
      <c r="IF217" s="134"/>
      <c r="IG217" s="134"/>
      <c r="IH217" s="134"/>
      <c r="II217" s="134"/>
      <c r="IJ217" s="134"/>
      <c r="IK217" s="134"/>
      <c r="IL217" s="134"/>
      <c r="IM217" s="134"/>
      <c r="IN217" s="134"/>
      <c r="IO217" s="134"/>
      <c r="IP217" s="134"/>
      <c r="IQ217" s="134"/>
      <c r="IR217" s="134"/>
      <c r="IS217" s="134"/>
      <c r="IT217" s="134"/>
    </row>
    <row r="218" spans="1:254" s="165" customFormat="1" x14ac:dyDescent="0.2">
      <c r="A218" s="218" t="s">
        <v>50</v>
      </c>
      <c r="B218" s="163" t="s">
        <v>363</v>
      </c>
      <c r="C218" s="174" t="s">
        <v>229</v>
      </c>
      <c r="D218" s="174" t="s">
        <v>88</v>
      </c>
      <c r="E218" s="174" t="s">
        <v>238</v>
      </c>
      <c r="F218" s="174"/>
      <c r="G218" s="164">
        <f>SUM(G220+G219)</f>
        <v>17443.510000000002</v>
      </c>
    </row>
    <row r="219" spans="1:254" s="165" customFormat="1" x14ac:dyDescent="0.2">
      <c r="A219" s="166" t="s">
        <v>365</v>
      </c>
      <c r="B219" s="163" t="s">
        <v>363</v>
      </c>
      <c r="C219" s="174" t="s">
        <v>229</v>
      </c>
      <c r="D219" s="174" t="s">
        <v>88</v>
      </c>
      <c r="E219" s="171" t="s">
        <v>238</v>
      </c>
      <c r="F219" s="171" t="s">
        <v>101</v>
      </c>
      <c r="G219" s="164">
        <v>4473.07</v>
      </c>
    </row>
    <row r="220" spans="1:254" s="165" customFormat="1" ht="25.5" x14ac:dyDescent="0.2">
      <c r="A220" s="166" t="s">
        <v>143</v>
      </c>
      <c r="B220" s="168" t="s">
        <v>363</v>
      </c>
      <c r="C220" s="171" t="s">
        <v>229</v>
      </c>
      <c r="D220" s="171" t="s">
        <v>88</v>
      </c>
      <c r="E220" s="171" t="s">
        <v>238</v>
      </c>
      <c r="F220" s="171" t="s">
        <v>144</v>
      </c>
      <c r="G220" s="169">
        <v>12970.44</v>
      </c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134"/>
      <c r="BW220" s="134"/>
      <c r="BX220" s="134"/>
      <c r="BY220" s="134"/>
      <c r="BZ220" s="134"/>
      <c r="CA220" s="134"/>
      <c r="CB220" s="134"/>
      <c r="CC220" s="134"/>
      <c r="CD220" s="134"/>
      <c r="CE220" s="134"/>
      <c r="CF220" s="134"/>
      <c r="CG220" s="134"/>
      <c r="CH220" s="134"/>
      <c r="CI220" s="134"/>
      <c r="CJ220" s="134"/>
      <c r="CK220" s="134"/>
      <c r="CL220" s="134"/>
      <c r="CM220" s="134"/>
      <c r="CN220" s="134"/>
      <c r="CO220" s="134"/>
      <c r="CP220" s="134"/>
      <c r="CQ220" s="134"/>
      <c r="CR220" s="134"/>
      <c r="CS220" s="134"/>
      <c r="CT220" s="134"/>
      <c r="CU220" s="134"/>
      <c r="CV220" s="134"/>
      <c r="CW220" s="134"/>
      <c r="CX220" s="134"/>
      <c r="CY220" s="134"/>
      <c r="CZ220" s="134"/>
      <c r="DA220" s="134"/>
      <c r="DB220" s="134"/>
      <c r="DC220" s="134"/>
      <c r="DD220" s="134"/>
      <c r="DE220" s="134"/>
      <c r="DF220" s="134"/>
      <c r="DG220" s="134"/>
      <c r="DH220" s="134"/>
      <c r="DI220" s="134"/>
      <c r="DJ220" s="134"/>
      <c r="DK220" s="134"/>
      <c r="DL220" s="134"/>
      <c r="DM220" s="134"/>
      <c r="DN220" s="134"/>
      <c r="DO220" s="134"/>
      <c r="DP220" s="134"/>
      <c r="DQ220" s="134"/>
      <c r="DR220" s="134"/>
      <c r="DS220" s="134"/>
      <c r="DT220" s="134"/>
      <c r="DU220" s="134"/>
      <c r="DV220" s="134"/>
      <c r="DW220" s="134"/>
      <c r="DX220" s="134"/>
      <c r="DY220" s="134"/>
      <c r="DZ220" s="134"/>
      <c r="EA220" s="134"/>
      <c r="EB220" s="134"/>
      <c r="EC220" s="134"/>
      <c r="ED220" s="134"/>
      <c r="EE220" s="134"/>
      <c r="EF220" s="134"/>
      <c r="EG220" s="134"/>
      <c r="EH220" s="134"/>
      <c r="EI220" s="134"/>
      <c r="EJ220" s="134"/>
      <c r="EK220" s="134"/>
      <c r="EL220" s="134"/>
      <c r="EM220" s="134"/>
      <c r="EN220" s="134"/>
      <c r="EO220" s="134"/>
      <c r="EP220" s="134"/>
      <c r="EQ220" s="134"/>
      <c r="ER220" s="134"/>
      <c r="ES220" s="134"/>
      <c r="ET220" s="134"/>
      <c r="EU220" s="134"/>
      <c r="EV220" s="134"/>
      <c r="EW220" s="134"/>
      <c r="EX220" s="134"/>
      <c r="EY220" s="134"/>
      <c r="EZ220" s="134"/>
      <c r="FA220" s="134"/>
      <c r="FB220" s="134"/>
      <c r="FC220" s="134"/>
      <c r="FD220" s="134"/>
      <c r="FE220" s="134"/>
      <c r="FF220" s="134"/>
      <c r="FG220" s="134"/>
      <c r="FH220" s="134"/>
      <c r="FI220" s="134"/>
      <c r="FJ220" s="134"/>
      <c r="FK220" s="134"/>
      <c r="FL220" s="134"/>
      <c r="FM220" s="134"/>
      <c r="FN220" s="134"/>
      <c r="FO220" s="134"/>
      <c r="FP220" s="134"/>
      <c r="FQ220" s="134"/>
      <c r="FR220" s="134"/>
      <c r="FS220" s="134"/>
      <c r="FT220" s="134"/>
      <c r="FU220" s="134"/>
      <c r="FV220" s="134"/>
      <c r="FW220" s="134"/>
      <c r="FX220" s="134"/>
      <c r="FY220" s="134"/>
      <c r="FZ220" s="134"/>
      <c r="GA220" s="134"/>
      <c r="GB220" s="134"/>
      <c r="GC220" s="134"/>
      <c r="GD220" s="134"/>
      <c r="GE220" s="134"/>
      <c r="GF220" s="134"/>
      <c r="GG220" s="134"/>
      <c r="GH220" s="134"/>
      <c r="GI220" s="134"/>
      <c r="GJ220" s="134"/>
      <c r="GK220" s="134"/>
      <c r="GL220" s="134"/>
      <c r="GM220" s="134"/>
      <c r="GN220" s="134"/>
      <c r="GO220" s="134"/>
      <c r="GP220" s="134"/>
      <c r="GQ220" s="134"/>
      <c r="GR220" s="134"/>
      <c r="GS220" s="134"/>
      <c r="GT220" s="134"/>
      <c r="GU220" s="134"/>
      <c r="GV220" s="134"/>
      <c r="GW220" s="134"/>
      <c r="GX220" s="134"/>
      <c r="GY220" s="134"/>
      <c r="GZ220" s="134"/>
      <c r="HA220" s="134"/>
      <c r="HB220" s="134"/>
      <c r="HC220" s="134"/>
      <c r="HD220" s="134"/>
      <c r="HE220" s="134"/>
      <c r="HF220" s="134"/>
      <c r="HG220" s="134"/>
      <c r="HH220" s="134"/>
      <c r="HI220" s="134"/>
      <c r="HJ220" s="134"/>
      <c r="HK220" s="134"/>
      <c r="HL220" s="134"/>
      <c r="HM220" s="134"/>
      <c r="HN220" s="134"/>
      <c r="HO220" s="134"/>
      <c r="HP220" s="134"/>
      <c r="HQ220" s="134"/>
      <c r="HR220" s="134"/>
      <c r="HS220" s="134"/>
      <c r="HT220" s="134"/>
      <c r="HU220" s="134"/>
      <c r="HV220" s="134"/>
      <c r="HW220" s="134"/>
      <c r="HX220" s="134"/>
      <c r="HY220" s="134"/>
      <c r="HZ220" s="134"/>
      <c r="IA220" s="134"/>
      <c r="IB220" s="134"/>
      <c r="IC220" s="134"/>
      <c r="ID220" s="134"/>
      <c r="IE220" s="134"/>
      <c r="IF220" s="134"/>
      <c r="IG220" s="134"/>
      <c r="IH220" s="134"/>
      <c r="II220" s="134"/>
      <c r="IJ220" s="134"/>
      <c r="IK220" s="134"/>
      <c r="IL220" s="134"/>
      <c r="IM220" s="134"/>
      <c r="IN220" s="134"/>
      <c r="IO220" s="134"/>
      <c r="IP220" s="134"/>
      <c r="IQ220" s="134"/>
      <c r="IR220" s="134"/>
      <c r="IS220" s="134"/>
      <c r="IT220" s="134"/>
    </row>
    <row r="221" spans="1:254" s="165" customFormat="1" ht="25.5" x14ac:dyDescent="0.2">
      <c r="A221" s="190" t="s">
        <v>235</v>
      </c>
      <c r="B221" s="163" t="s">
        <v>363</v>
      </c>
      <c r="C221" s="174" t="s">
        <v>229</v>
      </c>
      <c r="D221" s="174" t="s">
        <v>88</v>
      </c>
      <c r="E221" s="174" t="s">
        <v>239</v>
      </c>
      <c r="F221" s="174"/>
      <c r="G221" s="164">
        <f>SUM(G223+G222)</f>
        <v>7230</v>
      </c>
    </row>
    <row r="222" spans="1:254" s="130" customFormat="1" x14ac:dyDescent="0.2">
      <c r="A222" s="166" t="s">
        <v>365</v>
      </c>
      <c r="B222" s="168" t="s">
        <v>363</v>
      </c>
      <c r="C222" s="171" t="s">
        <v>229</v>
      </c>
      <c r="D222" s="171" t="s">
        <v>88</v>
      </c>
      <c r="E222" s="171" t="s">
        <v>239</v>
      </c>
      <c r="F222" s="171" t="s">
        <v>101</v>
      </c>
      <c r="G222" s="169">
        <v>2524.0700000000002</v>
      </c>
    </row>
    <row r="223" spans="1:254" s="165" customFormat="1" ht="25.5" x14ac:dyDescent="0.2">
      <c r="A223" s="166" t="s">
        <v>143</v>
      </c>
      <c r="B223" s="168" t="s">
        <v>363</v>
      </c>
      <c r="C223" s="171" t="s">
        <v>229</v>
      </c>
      <c r="D223" s="171" t="s">
        <v>88</v>
      </c>
      <c r="E223" s="171" t="s">
        <v>239</v>
      </c>
      <c r="F223" s="171" t="s">
        <v>144</v>
      </c>
      <c r="G223" s="169">
        <v>4705.93</v>
      </c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4"/>
      <c r="AO223" s="134"/>
      <c r="AP223" s="134"/>
      <c r="AQ223" s="134"/>
      <c r="AR223" s="134"/>
      <c r="AS223" s="134"/>
      <c r="AT223" s="134"/>
      <c r="AU223" s="134"/>
      <c r="AV223" s="134"/>
      <c r="AW223" s="134"/>
      <c r="AX223" s="134"/>
      <c r="AY223" s="134"/>
      <c r="AZ223" s="134"/>
      <c r="BA223" s="134"/>
      <c r="BB223" s="134"/>
      <c r="BC223" s="134"/>
      <c r="BD223" s="134"/>
      <c r="BE223" s="134"/>
      <c r="BF223" s="134"/>
      <c r="BG223" s="134"/>
      <c r="BH223" s="134"/>
      <c r="BI223" s="134"/>
      <c r="BJ223" s="134"/>
      <c r="BK223" s="134"/>
      <c r="BL223" s="134"/>
      <c r="BM223" s="134"/>
      <c r="BN223" s="134"/>
      <c r="BO223" s="134"/>
      <c r="BP223" s="134"/>
      <c r="BQ223" s="134"/>
      <c r="BR223" s="134"/>
      <c r="BS223" s="134"/>
      <c r="BT223" s="134"/>
      <c r="BU223" s="134"/>
      <c r="BV223" s="134"/>
      <c r="BW223" s="134"/>
      <c r="BX223" s="134"/>
      <c r="BY223" s="134"/>
      <c r="BZ223" s="134"/>
      <c r="CA223" s="134"/>
      <c r="CB223" s="134"/>
      <c r="CC223" s="134"/>
      <c r="CD223" s="134"/>
      <c r="CE223" s="134"/>
      <c r="CF223" s="134"/>
      <c r="CG223" s="134"/>
      <c r="CH223" s="134"/>
      <c r="CI223" s="134"/>
      <c r="CJ223" s="134"/>
      <c r="CK223" s="134"/>
      <c r="CL223" s="134"/>
      <c r="CM223" s="134"/>
      <c r="CN223" s="134"/>
      <c r="CO223" s="134"/>
      <c r="CP223" s="134"/>
      <c r="CQ223" s="134"/>
      <c r="CR223" s="134"/>
      <c r="CS223" s="134"/>
      <c r="CT223" s="134"/>
      <c r="CU223" s="134"/>
      <c r="CV223" s="134"/>
      <c r="CW223" s="134"/>
      <c r="CX223" s="134"/>
      <c r="CY223" s="134"/>
      <c r="CZ223" s="134"/>
      <c r="DA223" s="134"/>
      <c r="DB223" s="134"/>
      <c r="DC223" s="134"/>
      <c r="DD223" s="134"/>
      <c r="DE223" s="134"/>
      <c r="DF223" s="134"/>
      <c r="DG223" s="134"/>
      <c r="DH223" s="134"/>
      <c r="DI223" s="134"/>
      <c r="DJ223" s="134"/>
      <c r="DK223" s="134"/>
      <c r="DL223" s="134"/>
      <c r="DM223" s="134"/>
      <c r="DN223" s="134"/>
      <c r="DO223" s="134"/>
      <c r="DP223" s="134"/>
      <c r="DQ223" s="134"/>
      <c r="DR223" s="134"/>
      <c r="DS223" s="134"/>
      <c r="DT223" s="134"/>
      <c r="DU223" s="134"/>
      <c r="DV223" s="134"/>
      <c r="DW223" s="134"/>
      <c r="DX223" s="134"/>
      <c r="DY223" s="134"/>
      <c r="DZ223" s="134"/>
      <c r="EA223" s="134"/>
      <c r="EB223" s="134"/>
      <c r="EC223" s="134"/>
      <c r="ED223" s="134"/>
      <c r="EE223" s="134"/>
      <c r="EF223" s="134"/>
      <c r="EG223" s="134"/>
      <c r="EH223" s="134"/>
      <c r="EI223" s="134"/>
      <c r="EJ223" s="134"/>
      <c r="EK223" s="134"/>
      <c r="EL223" s="134"/>
      <c r="EM223" s="134"/>
      <c r="EN223" s="134"/>
      <c r="EO223" s="134"/>
      <c r="EP223" s="134"/>
      <c r="EQ223" s="134"/>
      <c r="ER223" s="134"/>
      <c r="ES223" s="134"/>
      <c r="ET223" s="134"/>
      <c r="EU223" s="134"/>
      <c r="EV223" s="134"/>
      <c r="EW223" s="134"/>
      <c r="EX223" s="134"/>
      <c r="EY223" s="134"/>
      <c r="EZ223" s="134"/>
      <c r="FA223" s="134"/>
      <c r="FB223" s="134"/>
      <c r="FC223" s="134"/>
      <c r="FD223" s="134"/>
      <c r="FE223" s="134"/>
      <c r="FF223" s="134"/>
      <c r="FG223" s="134"/>
      <c r="FH223" s="134"/>
      <c r="FI223" s="134"/>
      <c r="FJ223" s="134"/>
      <c r="FK223" s="134"/>
      <c r="FL223" s="134"/>
      <c r="FM223" s="134"/>
      <c r="FN223" s="134"/>
      <c r="FO223" s="134"/>
      <c r="FP223" s="134"/>
      <c r="FQ223" s="134"/>
      <c r="FR223" s="134"/>
      <c r="FS223" s="134"/>
      <c r="FT223" s="134"/>
      <c r="FU223" s="134"/>
      <c r="FV223" s="134"/>
      <c r="FW223" s="134"/>
      <c r="FX223" s="134"/>
      <c r="FY223" s="134"/>
      <c r="FZ223" s="134"/>
      <c r="GA223" s="134"/>
      <c r="GB223" s="134"/>
      <c r="GC223" s="134"/>
      <c r="GD223" s="134"/>
      <c r="GE223" s="134"/>
      <c r="GF223" s="134"/>
      <c r="GG223" s="134"/>
      <c r="GH223" s="134"/>
      <c r="GI223" s="134"/>
      <c r="GJ223" s="134"/>
      <c r="GK223" s="134"/>
      <c r="GL223" s="134"/>
      <c r="GM223" s="134"/>
      <c r="GN223" s="134"/>
      <c r="GO223" s="134"/>
      <c r="GP223" s="134"/>
      <c r="GQ223" s="134"/>
      <c r="GR223" s="134"/>
      <c r="GS223" s="134"/>
      <c r="GT223" s="134"/>
      <c r="GU223" s="134"/>
      <c r="GV223" s="134"/>
      <c r="GW223" s="134"/>
      <c r="GX223" s="134"/>
      <c r="GY223" s="134"/>
      <c r="GZ223" s="134"/>
      <c r="HA223" s="134"/>
      <c r="HB223" s="134"/>
      <c r="HC223" s="134"/>
      <c r="HD223" s="134"/>
      <c r="HE223" s="134"/>
      <c r="HF223" s="134"/>
      <c r="HG223" s="134"/>
      <c r="HH223" s="134"/>
      <c r="HI223" s="134"/>
      <c r="HJ223" s="134"/>
      <c r="HK223" s="134"/>
      <c r="HL223" s="134"/>
      <c r="HM223" s="134"/>
      <c r="HN223" s="134"/>
      <c r="HO223" s="134"/>
      <c r="HP223" s="134"/>
      <c r="HQ223" s="134"/>
      <c r="HR223" s="134"/>
      <c r="HS223" s="134"/>
      <c r="HT223" s="134"/>
      <c r="HU223" s="134"/>
      <c r="HV223" s="134"/>
      <c r="HW223" s="134"/>
      <c r="HX223" s="134"/>
      <c r="HY223" s="134"/>
      <c r="HZ223" s="134"/>
      <c r="IA223" s="134"/>
      <c r="IB223" s="134"/>
      <c r="IC223" s="134"/>
      <c r="ID223" s="134"/>
      <c r="IE223" s="134"/>
      <c r="IF223" s="134"/>
      <c r="IG223" s="134"/>
      <c r="IH223" s="134"/>
      <c r="II223" s="134"/>
      <c r="IJ223" s="134"/>
      <c r="IK223" s="134"/>
      <c r="IL223" s="134"/>
      <c r="IM223" s="134"/>
      <c r="IN223" s="134"/>
      <c r="IO223" s="134"/>
      <c r="IP223" s="134"/>
      <c r="IQ223" s="134"/>
      <c r="IR223" s="134"/>
      <c r="IS223" s="134"/>
      <c r="IT223" s="134"/>
    </row>
    <row r="224" spans="1:254" s="165" customFormat="1" ht="25.5" x14ac:dyDescent="0.2">
      <c r="A224" s="219" t="s">
        <v>240</v>
      </c>
      <c r="B224" s="168" t="s">
        <v>363</v>
      </c>
      <c r="C224" s="171" t="s">
        <v>229</v>
      </c>
      <c r="D224" s="171" t="s">
        <v>88</v>
      </c>
      <c r="E224" s="171" t="s">
        <v>395</v>
      </c>
      <c r="F224" s="171"/>
      <c r="G224" s="169">
        <f>SUM(G225)</f>
        <v>1434.48</v>
      </c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S224" s="134"/>
      <c r="AT224" s="134"/>
      <c r="AU224" s="134"/>
      <c r="AV224" s="134"/>
      <c r="AW224" s="134"/>
      <c r="AX224" s="134"/>
      <c r="AY224" s="134"/>
      <c r="AZ224" s="134"/>
      <c r="BA224" s="134"/>
      <c r="BB224" s="134"/>
      <c r="BC224" s="134"/>
      <c r="BD224" s="134"/>
      <c r="BE224" s="134"/>
      <c r="BF224" s="134"/>
      <c r="BG224" s="134"/>
      <c r="BH224" s="134"/>
      <c r="BI224" s="134"/>
      <c r="BJ224" s="134"/>
      <c r="BK224" s="134"/>
      <c r="BL224" s="134"/>
      <c r="BM224" s="134"/>
      <c r="BN224" s="134"/>
      <c r="BO224" s="134"/>
      <c r="BP224" s="134"/>
      <c r="BQ224" s="134"/>
      <c r="BR224" s="134"/>
      <c r="BS224" s="134"/>
      <c r="BT224" s="134"/>
      <c r="BU224" s="134"/>
      <c r="BV224" s="134"/>
      <c r="BW224" s="134"/>
      <c r="BX224" s="134"/>
      <c r="BY224" s="134"/>
      <c r="BZ224" s="134"/>
      <c r="CA224" s="134"/>
      <c r="CB224" s="134"/>
      <c r="CC224" s="134"/>
      <c r="CD224" s="134"/>
      <c r="CE224" s="134"/>
      <c r="CF224" s="134"/>
      <c r="CG224" s="134"/>
      <c r="CH224" s="134"/>
      <c r="CI224" s="134"/>
      <c r="CJ224" s="134"/>
      <c r="CK224" s="134"/>
      <c r="CL224" s="134"/>
      <c r="CM224" s="134"/>
      <c r="CN224" s="134"/>
      <c r="CO224" s="134"/>
      <c r="CP224" s="134"/>
      <c r="CQ224" s="134"/>
      <c r="CR224" s="134"/>
      <c r="CS224" s="134"/>
      <c r="CT224" s="134"/>
      <c r="CU224" s="134"/>
      <c r="CV224" s="134"/>
      <c r="CW224" s="134"/>
      <c r="CX224" s="134"/>
      <c r="CY224" s="134"/>
      <c r="CZ224" s="134"/>
      <c r="DA224" s="134"/>
      <c r="DB224" s="134"/>
      <c r="DC224" s="134"/>
      <c r="DD224" s="134"/>
      <c r="DE224" s="134"/>
      <c r="DF224" s="134"/>
      <c r="DG224" s="134"/>
      <c r="DH224" s="134"/>
      <c r="DI224" s="134"/>
      <c r="DJ224" s="134"/>
      <c r="DK224" s="134"/>
      <c r="DL224" s="134"/>
      <c r="DM224" s="134"/>
      <c r="DN224" s="134"/>
      <c r="DO224" s="134"/>
      <c r="DP224" s="134"/>
      <c r="DQ224" s="134"/>
      <c r="DR224" s="134"/>
      <c r="DS224" s="134"/>
      <c r="DT224" s="134"/>
      <c r="DU224" s="134"/>
      <c r="DV224" s="134"/>
      <c r="DW224" s="134"/>
      <c r="DX224" s="134"/>
      <c r="DY224" s="134"/>
      <c r="DZ224" s="134"/>
      <c r="EA224" s="134"/>
      <c r="EB224" s="134"/>
      <c r="EC224" s="134"/>
      <c r="ED224" s="134"/>
      <c r="EE224" s="134"/>
      <c r="EF224" s="134"/>
      <c r="EG224" s="134"/>
      <c r="EH224" s="134"/>
      <c r="EI224" s="134"/>
      <c r="EJ224" s="134"/>
      <c r="EK224" s="134"/>
      <c r="EL224" s="134"/>
      <c r="EM224" s="134"/>
      <c r="EN224" s="134"/>
      <c r="EO224" s="134"/>
      <c r="EP224" s="134"/>
      <c r="EQ224" s="134"/>
      <c r="ER224" s="134"/>
      <c r="ES224" s="134"/>
      <c r="ET224" s="134"/>
      <c r="EU224" s="134"/>
      <c r="EV224" s="134"/>
      <c r="EW224" s="134"/>
      <c r="EX224" s="134"/>
      <c r="EY224" s="134"/>
      <c r="EZ224" s="134"/>
      <c r="FA224" s="134"/>
      <c r="FB224" s="134"/>
      <c r="FC224" s="134"/>
      <c r="FD224" s="134"/>
      <c r="FE224" s="134"/>
      <c r="FF224" s="134"/>
      <c r="FG224" s="134"/>
      <c r="FH224" s="134"/>
      <c r="FI224" s="134"/>
      <c r="FJ224" s="134"/>
      <c r="FK224" s="134"/>
      <c r="FL224" s="134"/>
      <c r="FM224" s="134"/>
      <c r="FN224" s="134"/>
      <c r="FO224" s="134"/>
      <c r="FP224" s="134"/>
      <c r="FQ224" s="134"/>
      <c r="FR224" s="134"/>
      <c r="FS224" s="134"/>
      <c r="FT224" s="134"/>
      <c r="FU224" s="134"/>
      <c r="FV224" s="134"/>
      <c r="FW224" s="134"/>
      <c r="FX224" s="134"/>
      <c r="FY224" s="134"/>
      <c r="FZ224" s="134"/>
      <c r="GA224" s="134"/>
      <c r="GB224" s="134"/>
      <c r="GC224" s="134"/>
      <c r="GD224" s="134"/>
      <c r="GE224" s="134"/>
      <c r="GF224" s="134"/>
      <c r="GG224" s="134"/>
      <c r="GH224" s="134"/>
      <c r="GI224" s="134"/>
      <c r="GJ224" s="134"/>
      <c r="GK224" s="134"/>
      <c r="GL224" s="134"/>
      <c r="GM224" s="134"/>
      <c r="GN224" s="134"/>
      <c r="GO224" s="134"/>
      <c r="GP224" s="134"/>
      <c r="GQ224" s="134"/>
      <c r="GR224" s="134"/>
      <c r="GS224" s="134"/>
      <c r="GT224" s="134"/>
      <c r="GU224" s="134"/>
      <c r="GV224" s="134"/>
      <c r="GW224" s="134"/>
      <c r="GX224" s="134"/>
      <c r="GY224" s="134"/>
      <c r="GZ224" s="134"/>
      <c r="HA224" s="134"/>
      <c r="HB224" s="134"/>
      <c r="HC224" s="134"/>
      <c r="HD224" s="134"/>
      <c r="HE224" s="134"/>
      <c r="HF224" s="134"/>
      <c r="HG224" s="134"/>
      <c r="HH224" s="134"/>
      <c r="HI224" s="134"/>
      <c r="HJ224" s="134"/>
      <c r="HK224" s="134"/>
      <c r="HL224" s="134"/>
      <c r="HM224" s="134"/>
      <c r="HN224" s="134"/>
      <c r="HO224" s="134"/>
      <c r="HP224" s="134"/>
      <c r="HQ224" s="134"/>
      <c r="HR224" s="134"/>
      <c r="HS224" s="134"/>
      <c r="HT224" s="134"/>
      <c r="HU224" s="134"/>
      <c r="HV224" s="134"/>
      <c r="HW224" s="134"/>
      <c r="HX224" s="134"/>
      <c r="HY224" s="134"/>
      <c r="HZ224" s="134"/>
      <c r="IA224" s="134"/>
      <c r="IB224" s="134"/>
      <c r="IC224" s="134"/>
      <c r="ID224" s="134"/>
      <c r="IE224" s="134"/>
      <c r="IF224" s="134"/>
      <c r="IG224" s="134"/>
      <c r="IH224" s="134"/>
      <c r="II224" s="134"/>
      <c r="IJ224" s="134"/>
      <c r="IK224" s="134"/>
      <c r="IL224" s="134"/>
      <c r="IM224" s="134"/>
      <c r="IN224" s="134"/>
      <c r="IO224" s="134"/>
      <c r="IP224" s="134"/>
      <c r="IQ224" s="134"/>
      <c r="IR224" s="134"/>
      <c r="IS224" s="134"/>
      <c r="IT224" s="134"/>
    </row>
    <row r="225" spans="1:254" s="165" customFormat="1" ht="25.5" x14ac:dyDescent="0.2">
      <c r="A225" s="166" t="s">
        <v>143</v>
      </c>
      <c r="B225" s="168" t="s">
        <v>363</v>
      </c>
      <c r="C225" s="171" t="s">
        <v>229</v>
      </c>
      <c r="D225" s="171" t="s">
        <v>88</v>
      </c>
      <c r="E225" s="171" t="s">
        <v>395</v>
      </c>
      <c r="F225" s="171" t="s">
        <v>144</v>
      </c>
      <c r="G225" s="169">
        <v>1434.48</v>
      </c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  <c r="AQ225" s="134"/>
      <c r="AR225" s="134"/>
      <c r="AS225" s="134"/>
      <c r="AT225" s="134"/>
      <c r="AU225" s="134"/>
      <c r="AV225" s="134"/>
      <c r="AW225" s="134"/>
      <c r="AX225" s="134"/>
      <c r="AY225" s="134"/>
      <c r="AZ225" s="134"/>
      <c r="BA225" s="134"/>
      <c r="BB225" s="134"/>
      <c r="BC225" s="134"/>
      <c r="BD225" s="134"/>
      <c r="BE225" s="134"/>
      <c r="BF225" s="134"/>
      <c r="BG225" s="134"/>
      <c r="BH225" s="134"/>
      <c r="BI225" s="134"/>
      <c r="BJ225" s="134"/>
      <c r="BK225" s="134"/>
      <c r="BL225" s="134"/>
      <c r="BM225" s="134"/>
      <c r="BN225" s="134"/>
      <c r="BO225" s="134"/>
      <c r="BP225" s="134"/>
      <c r="BQ225" s="134"/>
      <c r="BR225" s="134"/>
      <c r="BS225" s="134"/>
      <c r="BT225" s="134"/>
      <c r="BU225" s="134"/>
      <c r="BV225" s="134"/>
      <c r="BW225" s="134"/>
      <c r="BX225" s="134"/>
      <c r="BY225" s="134"/>
      <c r="BZ225" s="134"/>
      <c r="CA225" s="134"/>
      <c r="CB225" s="134"/>
      <c r="CC225" s="134"/>
      <c r="CD225" s="134"/>
      <c r="CE225" s="134"/>
      <c r="CF225" s="134"/>
      <c r="CG225" s="134"/>
      <c r="CH225" s="134"/>
      <c r="CI225" s="134"/>
      <c r="CJ225" s="134"/>
      <c r="CK225" s="134"/>
      <c r="CL225" s="134"/>
      <c r="CM225" s="134"/>
      <c r="CN225" s="134"/>
      <c r="CO225" s="134"/>
      <c r="CP225" s="134"/>
      <c r="CQ225" s="134"/>
      <c r="CR225" s="134"/>
      <c r="CS225" s="134"/>
      <c r="CT225" s="134"/>
      <c r="CU225" s="134"/>
      <c r="CV225" s="134"/>
      <c r="CW225" s="134"/>
      <c r="CX225" s="134"/>
      <c r="CY225" s="134"/>
      <c r="CZ225" s="134"/>
      <c r="DA225" s="134"/>
      <c r="DB225" s="134"/>
      <c r="DC225" s="134"/>
      <c r="DD225" s="134"/>
      <c r="DE225" s="134"/>
      <c r="DF225" s="134"/>
      <c r="DG225" s="134"/>
      <c r="DH225" s="134"/>
      <c r="DI225" s="134"/>
      <c r="DJ225" s="134"/>
      <c r="DK225" s="134"/>
      <c r="DL225" s="134"/>
      <c r="DM225" s="134"/>
      <c r="DN225" s="134"/>
      <c r="DO225" s="134"/>
      <c r="DP225" s="134"/>
      <c r="DQ225" s="134"/>
      <c r="DR225" s="134"/>
      <c r="DS225" s="134"/>
      <c r="DT225" s="134"/>
      <c r="DU225" s="134"/>
      <c r="DV225" s="134"/>
      <c r="DW225" s="134"/>
      <c r="DX225" s="134"/>
      <c r="DY225" s="134"/>
      <c r="DZ225" s="134"/>
      <c r="EA225" s="134"/>
      <c r="EB225" s="134"/>
      <c r="EC225" s="134"/>
      <c r="ED225" s="134"/>
      <c r="EE225" s="134"/>
      <c r="EF225" s="134"/>
      <c r="EG225" s="134"/>
      <c r="EH225" s="134"/>
      <c r="EI225" s="134"/>
      <c r="EJ225" s="134"/>
      <c r="EK225" s="134"/>
      <c r="EL225" s="134"/>
      <c r="EM225" s="134"/>
      <c r="EN225" s="134"/>
      <c r="EO225" s="134"/>
      <c r="EP225" s="134"/>
      <c r="EQ225" s="134"/>
      <c r="ER225" s="134"/>
      <c r="ES225" s="134"/>
      <c r="ET225" s="134"/>
      <c r="EU225" s="134"/>
      <c r="EV225" s="134"/>
      <c r="EW225" s="134"/>
      <c r="EX225" s="134"/>
      <c r="EY225" s="134"/>
      <c r="EZ225" s="134"/>
      <c r="FA225" s="134"/>
      <c r="FB225" s="134"/>
      <c r="FC225" s="134"/>
      <c r="FD225" s="134"/>
      <c r="FE225" s="134"/>
      <c r="FF225" s="134"/>
      <c r="FG225" s="134"/>
      <c r="FH225" s="134"/>
      <c r="FI225" s="134"/>
      <c r="FJ225" s="134"/>
      <c r="FK225" s="134"/>
      <c r="FL225" s="134"/>
      <c r="FM225" s="134"/>
      <c r="FN225" s="134"/>
      <c r="FO225" s="134"/>
      <c r="FP225" s="134"/>
      <c r="FQ225" s="134"/>
      <c r="FR225" s="134"/>
      <c r="FS225" s="134"/>
      <c r="FT225" s="134"/>
      <c r="FU225" s="134"/>
      <c r="FV225" s="134"/>
      <c r="FW225" s="134"/>
      <c r="FX225" s="134"/>
      <c r="FY225" s="134"/>
      <c r="FZ225" s="134"/>
      <c r="GA225" s="134"/>
      <c r="GB225" s="134"/>
      <c r="GC225" s="134"/>
      <c r="GD225" s="134"/>
      <c r="GE225" s="134"/>
      <c r="GF225" s="134"/>
      <c r="GG225" s="134"/>
      <c r="GH225" s="134"/>
      <c r="GI225" s="134"/>
      <c r="GJ225" s="134"/>
      <c r="GK225" s="134"/>
      <c r="GL225" s="134"/>
      <c r="GM225" s="134"/>
      <c r="GN225" s="134"/>
      <c r="GO225" s="134"/>
      <c r="GP225" s="134"/>
      <c r="GQ225" s="134"/>
      <c r="GR225" s="134"/>
      <c r="GS225" s="134"/>
      <c r="GT225" s="134"/>
      <c r="GU225" s="134"/>
      <c r="GV225" s="134"/>
      <c r="GW225" s="134"/>
      <c r="GX225" s="134"/>
      <c r="GY225" s="134"/>
      <c r="GZ225" s="134"/>
      <c r="HA225" s="134"/>
      <c r="HB225" s="134"/>
      <c r="HC225" s="134"/>
      <c r="HD225" s="134"/>
      <c r="HE225" s="134"/>
      <c r="HF225" s="134"/>
      <c r="HG225" s="134"/>
      <c r="HH225" s="134"/>
      <c r="HI225" s="134"/>
      <c r="HJ225" s="134"/>
      <c r="HK225" s="134"/>
      <c r="HL225" s="134"/>
      <c r="HM225" s="134"/>
      <c r="HN225" s="134"/>
      <c r="HO225" s="134"/>
      <c r="HP225" s="134"/>
      <c r="HQ225" s="134"/>
      <c r="HR225" s="134"/>
      <c r="HS225" s="134"/>
      <c r="HT225" s="134"/>
      <c r="HU225" s="134"/>
      <c r="HV225" s="134"/>
      <c r="HW225" s="134"/>
      <c r="HX225" s="134"/>
      <c r="HY225" s="134"/>
      <c r="HZ225" s="134"/>
      <c r="IA225" s="134"/>
      <c r="IB225" s="134"/>
      <c r="IC225" s="134"/>
      <c r="ID225" s="134"/>
      <c r="IE225" s="134"/>
      <c r="IF225" s="134"/>
      <c r="IG225" s="134"/>
      <c r="IH225" s="134"/>
      <c r="II225" s="134"/>
      <c r="IJ225" s="134"/>
      <c r="IK225" s="134"/>
      <c r="IL225" s="134"/>
      <c r="IM225" s="134"/>
      <c r="IN225" s="134"/>
      <c r="IO225" s="134"/>
      <c r="IP225" s="134"/>
      <c r="IQ225" s="134"/>
      <c r="IR225" s="134"/>
      <c r="IS225" s="134"/>
      <c r="IT225" s="134"/>
    </row>
    <row r="226" spans="1:254" s="165" customFormat="1" ht="38.25" x14ac:dyDescent="0.2">
      <c r="A226" s="166" t="s">
        <v>483</v>
      </c>
      <c r="B226" s="168" t="s">
        <v>363</v>
      </c>
      <c r="C226" s="171" t="s">
        <v>229</v>
      </c>
      <c r="D226" s="171" t="s">
        <v>88</v>
      </c>
      <c r="E226" s="171" t="s">
        <v>451</v>
      </c>
      <c r="F226" s="171"/>
      <c r="G226" s="169">
        <f>SUM(G227)</f>
        <v>553.65</v>
      </c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  <c r="AR226" s="134"/>
      <c r="AS226" s="134"/>
      <c r="AT226" s="134"/>
      <c r="AU226" s="134"/>
      <c r="AV226" s="134"/>
      <c r="AW226" s="134"/>
      <c r="AX226" s="134"/>
      <c r="AY226" s="134"/>
      <c r="AZ226" s="134"/>
      <c r="BA226" s="134"/>
      <c r="BB226" s="134"/>
      <c r="BC226" s="134"/>
      <c r="BD226" s="134"/>
      <c r="BE226" s="134"/>
      <c r="BF226" s="134"/>
      <c r="BG226" s="134"/>
      <c r="BH226" s="134"/>
      <c r="BI226" s="134"/>
      <c r="BJ226" s="134"/>
      <c r="BK226" s="134"/>
      <c r="BL226" s="134"/>
      <c r="BM226" s="134"/>
      <c r="BN226" s="134"/>
      <c r="BO226" s="134"/>
      <c r="BP226" s="134"/>
      <c r="BQ226" s="134"/>
      <c r="BR226" s="134"/>
      <c r="BS226" s="134"/>
      <c r="BT226" s="134"/>
      <c r="BU226" s="134"/>
      <c r="BV226" s="134"/>
      <c r="BW226" s="134"/>
      <c r="BX226" s="134"/>
      <c r="BY226" s="134"/>
      <c r="BZ226" s="134"/>
      <c r="CA226" s="134"/>
      <c r="CB226" s="134"/>
      <c r="CC226" s="134"/>
      <c r="CD226" s="134"/>
      <c r="CE226" s="134"/>
      <c r="CF226" s="134"/>
      <c r="CG226" s="134"/>
      <c r="CH226" s="134"/>
      <c r="CI226" s="134"/>
      <c r="CJ226" s="134"/>
      <c r="CK226" s="134"/>
      <c r="CL226" s="134"/>
      <c r="CM226" s="134"/>
      <c r="CN226" s="134"/>
      <c r="CO226" s="134"/>
      <c r="CP226" s="134"/>
      <c r="CQ226" s="134"/>
      <c r="CR226" s="134"/>
      <c r="CS226" s="134"/>
      <c r="CT226" s="134"/>
      <c r="CU226" s="134"/>
      <c r="CV226" s="134"/>
      <c r="CW226" s="134"/>
      <c r="CX226" s="134"/>
      <c r="CY226" s="134"/>
      <c r="CZ226" s="134"/>
      <c r="DA226" s="134"/>
      <c r="DB226" s="134"/>
      <c r="DC226" s="134"/>
      <c r="DD226" s="134"/>
      <c r="DE226" s="134"/>
      <c r="DF226" s="134"/>
      <c r="DG226" s="134"/>
      <c r="DH226" s="134"/>
      <c r="DI226" s="134"/>
      <c r="DJ226" s="134"/>
      <c r="DK226" s="134"/>
      <c r="DL226" s="134"/>
      <c r="DM226" s="134"/>
      <c r="DN226" s="134"/>
      <c r="DO226" s="134"/>
      <c r="DP226" s="134"/>
      <c r="DQ226" s="134"/>
      <c r="DR226" s="134"/>
      <c r="DS226" s="134"/>
      <c r="DT226" s="134"/>
      <c r="DU226" s="134"/>
      <c r="DV226" s="134"/>
      <c r="DW226" s="134"/>
      <c r="DX226" s="134"/>
      <c r="DY226" s="134"/>
      <c r="DZ226" s="134"/>
      <c r="EA226" s="134"/>
      <c r="EB226" s="134"/>
      <c r="EC226" s="134"/>
      <c r="ED226" s="134"/>
      <c r="EE226" s="134"/>
      <c r="EF226" s="134"/>
      <c r="EG226" s="134"/>
      <c r="EH226" s="134"/>
      <c r="EI226" s="134"/>
      <c r="EJ226" s="134"/>
      <c r="EK226" s="134"/>
      <c r="EL226" s="134"/>
      <c r="EM226" s="134"/>
      <c r="EN226" s="134"/>
      <c r="EO226" s="134"/>
      <c r="EP226" s="134"/>
      <c r="EQ226" s="134"/>
      <c r="ER226" s="134"/>
      <c r="ES226" s="134"/>
      <c r="ET226" s="134"/>
      <c r="EU226" s="134"/>
      <c r="EV226" s="134"/>
      <c r="EW226" s="134"/>
      <c r="EX226" s="134"/>
      <c r="EY226" s="134"/>
      <c r="EZ226" s="134"/>
      <c r="FA226" s="134"/>
      <c r="FB226" s="134"/>
      <c r="FC226" s="134"/>
      <c r="FD226" s="134"/>
      <c r="FE226" s="134"/>
      <c r="FF226" s="134"/>
      <c r="FG226" s="134"/>
      <c r="FH226" s="134"/>
      <c r="FI226" s="134"/>
      <c r="FJ226" s="134"/>
      <c r="FK226" s="134"/>
      <c r="FL226" s="134"/>
      <c r="FM226" s="134"/>
      <c r="FN226" s="134"/>
      <c r="FO226" s="134"/>
      <c r="FP226" s="134"/>
      <c r="FQ226" s="134"/>
      <c r="FR226" s="134"/>
      <c r="FS226" s="134"/>
      <c r="FT226" s="134"/>
      <c r="FU226" s="134"/>
      <c r="FV226" s="134"/>
      <c r="FW226" s="134"/>
      <c r="FX226" s="134"/>
      <c r="FY226" s="134"/>
      <c r="FZ226" s="134"/>
      <c r="GA226" s="134"/>
      <c r="GB226" s="134"/>
      <c r="GC226" s="134"/>
      <c r="GD226" s="134"/>
      <c r="GE226" s="134"/>
      <c r="GF226" s="134"/>
      <c r="GG226" s="134"/>
      <c r="GH226" s="134"/>
      <c r="GI226" s="134"/>
      <c r="GJ226" s="134"/>
      <c r="GK226" s="134"/>
      <c r="GL226" s="134"/>
      <c r="GM226" s="134"/>
      <c r="GN226" s="134"/>
      <c r="GO226" s="134"/>
      <c r="GP226" s="134"/>
      <c r="GQ226" s="134"/>
      <c r="GR226" s="134"/>
      <c r="GS226" s="134"/>
      <c r="GT226" s="134"/>
      <c r="GU226" s="134"/>
      <c r="GV226" s="134"/>
      <c r="GW226" s="134"/>
      <c r="GX226" s="134"/>
      <c r="GY226" s="134"/>
      <c r="GZ226" s="134"/>
      <c r="HA226" s="134"/>
      <c r="HB226" s="134"/>
      <c r="HC226" s="134"/>
      <c r="HD226" s="134"/>
      <c r="HE226" s="134"/>
      <c r="HF226" s="134"/>
      <c r="HG226" s="134"/>
      <c r="HH226" s="134"/>
      <c r="HI226" s="134"/>
      <c r="HJ226" s="134"/>
      <c r="HK226" s="134"/>
      <c r="HL226" s="134"/>
      <c r="HM226" s="134"/>
      <c r="HN226" s="134"/>
      <c r="HO226" s="134"/>
      <c r="HP226" s="134"/>
      <c r="HQ226" s="134"/>
      <c r="HR226" s="134"/>
      <c r="HS226" s="134"/>
      <c r="HT226" s="134"/>
      <c r="HU226" s="134"/>
      <c r="HV226" s="134"/>
      <c r="HW226" s="134"/>
      <c r="HX226" s="134"/>
      <c r="HY226" s="134"/>
      <c r="HZ226" s="134"/>
      <c r="IA226" s="134"/>
      <c r="IB226" s="134"/>
      <c r="IC226" s="134"/>
      <c r="ID226" s="134"/>
      <c r="IE226" s="134"/>
      <c r="IF226" s="134"/>
      <c r="IG226" s="134"/>
      <c r="IH226" s="134"/>
      <c r="II226" s="134"/>
      <c r="IJ226" s="134"/>
      <c r="IK226" s="134"/>
      <c r="IL226" s="134"/>
      <c r="IM226" s="134"/>
      <c r="IN226" s="134"/>
      <c r="IO226" s="134"/>
      <c r="IP226" s="134"/>
      <c r="IQ226" s="134"/>
      <c r="IR226" s="134"/>
      <c r="IS226" s="134"/>
      <c r="IT226" s="134"/>
    </row>
    <row r="227" spans="1:254" s="165" customFormat="1" ht="25.5" x14ac:dyDescent="0.2">
      <c r="A227" s="166" t="s">
        <v>143</v>
      </c>
      <c r="B227" s="168" t="s">
        <v>363</v>
      </c>
      <c r="C227" s="171" t="s">
        <v>229</v>
      </c>
      <c r="D227" s="171" t="s">
        <v>88</v>
      </c>
      <c r="E227" s="171" t="s">
        <v>451</v>
      </c>
      <c r="F227" s="171" t="s">
        <v>144</v>
      </c>
      <c r="G227" s="169">
        <v>553.65</v>
      </c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  <c r="AR227" s="134"/>
      <c r="AS227" s="134"/>
      <c r="AT227" s="134"/>
      <c r="AU227" s="134"/>
      <c r="AV227" s="134"/>
      <c r="AW227" s="134"/>
      <c r="AX227" s="134"/>
      <c r="AY227" s="134"/>
      <c r="AZ227" s="134"/>
      <c r="BA227" s="134"/>
      <c r="BB227" s="134"/>
      <c r="BC227" s="134"/>
      <c r="BD227" s="134"/>
      <c r="BE227" s="134"/>
      <c r="BF227" s="134"/>
      <c r="BG227" s="134"/>
      <c r="BH227" s="134"/>
      <c r="BI227" s="134"/>
      <c r="BJ227" s="134"/>
      <c r="BK227" s="134"/>
      <c r="BL227" s="134"/>
      <c r="BM227" s="134"/>
      <c r="BN227" s="134"/>
      <c r="BO227" s="134"/>
      <c r="BP227" s="134"/>
      <c r="BQ227" s="134"/>
      <c r="BR227" s="134"/>
      <c r="BS227" s="134"/>
      <c r="BT227" s="134"/>
      <c r="BU227" s="134"/>
      <c r="BV227" s="134"/>
      <c r="BW227" s="134"/>
      <c r="BX227" s="134"/>
      <c r="BY227" s="134"/>
      <c r="BZ227" s="134"/>
      <c r="CA227" s="134"/>
      <c r="CB227" s="134"/>
      <c r="CC227" s="134"/>
      <c r="CD227" s="134"/>
      <c r="CE227" s="134"/>
      <c r="CF227" s="134"/>
      <c r="CG227" s="134"/>
      <c r="CH227" s="134"/>
      <c r="CI227" s="134"/>
      <c r="CJ227" s="134"/>
      <c r="CK227" s="134"/>
      <c r="CL227" s="134"/>
      <c r="CM227" s="134"/>
      <c r="CN227" s="134"/>
      <c r="CO227" s="134"/>
      <c r="CP227" s="134"/>
      <c r="CQ227" s="134"/>
      <c r="CR227" s="134"/>
      <c r="CS227" s="134"/>
      <c r="CT227" s="134"/>
      <c r="CU227" s="134"/>
      <c r="CV227" s="134"/>
      <c r="CW227" s="134"/>
      <c r="CX227" s="134"/>
      <c r="CY227" s="134"/>
      <c r="CZ227" s="134"/>
      <c r="DA227" s="134"/>
      <c r="DB227" s="134"/>
      <c r="DC227" s="134"/>
      <c r="DD227" s="134"/>
      <c r="DE227" s="134"/>
      <c r="DF227" s="134"/>
      <c r="DG227" s="134"/>
      <c r="DH227" s="134"/>
      <c r="DI227" s="134"/>
      <c r="DJ227" s="134"/>
      <c r="DK227" s="134"/>
      <c r="DL227" s="134"/>
      <c r="DM227" s="134"/>
      <c r="DN227" s="134"/>
      <c r="DO227" s="134"/>
      <c r="DP227" s="134"/>
      <c r="DQ227" s="134"/>
      <c r="DR227" s="134"/>
      <c r="DS227" s="134"/>
      <c r="DT227" s="134"/>
      <c r="DU227" s="134"/>
      <c r="DV227" s="134"/>
      <c r="DW227" s="134"/>
      <c r="DX227" s="134"/>
      <c r="DY227" s="134"/>
      <c r="DZ227" s="134"/>
      <c r="EA227" s="134"/>
      <c r="EB227" s="134"/>
      <c r="EC227" s="134"/>
      <c r="ED227" s="134"/>
      <c r="EE227" s="134"/>
      <c r="EF227" s="134"/>
      <c r="EG227" s="134"/>
      <c r="EH227" s="134"/>
      <c r="EI227" s="134"/>
      <c r="EJ227" s="134"/>
      <c r="EK227" s="134"/>
      <c r="EL227" s="134"/>
      <c r="EM227" s="134"/>
      <c r="EN227" s="134"/>
      <c r="EO227" s="134"/>
      <c r="EP227" s="134"/>
      <c r="EQ227" s="134"/>
      <c r="ER227" s="134"/>
      <c r="ES227" s="134"/>
      <c r="ET227" s="134"/>
      <c r="EU227" s="134"/>
      <c r="EV227" s="134"/>
      <c r="EW227" s="134"/>
      <c r="EX227" s="134"/>
      <c r="EY227" s="134"/>
      <c r="EZ227" s="134"/>
      <c r="FA227" s="134"/>
      <c r="FB227" s="134"/>
      <c r="FC227" s="134"/>
      <c r="FD227" s="134"/>
      <c r="FE227" s="134"/>
      <c r="FF227" s="134"/>
      <c r="FG227" s="134"/>
      <c r="FH227" s="134"/>
      <c r="FI227" s="134"/>
      <c r="FJ227" s="134"/>
      <c r="FK227" s="134"/>
      <c r="FL227" s="134"/>
      <c r="FM227" s="134"/>
      <c r="FN227" s="134"/>
      <c r="FO227" s="134"/>
      <c r="FP227" s="134"/>
      <c r="FQ227" s="134"/>
      <c r="FR227" s="134"/>
      <c r="FS227" s="134"/>
      <c r="FT227" s="134"/>
      <c r="FU227" s="134"/>
      <c r="FV227" s="134"/>
      <c r="FW227" s="134"/>
      <c r="FX227" s="134"/>
      <c r="FY227" s="134"/>
      <c r="FZ227" s="134"/>
      <c r="GA227" s="134"/>
      <c r="GB227" s="134"/>
      <c r="GC227" s="134"/>
      <c r="GD227" s="134"/>
      <c r="GE227" s="134"/>
      <c r="GF227" s="134"/>
      <c r="GG227" s="134"/>
      <c r="GH227" s="134"/>
      <c r="GI227" s="134"/>
      <c r="GJ227" s="134"/>
      <c r="GK227" s="134"/>
      <c r="GL227" s="134"/>
      <c r="GM227" s="134"/>
      <c r="GN227" s="134"/>
      <c r="GO227" s="134"/>
      <c r="GP227" s="134"/>
      <c r="GQ227" s="134"/>
      <c r="GR227" s="134"/>
      <c r="GS227" s="134"/>
      <c r="GT227" s="134"/>
      <c r="GU227" s="134"/>
      <c r="GV227" s="134"/>
      <c r="GW227" s="134"/>
      <c r="GX227" s="134"/>
      <c r="GY227" s="134"/>
      <c r="GZ227" s="134"/>
      <c r="HA227" s="134"/>
      <c r="HB227" s="134"/>
      <c r="HC227" s="134"/>
      <c r="HD227" s="134"/>
      <c r="HE227" s="134"/>
      <c r="HF227" s="134"/>
      <c r="HG227" s="134"/>
      <c r="HH227" s="134"/>
      <c r="HI227" s="134"/>
      <c r="HJ227" s="134"/>
      <c r="HK227" s="134"/>
      <c r="HL227" s="134"/>
      <c r="HM227" s="134"/>
      <c r="HN227" s="134"/>
      <c r="HO227" s="134"/>
      <c r="HP227" s="134"/>
      <c r="HQ227" s="134"/>
      <c r="HR227" s="134"/>
      <c r="HS227" s="134"/>
      <c r="HT227" s="134"/>
      <c r="HU227" s="134"/>
      <c r="HV227" s="134"/>
      <c r="HW227" s="134"/>
      <c r="HX227" s="134"/>
      <c r="HY227" s="134"/>
      <c r="HZ227" s="134"/>
      <c r="IA227" s="134"/>
      <c r="IB227" s="134"/>
      <c r="IC227" s="134"/>
      <c r="ID227" s="134"/>
      <c r="IE227" s="134"/>
      <c r="IF227" s="134"/>
      <c r="IG227" s="134"/>
      <c r="IH227" s="134"/>
      <c r="II227" s="134"/>
      <c r="IJ227" s="134"/>
      <c r="IK227" s="134"/>
      <c r="IL227" s="134"/>
      <c r="IM227" s="134"/>
      <c r="IN227" s="134"/>
      <c r="IO227" s="134"/>
      <c r="IP227" s="134"/>
      <c r="IQ227" s="134"/>
      <c r="IR227" s="134"/>
      <c r="IS227" s="134"/>
      <c r="IT227" s="134"/>
    </row>
    <row r="228" spans="1:254" s="165" customFormat="1" ht="25.5" x14ac:dyDescent="0.2">
      <c r="A228" s="161" t="s">
        <v>242</v>
      </c>
      <c r="B228" s="163" t="s">
        <v>363</v>
      </c>
      <c r="C228" s="174" t="s">
        <v>229</v>
      </c>
      <c r="D228" s="174" t="s">
        <v>88</v>
      </c>
      <c r="E228" s="174" t="s">
        <v>243</v>
      </c>
      <c r="F228" s="174"/>
      <c r="G228" s="164">
        <f>SUM(G229)</f>
        <v>12733.56</v>
      </c>
    </row>
    <row r="229" spans="1:254" s="130" customFormat="1" ht="25.5" x14ac:dyDescent="0.2">
      <c r="A229" s="166" t="s">
        <v>143</v>
      </c>
      <c r="B229" s="168" t="s">
        <v>363</v>
      </c>
      <c r="C229" s="171" t="s">
        <v>229</v>
      </c>
      <c r="D229" s="171" t="s">
        <v>88</v>
      </c>
      <c r="E229" s="171" t="s">
        <v>243</v>
      </c>
      <c r="F229" s="171" t="s">
        <v>144</v>
      </c>
      <c r="G229" s="169">
        <v>12733.56</v>
      </c>
    </row>
    <row r="230" spans="1:254" s="165" customFormat="1" ht="25.5" x14ac:dyDescent="0.2">
      <c r="A230" s="219" t="s">
        <v>240</v>
      </c>
      <c r="B230" s="168" t="s">
        <v>363</v>
      </c>
      <c r="C230" s="171" t="s">
        <v>229</v>
      </c>
      <c r="D230" s="171" t="s">
        <v>88</v>
      </c>
      <c r="E230" s="171" t="s">
        <v>244</v>
      </c>
      <c r="F230" s="171"/>
      <c r="G230" s="169">
        <f>SUM(G231)</f>
        <v>19669.09</v>
      </c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4"/>
      <c r="AO230" s="134"/>
      <c r="AP230" s="134"/>
      <c r="AQ230" s="134"/>
      <c r="AR230" s="134"/>
      <c r="AS230" s="134"/>
      <c r="AT230" s="134"/>
      <c r="AU230" s="134"/>
      <c r="AV230" s="134"/>
      <c r="AW230" s="134"/>
      <c r="AX230" s="134"/>
      <c r="AY230" s="134"/>
      <c r="AZ230" s="134"/>
      <c r="BA230" s="134"/>
      <c r="BB230" s="134"/>
      <c r="BC230" s="134"/>
      <c r="BD230" s="134"/>
      <c r="BE230" s="134"/>
      <c r="BF230" s="134"/>
      <c r="BG230" s="134"/>
      <c r="BH230" s="134"/>
      <c r="BI230" s="134"/>
      <c r="BJ230" s="134"/>
      <c r="BK230" s="134"/>
      <c r="BL230" s="134"/>
      <c r="BM230" s="134"/>
      <c r="BN230" s="134"/>
      <c r="BO230" s="134"/>
      <c r="BP230" s="134"/>
      <c r="BQ230" s="134"/>
      <c r="BR230" s="134"/>
      <c r="BS230" s="134"/>
      <c r="BT230" s="134"/>
      <c r="BU230" s="134"/>
      <c r="BV230" s="134"/>
      <c r="BW230" s="134"/>
      <c r="BX230" s="134"/>
      <c r="BY230" s="134"/>
      <c r="BZ230" s="134"/>
      <c r="CA230" s="134"/>
      <c r="CB230" s="134"/>
      <c r="CC230" s="134"/>
      <c r="CD230" s="134"/>
      <c r="CE230" s="134"/>
      <c r="CF230" s="134"/>
      <c r="CG230" s="134"/>
      <c r="CH230" s="134"/>
      <c r="CI230" s="134"/>
      <c r="CJ230" s="134"/>
      <c r="CK230" s="134"/>
      <c r="CL230" s="134"/>
      <c r="CM230" s="134"/>
      <c r="CN230" s="134"/>
      <c r="CO230" s="134"/>
      <c r="CP230" s="134"/>
      <c r="CQ230" s="134"/>
      <c r="CR230" s="134"/>
      <c r="CS230" s="134"/>
      <c r="CT230" s="134"/>
      <c r="CU230" s="134"/>
      <c r="CV230" s="134"/>
      <c r="CW230" s="134"/>
      <c r="CX230" s="134"/>
      <c r="CY230" s="134"/>
      <c r="CZ230" s="134"/>
      <c r="DA230" s="134"/>
      <c r="DB230" s="134"/>
      <c r="DC230" s="134"/>
      <c r="DD230" s="134"/>
      <c r="DE230" s="134"/>
      <c r="DF230" s="134"/>
      <c r="DG230" s="134"/>
      <c r="DH230" s="134"/>
      <c r="DI230" s="134"/>
      <c r="DJ230" s="134"/>
      <c r="DK230" s="134"/>
      <c r="DL230" s="134"/>
      <c r="DM230" s="134"/>
      <c r="DN230" s="134"/>
      <c r="DO230" s="134"/>
      <c r="DP230" s="134"/>
      <c r="DQ230" s="134"/>
      <c r="DR230" s="134"/>
      <c r="DS230" s="134"/>
      <c r="DT230" s="134"/>
      <c r="DU230" s="134"/>
      <c r="DV230" s="134"/>
      <c r="DW230" s="134"/>
      <c r="DX230" s="134"/>
      <c r="DY230" s="134"/>
      <c r="DZ230" s="134"/>
      <c r="EA230" s="134"/>
      <c r="EB230" s="134"/>
      <c r="EC230" s="134"/>
      <c r="ED230" s="134"/>
      <c r="EE230" s="134"/>
      <c r="EF230" s="134"/>
      <c r="EG230" s="134"/>
      <c r="EH230" s="134"/>
      <c r="EI230" s="134"/>
      <c r="EJ230" s="134"/>
      <c r="EK230" s="134"/>
      <c r="EL230" s="134"/>
      <c r="EM230" s="134"/>
      <c r="EN230" s="134"/>
      <c r="EO230" s="134"/>
      <c r="EP230" s="134"/>
      <c r="EQ230" s="134"/>
      <c r="ER230" s="134"/>
      <c r="ES230" s="134"/>
      <c r="ET230" s="134"/>
      <c r="EU230" s="134"/>
      <c r="EV230" s="134"/>
      <c r="EW230" s="134"/>
      <c r="EX230" s="134"/>
      <c r="EY230" s="134"/>
      <c r="EZ230" s="134"/>
      <c r="FA230" s="134"/>
      <c r="FB230" s="134"/>
      <c r="FC230" s="134"/>
      <c r="FD230" s="134"/>
      <c r="FE230" s="134"/>
      <c r="FF230" s="134"/>
      <c r="FG230" s="134"/>
      <c r="FH230" s="134"/>
      <c r="FI230" s="134"/>
      <c r="FJ230" s="134"/>
      <c r="FK230" s="134"/>
      <c r="FL230" s="134"/>
      <c r="FM230" s="134"/>
      <c r="FN230" s="134"/>
      <c r="FO230" s="134"/>
      <c r="FP230" s="134"/>
      <c r="FQ230" s="134"/>
      <c r="FR230" s="134"/>
      <c r="FS230" s="134"/>
      <c r="FT230" s="134"/>
      <c r="FU230" s="134"/>
      <c r="FV230" s="134"/>
      <c r="FW230" s="134"/>
      <c r="FX230" s="134"/>
      <c r="FY230" s="134"/>
      <c r="FZ230" s="134"/>
      <c r="GA230" s="134"/>
      <c r="GB230" s="134"/>
      <c r="GC230" s="134"/>
      <c r="GD230" s="134"/>
      <c r="GE230" s="134"/>
      <c r="GF230" s="134"/>
      <c r="GG230" s="134"/>
      <c r="GH230" s="134"/>
      <c r="GI230" s="134"/>
      <c r="GJ230" s="134"/>
      <c r="GK230" s="134"/>
      <c r="GL230" s="134"/>
      <c r="GM230" s="134"/>
      <c r="GN230" s="134"/>
      <c r="GO230" s="134"/>
      <c r="GP230" s="134"/>
      <c r="GQ230" s="134"/>
      <c r="GR230" s="134"/>
      <c r="GS230" s="134"/>
      <c r="GT230" s="134"/>
      <c r="GU230" s="134"/>
      <c r="GV230" s="134"/>
      <c r="GW230" s="134"/>
      <c r="GX230" s="134"/>
      <c r="GY230" s="134"/>
      <c r="GZ230" s="134"/>
      <c r="HA230" s="134"/>
      <c r="HB230" s="134"/>
      <c r="HC230" s="134"/>
      <c r="HD230" s="134"/>
      <c r="HE230" s="134"/>
      <c r="HF230" s="134"/>
      <c r="HG230" s="134"/>
      <c r="HH230" s="134"/>
      <c r="HI230" s="134"/>
      <c r="HJ230" s="134"/>
      <c r="HK230" s="134"/>
      <c r="HL230" s="134"/>
      <c r="HM230" s="134"/>
      <c r="HN230" s="134"/>
      <c r="HO230" s="134"/>
      <c r="HP230" s="134"/>
      <c r="HQ230" s="134"/>
      <c r="HR230" s="134"/>
      <c r="HS230" s="134"/>
      <c r="HT230" s="134"/>
      <c r="HU230" s="134"/>
      <c r="HV230" s="134"/>
      <c r="HW230" s="134"/>
      <c r="HX230" s="134"/>
      <c r="HY230" s="134"/>
      <c r="HZ230" s="134"/>
      <c r="IA230" s="134"/>
      <c r="IB230" s="134"/>
      <c r="IC230" s="134"/>
      <c r="ID230" s="134"/>
      <c r="IE230" s="134"/>
      <c r="IF230" s="134"/>
      <c r="IG230" s="134"/>
      <c r="IH230" s="134"/>
      <c r="II230" s="134"/>
      <c r="IJ230" s="134"/>
      <c r="IK230" s="134"/>
      <c r="IL230" s="134"/>
      <c r="IM230" s="134"/>
      <c r="IN230" s="134"/>
      <c r="IO230" s="134"/>
      <c r="IP230" s="134"/>
      <c r="IQ230" s="134"/>
      <c r="IR230" s="134"/>
      <c r="IS230" s="134"/>
      <c r="IT230" s="134"/>
    </row>
    <row r="231" spans="1:254" s="165" customFormat="1" ht="25.5" x14ac:dyDescent="0.2">
      <c r="A231" s="166" t="s">
        <v>143</v>
      </c>
      <c r="B231" s="168" t="s">
        <v>363</v>
      </c>
      <c r="C231" s="171" t="s">
        <v>229</v>
      </c>
      <c r="D231" s="171" t="s">
        <v>88</v>
      </c>
      <c r="E231" s="171" t="s">
        <v>244</v>
      </c>
      <c r="F231" s="171" t="s">
        <v>144</v>
      </c>
      <c r="G231" s="169">
        <v>19669.09</v>
      </c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134"/>
      <c r="AQ231" s="134"/>
      <c r="AR231" s="134"/>
      <c r="AS231" s="134"/>
      <c r="AT231" s="134"/>
      <c r="AU231" s="134"/>
      <c r="AV231" s="134"/>
      <c r="AW231" s="134"/>
      <c r="AX231" s="134"/>
      <c r="AY231" s="134"/>
      <c r="AZ231" s="134"/>
      <c r="BA231" s="134"/>
      <c r="BB231" s="134"/>
      <c r="BC231" s="134"/>
      <c r="BD231" s="134"/>
      <c r="BE231" s="134"/>
      <c r="BF231" s="134"/>
      <c r="BG231" s="134"/>
      <c r="BH231" s="134"/>
      <c r="BI231" s="134"/>
      <c r="BJ231" s="134"/>
      <c r="BK231" s="134"/>
      <c r="BL231" s="134"/>
      <c r="BM231" s="134"/>
      <c r="BN231" s="134"/>
      <c r="BO231" s="134"/>
      <c r="BP231" s="134"/>
      <c r="BQ231" s="134"/>
      <c r="BR231" s="134"/>
      <c r="BS231" s="134"/>
      <c r="BT231" s="134"/>
      <c r="BU231" s="134"/>
      <c r="BV231" s="134"/>
      <c r="BW231" s="134"/>
      <c r="BX231" s="134"/>
      <c r="BY231" s="134"/>
      <c r="BZ231" s="134"/>
      <c r="CA231" s="134"/>
      <c r="CB231" s="134"/>
      <c r="CC231" s="134"/>
      <c r="CD231" s="134"/>
      <c r="CE231" s="134"/>
      <c r="CF231" s="134"/>
      <c r="CG231" s="134"/>
      <c r="CH231" s="134"/>
      <c r="CI231" s="134"/>
      <c r="CJ231" s="134"/>
      <c r="CK231" s="134"/>
      <c r="CL231" s="134"/>
      <c r="CM231" s="134"/>
      <c r="CN231" s="134"/>
      <c r="CO231" s="134"/>
      <c r="CP231" s="134"/>
      <c r="CQ231" s="134"/>
      <c r="CR231" s="134"/>
      <c r="CS231" s="134"/>
      <c r="CT231" s="134"/>
      <c r="CU231" s="134"/>
      <c r="CV231" s="134"/>
      <c r="CW231" s="134"/>
      <c r="CX231" s="134"/>
      <c r="CY231" s="134"/>
      <c r="CZ231" s="134"/>
      <c r="DA231" s="134"/>
      <c r="DB231" s="134"/>
      <c r="DC231" s="134"/>
      <c r="DD231" s="134"/>
      <c r="DE231" s="134"/>
      <c r="DF231" s="134"/>
      <c r="DG231" s="134"/>
      <c r="DH231" s="134"/>
      <c r="DI231" s="134"/>
      <c r="DJ231" s="134"/>
      <c r="DK231" s="134"/>
      <c r="DL231" s="134"/>
      <c r="DM231" s="134"/>
      <c r="DN231" s="134"/>
      <c r="DO231" s="134"/>
      <c r="DP231" s="134"/>
      <c r="DQ231" s="134"/>
      <c r="DR231" s="134"/>
      <c r="DS231" s="134"/>
      <c r="DT231" s="134"/>
      <c r="DU231" s="134"/>
      <c r="DV231" s="134"/>
      <c r="DW231" s="134"/>
      <c r="DX231" s="134"/>
      <c r="DY231" s="134"/>
      <c r="DZ231" s="134"/>
      <c r="EA231" s="134"/>
      <c r="EB231" s="134"/>
      <c r="EC231" s="134"/>
      <c r="ED231" s="134"/>
      <c r="EE231" s="134"/>
      <c r="EF231" s="134"/>
      <c r="EG231" s="134"/>
      <c r="EH231" s="134"/>
      <c r="EI231" s="134"/>
      <c r="EJ231" s="134"/>
      <c r="EK231" s="134"/>
      <c r="EL231" s="134"/>
      <c r="EM231" s="134"/>
      <c r="EN231" s="134"/>
      <c r="EO231" s="134"/>
      <c r="EP231" s="134"/>
      <c r="EQ231" s="134"/>
      <c r="ER231" s="134"/>
      <c r="ES231" s="134"/>
      <c r="ET231" s="134"/>
      <c r="EU231" s="134"/>
      <c r="EV231" s="134"/>
      <c r="EW231" s="134"/>
      <c r="EX231" s="134"/>
      <c r="EY231" s="134"/>
      <c r="EZ231" s="134"/>
      <c r="FA231" s="134"/>
      <c r="FB231" s="134"/>
      <c r="FC231" s="134"/>
      <c r="FD231" s="134"/>
      <c r="FE231" s="134"/>
      <c r="FF231" s="134"/>
      <c r="FG231" s="134"/>
      <c r="FH231" s="134"/>
      <c r="FI231" s="134"/>
      <c r="FJ231" s="134"/>
      <c r="FK231" s="134"/>
      <c r="FL231" s="134"/>
      <c r="FM231" s="134"/>
      <c r="FN231" s="134"/>
      <c r="FO231" s="134"/>
      <c r="FP231" s="134"/>
      <c r="FQ231" s="134"/>
      <c r="FR231" s="134"/>
      <c r="FS231" s="134"/>
      <c r="FT231" s="134"/>
      <c r="FU231" s="134"/>
      <c r="FV231" s="134"/>
      <c r="FW231" s="134"/>
      <c r="FX231" s="134"/>
      <c r="FY231" s="134"/>
      <c r="FZ231" s="134"/>
      <c r="GA231" s="134"/>
      <c r="GB231" s="134"/>
      <c r="GC231" s="134"/>
      <c r="GD231" s="134"/>
      <c r="GE231" s="134"/>
      <c r="GF231" s="134"/>
      <c r="GG231" s="134"/>
      <c r="GH231" s="134"/>
      <c r="GI231" s="134"/>
      <c r="GJ231" s="134"/>
      <c r="GK231" s="134"/>
      <c r="GL231" s="134"/>
      <c r="GM231" s="134"/>
      <c r="GN231" s="134"/>
      <c r="GO231" s="134"/>
      <c r="GP231" s="134"/>
      <c r="GQ231" s="134"/>
      <c r="GR231" s="134"/>
      <c r="GS231" s="134"/>
      <c r="GT231" s="134"/>
      <c r="GU231" s="134"/>
      <c r="GV231" s="134"/>
      <c r="GW231" s="134"/>
      <c r="GX231" s="134"/>
      <c r="GY231" s="134"/>
      <c r="GZ231" s="134"/>
      <c r="HA231" s="134"/>
      <c r="HB231" s="134"/>
      <c r="HC231" s="134"/>
      <c r="HD231" s="134"/>
      <c r="HE231" s="134"/>
      <c r="HF231" s="134"/>
      <c r="HG231" s="134"/>
      <c r="HH231" s="134"/>
      <c r="HI231" s="134"/>
      <c r="HJ231" s="134"/>
      <c r="HK231" s="134"/>
      <c r="HL231" s="134"/>
      <c r="HM231" s="134"/>
      <c r="HN231" s="134"/>
      <c r="HO231" s="134"/>
      <c r="HP231" s="134"/>
      <c r="HQ231" s="134"/>
      <c r="HR231" s="134"/>
      <c r="HS231" s="134"/>
      <c r="HT231" s="134"/>
      <c r="HU231" s="134"/>
      <c r="HV231" s="134"/>
      <c r="HW231" s="134"/>
      <c r="HX231" s="134"/>
      <c r="HY231" s="134"/>
      <c r="HZ231" s="134"/>
      <c r="IA231" s="134"/>
      <c r="IB231" s="134"/>
      <c r="IC231" s="134"/>
      <c r="ID231" s="134"/>
      <c r="IE231" s="134"/>
      <c r="IF231" s="134"/>
      <c r="IG231" s="134"/>
      <c r="IH231" s="134"/>
      <c r="II231" s="134"/>
      <c r="IJ231" s="134"/>
      <c r="IK231" s="134"/>
      <c r="IL231" s="134"/>
      <c r="IM231" s="134"/>
      <c r="IN231" s="134"/>
      <c r="IO231" s="134"/>
      <c r="IP231" s="134"/>
      <c r="IQ231" s="134"/>
      <c r="IR231" s="134"/>
      <c r="IS231" s="134"/>
      <c r="IT231" s="134"/>
    </row>
    <row r="232" spans="1:254" s="165" customFormat="1" ht="25.9" customHeight="1" x14ac:dyDescent="0.2">
      <c r="A232" s="161" t="s">
        <v>425</v>
      </c>
      <c r="B232" s="163" t="s">
        <v>363</v>
      </c>
      <c r="C232" s="174" t="s">
        <v>229</v>
      </c>
      <c r="D232" s="174" t="s">
        <v>88</v>
      </c>
      <c r="E232" s="174" t="s">
        <v>426</v>
      </c>
      <c r="F232" s="174"/>
      <c r="G232" s="164">
        <f>SUM(G233+G234)</f>
        <v>1626.49</v>
      </c>
    </row>
    <row r="233" spans="1:254" s="130" customFormat="1" x14ac:dyDescent="0.2">
      <c r="A233" s="166" t="s">
        <v>365</v>
      </c>
      <c r="B233" s="168" t="s">
        <v>363</v>
      </c>
      <c r="C233" s="171" t="s">
        <v>229</v>
      </c>
      <c r="D233" s="171" t="s">
        <v>88</v>
      </c>
      <c r="E233" s="171" t="s">
        <v>426</v>
      </c>
      <c r="F233" s="171" t="s">
        <v>101</v>
      </c>
      <c r="G233" s="169">
        <v>1508.52</v>
      </c>
    </row>
    <row r="234" spans="1:254" s="130" customFormat="1" ht="22.15" customHeight="1" x14ac:dyDescent="0.2">
      <c r="A234" s="166" t="s">
        <v>143</v>
      </c>
      <c r="B234" s="168" t="s">
        <v>363</v>
      </c>
      <c r="C234" s="171" t="s">
        <v>229</v>
      </c>
      <c r="D234" s="171" t="s">
        <v>88</v>
      </c>
      <c r="E234" s="171" t="s">
        <v>426</v>
      </c>
      <c r="F234" s="171" t="s">
        <v>144</v>
      </c>
      <c r="G234" s="169">
        <v>117.97</v>
      </c>
    </row>
    <row r="235" spans="1:254" s="165" customFormat="1" ht="51" x14ac:dyDescent="0.2">
      <c r="A235" s="161" t="s">
        <v>245</v>
      </c>
      <c r="B235" s="163" t="s">
        <v>363</v>
      </c>
      <c r="C235" s="174" t="s">
        <v>229</v>
      </c>
      <c r="D235" s="174" t="s">
        <v>88</v>
      </c>
      <c r="E235" s="174" t="s">
        <v>246</v>
      </c>
      <c r="F235" s="174"/>
      <c r="G235" s="164">
        <f>SUM(G236+G237)</f>
        <v>9239.0300000000007</v>
      </c>
    </row>
    <row r="236" spans="1:254" s="130" customFormat="1" x14ac:dyDescent="0.2">
      <c r="A236" s="166" t="s">
        <v>365</v>
      </c>
      <c r="B236" s="168" t="s">
        <v>363</v>
      </c>
      <c r="C236" s="171" t="s">
        <v>229</v>
      </c>
      <c r="D236" s="171" t="s">
        <v>88</v>
      </c>
      <c r="E236" s="171" t="s">
        <v>246</v>
      </c>
      <c r="F236" s="171" t="s">
        <v>101</v>
      </c>
      <c r="G236" s="169">
        <v>9183.0300000000007</v>
      </c>
    </row>
    <row r="237" spans="1:254" s="130" customFormat="1" ht="20.45" customHeight="1" x14ac:dyDescent="0.2">
      <c r="A237" s="166" t="s">
        <v>143</v>
      </c>
      <c r="B237" s="168" t="s">
        <v>363</v>
      </c>
      <c r="C237" s="171" t="s">
        <v>229</v>
      </c>
      <c r="D237" s="171" t="s">
        <v>88</v>
      </c>
      <c r="E237" s="171" t="s">
        <v>246</v>
      </c>
      <c r="F237" s="171" t="s">
        <v>144</v>
      </c>
      <c r="G237" s="169">
        <v>56</v>
      </c>
    </row>
    <row r="238" spans="1:254" s="165" customFormat="1" ht="29.45" customHeight="1" x14ac:dyDescent="0.2">
      <c r="A238" s="161" t="s">
        <v>484</v>
      </c>
      <c r="B238" s="163" t="s">
        <v>363</v>
      </c>
      <c r="C238" s="174" t="s">
        <v>229</v>
      </c>
      <c r="D238" s="174" t="s">
        <v>88</v>
      </c>
      <c r="E238" s="174" t="s">
        <v>452</v>
      </c>
      <c r="F238" s="174"/>
      <c r="G238" s="164">
        <f>SUM(G239)</f>
        <v>547.26</v>
      </c>
    </row>
    <row r="239" spans="1:254" s="130" customFormat="1" ht="25.5" x14ac:dyDescent="0.2">
      <c r="A239" s="166" t="s">
        <v>143</v>
      </c>
      <c r="B239" s="168" t="s">
        <v>363</v>
      </c>
      <c r="C239" s="171" t="s">
        <v>229</v>
      </c>
      <c r="D239" s="171" t="s">
        <v>88</v>
      </c>
      <c r="E239" s="171" t="s">
        <v>452</v>
      </c>
      <c r="F239" s="171" t="s">
        <v>144</v>
      </c>
      <c r="G239" s="169">
        <v>547.26</v>
      </c>
    </row>
    <row r="240" spans="1:254" s="130" customFormat="1" ht="25.5" x14ac:dyDescent="0.2">
      <c r="A240" s="166" t="s">
        <v>454</v>
      </c>
      <c r="B240" s="168" t="s">
        <v>363</v>
      </c>
      <c r="C240" s="171" t="s">
        <v>229</v>
      </c>
      <c r="D240" s="171" t="s">
        <v>88</v>
      </c>
      <c r="E240" s="171" t="s">
        <v>448</v>
      </c>
      <c r="F240" s="171"/>
      <c r="G240" s="169">
        <f>SUM(G241)</f>
        <v>4726.26</v>
      </c>
    </row>
    <row r="241" spans="1:254" s="165" customFormat="1" ht="25.5" x14ac:dyDescent="0.2">
      <c r="A241" s="161" t="s">
        <v>143</v>
      </c>
      <c r="B241" s="163" t="s">
        <v>363</v>
      </c>
      <c r="C241" s="174" t="s">
        <v>229</v>
      </c>
      <c r="D241" s="174" t="s">
        <v>88</v>
      </c>
      <c r="E241" s="174" t="s">
        <v>448</v>
      </c>
      <c r="F241" s="174" t="s">
        <v>144</v>
      </c>
      <c r="G241" s="164">
        <v>4726.26</v>
      </c>
    </row>
    <row r="242" spans="1:254" s="130" customFormat="1" x14ac:dyDescent="0.2">
      <c r="A242" s="161" t="s">
        <v>396</v>
      </c>
      <c r="B242" s="163" t="s">
        <v>363</v>
      </c>
      <c r="C242" s="163" t="s">
        <v>229</v>
      </c>
      <c r="D242" s="163" t="s">
        <v>88</v>
      </c>
      <c r="E242" s="163" t="s">
        <v>136</v>
      </c>
      <c r="F242" s="163"/>
      <c r="G242" s="202">
        <f>SUM(G243)</f>
        <v>741.73</v>
      </c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  <c r="AH242" s="165"/>
      <c r="AI242" s="165"/>
      <c r="AJ242" s="165"/>
      <c r="AK242" s="165"/>
      <c r="AL242" s="165"/>
      <c r="AM242" s="165"/>
      <c r="AN242" s="165"/>
      <c r="AO242" s="165"/>
      <c r="AP242" s="165"/>
      <c r="AQ242" s="165"/>
      <c r="AR242" s="165"/>
      <c r="AS242" s="165"/>
      <c r="AT242" s="165"/>
      <c r="AU242" s="165"/>
      <c r="AV242" s="165"/>
      <c r="AW242" s="165"/>
      <c r="AX242" s="165"/>
      <c r="AY242" s="165"/>
      <c r="AZ242" s="165"/>
      <c r="BA242" s="165"/>
      <c r="BB242" s="165"/>
      <c r="BC242" s="165"/>
      <c r="BD242" s="165"/>
      <c r="BE242" s="165"/>
      <c r="BF242" s="165"/>
      <c r="BG242" s="165"/>
      <c r="BH242" s="165"/>
      <c r="BI242" s="165"/>
      <c r="BJ242" s="165"/>
      <c r="BK242" s="165"/>
      <c r="BL242" s="165"/>
      <c r="BM242" s="165"/>
      <c r="BN242" s="165"/>
      <c r="BO242" s="165"/>
      <c r="BP242" s="165"/>
      <c r="BQ242" s="165"/>
      <c r="BR242" s="165"/>
      <c r="BS242" s="165"/>
      <c r="BT242" s="165"/>
      <c r="BU242" s="165"/>
      <c r="BV242" s="165"/>
      <c r="BW242" s="165"/>
      <c r="BX242" s="165"/>
      <c r="BY242" s="165"/>
      <c r="BZ242" s="165"/>
      <c r="CA242" s="165"/>
      <c r="CB242" s="165"/>
      <c r="CC242" s="165"/>
      <c r="CD242" s="165"/>
      <c r="CE242" s="165"/>
      <c r="CF242" s="165"/>
      <c r="CG242" s="165"/>
      <c r="CH242" s="165"/>
      <c r="CI242" s="165"/>
      <c r="CJ242" s="165"/>
      <c r="CK242" s="165"/>
      <c r="CL242" s="165"/>
      <c r="CM242" s="165"/>
      <c r="CN242" s="165"/>
      <c r="CO242" s="165"/>
      <c r="CP242" s="165"/>
      <c r="CQ242" s="165"/>
      <c r="CR242" s="165"/>
      <c r="CS242" s="165"/>
      <c r="CT242" s="165"/>
      <c r="CU242" s="165"/>
      <c r="CV242" s="165"/>
      <c r="CW242" s="165"/>
      <c r="CX242" s="165"/>
      <c r="CY242" s="165"/>
      <c r="CZ242" s="165"/>
      <c r="DA242" s="165"/>
      <c r="DB242" s="165"/>
      <c r="DC242" s="165"/>
      <c r="DD242" s="165"/>
      <c r="DE242" s="165"/>
      <c r="DF242" s="165"/>
      <c r="DG242" s="165"/>
      <c r="DH242" s="165"/>
      <c r="DI242" s="165"/>
      <c r="DJ242" s="165"/>
      <c r="DK242" s="165"/>
      <c r="DL242" s="165"/>
      <c r="DM242" s="165"/>
      <c r="DN242" s="165"/>
      <c r="DO242" s="165"/>
      <c r="DP242" s="165"/>
      <c r="DQ242" s="165"/>
      <c r="DR242" s="165"/>
      <c r="DS242" s="165"/>
      <c r="DT242" s="165"/>
      <c r="DU242" s="165"/>
      <c r="DV242" s="165"/>
      <c r="DW242" s="165"/>
      <c r="DX242" s="165"/>
      <c r="DY242" s="165"/>
      <c r="DZ242" s="165"/>
      <c r="EA242" s="165"/>
      <c r="EB242" s="165"/>
      <c r="EC242" s="165"/>
      <c r="ED242" s="165"/>
      <c r="EE242" s="165"/>
      <c r="EF242" s="165"/>
      <c r="EG242" s="165"/>
      <c r="EH242" s="165"/>
      <c r="EI242" s="165"/>
      <c r="EJ242" s="165"/>
      <c r="EK242" s="165"/>
      <c r="EL242" s="165"/>
      <c r="EM242" s="165"/>
      <c r="EN242" s="165"/>
      <c r="EO242" s="165"/>
      <c r="EP242" s="165"/>
      <c r="EQ242" s="165"/>
      <c r="ER242" s="165"/>
      <c r="ES242" s="165"/>
      <c r="ET242" s="165"/>
      <c r="EU242" s="165"/>
      <c r="EV242" s="165"/>
      <c r="EW242" s="165"/>
      <c r="EX242" s="165"/>
      <c r="EY242" s="165"/>
      <c r="EZ242" s="165"/>
      <c r="FA242" s="165"/>
      <c r="FB242" s="165"/>
      <c r="FC242" s="165"/>
      <c r="FD242" s="165"/>
      <c r="FE242" s="165"/>
      <c r="FF242" s="165"/>
      <c r="FG242" s="165"/>
      <c r="FH242" s="165"/>
      <c r="FI242" s="165"/>
      <c r="FJ242" s="165"/>
      <c r="FK242" s="165"/>
      <c r="FL242" s="165"/>
      <c r="FM242" s="165"/>
      <c r="FN242" s="165"/>
      <c r="FO242" s="165"/>
      <c r="FP242" s="165"/>
      <c r="FQ242" s="165"/>
      <c r="FR242" s="165"/>
      <c r="FS242" s="165"/>
      <c r="FT242" s="165"/>
      <c r="FU242" s="165"/>
      <c r="FV242" s="165"/>
      <c r="FW242" s="165"/>
      <c r="FX242" s="165"/>
      <c r="FY242" s="165"/>
      <c r="FZ242" s="165"/>
      <c r="GA242" s="165"/>
      <c r="GB242" s="165"/>
      <c r="GC242" s="165"/>
      <c r="GD242" s="165"/>
      <c r="GE242" s="165"/>
      <c r="GF242" s="165"/>
      <c r="GG242" s="165"/>
      <c r="GH242" s="165"/>
      <c r="GI242" s="165"/>
      <c r="GJ242" s="165"/>
      <c r="GK242" s="165"/>
      <c r="GL242" s="165"/>
      <c r="GM242" s="165"/>
      <c r="GN242" s="165"/>
      <c r="GO242" s="165"/>
      <c r="GP242" s="165"/>
      <c r="GQ242" s="165"/>
      <c r="GR242" s="165"/>
      <c r="GS242" s="165"/>
      <c r="GT242" s="165"/>
      <c r="GU242" s="165"/>
      <c r="GV242" s="165"/>
      <c r="GW242" s="165"/>
      <c r="GX242" s="165"/>
      <c r="GY242" s="165"/>
      <c r="GZ242" s="165"/>
      <c r="HA242" s="165"/>
      <c r="HB242" s="165"/>
      <c r="HC242" s="165"/>
      <c r="HD242" s="165"/>
      <c r="HE242" s="165"/>
      <c r="HF242" s="165"/>
      <c r="HG242" s="165"/>
      <c r="HH242" s="165"/>
      <c r="HI242" s="165"/>
      <c r="HJ242" s="165"/>
      <c r="HK242" s="165"/>
      <c r="HL242" s="165"/>
      <c r="HM242" s="165"/>
      <c r="HN242" s="165"/>
      <c r="HO242" s="165"/>
      <c r="HP242" s="165"/>
      <c r="HQ242" s="165"/>
      <c r="HR242" s="165"/>
      <c r="HS242" s="165"/>
      <c r="HT242" s="165"/>
      <c r="HU242" s="165"/>
      <c r="HV242" s="165"/>
      <c r="HW242" s="165"/>
      <c r="HX242" s="165"/>
      <c r="HY242" s="165"/>
      <c r="HZ242" s="165"/>
      <c r="IA242" s="165"/>
      <c r="IB242" s="165"/>
      <c r="IC242" s="165"/>
      <c r="ID242" s="165"/>
      <c r="IE242" s="165"/>
      <c r="IF242" s="165"/>
      <c r="IG242" s="165"/>
      <c r="IH242" s="165"/>
      <c r="II242" s="165"/>
      <c r="IJ242" s="165"/>
      <c r="IK242" s="165"/>
      <c r="IL242" s="165"/>
      <c r="IM242" s="165"/>
      <c r="IN242" s="165"/>
      <c r="IO242" s="165"/>
      <c r="IP242" s="165"/>
      <c r="IQ242" s="165"/>
      <c r="IR242" s="165"/>
      <c r="IS242" s="165"/>
      <c r="IT242" s="165"/>
    </row>
    <row r="243" spans="1:254" ht="25.5" x14ac:dyDescent="0.2">
      <c r="A243" s="166" t="s">
        <v>143</v>
      </c>
      <c r="B243" s="168" t="s">
        <v>363</v>
      </c>
      <c r="C243" s="168" t="s">
        <v>229</v>
      </c>
      <c r="D243" s="168" t="s">
        <v>88</v>
      </c>
      <c r="E243" s="168" t="s">
        <v>136</v>
      </c>
      <c r="F243" s="168" t="s">
        <v>144</v>
      </c>
      <c r="G243" s="210">
        <v>741.73</v>
      </c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  <c r="AX243" s="130"/>
      <c r="AY243" s="130"/>
      <c r="AZ243" s="130"/>
      <c r="BA243" s="130"/>
      <c r="BB243" s="130"/>
      <c r="BC243" s="130"/>
      <c r="BD243" s="130"/>
      <c r="BE243" s="130"/>
      <c r="BF243" s="130"/>
      <c r="BG243" s="130"/>
      <c r="BH243" s="130"/>
      <c r="BI243" s="130"/>
      <c r="BJ243" s="130"/>
      <c r="BK243" s="130"/>
      <c r="BL243" s="130"/>
      <c r="BM243" s="130"/>
      <c r="BN243" s="130"/>
      <c r="BO243" s="130"/>
      <c r="BP243" s="130"/>
      <c r="BQ243" s="130"/>
      <c r="BR243" s="130"/>
      <c r="BS243" s="130"/>
      <c r="BT243" s="130"/>
      <c r="BU243" s="130"/>
      <c r="BV243" s="130"/>
      <c r="BW243" s="130"/>
      <c r="BX243" s="130"/>
      <c r="BY243" s="130"/>
      <c r="BZ243" s="130"/>
      <c r="CA243" s="130"/>
      <c r="CB243" s="130"/>
      <c r="CC243" s="130"/>
      <c r="CD243" s="130"/>
      <c r="CE243" s="130"/>
      <c r="CF243" s="130"/>
      <c r="CG243" s="130"/>
      <c r="CH243" s="130"/>
      <c r="CI243" s="130"/>
      <c r="CJ243" s="130"/>
      <c r="CK243" s="130"/>
      <c r="CL243" s="130"/>
      <c r="CM243" s="130"/>
      <c r="CN243" s="130"/>
      <c r="CO243" s="130"/>
      <c r="CP243" s="130"/>
      <c r="CQ243" s="130"/>
      <c r="CR243" s="130"/>
      <c r="CS243" s="130"/>
      <c r="CT243" s="130"/>
      <c r="CU243" s="130"/>
      <c r="CV243" s="130"/>
      <c r="CW243" s="130"/>
      <c r="CX243" s="130"/>
      <c r="CY243" s="130"/>
      <c r="CZ243" s="130"/>
      <c r="DA243" s="130"/>
      <c r="DB243" s="130"/>
      <c r="DC243" s="130"/>
      <c r="DD243" s="130"/>
      <c r="DE243" s="130"/>
      <c r="DF243" s="130"/>
      <c r="DG243" s="130"/>
      <c r="DH243" s="130"/>
      <c r="DI243" s="130"/>
      <c r="DJ243" s="130"/>
      <c r="DK243" s="130"/>
      <c r="DL243" s="130"/>
      <c r="DM243" s="130"/>
      <c r="DN243" s="130"/>
      <c r="DO243" s="130"/>
      <c r="DP243" s="130"/>
      <c r="DQ243" s="130"/>
      <c r="DR243" s="130"/>
      <c r="DS243" s="130"/>
      <c r="DT243" s="130"/>
      <c r="DU243" s="130"/>
      <c r="DV243" s="130"/>
      <c r="DW243" s="130"/>
      <c r="DX243" s="130"/>
      <c r="DY243" s="130"/>
      <c r="DZ243" s="130"/>
      <c r="EA243" s="130"/>
      <c r="EB243" s="130"/>
      <c r="EC243" s="130"/>
      <c r="ED243" s="130"/>
      <c r="EE243" s="130"/>
      <c r="EF243" s="130"/>
      <c r="EG243" s="130"/>
      <c r="EH243" s="130"/>
      <c r="EI243" s="130"/>
      <c r="EJ243" s="130"/>
      <c r="EK243" s="130"/>
      <c r="EL243" s="130"/>
      <c r="EM243" s="130"/>
      <c r="EN243" s="130"/>
      <c r="EO243" s="130"/>
      <c r="EP243" s="130"/>
      <c r="EQ243" s="130"/>
      <c r="ER243" s="130"/>
      <c r="ES243" s="130"/>
      <c r="ET243" s="130"/>
      <c r="EU243" s="130"/>
      <c r="EV243" s="130"/>
      <c r="EW243" s="130"/>
      <c r="EX243" s="130"/>
      <c r="EY243" s="130"/>
      <c r="EZ243" s="130"/>
      <c r="FA243" s="130"/>
      <c r="FB243" s="130"/>
      <c r="FC243" s="130"/>
      <c r="FD243" s="130"/>
      <c r="FE243" s="130"/>
      <c r="FF243" s="130"/>
      <c r="FG243" s="130"/>
      <c r="FH243" s="130"/>
      <c r="FI243" s="130"/>
      <c r="FJ243" s="130"/>
      <c r="FK243" s="130"/>
      <c r="FL243" s="130"/>
      <c r="FM243" s="130"/>
      <c r="FN243" s="130"/>
      <c r="FO243" s="130"/>
      <c r="FP243" s="130"/>
      <c r="FQ243" s="130"/>
      <c r="FR243" s="130"/>
      <c r="FS243" s="130"/>
      <c r="FT243" s="130"/>
      <c r="FU243" s="130"/>
      <c r="FV243" s="130"/>
      <c r="FW243" s="130"/>
      <c r="FX243" s="130"/>
      <c r="FY243" s="130"/>
      <c r="FZ243" s="130"/>
      <c r="GA243" s="130"/>
      <c r="GB243" s="130"/>
      <c r="GC243" s="130"/>
      <c r="GD243" s="130"/>
      <c r="GE243" s="130"/>
      <c r="GF243" s="130"/>
      <c r="GG243" s="130"/>
      <c r="GH243" s="130"/>
      <c r="GI243" s="130"/>
      <c r="GJ243" s="130"/>
      <c r="GK243" s="130"/>
      <c r="GL243" s="130"/>
      <c r="GM243" s="130"/>
      <c r="GN243" s="130"/>
      <c r="GO243" s="130"/>
      <c r="GP243" s="130"/>
      <c r="GQ243" s="130"/>
      <c r="GR243" s="130"/>
      <c r="GS243" s="130"/>
      <c r="GT243" s="130"/>
      <c r="GU243" s="130"/>
      <c r="GV243" s="130"/>
      <c r="GW243" s="130"/>
      <c r="GX243" s="130"/>
      <c r="GY243" s="130"/>
      <c r="GZ243" s="130"/>
      <c r="HA243" s="130"/>
      <c r="HB243" s="130"/>
      <c r="HC243" s="130"/>
      <c r="HD243" s="130"/>
      <c r="HE243" s="130"/>
      <c r="HF243" s="130"/>
      <c r="HG243" s="130"/>
      <c r="HH243" s="130"/>
      <c r="HI243" s="130"/>
      <c r="HJ243" s="130"/>
      <c r="HK243" s="130"/>
      <c r="HL243" s="130"/>
      <c r="HM243" s="130"/>
      <c r="HN243" s="130"/>
      <c r="HO243" s="130"/>
      <c r="HP243" s="130"/>
      <c r="HQ243" s="130"/>
      <c r="HR243" s="130"/>
      <c r="HS243" s="130"/>
      <c r="HT243" s="130"/>
      <c r="HU243" s="130"/>
      <c r="HV243" s="130"/>
      <c r="HW243" s="130"/>
      <c r="HX243" s="130"/>
      <c r="HY243" s="130"/>
      <c r="HZ243" s="130"/>
      <c r="IA243" s="130"/>
      <c r="IB243" s="130"/>
      <c r="IC243" s="130"/>
      <c r="ID243" s="130"/>
      <c r="IE243" s="130"/>
      <c r="IF243" s="130"/>
      <c r="IG243" s="130"/>
      <c r="IH243" s="130"/>
      <c r="II243" s="130"/>
      <c r="IJ243" s="130"/>
      <c r="IK243" s="130"/>
      <c r="IL243" s="130"/>
      <c r="IM243" s="130"/>
      <c r="IN243" s="130"/>
      <c r="IO243" s="130"/>
      <c r="IP243" s="130"/>
      <c r="IQ243" s="130"/>
      <c r="IR243" s="130"/>
      <c r="IS243" s="130"/>
      <c r="IT243" s="130"/>
    </row>
    <row r="244" spans="1:254" x14ac:dyDescent="0.2">
      <c r="A244" s="220" t="s">
        <v>231</v>
      </c>
      <c r="B244" s="163" t="s">
        <v>363</v>
      </c>
      <c r="C244" s="174" t="s">
        <v>229</v>
      </c>
      <c r="D244" s="174" t="s">
        <v>88</v>
      </c>
      <c r="E244" s="174" t="s">
        <v>247</v>
      </c>
      <c r="F244" s="174"/>
      <c r="G244" s="164">
        <f>SUM(G246+G245)</f>
        <v>40304.160000000003</v>
      </c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  <c r="AN244" s="165"/>
      <c r="AO244" s="165"/>
      <c r="AP244" s="165"/>
      <c r="AQ244" s="165"/>
      <c r="AR244" s="165"/>
      <c r="AS244" s="165"/>
      <c r="AT244" s="165"/>
      <c r="AU244" s="165"/>
      <c r="AV244" s="165"/>
      <c r="AW244" s="165"/>
      <c r="AX244" s="165"/>
      <c r="AY244" s="165"/>
      <c r="AZ244" s="165"/>
      <c r="BA244" s="165"/>
      <c r="BB244" s="165"/>
      <c r="BC244" s="165"/>
      <c r="BD244" s="165"/>
      <c r="BE244" s="165"/>
      <c r="BF244" s="165"/>
      <c r="BG244" s="165"/>
      <c r="BH244" s="165"/>
      <c r="BI244" s="165"/>
      <c r="BJ244" s="165"/>
      <c r="BK244" s="165"/>
      <c r="BL244" s="165"/>
      <c r="BM244" s="165"/>
      <c r="BN244" s="165"/>
      <c r="BO244" s="165"/>
      <c r="BP244" s="165"/>
      <c r="BQ244" s="165"/>
      <c r="BR244" s="165"/>
      <c r="BS244" s="165"/>
      <c r="BT244" s="165"/>
      <c r="BU244" s="165"/>
      <c r="BV244" s="165"/>
      <c r="BW244" s="165"/>
      <c r="BX244" s="165"/>
      <c r="BY244" s="165"/>
      <c r="BZ244" s="165"/>
      <c r="CA244" s="165"/>
      <c r="CB244" s="165"/>
      <c r="CC244" s="165"/>
      <c r="CD244" s="165"/>
      <c r="CE244" s="165"/>
      <c r="CF244" s="165"/>
      <c r="CG244" s="165"/>
      <c r="CH244" s="165"/>
      <c r="CI244" s="165"/>
      <c r="CJ244" s="165"/>
      <c r="CK244" s="165"/>
      <c r="CL244" s="165"/>
      <c r="CM244" s="165"/>
      <c r="CN244" s="165"/>
      <c r="CO244" s="165"/>
      <c r="CP244" s="165"/>
      <c r="CQ244" s="165"/>
      <c r="CR244" s="165"/>
      <c r="CS244" s="165"/>
      <c r="CT244" s="165"/>
      <c r="CU244" s="165"/>
      <c r="CV244" s="165"/>
      <c r="CW244" s="165"/>
      <c r="CX244" s="165"/>
      <c r="CY244" s="165"/>
      <c r="CZ244" s="165"/>
      <c r="DA244" s="165"/>
      <c r="DB244" s="165"/>
      <c r="DC244" s="165"/>
      <c r="DD244" s="165"/>
      <c r="DE244" s="165"/>
      <c r="DF244" s="165"/>
      <c r="DG244" s="165"/>
      <c r="DH244" s="165"/>
      <c r="DI244" s="165"/>
      <c r="DJ244" s="165"/>
      <c r="DK244" s="165"/>
      <c r="DL244" s="165"/>
      <c r="DM244" s="165"/>
      <c r="DN244" s="165"/>
      <c r="DO244" s="165"/>
      <c r="DP244" s="165"/>
      <c r="DQ244" s="165"/>
      <c r="DR244" s="165"/>
      <c r="DS244" s="165"/>
      <c r="DT244" s="165"/>
      <c r="DU244" s="165"/>
      <c r="DV244" s="165"/>
      <c r="DW244" s="165"/>
      <c r="DX244" s="165"/>
      <c r="DY244" s="165"/>
      <c r="DZ244" s="165"/>
      <c r="EA244" s="165"/>
      <c r="EB244" s="165"/>
      <c r="EC244" s="165"/>
      <c r="ED244" s="165"/>
      <c r="EE244" s="165"/>
      <c r="EF244" s="165"/>
      <c r="EG244" s="165"/>
      <c r="EH244" s="165"/>
      <c r="EI244" s="165"/>
      <c r="EJ244" s="165"/>
      <c r="EK244" s="165"/>
      <c r="EL244" s="165"/>
      <c r="EM244" s="165"/>
      <c r="EN244" s="165"/>
      <c r="EO244" s="165"/>
      <c r="EP244" s="165"/>
      <c r="EQ244" s="165"/>
      <c r="ER244" s="165"/>
      <c r="ES244" s="165"/>
      <c r="ET244" s="165"/>
      <c r="EU244" s="165"/>
      <c r="EV244" s="165"/>
      <c r="EW244" s="165"/>
      <c r="EX244" s="165"/>
      <c r="EY244" s="165"/>
      <c r="EZ244" s="165"/>
      <c r="FA244" s="165"/>
      <c r="FB244" s="165"/>
      <c r="FC244" s="165"/>
      <c r="FD244" s="165"/>
      <c r="FE244" s="165"/>
      <c r="FF244" s="165"/>
      <c r="FG244" s="165"/>
      <c r="FH244" s="165"/>
      <c r="FI244" s="165"/>
      <c r="FJ244" s="165"/>
      <c r="FK244" s="165"/>
      <c r="FL244" s="165"/>
      <c r="FM244" s="165"/>
      <c r="FN244" s="165"/>
      <c r="FO244" s="165"/>
      <c r="FP244" s="165"/>
      <c r="FQ244" s="165"/>
      <c r="FR244" s="165"/>
      <c r="FS244" s="165"/>
      <c r="FT244" s="165"/>
      <c r="FU244" s="165"/>
      <c r="FV244" s="165"/>
      <c r="FW244" s="165"/>
      <c r="FX244" s="165"/>
      <c r="FY244" s="165"/>
      <c r="FZ244" s="165"/>
      <c r="GA244" s="165"/>
      <c r="GB244" s="165"/>
      <c r="GC244" s="165"/>
      <c r="GD244" s="165"/>
      <c r="GE244" s="165"/>
      <c r="GF244" s="165"/>
      <c r="GG244" s="165"/>
      <c r="GH244" s="165"/>
      <c r="GI244" s="165"/>
      <c r="GJ244" s="165"/>
      <c r="GK244" s="165"/>
      <c r="GL244" s="165"/>
      <c r="GM244" s="165"/>
      <c r="GN244" s="165"/>
      <c r="GO244" s="165"/>
      <c r="GP244" s="165"/>
      <c r="GQ244" s="165"/>
      <c r="GR244" s="165"/>
      <c r="GS244" s="165"/>
      <c r="GT244" s="165"/>
      <c r="GU244" s="165"/>
      <c r="GV244" s="165"/>
      <c r="GW244" s="165"/>
      <c r="GX244" s="165"/>
      <c r="GY244" s="165"/>
      <c r="GZ244" s="165"/>
      <c r="HA244" s="165"/>
      <c r="HB244" s="165"/>
      <c r="HC244" s="165"/>
      <c r="HD244" s="165"/>
      <c r="HE244" s="165"/>
      <c r="HF244" s="165"/>
      <c r="HG244" s="165"/>
      <c r="HH244" s="165"/>
      <c r="HI244" s="165"/>
      <c r="HJ244" s="165"/>
      <c r="HK244" s="165"/>
      <c r="HL244" s="165"/>
      <c r="HM244" s="165"/>
      <c r="HN244" s="165"/>
      <c r="HO244" s="165"/>
      <c r="HP244" s="165"/>
      <c r="HQ244" s="165"/>
      <c r="HR244" s="165"/>
      <c r="HS244" s="165"/>
      <c r="HT244" s="165"/>
      <c r="HU244" s="165"/>
      <c r="HV244" s="165"/>
      <c r="HW244" s="165"/>
      <c r="HX244" s="165"/>
      <c r="HY244" s="165"/>
      <c r="HZ244" s="165"/>
      <c r="IA244" s="165"/>
      <c r="IB244" s="165"/>
      <c r="IC244" s="165"/>
      <c r="ID244" s="165"/>
      <c r="IE244" s="165"/>
      <c r="IF244" s="165"/>
      <c r="IG244" s="165"/>
      <c r="IH244" s="165"/>
      <c r="II244" s="165"/>
      <c r="IJ244" s="165"/>
      <c r="IK244" s="165"/>
      <c r="IL244" s="165"/>
      <c r="IM244" s="165"/>
      <c r="IN244" s="165"/>
      <c r="IO244" s="165"/>
      <c r="IP244" s="165"/>
      <c r="IQ244" s="165"/>
      <c r="IR244" s="165"/>
      <c r="IS244" s="165"/>
      <c r="IT244" s="165"/>
    </row>
    <row r="245" spans="1:254" x14ac:dyDescent="0.2">
      <c r="A245" s="166" t="s">
        <v>365</v>
      </c>
      <c r="B245" s="171" t="s">
        <v>363</v>
      </c>
      <c r="C245" s="171" t="s">
        <v>229</v>
      </c>
      <c r="D245" s="171" t="s">
        <v>88</v>
      </c>
      <c r="E245" s="171" t="s">
        <v>247</v>
      </c>
      <c r="F245" s="171" t="s">
        <v>101</v>
      </c>
      <c r="G245" s="169">
        <v>0</v>
      </c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  <c r="AH245" s="165"/>
      <c r="AI245" s="165"/>
      <c r="AJ245" s="165"/>
      <c r="AK245" s="165"/>
      <c r="AL245" s="165"/>
      <c r="AM245" s="165"/>
      <c r="AN245" s="165"/>
      <c r="AO245" s="165"/>
      <c r="AP245" s="165"/>
      <c r="AQ245" s="165"/>
      <c r="AR245" s="165"/>
      <c r="AS245" s="165"/>
      <c r="AT245" s="165"/>
      <c r="AU245" s="165"/>
      <c r="AV245" s="165"/>
      <c r="AW245" s="165"/>
      <c r="AX245" s="165"/>
      <c r="AY245" s="165"/>
      <c r="AZ245" s="165"/>
      <c r="BA245" s="165"/>
      <c r="BB245" s="165"/>
      <c r="BC245" s="165"/>
      <c r="BD245" s="165"/>
      <c r="BE245" s="165"/>
      <c r="BF245" s="165"/>
      <c r="BG245" s="165"/>
      <c r="BH245" s="165"/>
      <c r="BI245" s="165"/>
      <c r="BJ245" s="165"/>
      <c r="BK245" s="165"/>
      <c r="BL245" s="165"/>
      <c r="BM245" s="165"/>
      <c r="BN245" s="165"/>
      <c r="BO245" s="165"/>
      <c r="BP245" s="165"/>
      <c r="BQ245" s="165"/>
      <c r="BR245" s="165"/>
      <c r="BS245" s="165"/>
      <c r="BT245" s="165"/>
      <c r="BU245" s="165"/>
      <c r="BV245" s="165"/>
      <c r="BW245" s="165"/>
      <c r="BX245" s="165"/>
      <c r="BY245" s="165"/>
      <c r="BZ245" s="165"/>
      <c r="CA245" s="165"/>
      <c r="CB245" s="165"/>
      <c r="CC245" s="165"/>
      <c r="CD245" s="165"/>
      <c r="CE245" s="165"/>
      <c r="CF245" s="165"/>
      <c r="CG245" s="165"/>
      <c r="CH245" s="165"/>
      <c r="CI245" s="165"/>
      <c r="CJ245" s="165"/>
      <c r="CK245" s="165"/>
      <c r="CL245" s="165"/>
      <c r="CM245" s="165"/>
      <c r="CN245" s="165"/>
      <c r="CO245" s="165"/>
      <c r="CP245" s="165"/>
      <c r="CQ245" s="165"/>
      <c r="CR245" s="165"/>
      <c r="CS245" s="165"/>
      <c r="CT245" s="165"/>
      <c r="CU245" s="165"/>
      <c r="CV245" s="165"/>
      <c r="CW245" s="165"/>
      <c r="CX245" s="165"/>
      <c r="CY245" s="165"/>
      <c r="CZ245" s="165"/>
      <c r="DA245" s="165"/>
      <c r="DB245" s="165"/>
      <c r="DC245" s="165"/>
      <c r="DD245" s="165"/>
      <c r="DE245" s="165"/>
      <c r="DF245" s="165"/>
      <c r="DG245" s="165"/>
      <c r="DH245" s="165"/>
      <c r="DI245" s="165"/>
      <c r="DJ245" s="165"/>
      <c r="DK245" s="165"/>
      <c r="DL245" s="165"/>
      <c r="DM245" s="165"/>
      <c r="DN245" s="165"/>
      <c r="DO245" s="165"/>
      <c r="DP245" s="165"/>
      <c r="DQ245" s="165"/>
      <c r="DR245" s="165"/>
      <c r="DS245" s="165"/>
      <c r="DT245" s="165"/>
      <c r="DU245" s="165"/>
      <c r="DV245" s="165"/>
      <c r="DW245" s="165"/>
      <c r="DX245" s="165"/>
      <c r="DY245" s="165"/>
      <c r="DZ245" s="165"/>
      <c r="EA245" s="165"/>
      <c r="EB245" s="165"/>
      <c r="EC245" s="165"/>
      <c r="ED245" s="165"/>
      <c r="EE245" s="165"/>
      <c r="EF245" s="165"/>
      <c r="EG245" s="165"/>
      <c r="EH245" s="165"/>
      <c r="EI245" s="165"/>
      <c r="EJ245" s="165"/>
      <c r="EK245" s="165"/>
      <c r="EL245" s="165"/>
      <c r="EM245" s="165"/>
      <c r="EN245" s="165"/>
      <c r="EO245" s="165"/>
      <c r="EP245" s="165"/>
      <c r="EQ245" s="165"/>
      <c r="ER245" s="165"/>
      <c r="ES245" s="165"/>
      <c r="ET245" s="165"/>
      <c r="EU245" s="165"/>
      <c r="EV245" s="165"/>
      <c r="EW245" s="165"/>
      <c r="EX245" s="165"/>
      <c r="EY245" s="165"/>
      <c r="EZ245" s="165"/>
      <c r="FA245" s="165"/>
      <c r="FB245" s="165"/>
      <c r="FC245" s="165"/>
      <c r="FD245" s="165"/>
      <c r="FE245" s="165"/>
      <c r="FF245" s="165"/>
      <c r="FG245" s="165"/>
      <c r="FH245" s="165"/>
      <c r="FI245" s="165"/>
      <c r="FJ245" s="165"/>
      <c r="FK245" s="165"/>
      <c r="FL245" s="165"/>
      <c r="FM245" s="165"/>
      <c r="FN245" s="165"/>
      <c r="FO245" s="165"/>
      <c r="FP245" s="165"/>
      <c r="FQ245" s="165"/>
      <c r="FR245" s="165"/>
      <c r="FS245" s="165"/>
      <c r="FT245" s="165"/>
      <c r="FU245" s="165"/>
      <c r="FV245" s="165"/>
      <c r="FW245" s="165"/>
      <c r="FX245" s="165"/>
      <c r="FY245" s="165"/>
      <c r="FZ245" s="165"/>
      <c r="GA245" s="165"/>
      <c r="GB245" s="165"/>
      <c r="GC245" s="165"/>
      <c r="GD245" s="165"/>
      <c r="GE245" s="165"/>
      <c r="GF245" s="165"/>
      <c r="GG245" s="165"/>
      <c r="GH245" s="165"/>
      <c r="GI245" s="165"/>
      <c r="GJ245" s="165"/>
      <c r="GK245" s="165"/>
      <c r="GL245" s="165"/>
      <c r="GM245" s="165"/>
      <c r="GN245" s="165"/>
      <c r="GO245" s="165"/>
      <c r="GP245" s="165"/>
      <c r="GQ245" s="165"/>
      <c r="GR245" s="165"/>
      <c r="GS245" s="165"/>
      <c r="GT245" s="165"/>
      <c r="GU245" s="165"/>
      <c r="GV245" s="165"/>
      <c r="GW245" s="165"/>
      <c r="GX245" s="165"/>
      <c r="GY245" s="165"/>
      <c r="GZ245" s="165"/>
      <c r="HA245" s="165"/>
      <c r="HB245" s="165"/>
      <c r="HC245" s="165"/>
      <c r="HD245" s="165"/>
      <c r="HE245" s="165"/>
      <c r="HF245" s="165"/>
      <c r="HG245" s="165"/>
      <c r="HH245" s="165"/>
      <c r="HI245" s="165"/>
      <c r="HJ245" s="165"/>
      <c r="HK245" s="165"/>
      <c r="HL245" s="165"/>
      <c r="HM245" s="165"/>
      <c r="HN245" s="165"/>
      <c r="HO245" s="165"/>
      <c r="HP245" s="165"/>
      <c r="HQ245" s="165"/>
      <c r="HR245" s="165"/>
      <c r="HS245" s="165"/>
      <c r="HT245" s="165"/>
      <c r="HU245" s="165"/>
      <c r="HV245" s="165"/>
      <c r="HW245" s="165"/>
      <c r="HX245" s="165"/>
      <c r="HY245" s="165"/>
      <c r="HZ245" s="165"/>
      <c r="IA245" s="165"/>
      <c r="IB245" s="165"/>
      <c r="IC245" s="165"/>
      <c r="ID245" s="165"/>
      <c r="IE245" s="165"/>
      <c r="IF245" s="165"/>
      <c r="IG245" s="165"/>
      <c r="IH245" s="165"/>
      <c r="II245" s="165"/>
      <c r="IJ245" s="165"/>
      <c r="IK245" s="165"/>
      <c r="IL245" s="165"/>
      <c r="IM245" s="165"/>
      <c r="IN245" s="165"/>
      <c r="IO245" s="165"/>
      <c r="IP245" s="165"/>
      <c r="IQ245" s="165"/>
      <c r="IR245" s="165"/>
      <c r="IS245" s="165"/>
      <c r="IT245" s="165"/>
    </row>
    <row r="246" spans="1:254" ht="25.5" x14ac:dyDescent="0.2">
      <c r="A246" s="166" t="s">
        <v>143</v>
      </c>
      <c r="B246" s="171" t="s">
        <v>363</v>
      </c>
      <c r="C246" s="171" t="s">
        <v>229</v>
      </c>
      <c r="D246" s="171" t="s">
        <v>88</v>
      </c>
      <c r="E246" s="171" t="s">
        <v>247</v>
      </c>
      <c r="F246" s="171" t="s">
        <v>144</v>
      </c>
      <c r="G246" s="169">
        <v>40304.160000000003</v>
      </c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30"/>
      <c r="AR246" s="130"/>
      <c r="AS246" s="130"/>
      <c r="AT246" s="130"/>
      <c r="AU246" s="130"/>
      <c r="AV246" s="130"/>
      <c r="AW246" s="130"/>
      <c r="AX246" s="130"/>
      <c r="AY246" s="130"/>
      <c r="AZ246" s="130"/>
      <c r="BA246" s="130"/>
      <c r="BB246" s="130"/>
      <c r="BC246" s="130"/>
      <c r="BD246" s="130"/>
      <c r="BE246" s="130"/>
      <c r="BF246" s="130"/>
      <c r="BG246" s="130"/>
      <c r="BH246" s="130"/>
      <c r="BI246" s="130"/>
      <c r="BJ246" s="130"/>
      <c r="BK246" s="130"/>
      <c r="BL246" s="130"/>
      <c r="BM246" s="130"/>
      <c r="BN246" s="130"/>
      <c r="BO246" s="130"/>
      <c r="BP246" s="130"/>
      <c r="BQ246" s="130"/>
      <c r="BR246" s="130"/>
      <c r="BS246" s="130"/>
      <c r="BT246" s="130"/>
      <c r="BU246" s="130"/>
      <c r="BV246" s="130"/>
      <c r="BW246" s="130"/>
      <c r="BX246" s="130"/>
      <c r="BY246" s="130"/>
      <c r="BZ246" s="130"/>
      <c r="CA246" s="130"/>
      <c r="CB246" s="130"/>
      <c r="CC246" s="130"/>
      <c r="CD246" s="130"/>
      <c r="CE246" s="130"/>
      <c r="CF246" s="130"/>
      <c r="CG246" s="130"/>
      <c r="CH246" s="130"/>
      <c r="CI246" s="130"/>
      <c r="CJ246" s="130"/>
      <c r="CK246" s="130"/>
      <c r="CL246" s="130"/>
      <c r="CM246" s="130"/>
      <c r="CN246" s="130"/>
      <c r="CO246" s="130"/>
      <c r="CP246" s="130"/>
      <c r="CQ246" s="130"/>
      <c r="CR246" s="130"/>
      <c r="CS246" s="130"/>
      <c r="CT246" s="130"/>
      <c r="CU246" s="130"/>
      <c r="CV246" s="130"/>
      <c r="CW246" s="130"/>
      <c r="CX246" s="130"/>
      <c r="CY246" s="130"/>
      <c r="CZ246" s="130"/>
      <c r="DA246" s="130"/>
      <c r="DB246" s="130"/>
      <c r="DC246" s="130"/>
      <c r="DD246" s="130"/>
      <c r="DE246" s="130"/>
      <c r="DF246" s="130"/>
      <c r="DG246" s="130"/>
      <c r="DH246" s="130"/>
      <c r="DI246" s="130"/>
      <c r="DJ246" s="130"/>
      <c r="DK246" s="130"/>
      <c r="DL246" s="130"/>
      <c r="DM246" s="130"/>
      <c r="DN246" s="130"/>
      <c r="DO246" s="130"/>
      <c r="DP246" s="130"/>
      <c r="DQ246" s="130"/>
      <c r="DR246" s="130"/>
      <c r="DS246" s="130"/>
      <c r="DT246" s="130"/>
      <c r="DU246" s="130"/>
      <c r="DV246" s="130"/>
      <c r="DW246" s="130"/>
      <c r="DX246" s="130"/>
      <c r="DY246" s="130"/>
      <c r="DZ246" s="130"/>
      <c r="EA246" s="130"/>
      <c r="EB246" s="130"/>
      <c r="EC246" s="130"/>
      <c r="ED246" s="130"/>
      <c r="EE246" s="130"/>
      <c r="EF246" s="130"/>
      <c r="EG246" s="130"/>
      <c r="EH246" s="130"/>
      <c r="EI246" s="130"/>
      <c r="EJ246" s="130"/>
      <c r="EK246" s="130"/>
      <c r="EL246" s="130"/>
      <c r="EM246" s="130"/>
      <c r="EN246" s="130"/>
      <c r="EO246" s="130"/>
      <c r="EP246" s="130"/>
      <c r="EQ246" s="130"/>
      <c r="ER246" s="130"/>
      <c r="ES246" s="130"/>
      <c r="ET246" s="130"/>
      <c r="EU246" s="130"/>
      <c r="EV246" s="130"/>
      <c r="EW246" s="130"/>
      <c r="EX246" s="130"/>
      <c r="EY246" s="130"/>
      <c r="EZ246" s="130"/>
      <c r="FA246" s="130"/>
      <c r="FB246" s="130"/>
      <c r="FC246" s="130"/>
      <c r="FD246" s="130"/>
      <c r="FE246" s="130"/>
      <c r="FF246" s="130"/>
      <c r="FG246" s="130"/>
      <c r="FH246" s="130"/>
      <c r="FI246" s="130"/>
      <c r="FJ246" s="130"/>
      <c r="FK246" s="130"/>
      <c r="FL246" s="130"/>
      <c r="FM246" s="130"/>
      <c r="FN246" s="130"/>
      <c r="FO246" s="130"/>
      <c r="FP246" s="130"/>
      <c r="FQ246" s="130"/>
      <c r="FR246" s="130"/>
      <c r="FS246" s="130"/>
      <c r="FT246" s="130"/>
      <c r="FU246" s="130"/>
      <c r="FV246" s="130"/>
      <c r="FW246" s="130"/>
      <c r="FX246" s="130"/>
      <c r="FY246" s="130"/>
      <c r="FZ246" s="130"/>
      <c r="GA246" s="130"/>
      <c r="GB246" s="130"/>
      <c r="GC246" s="130"/>
      <c r="GD246" s="130"/>
      <c r="GE246" s="130"/>
      <c r="GF246" s="130"/>
      <c r="GG246" s="130"/>
      <c r="GH246" s="130"/>
      <c r="GI246" s="130"/>
      <c r="GJ246" s="130"/>
      <c r="GK246" s="130"/>
      <c r="GL246" s="130"/>
      <c r="GM246" s="130"/>
      <c r="GN246" s="130"/>
      <c r="GO246" s="130"/>
      <c r="GP246" s="130"/>
      <c r="GQ246" s="130"/>
      <c r="GR246" s="130"/>
      <c r="GS246" s="130"/>
      <c r="GT246" s="130"/>
      <c r="GU246" s="130"/>
      <c r="GV246" s="130"/>
      <c r="GW246" s="130"/>
      <c r="GX246" s="130"/>
      <c r="GY246" s="130"/>
      <c r="GZ246" s="130"/>
      <c r="HA246" s="130"/>
      <c r="HB246" s="130"/>
      <c r="HC246" s="130"/>
      <c r="HD246" s="130"/>
      <c r="HE246" s="130"/>
      <c r="HF246" s="130"/>
      <c r="HG246" s="130"/>
      <c r="HH246" s="130"/>
      <c r="HI246" s="130"/>
      <c r="HJ246" s="130"/>
      <c r="HK246" s="130"/>
      <c r="HL246" s="130"/>
      <c r="HM246" s="130"/>
      <c r="HN246" s="130"/>
      <c r="HO246" s="130"/>
      <c r="HP246" s="130"/>
      <c r="HQ246" s="130"/>
      <c r="HR246" s="130"/>
      <c r="HS246" s="130"/>
      <c r="HT246" s="130"/>
      <c r="HU246" s="130"/>
      <c r="HV246" s="130"/>
      <c r="HW246" s="130"/>
      <c r="HX246" s="130"/>
      <c r="HY246" s="130"/>
      <c r="HZ246" s="130"/>
      <c r="IA246" s="130"/>
      <c r="IB246" s="130"/>
      <c r="IC246" s="130"/>
      <c r="ID246" s="130"/>
      <c r="IE246" s="130"/>
      <c r="IF246" s="130"/>
      <c r="IG246" s="130"/>
      <c r="IH246" s="130"/>
      <c r="II246" s="130"/>
      <c r="IJ246" s="130"/>
      <c r="IK246" s="130"/>
      <c r="IL246" s="130"/>
      <c r="IM246" s="130"/>
      <c r="IN246" s="130"/>
      <c r="IO246" s="130"/>
      <c r="IP246" s="130"/>
      <c r="IQ246" s="130"/>
      <c r="IR246" s="130"/>
      <c r="IS246" s="130"/>
      <c r="IT246" s="130"/>
    </row>
    <row r="247" spans="1:254" ht="25.5" x14ac:dyDescent="0.2">
      <c r="A247" s="161" t="s">
        <v>248</v>
      </c>
      <c r="B247" s="174" t="s">
        <v>363</v>
      </c>
      <c r="C247" s="174" t="s">
        <v>229</v>
      </c>
      <c r="D247" s="174" t="s">
        <v>88</v>
      </c>
      <c r="E247" s="174" t="s">
        <v>455</v>
      </c>
      <c r="F247" s="174"/>
      <c r="G247" s="164">
        <f>SUM(G248)</f>
        <v>12218.54</v>
      </c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  <c r="AL247" s="165"/>
      <c r="AM247" s="165"/>
      <c r="AN247" s="165"/>
      <c r="AO247" s="165"/>
      <c r="AP247" s="165"/>
      <c r="AQ247" s="165"/>
      <c r="AR247" s="165"/>
      <c r="AS247" s="165"/>
      <c r="AT247" s="165"/>
      <c r="AU247" s="165"/>
      <c r="AV247" s="165"/>
      <c r="AW247" s="165"/>
      <c r="AX247" s="165"/>
      <c r="AY247" s="165"/>
      <c r="AZ247" s="165"/>
      <c r="BA247" s="165"/>
      <c r="BB247" s="165"/>
      <c r="BC247" s="165"/>
      <c r="BD247" s="165"/>
      <c r="BE247" s="165"/>
      <c r="BF247" s="165"/>
      <c r="BG247" s="165"/>
      <c r="BH247" s="165"/>
      <c r="BI247" s="165"/>
      <c r="BJ247" s="165"/>
      <c r="BK247" s="165"/>
      <c r="BL247" s="165"/>
      <c r="BM247" s="165"/>
      <c r="BN247" s="165"/>
      <c r="BO247" s="165"/>
      <c r="BP247" s="165"/>
      <c r="BQ247" s="165"/>
      <c r="BR247" s="165"/>
      <c r="BS247" s="165"/>
      <c r="BT247" s="165"/>
      <c r="BU247" s="165"/>
      <c r="BV247" s="165"/>
      <c r="BW247" s="165"/>
      <c r="BX247" s="165"/>
      <c r="BY247" s="165"/>
      <c r="BZ247" s="165"/>
      <c r="CA247" s="165"/>
      <c r="CB247" s="165"/>
      <c r="CC247" s="165"/>
      <c r="CD247" s="165"/>
      <c r="CE247" s="165"/>
      <c r="CF247" s="165"/>
      <c r="CG247" s="165"/>
      <c r="CH247" s="165"/>
      <c r="CI247" s="165"/>
      <c r="CJ247" s="165"/>
      <c r="CK247" s="165"/>
      <c r="CL247" s="165"/>
      <c r="CM247" s="165"/>
      <c r="CN247" s="165"/>
      <c r="CO247" s="165"/>
      <c r="CP247" s="165"/>
      <c r="CQ247" s="165"/>
      <c r="CR247" s="165"/>
      <c r="CS247" s="165"/>
      <c r="CT247" s="165"/>
      <c r="CU247" s="165"/>
      <c r="CV247" s="165"/>
      <c r="CW247" s="165"/>
      <c r="CX247" s="165"/>
      <c r="CY247" s="165"/>
      <c r="CZ247" s="165"/>
      <c r="DA247" s="165"/>
      <c r="DB247" s="165"/>
      <c r="DC247" s="165"/>
      <c r="DD247" s="165"/>
      <c r="DE247" s="165"/>
      <c r="DF247" s="165"/>
      <c r="DG247" s="165"/>
      <c r="DH247" s="165"/>
      <c r="DI247" s="165"/>
      <c r="DJ247" s="165"/>
      <c r="DK247" s="165"/>
      <c r="DL247" s="165"/>
      <c r="DM247" s="165"/>
      <c r="DN247" s="165"/>
      <c r="DO247" s="165"/>
      <c r="DP247" s="165"/>
      <c r="DQ247" s="165"/>
      <c r="DR247" s="165"/>
      <c r="DS247" s="165"/>
      <c r="DT247" s="165"/>
      <c r="DU247" s="165"/>
      <c r="DV247" s="165"/>
      <c r="DW247" s="165"/>
      <c r="DX247" s="165"/>
      <c r="DY247" s="165"/>
      <c r="DZ247" s="165"/>
      <c r="EA247" s="165"/>
      <c r="EB247" s="165"/>
      <c r="EC247" s="165"/>
      <c r="ED247" s="165"/>
      <c r="EE247" s="165"/>
      <c r="EF247" s="165"/>
      <c r="EG247" s="165"/>
      <c r="EH247" s="165"/>
      <c r="EI247" s="165"/>
      <c r="EJ247" s="165"/>
      <c r="EK247" s="165"/>
      <c r="EL247" s="165"/>
      <c r="EM247" s="165"/>
      <c r="EN247" s="165"/>
      <c r="EO247" s="165"/>
      <c r="EP247" s="165"/>
      <c r="EQ247" s="165"/>
      <c r="ER247" s="165"/>
      <c r="ES247" s="165"/>
      <c r="ET247" s="165"/>
      <c r="EU247" s="165"/>
      <c r="EV247" s="165"/>
      <c r="EW247" s="165"/>
      <c r="EX247" s="165"/>
      <c r="EY247" s="165"/>
      <c r="EZ247" s="165"/>
      <c r="FA247" s="165"/>
      <c r="FB247" s="165"/>
      <c r="FC247" s="165"/>
      <c r="FD247" s="165"/>
      <c r="FE247" s="165"/>
      <c r="FF247" s="165"/>
      <c r="FG247" s="165"/>
      <c r="FH247" s="165"/>
      <c r="FI247" s="165"/>
      <c r="FJ247" s="165"/>
      <c r="FK247" s="165"/>
      <c r="FL247" s="165"/>
      <c r="FM247" s="165"/>
      <c r="FN247" s="165"/>
      <c r="FO247" s="165"/>
      <c r="FP247" s="165"/>
      <c r="FQ247" s="165"/>
      <c r="FR247" s="165"/>
      <c r="FS247" s="165"/>
      <c r="FT247" s="165"/>
      <c r="FU247" s="165"/>
      <c r="FV247" s="165"/>
      <c r="FW247" s="165"/>
      <c r="FX247" s="165"/>
      <c r="FY247" s="165"/>
      <c r="FZ247" s="165"/>
      <c r="GA247" s="165"/>
      <c r="GB247" s="165"/>
      <c r="GC247" s="165"/>
      <c r="GD247" s="165"/>
      <c r="GE247" s="165"/>
      <c r="GF247" s="165"/>
      <c r="GG247" s="165"/>
      <c r="GH247" s="165"/>
      <c r="GI247" s="165"/>
      <c r="GJ247" s="165"/>
      <c r="GK247" s="165"/>
      <c r="GL247" s="165"/>
      <c r="GM247" s="165"/>
      <c r="GN247" s="165"/>
      <c r="GO247" s="165"/>
      <c r="GP247" s="165"/>
      <c r="GQ247" s="165"/>
      <c r="GR247" s="165"/>
      <c r="GS247" s="165"/>
      <c r="GT247" s="165"/>
      <c r="GU247" s="165"/>
      <c r="GV247" s="165"/>
      <c r="GW247" s="165"/>
      <c r="GX247" s="165"/>
      <c r="GY247" s="165"/>
      <c r="GZ247" s="165"/>
      <c r="HA247" s="165"/>
      <c r="HB247" s="165"/>
      <c r="HC247" s="165"/>
      <c r="HD247" s="165"/>
      <c r="HE247" s="165"/>
      <c r="HF247" s="165"/>
      <c r="HG247" s="165"/>
      <c r="HH247" s="165"/>
      <c r="HI247" s="165"/>
      <c r="HJ247" s="165"/>
      <c r="HK247" s="165"/>
      <c r="HL247" s="165"/>
      <c r="HM247" s="165"/>
      <c r="HN247" s="165"/>
      <c r="HO247" s="165"/>
      <c r="HP247" s="165"/>
      <c r="HQ247" s="165"/>
      <c r="HR247" s="165"/>
      <c r="HS247" s="165"/>
      <c r="HT247" s="165"/>
      <c r="HU247" s="165"/>
      <c r="HV247" s="165"/>
      <c r="HW247" s="165"/>
      <c r="HX247" s="165"/>
      <c r="HY247" s="165"/>
      <c r="HZ247" s="165"/>
      <c r="IA247" s="165"/>
      <c r="IB247" s="165"/>
      <c r="IC247" s="165"/>
      <c r="ID247" s="165"/>
      <c r="IE247" s="165"/>
      <c r="IF247" s="165"/>
      <c r="IG247" s="165"/>
      <c r="IH247" s="165"/>
      <c r="II247" s="165"/>
      <c r="IJ247" s="165"/>
      <c r="IK247" s="165"/>
      <c r="IL247" s="165"/>
      <c r="IM247" s="165"/>
      <c r="IN247" s="165"/>
      <c r="IO247" s="165"/>
      <c r="IP247" s="165"/>
      <c r="IQ247" s="165"/>
      <c r="IR247" s="165"/>
      <c r="IS247" s="165"/>
      <c r="IT247" s="165"/>
    </row>
    <row r="248" spans="1:254" ht="25.5" x14ac:dyDescent="0.2">
      <c r="A248" s="166" t="s">
        <v>143</v>
      </c>
      <c r="B248" s="171" t="s">
        <v>363</v>
      </c>
      <c r="C248" s="171" t="s">
        <v>229</v>
      </c>
      <c r="D248" s="171" t="s">
        <v>88</v>
      </c>
      <c r="E248" s="174" t="s">
        <v>455</v>
      </c>
      <c r="F248" s="171" t="s">
        <v>144</v>
      </c>
      <c r="G248" s="169">
        <v>12218.54</v>
      </c>
      <c r="H248" s="130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  <c r="AH248" s="165"/>
      <c r="AI248" s="165"/>
      <c r="AJ248" s="165"/>
      <c r="AK248" s="165"/>
      <c r="AL248" s="165"/>
      <c r="AM248" s="165"/>
      <c r="AN248" s="165"/>
      <c r="AO248" s="165"/>
      <c r="AP248" s="165"/>
      <c r="AQ248" s="165"/>
      <c r="AR248" s="165"/>
      <c r="AS248" s="165"/>
      <c r="AT248" s="165"/>
      <c r="AU248" s="165"/>
      <c r="AV248" s="165"/>
      <c r="AW248" s="165"/>
      <c r="AX248" s="165"/>
      <c r="AY248" s="165"/>
      <c r="AZ248" s="165"/>
      <c r="BA248" s="165"/>
      <c r="BB248" s="165"/>
      <c r="BC248" s="165"/>
      <c r="BD248" s="165"/>
      <c r="BE248" s="165"/>
      <c r="BF248" s="165"/>
      <c r="BG248" s="165"/>
      <c r="BH248" s="165"/>
      <c r="BI248" s="165"/>
      <c r="BJ248" s="165"/>
      <c r="BK248" s="165"/>
      <c r="BL248" s="165"/>
      <c r="BM248" s="165"/>
      <c r="BN248" s="165"/>
      <c r="BO248" s="165"/>
      <c r="BP248" s="165"/>
      <c r="BQ248" s="165"/>
      <c r="BR248" s="165"/>
      <c r="BS248" s="165"/>
      <c r="BT248" s="165"/>
      <c r="BU248" s="165"/>
      <c r="BV248" s="165"/>
      <c r="BW248" s="165"/>
      <c r="BX248" s="165"/>
      <c r="BY248" s="165"/>
      <c r="BZ248" s="165"/>
      <c r="CA248" s="165"/>
      <c r="CB248" s="165"/>
      <c r="CC248" s="165"/>
      <c r="CD248" s="165"/>
      <c r="CE248" s="165"/>
      <c r="CF248" s="165"/>
      <c r="CG248" s="165"/>
      <c r="CH248" s="165"/>
      <c r="CI248" s="165"/>
      <c r="CJ248" s="165"/>
      <c r="CK248" s="165"/>
      <c r="CL248" s="165"/>
      <c r="CM248" s="165"/>
      <c r="CN248" s="165"/>
      <c r="CO248" s="165"/>
      <c r="CP248" s="165"/>
      <c r="CQ248" s="165"/>
      <c r="CR248" s="165"/>
      <c r="CS248" s="165"/>
      <c r="CT248" s="165"/>
      <c r="CU248" s="165"/>
      <c r="CV248" s="165"/>
      <c r="CW248" s="165"/>
      <c r="CX248" s="165"/>
      <c r="CY248" s="165"/>
      <c r="CZ248" s="165"/>
      <c r="DA248" s="165"/>
      <c r="DB248" s="165"/>
      <c r="DC248" s="165"/>
      <c r="DD248" s="165"/>
      <c r="DE248" s="165"/>
      <c r="DF248" s="165"/>
      <c r="DG248" s="165"/>
      <c r="DH248" s="165"/>
      <c r="DI248" s="165"/>
      <c r="DJ248" s="165"/>
      <c r="DK248" s="165"/>
      <c r="DL248" s="165"/>
      <c r="DM248" s="165"/>
      <c r="DN248" s="165"/>
      <c r="DO248" s="165"/>
      <c r="DP248" s="165"/>
      <c r="DQ248" s="165"/>
      <c r="DR248" s="165"/>
      <c r="DS248" s="165"/>
      <c r="DT248" s="165"/>
      <c r="DU248" s="165"/>
      <c r="DV248" s="165"/>
      <c r="DW248" s="165"/>
      <c r="DX248" s="165"/>
      <c r="DY248" s="165"/>
      <c r="DZ248" s="165"/>
      <c r="EA248" s="165"/>
      <c r="EB248" s="165"/>
      <c r="EC248" s="165"/>
      <c r="ED248" s="165"/>
      <c r="EE248" s="165"/>
      <c r="EF248" s="165"/>
      <c r="EG248" s="165"/>
      <c r="EH248" s="165"/>
      <c r="EI248" s="165"/>
      <c r="EJ248" s="165"/>
      <c r="EK248" s="165"/>
      <c r="EL248" s="165"/>
      <c r="EM248" s="165"/>
      <c r="EN248" s="165"/>
      <c r="EO248" s="165"/>
      <c r="EP248" s="165"/>
      <c r="EQ248" s="165"/>
      <c r="ER248" s="165"/>
      <c r="ES248" s="165"/>
      <c r="ET248" s="165"/>
      <c r="EU248" s="165"/>
      <c r="EV248" s="165"/>
      <c r="EW248" s="165"/>
      <c r="EX248" s="165"/>
      <c r="EY248" s="165"/>
      <c r="EZ248" s="165"/>
      <c r="FA248" s="165"/>
      <c r="FB248" s="165"/>
      <c r="FC248" s="165"/>
      <c r="FD248" s="165"/>
      <c r="FE248" s="165"/>
      <c r="FF248" s="165"/>
      <c r="FG248" s="165"/>
      <c r="FH248" s="165"/>
      <c r="FI248" s="165"/>
      <c r="FJ248" s="165"/>
      <c r="FK248" s="165"/>
      <c r="FL248" s="165"/>
      <c r="FM248" s="165"/>
      <c r="FN248" s="165"/>
      <c r="FO248" s="165"/>
      <c r="FP248" s="165"/>
      <c r="FQ248" s="165"/>
      <c r="FR248" s="165"/>
      <c r="FS248" s="165"/>
      <c r="FT248" s="165"/>
      <c r="FU248" s="165"/>
      <c r="FV248" s="165"/>
      <c r="FW248" s="165"/>
      <c r="FX248" s="165"/>
      <c r="FY248" s="165"/>
      <c r="FZ248" s="165"/>
      <c r="GA248" s="165"/>
      <c r="GB248" s="165"/>
      <c r="GC248" s="165"/>
      <c r="GD248" s="165"/>
      <c r="GE248" s="165"/>
      <c r="GF248" s="165"/>
      <c r="GG248" s="165"/>
      <c r="GH248" s="165"/>
      <c r="GI248" s="165"/>
      <c r="GJ248" s="165"/>
      <c r="GK248" s="165"/>
      <c r="GL248" s="165"/>
      <c r="GM248" s="165"/>
      <c r="GN248" s="165"/>
      <c r="GO248" s="165"/>
      <c r="GP248" s="165"/>
      <c r="GQ248" s="165"/>
      <c r="GR248" s="165"/>
      <c r="GS248" s="165"/>
      <c r="GT248" s="165"/>
      <c r="GU248" s="165"/>
      <c r="GV248" s="165"/>
      <c r="GW248" s="165"/>
      <c r="GX248" s="165"/>
      <c r="GY248" s="165"/>
      <c r="GZ248" s="165"/>
      <c r="HA248" s="165"/>
      <c r="HB248" s="165"/>
      <c r="HC248" s="165"/>
      <c r="HD248" s="165"/>
      <c r="HE248" s="165"/>
      <c r="HF248" s="165"/>
      <c r="HG248" s="165"/>
      <c r="HH248" s="165"/>
      <c r="HI248" s="165"/>
      <c r="HJ248" s="165"/>
      <c r="HK248" s="165"/>
      <c r="HL248" s="165"/>
      <c r="HM248" s="165"/>
      <c r="HN248" s="165"/>
      <c r="HO248" s="165"/>
      <c r="HP248" s="165"/>
      <c r="HQ248" s="165"/>
      <c r="HR248" s="165"/>
      <c r="HS248" s="165"/>
      <c r="HT248" s="165"/>
      <c r="HU248" s="165"/>
      <c r="HV248" s="165"/>
      <c r="HW248" s="165"/>
      <c r="HX248" s="165"/>
      <c r="HY248" s="165"/>
      <c r="HZ248" s="165"/>
      <c r="IA248" s="165"/>
      <c r="IB248" s="165"/>
      <c r="IC248" s="165"/>
      <c r="ID248" s="165"/>
      <c r="IE248" s="165"/>
      <c r="IF248" s="165"/>
      <c r="IG248" s="165"/>
      <c r="IH248" s="165"/>
      <c r="II248" s="165"/>
      <c r="IJ248" s="165"/>
      <c r="IK248" s="165"/>
      <c r="IL248" s="165"/>
      <c r="IM248" s="165"/>
      <c r="IN248" s="165"/>
      <c r="IO248" s="165"/>
      <c r="IP248" s="165"/>
      <c r="IQ248" s="165"/>
      <c r="IR248" s="165"/>
      <c r="IS248" s="165"/>
      <c r="IT248" s="165"/>
    </row>
    <row r="249" spans="1:254" s="130" customFormat="1" ht="38.450000000000003" customHeight="1" x14ac:dyDescent="0.2">
      <c r="A249" s="166" t="s">
        <v>427</v>
      </c>
      <c r="B249" s="168" t="s">
        <v>363</v>
      </c>
      <c r="C249" s="171" t="s">
        <v>229</v>
      </c>
      <c r="D249" s="171" t="s">
        <v>88</v>
      </c>
      <c r="E249" s="171" t="s">
        <v>428</v>
      </c>
      <c r="F249" s="171"/>
      <c r="G249" s="169">
        <f>SUM(G250)</f>
        <v>100</v>
      </c>
    </row>
    <row r="250" spans="1:254" s="130" customFormat="1" ht="23.45" customHeight="1" x14ac:dyDescent="0.2">
      <c r="A250" s="166" t="s">
        <v>143</v>
      </c>
      <c r="B250" s="168" t="s">
        <v>363</v>
      </c>
      <c r="C250" s="171" t="s">
        <v>229</v>
      </c>
      <c r="D250" s="171" t="s">
        <v>88</v>
      </c>
      <c r="E250" s="171" t="s">
        <v>428</v>
      </c>
      <c r="F250" s="171" t="s">
        <v>144</v>
      </c>
      <c r="G250" s="169">
        <v>100</v>
      </c>
    </row>
    <row r="251" spans="1:254" s="184" customFormat="1" ht="25.5" x14ac:dyDescent="0.2">
      <c r="A251" s="166" t="s">
        <v>143</v>
      </c>
      <c r="B251" s="171" t="s">
        <v>363</v>
      </c>
      <c r="C251" s="171" t="s">
        <v>229</v>
      </c>
      <c r="D251" s="171" t="s">
        <v>88</v>
      </c>
      <c r="E251" s="171" t="s">
        <v>249</v>
      </c>
      <c r="F251" s="171" t="s">
        <v>144</v>
      </c>
      <c r="G251" s="169">
        <v>11888.31</v>
      </c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  <c r="AX251" s="130"/>
      <c r="AY251" s="130"/>
      <c r="AZ251" s="130"/>
      <c r="BA251" s="130"/>
      <c r="BB251" s="130"/>
      <c r="BC251" s="130"/>
      <c r="BD251" s="130"/>
      <c r="BE251" s="130"/>
      <c r="BF251" s="130"/>
      <c r="BG251" s="130"/>
      <c r="BH251" s="130"/>
      <c r="BI251" s="130"/>
      <c r="BJ251" s="130"/>
      <c r="BK251" s="130"/>
      <c r="BL251" s="130"/>
      <c r="BM251" s="130"/>
      <c r="BN251" s="130"/>
      <c r="BO251" s="130"/>
      <c r="BP251" s="130"/>
      <c r="BQ251" s="130"/>
      <c r="BR251" s="130"/>
      <c r="BS251" s="130"/>
      <c r="BT251" s="130"/>
      <c r="BU251" s="130"/>
      <c r="BV251" s="130"/>
      <c r="BW251" s="130"/>
      <c r="BX251" s="130"/>
      <c r="BY251" s="130"/>
      <c r="BZ251" s="130"/>
      <c r="CA251" s="130"/>
      <c r="CB251" s="130"/>
      <c r="CC251" s="130"/>
      <c r="CD251" s="130"/>
      <c r="CE251" s="130"/>
      <c r="CF251" s="130"/>
      <c r="CG251" s="130"/>
      <c r="CH251" s="130"/>
      <c r="CI251" s="130"/>
      <c r="CJ251" s="130"/>
      <c r="CK251" s="130"/>
      <c r="CL251" s="130"/>
      <c r="CM251" s="130"/>
      <c r="CN251" s="130"/>
      <c r="CO251" s="130"/>
      <c r="CP251" s="130"/>
      <c r="CQ251" s="130"/>
      <c r="CR251" s="130"/>
      <c r="CS251" s="130"/>
      <c r="CT251" s="130"/>
      <c r="CU251" s="130"/>
      <c r="CV251" s="130"/>
      <c r="CW251" s="130"/>
      <c r="CX251" s="130"/>
      <c r="CY251" s="130"/>
      <c r="CZ251" s="130"/>
      <c r="DA251" s="130"/>
      <c r="DB251" s="130"/>
      <c r="DC251" s="130"/>
      <c r="DD251" s="130"/>
      <c r="DE251" s="130"/>
      <c r="DF251" s="130"/>
      <c r="DG251" s="130"/>
      <c r="DH251" s="130"/>
      <c r="DI251" s="130"/>
      <c r="DJ251" s="130"/>
      <c r="DK251" s="130"/>
      <c r="DL251" s="130"/>
      <c r="DM251" s="130"/>
      <c r="DN251" s="130"/>
      <c r="DO251" s="130"/>
      <c r="DP251" s="130"/>
      <c r="DQ251" s="130"/>
      <c r="DR251" s="130"/>
      <c r="DS251" s="130"/>
      <c r="DT251" s="130"/>
      <c r="DU251" s="130"/>
      <c r="DV251" s="130"/>
      <c r="DW251" s="130"/>
      <c r="DX251" s="130"/>
      <c r="DY251" s="130"/>
      <c r="DZ251" s="130"/>
      <c r="EA251" s="130"/>
      <c r="EB251" s="130"/>
      <c r="EC251" s="130"/>
      <c r="ED251" s="130"/>
      <c r="EE251" s="130"/>
      <c r="EF251" s="130"/>
      <c r="EG251" s="130"/>
      <c r="EH251" s="130"/>
      <c r="EI251" s="130"/>
      <c r="EJ251" s="130"/>
      <c r="EK251" s="130"/>
      <c r="EL251" s="130"/>
      <c r="EM251" s="130"/>
      <c r="EN251" s="130"/>
      <c r="EO251" s="130"/>
      <c r="EP251" s="130"/>
      <c r="EQ251" s="130"/>
      <c r="ER251" s="130"/>
      <c r="ES251" s="130"/>
      <c r="ET251" s="130"/>
      <c r="EU251" s="130"/>
      <c r="EV251" s="130"/>
      <c r="EW251" s="130"/>
      <c r="EX251" s="130"/>
      <c r="EY251" s="130"/>
      <c r="EZ251" s="130"/>
      <c r="FA251" s="130"/>
      <c r="FB251" s="130"/>
      <c r="FC251" s="130"/>
      <c r="FD251" s="130"/>
      <c r="FE251" s="130"/>
      <c r="FF251" s="130"/>
      <c r="FG251" s="130"/>
      <c r="FH251" s="130"/>
      <c r="FI251" s="130"/>
      <c r="FJ251" s="130"/>
      <c r="FK251" s="130"/>
      <c r="FL251" s="130"/>
      <c r="FM251" s="130"/>
      <c r="FN251" s="130"/>
      <c r="FO251" s="130"/>
      <c r="FP251" s="130"/>
      <c r="FQ251" s="130"/>
      <c r="FR251" s="130"/>
      <c r="FS251" s="130"/>
      <c r="FT251" s="130"/>
      <c r="FU251" s="130"/>
      <c r="FV251" s="130"/>
      <c r="FW251" s="130"/>
      <c r="FX251" s="130"/>
      <c r="FY251" s="130"/>
      <c r="FZ251" s="130"/>
      <c r="GA251" s="130"/>
      <c r="GB251" s="130"/>
      <c r="GC251" s="130"/>
      <c r="GD251" s="130"/>
      <c r="GE251" s="130"/>
      <c r="GF251" s="130"/>
      <c r="GG251" s="130"/>
      <c r="GH251" s="130"/>
      <c r="GI251" s="130"/>
      <c r="GJ251" s="130"/>
      <c r="GK251" s="130"/>
      <c r="GL251" s="130"/>
      <c r="GM251" s="130"/>
      <c r="GN251" s="130"/>
      <c r="GO251" s="130"/>
      <c r="GP251" s="130"/>
      <c r="GQ251" s="130"/>
      <c r="GR251" s="130"/>
      <c r="GS251" s="130"/>
      <c r="GT251" s="130"/>
      <c r="GU251" s="130"/>
      <c r="GV251" s="130"/>
      <c r="GW251" s="130"/>
      <c r="GX251" s="130"/>
      <c r="GY251" s="130"/>
      <c r="GZ251" s="130"/>
      <c r="HA251" s="130"/>
      <c r="HB251" s="130"/>
      <c r="HC251" s="130"/>
      <c r="HD251" s="130"/>
      <c r="HE251" s="130"/>
      <c r="HF251" s="130"/>
      <c r="HG251" s="130"/>
      <c r="HH251" s="130"/>
      <c r="HI251" s="130"/>
      <c r="HJ251" s="130"/>
      <c r="HK251" s="130"/>
      <c r="HL251" s="130"/>
      <c r="HM251" s="130"/>
      <c r="HN251" s="130"/>
      <c r="HO251" s="130"/>
      <c r="HP251" s="130"/>
      <c r="HQ251" s="130"/>
      <c r="HR251" s="130"/>
      <c r="HS251" s="130"/>
      <c r="HT251" s="130"/>
      <c r="HU251" s="130"/>
      <c r="HV251" s="130"/>
      <c r="HW251" s="130"/>
      <c r="HX251" s="130"/>
      <c r="HY251" s="130"/>
      <c r="HZ251" s="130"/>
      <c r="IA251" s="130"/>
      <c r="IB251" s="130"/>
      <c r="IC251" s="130"/>
      <c r="ID251" s="130"/>
      <c r="IE251" s="130"/>
      <c r="IF251" s="130"/>
      <c r="IG251" s="130"/>
      <c r="IH251" s="130"/>
      <c r="II251" s="130"/>
      <c r="IJ251" s="130"/>
      <c r="IK251" s="130"/>
      <c r="IL251" s="130"/>
      <c r="IM251" s="130"/>
      <c r="IN251" s="130"/>
      <c r="IO251" s="130"/>
      <c r="IP251" s="130"/>
      <c r="IQ251" s="130"/>
      <c r="IR251" s="130"/>
      <c r="IS251" s="130"/>
      <c r="IT251" s="130"/>
    </row>
    <row r="252" spans="1:254" s="184" customFormat="1" ht="63.75" x14ac:dyDescent="0.2">
      <c r="A252" s="221" t="s">
        <v>394</v>
      </c>
      <c r="B252" s="163" t="s">
        <v>363</v>
      </c>
      <c r="C252" s="174" t="s">
        <v>229</v>
      </c>
      <c r="D252" s="174" t="s">
        <v>88</v>
      </c>
      <c r="E252" s="174" t="s">
        <v>450</v>
      </c>
      <c r="F252" s="174"/>
      <c r="G252" s="164">
        <f>SUM(G253)</f>
        <v>193236.11</v>
      </c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  <c r="AI252" s="165"/>
      <c r="AJ252" s="165"/>
      <c r="AK252" s="165"/>
      <c r="AL252" s="165"/>
      <c r="AM252" s="165"/>
      <c r="AN252" s="165"/>
      <c r="AO252" s="165"/>
      <c r="AP252" s="165"/>
      <c r="AQ252" s="165"/>
      <c r="AR252" s="165"/>
      <c r="AS252" s="165"/>
      <c r="AT252" s="165"/>
      <c r="AU252" s="165"/>
      <c r="AV252" s="165"/>
      <c r="AW252" s="165"/>
      <c r="AX252" s="165"/>
      <c r="AY252" s="165"/>
      <c r="AZ252" s="165"/>
      <c r="BA252" s="165"/>
      <c r="BB252" s="165"/>
      <c r="BC252" s="165"/>
      <c r="BD252" s="165"/>
      <c r="BE252" s="165"/>
      <c r="BF252" s="165"/>
      <c r="BG252" s="165"/>
      <c r="BH252" s="165"/>
      <c r="BI252" s="165"/>
      <c r="BJ252" s="165"/>
      <c r="BK252" s="165"/>
      <c r="BL252" s="165"/>
      <c r="BM252" s="165"/>
      <c r="BN252" s="165"/>
      <c r="BO252" s="165"/>
      <c r="BP252" s="165"/>
      <c r="BQ252" s="165"/>
      <c r="BR252" s="165"/>
      <c r="BS252" s="165"/>
      <c r="BT252" s="165"/>
      <c r="BU252" s="165"/>
      <c r="BV252" s="165"/>
      <c r="BW252" s="165"/>
      <c r="BX252" s="165"/>
      <c r="BY252" s="165"/>
      <c r="BZ252" s="165"/>
      <c r="CA252" s="165"/>
      <c r="CB252" s="165"/>
      <c r="CC252" s="165"/>
      <c r="CD252" s="165"/>
      <c r="CE252" s="165"/>
      <c r="CF252" s="165"/>
      <c r="CG252" s="165"/>
      <c r="CH252" s="165"/>
      <c r="CI252" s="165"/>
      <c r="CJ252" s="165"/>
      <c r="CK252" s="165"/>
      <c r="CL252" s="165"/>
      <c r="CM252" s="165"/>
      <c r="CN252" s="165"/>
      <c r="CO252" s="165"/>
      <c r="CP252" s="165"/>
      <c r="CQ252" s="165"/>
      <c r="CR252" s="165"/>
      <c r="CS252" s="165"/>
      <c r="CT252" s="165"/>
      <c r="CU252" s="165"/>
      <c r="CV252" s="165"/>
      <c r="CW252" s="165"/>
      <c r="CX252" s="165"/>
      <c r="CY252" s="165"/>
      <c r="CZ252" s="165"/>
      <c r="DA252" s="165"/>
      <c r="DB252" s="165"/>
      <c r="DC252" s="165"/>
      <c r="DD252" s="165"/>
      <c r="DE252" s="165"/>
      <c r="DF252" s="165"/>
      <c r="DG252" s="165"/>
      <c r="DH252" s="165"/>
      <c r="DI252" s="165"/>
      <c r="DJ252" s="165"/>
      <c r="DK252" s="165"/>
      <c r="DL252" s="165"/>
      <c r="DM252" s="165"/>
      <c r="DN252" s="165"/>
      <c r="DO252" s="165"/>
      <c r="DP252" s="165"/>
      <c r="DQ252" s="165"/>
      <c r="DR252" s="165"/>
      <c r="DS252" s="165"/>
      <c r="DT252" s="165"/>
      <c r="DU252" s="165"/>
      <c r="DV252" s="165"/>
      <c r="DW252" s="165"/>
      <c r="DX252" s="165"/>
      <c r="DY252" s="165"/>
      <c r="DZ252" s="165"/>
      <c r="EA252" s="165"/>
      <c r="EB252" s="165"/>
      <c r="EC252" s="165"/>
      <c r="ED252" s="165"/>
      <c r="EE252" s="165"/>
      <c r="EF252" s="165"/>
      <c r="EG252" s="165"/>
      <c r="EH252" s="165"/>
      <c r="EI252" s="165"/>
      <c r="EJ252" s="165"/>
      <c r="EK252" s="165"/>
      <c r="EL252" s="165"/>
      <c r="EM252" s="165"/>
      <c r="EN252" s="165"/>
      <c r="EO252" s="165"/>
      <c r="EP252" s="165"/>
      <c r="EQ252" s="165"/>
      <c r="ER252" s="165"/>
      <c r="ES252" s="165"/>
      <c r="ET252" s="165"/>
      <c r="EU252" s="165"/>
      <c r="EV252" s="165"/>
      <c r="EW252" s="165"/>
      <c r="EX252" s="165"/>
      <c r="EY252" s="165"/>
      <c r="EZ252" s="165"/>
      <c r="FA252" s="165"/>
      <c r="FB252" s="165"/>
      <c r="FC252" s="165"/>
      <c r="FD252" s="165"/>
      <c r="FE252" s="165"/>
      <c r="FF252" s="165"/>
      <c r="FG252" s="165"/>
      <c r="FH252" s="165"/>
      <c r="FI252" s="165"/>
      <c r="FJ252" s="165"/>
      <c r="FK252" s="165"/>
      <c r="FL252" s="165"/>
      <c r="FM252" s="165"/>
      <c r="FN252" s="165"/>
      <c r="FO252" s="165"/>
      <c r="FP252" s="165"/>
      <c r="FQ252" s="165"/>
      <c r="FR252" s="165"/>
      <c r="FS252" s="165"/>
      <c r="FT252" s="165"/>
      <c r="FU252" s="165"/>
      <c r="FV252" s="165"/>
      <c r="FW252" s="165"/>
      <c r="FX252" s="165"/>
      <c r="FY252" s="165"/>
      <c r="FZ252" s="165"/>
      <c r="GA252" s="165"/>
      <c r="GB252" s="165"/>
      <c r="GC252" s="165"/>
      <c r="GD252" s="165"/>
      <c r="GE252" s="165"/>
      <c r="GF252" s="165"/>
      <c r="GG252" s="165"/>
      <c r="GH252" s="165"/>
      <c r="GI252" s="165"/>
      <c r="GJ252" s="165"/>
      <c r="GK252" s="165"/>
      <c r="GL252" s="165"/>
      <c r="GM252" s="165"/>
      <c r="GN252" s="165"/>
      <c r="GO252" s="165"/>
      <c r="GP252" s="165"/>
      <c r="GQ252" s="165"/>
      <c r="GR252" s="165"/>
      <c r="GS252" s="165"/>
      <c r="GT252" s="165"/>
      <c r="GU252" s="165"/>
      <c r="GV252" s="165"/>
      <c r="GW252" s="165"/>
      <c r="GX252" s="165"/>
      <c r="GY252" s="165"/>
      <c r="GZ252" s="165"/>
      <c r="HA252" s="165"/>
      <c r="HB252" s="165"/>
      <c r="HC252" s="165"/>
      <c r="HD252" s="165"/>
      <c r="HE252" s="165"/>
      <c r="HF252" s="165"/>
      <c r="HG252" s="165"/>
      <c r="HH252" s="165"/>
      <c r="HI252" s="165"/>
      <c r="HJ252" s="165"/>
      <c r="HK252" s="165"/>
      <c r="HL252" s="165"/>
      <c r="HM252" s="165"/>
      <c r="HN252" s="165"/>
      <c r="HO252" s="165"/>
      <c r="HP252" s="165"/>
      <c r="HQ252" s="165"/>
      <c r="HR252" s="165"/>
      <c r="HS252" s="165"/>
      <c r="HT252" s="165"/>
      <c r="HU252" s="165"/>
      <c r="HV252" s="165"/>
      <c r="HW252" s="165"/>
      <c r="HX252" s="165"/>
      <c r="HY252" s="165"/>
      <c r="HZ252" s="165"/>
      <c r="IA252" s="165"/>
      <c r="IB252" s="165"/>
      <c r="IC252" s="165"/>
      <c r="ID252" s="165"/>
      <c r="IE252" s="165"/>
      <c r="IF252" s="165"/>
      <c r="IG252" s="165"/>
      <c r="IH252" s="165"/>
      <c r="II252" s="165"/>
      <c r="IJ252" s="165"/>
      <c r="IK252" s="165"/>
      <c r="IL252" s="165"/>
      <c r="IM252" s="165"/>
      <c r="IN252" s="165"/>
      <c r="IO252" s="165"/>
      <c r="IP252" s="165"/>
      <c r="IQ252" s="165"/>
      <c r="IR252" s="165"/>
      <c r="IS252" s="165"/>
      <c r="IT252" s="165"/>
    </row>
    <row r="253" spans="1:254" s="184" customFormat="1" ht="25.5" x14ac:dyDescent="0.2">
      <c r="A253" s="166" t="s">
        <v>143</v>
      </c>
      <c r="B253" s="168" t="s">
        <v>363</v>
      </c>
      <c r="C253" s="171" t="s">
        <v>229</v>
      </c>
      <c r="D253" s="171" t="s">
        <v>88</v>
      </c>
      <c r="E253" s="171" t="s">
        <v>450</v>
      </c>
      <c r="F253" s="171" t="s">
        <v>144</v>
      </c>
      <c r="G253" s="169">
        <v>193236.11</v>
      </c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  <c r="AK253" s="130"/>
      <c r="AL253" s="130"/>
      <c r="AM253" s="130"/>
      <c r="AN253" s="130"/>
      <c r="AO253" s="130"/>
      <c r="AP253" s="130"/>
      <c r="AQ253" s="130"/>
      <c r="AR253" s="130"/>
      <c r="AS253" s="130"/>
      <c r="AT253" s="130"/>
      <c r="AU253" s="130"/>
      <c r="AV253" s="130"/>
      <c r="AW253" s="130"/>
      <c r="AX253" s="130"/>
      <c r="AY253" s="130"/>
      <c r="AZ253" s="130"/>
      <c r="BA253" s="130"/>
      <c r="BB253" s="130"/>
      <c r="BC253" s="130"/>
      <c r="BD253" s="130"/>
      <c r="BE253" s="130"/>
      <c r="BF253" s="130"/>
      <c r="BG253" s="130"/>
      <c r="BH253" s="130"/>
      <c r="BI253" s="130"/>
      <c r="BJ253" s="130"/>
      <c r="BK253" s="130"/>
      <c r="BL253" s="130"/>
      <c r="BM253" s="130"/>
      <c r="BN253" s="130"/>
      <c r="BO253" s="130"/>
      <c r="BP253" s="130"/>
      <c r="BQ253" s="130"/>
      <c r="BR253" s="130"/>
      <c r="BS253" s="130"/>
      <c r="BT253" s="130"/>
      <c r="BU253" s="130"/>
      <c r="BV253" s="130"/>
      <c r="BW253" s="130"/>
      <c r="BX253" s="130"/>
      <c r="BY253" s="130"/>
      <c r="BZ253" s="130"/>
      <c r="CA253" s="130"/>
      <c r="CB253" s="130"/>
      <c r="CC253" s="130"/>
      <c r="CD253" s="130"/>
      <c r="CE253" s="130"/>
      <c r="CF253" s="130"/>
      <c r="CG253" s="130"/>
      <c r="CH253" s="130"/>
      <c r="CI253" s="130"/>
      <c r="CJ253" s="130"/>
      <c r="CK253" s="130"/>
      <c r="CL253" s="130"/>
      <c r="CM253" s="130"/>
      <c r="CN253" s="130"/>
      <c r="CO253" s="130"/>
      <c r="CP253" s="130"/>
      <c r="CQ253" s="130"/>
      <c r="CR253" s="130"/>
      <c r="CS253" s="130"/>
      <c r="CT253" s="130"/>
      <c r="CU253" s="130"/>
      <c r="CV253" s="130"/>
      <c r="CW253" s="130"/>
      <c r="CX253" s="130"/>
      <c r="CY253" s="130"/>
      <c r="CZ253" s="130"/>
      <c r="DA253" s="130"/>
      <c r="DB253" s="130"/>
      <c r="DC253" s="130"/>
      <c r="DD253" s="130"/>
      <c r="DE253" s="130"/>
      <c r="DF253" s="130"/>
      <c r="DG253" s="130"/>
      <c r="DH253" s="130"/>
      <c r="DI253" s="130"/>
      <c r="DJ253" s="130"/>
      <c r="DK253" s="130"/>
      <c r="DL253" s="130"/>
      <c r="DM253" s="130"/>
      <c r="DN253" s="130"/>
      <c r="DO253" s="130"/>
      <c r="DP253" s="130"/>
      <c r="DQ253" s="130"/>
      <c r="DR253" s="130"/>
      <c r="DS253" s="130"/>
      <c r="DT253" s="130"/>
      <c r="DU253" s="130"/>
      <c r="DV253" s="130"/>
      <c r="DW253" s="130"/>
      <c r="DX253" s="130"/>
      <c r="DY253" s="130"/>
      <c r="DZ253" s="130"/>
      <c r="EA253" s="130"/>
      <c r="EB253" s="130"/>
      <c r="EC253" s="130"/>
      <c r="ED253" s="130"/>
      <c r="EE253" s="130"/>
      <c r="EF253" s="130"/>
      <c r="EG253" s="130"/>
      <c r="EH253" s="130"/>
      <c r="EI253" s="130"/>
      <c r="EJ253" s="130"/>
      <c r="EK253" s="130"/>
      <c r="EL253" s="130"/>
      <c r="EM253" s="130"/>
      <c r="EN253" s="130"/>
      <c r="EO253" s="130"/>
      <c r="EP253" s="130"/>
      <c r="EQ253" s="130"/>
      <c r="ER253" s="130"/>
      <c r="ES253" s="130"/>
      <c r="ET253" s="130"/>
      <c r="EU253" s="130"/>
      <c r="EV253" s="130"/>
      <c r="EW253" s="130"/>
      <c r="EX253" s="130"/>
      <c r="EY253" s="130"/>
      <c r="EZ253" s="130"/>
      <c r="FA253" s="130"/>
      <c r="FB253" s="130"/>
      <c r="FC253" s="130"/>
      <c r="FD253" s="130"/>
      <c r="FE253" s="130"/>
      <c r="FF253" s="130"/>
      <c r="FG253" s="130"/>
      <c r="FH253" s="130"/>
      <c r="FI253" s="130"/>
      <c r="FJ253" s="130"/>
      <c r="FK253" s="130"/>
      <c r="FL253" s="130"/>
      <c r="FM253" s="130"/>
      <c r="FN253" s="130"/>
      <c r="FO253" s="130"/>
      <c r="FP253" s="130"/>
      <c r="FQ253" s="130"/>
      <c r="FR253" s="130"/>
      <c r="FS253" s="130"/>
      <c r="FT253" s="130"/>
      <c r="FU253" s="130"/>
      <c r="FV253" s="130"/>
      <c r="FW253" s="130"/>
      <c r="FX253" s="130"/>
      <c r="FY253" s="130"/>
      <c r="FZ253" s="130"/>
      <c r="GA253" s="130"/>
      <c r="GB253" s="130"/>
      <c r="GC253" s="130"/>
      <c r="GD253" s="130"/>
      <c r="GE253" s="130"/>
      <c r="GF253" s="130"/>
      <c r="GG253" s="130"/>
      <c r="GH253" s="130"/>
      <c r="GI253" s="130"/>
      <c r="GJ253" s="130"/>
      <c r="GK253" s="130"/>
      <c r="GL253" s="130"/>
      <c r="GM253" s="130"/>
      <c r="GN253" s="130"/>
      <c r="GO253" s="130"/>
      <c r="GP253" s="130"/>
      <c r="GQ253" s="130"/>
      <c r="GR253" s="130"/>
      <c r="GS253" s="130"/>
      <c r="GT253" s="130"/>
      <c r="GU253" s="130"/>
      <c r="GV253" s="130"/>
      <c r="GW253" s="130"/>
      <c r="GX253" s="130"/>
      <c r="GY253" s="130"/>
      <c r="GZ253" s="130"/>
      <c r="HA253" s="130"/>
      <c r="HB253" s="130"/>
      <c r="HC253" s="130"/>
      <c r="HD253" s="130"/>
      <c r="HE253" s="130"/>
      <c r="HF253" s="130"/>
      <c r="HG253" s="130"/>
      <c r="HH253" s="130"/>
      <c r="HI253" s="130"/>
      <c r="HJ253" s="130"/>
      <c r="HK253" s="130"/>
      <c r="HL253" s="130"/>
      <c r="HM253" s="130"/>
      <c r="HN253" s="130"/>
      <c r="HO253" s="130"/>
      <c r="HP253" s="130"/>
      <c r="HQ253" s="130"/>
      <c r="HR253" s="130"/>
      <c r="HS253" s="130"/>
      <c r="HT253" s="130"/>
      <c r="HU253" s="130"/>
      <c r="HV253" s="130"/>
      <c r="HW253" s="130"/>
      <c r="HX253" s="130"/>
      <c r="HY253" s="130"/>
      <c r="HZ253" s="130"/>
      <c r="IA253" s="130"/>
      <c r="IB253" s="130"/>
      <c r="IC253" s="130"/>
      <c r="ID253" s="130"/>
      <c r="IE253" s="130"/>
      <c r="IF253" s="130"/>
      <c r="IG253" s="130"/>
      <c r="IH253" s="130"/>
      <c r="II253" s="130"/>
      <c r="IJ253" s="130"/>
      <c r="IK253" s="130"/>
      <c r="IL253" s="130"/>
      <c r="IM253" s="130"/>
      <c r="IN253" s="130"/>
      <c r="IO253" s="130"/>
      <c r="IP253" s="130"/>
      <c r="IQ253" s="130"/>
      <c r="IR253" s="130"/>
      <c r="IS253" s="130"/>
      <c r="IT253" s="130"/>
    </row>
    <row r="254" spans="1:254" s="184" customFormat="1" x14ac:dyDescent="0.2">
      <c r="A254" s="220" t="s">
        <v>250</v>
      </c>
      <c r="B254" s="163" t="s">
        <v>363</v>
      </c>
      <c r="C254" s="174" t="s">
        <v>229</v>
      </c>
      <c r="D254" s="174" t="s">
        <v>251</v>
      </c>
      <c r="E254" s="174" t="s">
        <v>252</v>
      </c>
      <c r="F254" s="174"/>
      <c r="G254" s="164">
        <f>SUM(G255)</f>
        <v>29019.53</v>
      </c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34"/>
      <c r="AQ254" s="134"/>
      <c r="AR254" s="134"/>
      <c r="AS254" s="134"/>
      <c r="AT254" s="134"/>
      <c r="AU254" s="134"/>
      <c r="AV254" s="134"/>
      <c r="AW254" s="134"/>
      <c r="AX254" s="134"/>
      <c r="AY254" s="134"/>
      <c r="AZ254" s="134"/>
      <c r="BA254" s="134"/>
      <c r="BB254" s="134"/>
      <c r="BC254" s="134"/>
      <c r="BD254" s="134"/>
      <c r="BE254" s="134"/>
      <c r="BF254" s="134"/>
      <c r="BG254" s="134"/>
      <c r="BH254" s="134"/>
      <c r="BI254" s="134"/>
      <c r="BJ254" s="134"/>
      <c r="BK254" s="134"/>
      <c r="BL254" s="134"/>
      <c r="BM254" s="134"/>
      <c r="BN254" s="134"/>
      <c r="BO254" s="134"/>
      <c r="BP254" s="134"/>
      <c r="BQ254" s="134"/>
      <c r="BR254" s="134"/>
      <c r="BS254" s="134"/>
      <c r="BT254" s="134"/>
      <c r="BU254" s="134"/>
      <c r="BV254" s="134"/>
      <c r="BW254" s="134"/>
      <c r="BX254" s="134"/>
      <c r="BY254" s="134"/>
      <c r="BZ254" s="134"/>
      <c r="CA254" s="134"/>
      <c r="CB254" s="134"/>
      <c r="CC254" s="134"/>
      <c r="CD254" s="134"/>
      <c r="CE254" s="134"/>
      <c r="CF254" s="134"/>
      <c r="CG254" s="134"/>
      <c r="CH254" s="134"/>
      <c r="CI254" s="134"/>
      <c r="CJ254" s="134"/>
      <c r="CK254" s="134"/>
      <c r="CL254" s="134"/>
      <c r="CM254" s="134"/>
      <c r="CN254" s="134"/>
      <c r="CO254" s="134"/>
      <c r="CP254" s="134"/>
      <c r="CQ254" s="134"/>
      <c r="CR254" s="134"/>
      <c r="CS254" s="134"/>
      <c r="CT254" s="134"/>
      <c r="CU254" s="134"/>
      <c r="CV254" s="134"/>
      <c r="CW254" s="134"/>
      <c r="CX254" s="134"/>
      <c r="CY254" s="134"/>
      <c r="CZ254" s="134"/>
      <c r="DA254" s="134"/>
      <c r="DB254" s="134"/>
      <c r="DC254" s="134"/>
      <c r="DD254" s="134"/>
      <c r="DE254" s="134"/>
      <c r="DF254" s="134"/>
      <c r="DG254" s="134"/>
      <c r="DH254" s="134"/>
      <c r="DI254" s="134"/>
      <c r="DJ254" s="134"/>
      <c r="DK254" s="134"/>
      <c r="DL254" s="134"/>
      <c r="DM254" s="134"/>
      <c r="DN254" s="134"/>
      <c r="DO254" s="134"/>
      <c r="DP254" s="134"/>
      <c r="DQ254" s="134"/>
      <c r="DR254" s="134"/>
      <c r="DS254" s="134"/>
      <c r="DT254" s="134"/>
      <c r="DU254" s="134"/>
      <c r="DV254" s="134"/>
      <c r="DW254" s="134"/>
      <c r="DX254" s="134"/>
      <c r="DY254" s="134"/>
      <c r="DZ254" s="134"/>
      <c r="EA254" s="134"/>
      <c r="EB254" s="134"/>
      <c r="EC254" s="134"/>
      <c r="ED254" s="134"/>
      <c r="EE254" s="134"/>
      <c r="EF254" s="134"/>
      <c r="EG254" s="134"/>
      <c r="EH254" s="134"/>
      <c r="EI254" s="134"/>
      <c r="EJ254" s="134"/>
      <c r="EK254" s="134"/>
      <c r="EL254" s="134"/>
      <c r="EM254" s="134"/>
      <c r="EN254" s="134"/>
      <c r="EO254" s="134"/>
      <c r="EP254" s="134"/>
      <c r="EQ254" s="134"/>
      <c r="ER254" s="134"/>
      <c r="ES254" s="134"/>
      <c r="ET254" s="134"/>
      <c r="EU254" s="134"/>
      <c r="EV254" s="134"/>
      <c r="EW254" s="134"/>
      <c r="EX254" s="134"/>
      <c r="EY254" s="134"/>
      <c r="EZ254" s="134"/>
      <c r="FA254" s="134"/>
      <c r="FB254" s="134"/>
      <c r="FC254" s="134"/>
      <c r="FD254" s="134"/>
      <c r="FE254" s="134"/>
      <c r="FF254" s="134"/>
      <c r="FG254" s="134"/>
      <c r="FH254" s="134"/>
      <c r="FI254" s="134"/>
      <c r="FJ254" s="134"/>
      <c r="FK254" s="134"/>
      <c r="FL254" s="134"/>
      <c r="FM254" s="134"/>
      <c r="FN254" s="134"/>
      <c r="FO254" s="134"/>
      <c r="FP254" s="134"/>
      <c r="FQ254" s="134"/>
      <c r="FR254" s="134"/>
      <c r="FS254" s="134"/>
      <c r="FT254" s="134"/>
      <c r="FU254" s="134"/>
      <c r="FV254" s="134"/>
      <c r="FW254" s="134"/>
      <c r="FX254" s="134"/>
      <c r="FY254" s="134"/>
      <c r="FZ254" s="134"/>
      <c r="GA254" s="134"/>
      <c r="GB254" s="134"/>
      <c r="GC254" s="134"/>
      <c r="GD254" s="134"/>
      <c r="GE254" s="134"/>
      <c r="GF254" s="134"/>
      <c r="GG254" s="134"/>
      <c r="GH254" s="134"/>
      <c r="GI254" s="134"/>
      <c r="GJ254" s="134"/>
      <c r="GK254" s="134"/>
      <c r="GL254" s="134"/>
      <c r="GM254" s="134"/>
      <c r="GN254" s="134"/>
      <c r="GO254" s="134"/>
      <c r="GP254" s="134"/>
      <c r="GQ254" s="134"/>
      <c r="GR254" s="134"/>
      <c r="GS254" s="134"/>
      <c r="GT254" s="134"/>
      <c r="GU254" s="134"/>
      <c r="GV254" s="134"/>
      <c r="GW254" s="134"/>
      <c r="GX254" s="134"/>
      <c r="GY254" s="134"/>
      <c r="GZ254" s="134"/>
      <c r="HA254" s="134"/>
      <c r="HB254" s="134"/>
      <c r="HC254" s="134"/>
      <c r="HD254" s="134"/>
      <c r="HE254" s="134"/>
      <c r="HF254" s="134"/>
      <c r="HG254" s="134"/>
      <c r="HH254" s="134"/>
      <c r="HI254" s="134"/>
      <c r="HJ254" s="134"/>
      <c r="HK254" s="134"/>
      <c r="HL254" s="134"/>
      <c r="HM254" s="134"/>
      <c r="HN254" s="134"/>
      <c r="HO254" s="134"/>
      <c r="HP254" s="134"/>
      <c r="HQ254" s="134"/>
      <c r="HR254" s="134"/>
      <c r="HS254" s="134"/>
      <c r="HT254" s="134"/>
      <c r="HU254" s="134"/>
      <c r="HV254" s="134"/>
      <c r="HW254" s="134"/>
      <c r="HX254" s="134"/>
      <c r="HY254" s="134"/>
      <c r="HZ254" s="134"/>
      <c r="IA254" s="134"/>
      <c r="IB254" s="134"/>
      <c r="IC254" s="134"/>
      <c r="ID254" s="134"/>
      <c r="IE254" s="134"/>
      <c r="IF254" s="134"/>
      <c r="IG254" s="134"/>
      <c r="IH254" s="134"/>
      <c r="II254" s="134"/>
      <c r="IJ254" s="134"/>
      <c r="IK254" s="134"/>
      <c r="IL254" s="134"/>
      <c r="IM254" s="134"/>
      <c r="IN254" s="134"/>
      <c r="IO254" s="134"/>
      <c r="IP254" s="134"/>
      <c r="IQ254" s="134"/>
      <c r="IR254" s="134"/>
      <c r="IS254" s="134"/>
      <c r="IT254" s="134"/>
    </row>
    <row r="255" spans="1:254" ht="25.5" x14ac:dyDescent="0.2">
      <c r="A255" s="166" t="s">
        <v>143</v>
      </c>
      <c r="B255" s="168" t="s">
        <v>363</v>
      </c>
      <c r="C255" s="168" t="s">
        <v>229</v>
      </c>
      <c r="D255" s="168" t="s">
        <v>88</v>
      </c>
      <c r="E255" s="168" t="s">
        <v>252</v>
      </c>
      <c r="F255" s="168" t="s">
        <v>144</v>
      </c>
      <c r="G255" s="169">
        <v>29019.53</v>
      </c>
    </row>
    <row r="256" spans="1:254" ht="63.75" x14ac:dyDescent="0.2">
      <c r="A256" s="221" t="s">
        <v>394</v>
      </c>
      <c r="B256" s="167" t="s">
        <v>363</v>
      </c>
      <c r="C256" s="168" t="s">
        <v>229</v>
      </c>
      <c r="D256" s="168" t="s">
        <v>88</v>
      </c>
      <c r="E256" s="168" t="s">
        <v>253</v>
      </c>
      <c r="F256" s="168"/>
      <c r="G256" s="210">
        <f>SUM(G257)</f>
        <v>0</v>
      </c>
    </row>
    <row r="257" spans="1:254" ht="25.5" x14ac:dyDescent="0.2">
      <c r="A257" s="166" t="s">
        <v>143</v>
      </c>
      <c r="B257" s="174" t="s">
        <v>363</v>
      </c>
      <c r="C257" s="163" t="s">
        <v>229</v>
      </c>
      <c r="D257" s="163" t="s">
        <v>88</v>
      </c>
      <c r="E257" s="163" t="s">
        <v>253</v>
      </c>
      <c r="F257" s="163" t="s">
        <v>144</v>
      </c>
      <c r="G257" s="202"/>
    </row>
    <row r="258" spans="1:254" x14ac:dyDescent="0.2">
      <c r="A258" s="166" t="s">
        <v>190</v>
      </c>
      <c r="B258" s="168" t="s">
        <v>363</v>
      </c>
      <c r="C258" s="171" t="s">
        <v>229</v>
      </c>
      <c r="D258" s="171" t="s">
        <v>88</v>
      </c>
      <c r="E258" s="171" t="s">
        <v>191</v>
      </c>
      <c r="F258" s="171"/>
      <c r="G258" s="210">
        <f>SUM(G259)</f>
        <v>115.22</v>
      </c>
    </row>
    <row r="259" spans="1:254" ht="25.5" x14ac:dyDescent="0.2">
      <c r="A259" s="161" t="s">
        <v>143</v>
      </c>
      <c r="B259" s="163" t="s">
        <v>363</v>
      </c>
      <c r="C259" s="174" t="s">
        <v>229</v>
      </c>
      <c r="D259" s="174" t="s">
        <v>88</v>
      </c>
      <c r="E259" s="174" t="s">
        <v>191</v>
      </c>
      <c r="F259" s="174" t="s">
        <v>144</v>
      </c>
      <c r="G259" s="202">
        <v>115.22</v>
      </c>
    </row>
    <row r="260" spans="1:254" s="192" customFormat="1" ht="13.5" x14ac:dyDescent="0.25">
      <c r="A260" s="151" t="s">
        <v>254</v>
      </c>
      <c r="B260" s="153" t="s">
        <v>363</v>
      </c>
      <c r="C260" s="153" t="s">
        <v>229</v>
      </c>
      <c r="D260" s="153" t="s">
        <v>95</v>
      </c>
      <c r="E260" s="152"/>
      <c r="F260" s="152"/>
      <c r="G260" s="154">
        <f>SUM(G269+G271+G273+G263+G261+G265+G267)</f>
        <v>59782.79</v>
      </c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184"/>
      <c r="AT260" s="184"/>
      <c r="AU260" s="184"/>
      <c r="AV260" s="184"/>
      <c r="AW260" s="184"/>
      <c r="AX260" s="184"/>
      <c r="AY260" s="184"/>
      <c r="AZ260" s="184"/>
      <c r="BA260" s="184"/>
      <c r="BB260" s="184"/>
      <c r="BC260" s="184"/>
      <c r="BD260" s="184"/>
      <c r="BE260" s="184"/>
      <c r="BF260" s="184"/>
      <c r="BG260" s="184"/>
      <c r="BH260" s="184"/>
      <c r="BI260" s="184"/>
      <c r="BJ260" s="184"/>
      <c r="BK260" s="184"/>
      <c r="BL260" s="184"/>
      <c r="BM260" s="184"/>
      <c r="BN260" s="184"/>
      <c r="BO260" s="184"/>
      <c r="BP260" s="184"/>
      <c r="BQ260" s="184"/>
      <c r="BR260" s="184"/>
      <c r="BS260" s="184"/>
      <c r="BT260" s="184"/>
      <c r="BU260" s="184"/>
      <c r="BV260" s="184"/>
      <c r="BW260" s="184"/>
      <c r="BX260" s="184"/>
      <c r="BY260" s="184"/>
      <c r="BZ260" s="184"/>
      <c r="CA260" s="184"/>
      <c r="CB260" s="184"/>
      <c r="CC260" s="184"/>
      <c r="CD260" s="184"/>
      <c r="CE260" s="184"/>
      <c r="CF260" s="184"/>
      <c r="CG260" s="184"/>
      <c r="CH260" s="184"/>
      <c r="CI260" s="184"/>
      <c r="CJ260" s="184"/>
      <c r="CK260" s="184"/>
      <c r="CL260" s="184"/>
      <c r="CM260" s="184"/>
      <c r="CN260" s="184"/>
      <c r="CO260" s="184"/>
      <c r="CP260" s="184"/>
      <c r="CQ260" s="184"/>
      <c r="CR260" s="184"/>
      <c r="CS260" s="184"/>
      <c r="CT260" s="184"/>
      <c r="CU260" s="184"/>
      <c r="CV260" s="184"/>
      <c r="CW260" s="184"/>
      <c r="CX260" s="184"/>
      <c r="CY260" s="184"/>
      <c r="CZ260" s="184"/>
      <c r="DA260" s="184"/>
      <c r="DB260" s="184"/>
      <c r="DC260" s="184"/>
      <c r="DD260" s="184"/>
      <c r="DE260" s="184"/>
      <c r="DF260" s="184"/>
      <c r="DG260" s="184"/>
      <c r="DH260" s="184"/>
      <c r="DI260" s="184"/>
      <c r="DJ260" s="184"/>
      <c r="DK260" s="184"/>
      <c r="DL260" s="184"/>
      <c r="DM260" s="184"/>
      <c r="DN260" s="184"/>
      <c r="DO260" s="184"/>
      <c r="DP260" s="184"/>
      <c r="DQ260" s="184"/>
      <c r="DR260" s="184"/>
      <c r="DS260" s="184"/>
      <c r="DT260" s="184"/>
      <c r="DU260" s="184"/>
      <c r="DV260" s="184"/>
      <c r="DW260" s="184"/>
      <c r="DX260" s="184"/>
      <c r="DY260" s="184"/>
      <c r="DZ260" s="184"/>
      <c r="EA260" s="184"/>
      <c r="EB260" s="184"/>
      <c r="EC260" s="184"/>
      <c r="ED260" s="184"/>
      <c r="EE260" s="184"/>
      <c r="EF260" s="184"/>
      <c r="EG260" s="184"/>
      <c r="EH260" s="184"/>
      <c r="EI260" s="184"/>
      <c r="EJ260" s="184"/>
      <c r="EK260" s="184"/>
      <c r="EL260" s="184"/>
      <c r="EM260" s="184"/>
      <c r="EN260" s="184"/>
      <c r="EO260" s="184"/>
      <c r="EP260" s="184"/>
      <c r="EQ260" s="184"/>
      <c r="ER260" s="184"/>
      <c r="ES260" s="184"/>
      <c r="ET260" s="184"/>
      <c r="EU260" s="184"/>
      <c r="EV260" s="184"/>
      <c r="EW260" s="184"/>
      <c r="EX260" s="184"/>
      <c r="EY260" s="184"/>
      <c r="EZ260" s="184"/>
      <c r="FA260" s="184"/>
      <c r="FB260" s="184"/>
      <c r="FC260" s="184"/>
      <c r="FD260" s="184"/>
      <c r="FE260" s="184"/>
      <c r="FF260" s="184"/>
      <c r="FG260" s="184"/>
      <c r="FH260" s="184"/>
      <c r="FI260" s="184"/>
      <c r="FJ260" s="184"/>
      <c r="FK260" s="184"/>
      <c r="FL260" s="184"/>
      <c r="FM260" s="184"/>
      <c r="FN260" s="184"/>
      <c r="FO260" s="184"/>
      <c r="FP260" s="184"/>
      <c r="FQ260" s="184"/>
      <c r="FR260" s="184"/>
      <c r="FS260" s="184"/>
      <c r="FT260" s="184"/>
      <c r="FU260" s="184"/>
      <c r="FV260" s="184"/>
      <c r="FW260" s="184"/>
      <c r="FX260" s="184"/>
      <c r="FY260" s="184"/>
      <c r="FZ260" s="184"/>
      <c r="GA260" s="184"/>
      <c r="GB260" s="184"/>
      <c r="GC260" s="184"/>
      <c r="GD260" s="184"/>
      <c r="GE260" s="184"/>
      <c r="GF260" s="184"/>
      <c r="GG260" s="184"/>
      <c r="GH260" s="184"/>
      <c r="GI260" s="184"/>
      <c r="GJ260" s="184"/>
      <c r="GK260" s="184"/>
      <c r="GL260" s="184"/>
      <c r="GM260" s="184"/>
      <c r="GN260" s="184"/>
      <c r="GO260" s="184"/>
      <c r="GP260" s="184"/>
      <c r="GQ260" s="184"/>
      <c r="GR260" s="184"/>
      <c r="GS260" s="184"/>
      <c r="GT260" s="184"/>
      <c r="GU260" s="184"/>
      <c r="GV260" s="184"/>
      <c r="GW260" s="184"/>
      <c r="GX260" s="184"/>
      <c r="GY260" s="184"/>
      <c r="GZ260" s="184"/>
      <c r="HA260" s="184"/>
      <c r="HB260" s="184"/>
      <c r="HC260" s="184"/>
      <c r="HD260" s="184"/>
      <c r="HE260" s="184"/>
      <c r="HF260" s="184"/>
      <c r="HG260" s="184"/>
      <c r="HH260" s="184"/>
      <c r="HI260" s="184"/>
      <c r="HJ260" s="184"/>
      <c r="HK260" s="184"/>
      <c r="HL260" s="184"/>
      <c r="HM260" s="184"/>
      <c r="HN260" s="184"/>
      <c r="HO260" s="184"/>
      <c r="HP260" s="184"/>
      <c r="HQ260" s="184"/>
      <c r="HR260" s="184"/>
      <c r="HS260" s="184"/>
      <c r="HT260" s="184"/>
      <c r="HU260" s="184"/>
      <c r="HV260" s="184"/>
      <c r="HW260" s="184"/>
      <c r="HX260" s="184"/>
      <c r="HY260" s="184"/>
      <c r="HZ260" s="184"/>
      <c r="IA260" s="184"/>
      <c r="IB260" s="184"/>
      <c r="IC260" s="184"/>
      <c r="ID260" s="184"/>
      <c r="IE260" s="184"/>
      <c r="IF260" s="184"/>
      <c r="IG260" s="184"/>
      <c r="IH260" s="184"/>
      <c r="II260" s="184"/>
      <c r="IJ260" s="184"/>
      <c r="IK260" s="184"/>
      <c r="IL260" s="184"/>
      <c r="IM260" s="184"/>
      <c r="IN260" s="184"/>
      <c r="IO260" s="184"/>
      <c r="IP260" s="184"/>
      <c r="IQ260" s="184"/>
      <c r="IR260" s="184"/>
      <c r="IS260" s="184"/>
      <c r="IT260" s="184"/>
    </row>
    <row r="261" spans="1:254" s="165" customFormat="1" ht="51" x14ac:dyDescent="0.2">
      <c r="A261" s="161" t="s">
        <v>397</v>
      </c>
      <c r="B261" s="163" t="s">
        <v>363</v>
      </c>
      <c r="C261" s="163" t="s">
        <v>229</v>
      </c>
      <c r="D261" s="163" t="s">
        <v>95</v>
      </c>
      <c r="E261" s="174" t="s">
        <v>255</v>
      </c>
      <c r="F261" s="174"/>
      <c r="G261" s="164">
        <f>SUM(G262)</f>
        <v>6245.6</v>
      </c>
    </row>
    <row r="262" spans="1:254" s="192" customFormat="1" ht="26.25" x14ac:dyDescent="0.25">
      <c r="A262" s="166" t="s">
        <v>143</v>
      </c>
      <c r="B262" s="163" t="s">
        <v>363</v>
      </c>
      <c r="C262" s="163" t="s">
        <v>229</v>
      </c>
      <c r="D262" s="163" t="s">
        <v>95</v>
      </c>
      <c r="E262" s="174" t="s">
        <v>255</v>
      </c>
      <c r="F262" s="174" t="s">
        <v>144</v>
      </c>
      <c r="G262" s="164">
        <v>6245.6</v>
      </c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4"/>
      <c r="AT262" s="184"/>
      <c r="AU262" s="184"/>
      <c r="AV262" s="184"/>
      <c r="AW262" s="184"/>
      <c r="AX262" s="184"/>
      <c r="AY262" s="184"/>
      <c r="AZ262" s="184"/>
      <c r="BA262" s="184"/>
      <c r="BB262" s="184"/>
      <c r="BC262" s="184"/>
      <c r="BD262" s="184"/>
      <c r="BE262" s="184"/>
      <c r="BF262" s="184"/>
      <c r="BG262" s="184"/>
      <c r="BH262" s="184"/>
      <c r="BI262" s="184"/>
      <c r="BJ262" s="184"/>
      <c r="BK262" s="184"/>
      <c r="BL262" s="184"/>
      <c r="BM262" s="184"/>
      <c r="BN262" s="184"/>
      <c r="BO262" s="184"/>
      <c r="BP262" s="184"/>
      <c r="BQ262" s="184"/>
      <c r="BR262" s="184"/>
      <c r="BS262" s="184"/>
      <c r="BT262" s="184"/>
      <c r="BU262" s="184"/>
      <c r="BV262" s="184"/>
      <c r="BW262" s="184"/>
      <c r="BX262" s="184"/>
      <c r="BY262" s="184"/>
      <c r="BZ262" s="184"/>
      <c r="CA262" s="184"/>
      <c r="CB262" s="184"/>
      <c r="CC262" s="184"/>
      <c r="CD262" s="184"/>
      <c r="CE262" s="184"/>
      <c r="CF262" s="184"/>
      <c r="CG262" s="184"/>
      <c r="CH262" s="184"/>
      <c r="CI262" s="184"/>
      <c r="CJ262" s="184"/>
      <c r="CK262" s="184"/>
      <c r="CL262" s="184"/>
      <c r="CM262" s="184"/>
      <c r="CN262" s="184"/>
      <c r="CO262" s="184"/>
      <c r="CP262" s="184"/>
      <c r="CQ262" s="184"/>
      <c r="CR262" s="184"/>
      <c r="CS262" s="184"/>
      <c r="CT262" s="184"/>
      <c r="CU262" s="184"/>
      <c r="CV262" s="184"/>
      <c r="CW262" s="184"/>
      <c r="CX262" s="184"/>
      <c r="CY262" s="184"/>
      <c r="CZ262" s="184"/>
      <c r="DA262" s="184"/>
      <c r="DB262" s="184"/>
      <c r="DC262" s="184"/>
      <c r="DD262" s="184"/>
      <c r="DE262" s="184"/>
      <c r="DF262" s="184"/>
      <c r="DG262" s="184"/>
      <c r="DH262" s="184"/>
      <c r="DI262" s="184"/>
      <c r="DJ262" s="184"/>
      <c r="DK262" s="184"/>
      <c r="DL262" s="184"/>
      <c r="DM262" s="184"/>
      <c r="DN262" s="184"/>
      <c r="DO262" s="184"/>
      <c r="DP262" s="184"/>
      <c r="DQ262" s="184"/>
      <c r="DR262" s="184"/>
      <c r="DS262" s="184"/>
      <c r="DT262" s="184"/>
      <c r="DU262" s="184"/>
      <c r="DV262" s="184"/>
      <c r="DW262" s="184"/>
      <c r="DX262" s="184"/>
      <c r="DY262" s="184"/>
      <c r="DZ262" s="184"/>
      <c r="EA262" s="184"/>
      <c r="EB262" s="184"/>
      <c r="EC262" s="184"/>
      <c r="ED262" s="184"/>
      <c r="EE262" s="184"/>
      <c r="EF262" s="184"/>
      <c r="EG262" s="184"/>
      <c r="EH262" s="184"/>
      <c r="EI262" s="184"/>
      <c r="EJ262" s="184"/>
      <c r="EK262" s="184"/>
      <c r="EL262" s="184"/>
      <c r="EM262" s="184"/>
      <c r="EN262" s="184"/>
      <c r="EO262" s="184"/>
      <c r="EP262" s="184"/>
      <c r="EQ262" s="184"/>
      <c r="ER262" s="184"/>
      <c r="ES262" s="184"/>
      <c r="ET262" s="184"/>
      <c r="EU262" s="184"/>
      <c r="EV262" s="184"/>
      <c r="EW262" s="184"/>
      <c r="EX262" s="184"/>
      <c r="EY262" s="184"/>
      <c r="EZ262" s="184"/>
      <c r="FA262" s="184"/>
      <c r="FB262" s="184"/>
      <c r="FC262" s="184"/>
      <c r="FD262" s="184"/>
      <c r="FE262" s="184"/>
      <c r="FF262" s="184"/>
      <c r="FG262" s="184"/>
      <c r="FH262" s="184"/>
      <c r="FI262" s="184"/>
      <c r="FJ262" s="184"/>
      <c r="FK262" s="184"/>
      <c r="FL262" s="184"/>
      <c r="FM262" s="184"/>
      <c r="FN262" s="184"/>
      <c r="FO262" s="184"/>
      <c r="FP262" s="184"/>
      <c r="FQ262" s="184"/>
      <c r="FR262" s="184"/>
      <c r="FS262" s="184"/>
      <c r="FT262" s="184"/>
      <c r="FU262" s="184"/>
      <c r="FV262" s="184"/>
      <c r="FW262" s="184"/>
      <c r="FX262" s="184"/>
      <c r="FY262" s="184"/>
      <c r="FZ262" s="184"/>
      <c r="GA262" s="184"/>
      <c r="GB262" s="184"/>
      <c r="GC262" s="184"/>
      <c r="GD262" s="184"/>
      <c r="GE262" s="184"/>
      <c r="GF262" s="184"/>
      <c r="GG262" s="184"/>
      <c r="GH262" s="184"/>
      <c r="GI262" s="184"/>
      <c r="GJ262" s="184"/>
      <c r="GK262" s="184"/>
      <c r="GL262" s="184"/>
      <c r="GM262" s="184"/>
      <c r="GN262" s="184"/>
      <c r="GO262" s="184"/>
      <c r="GP262" s="184"/>
      <c r="GQ262" s="184"/>
      <c r="GR262" s="184"/>
      <c r="GS262" s="184"/>
      <c r="GT262" s="184"/>
      <c r="GU262" s="184"/>
      <c r="GV262" s="184"/>
      <c r="GW262" s="184"/>
      <c r="GX262" s="184"/>
      <c r="GY262" s="184"/>
      <c r="GZ262" s="184"/>
      <c r="HA262" s="184"/>
      <c r="HB262" s="184"/>
      <c r="HC262" s="184"/>
      <c r="HD262" s="184"/>
      <c r="HE262" s="184"/>
      <c r="HF262" s="184"/>
      <c r="HG262" s="184"/>
      <c r="HH262" s="184"/>
      <c r="HI262" s="184"/>
      <c r="HJ262" s="184"/>
      <c r="HK262" s="184"/>
      <c r="HL262" s="184"/>
      <c r="HM262" s="184"/>
      <c r="HN262" s="184"/>
      <c r="HO262" s="184"/>
      <c r="HP262" s="184"/>
      <c r="HQ262" s="184"/>
      <c r="HR262" s="184"/>
      <c r="HS262" s="184"/>
      <c r="HT262" s="184"/>
      <c r="HU262" s="184"/>
      <c r="HV262" s="184"/>
      <c r="HW262" s="184"/>
      <c r="HX262" s="184"/>
      <c r="HY262" s="184"/>
      <c r="HZ262" s="184"/>
      <c r="IA262" s="184"/>
      <c r="IB262" s="184"/>
      <c r="IC262" s="184"/>
      <c r="ID262" s="184"/>
      <c r="IE262" s="184"/>
      <c r="IF262" s="184"/>
      <c r="IG262" s="184"/>
      <c r="IH262" s="184"/>
      <c r="II262" s="184"/>
      <c r="IJ262" s="184"/>
      <c r="IK262" s="184"/>
      <c r="IL262" s="184"/>
      <c r="IM262" s="184"/>
      <c r="IN262" s="184"/>
      <c r="IO262" s="184"/>
      <c r="IP262" s="184"/>
      <c r="IQ262" s="184"/>
      <c r="IR262" s="184"/>
      <c r="IS262" s="184"/>
      <c r="IT262" s="184"/>
    </row>
    <row r="263" spans="1:254" s="192" customFormat="1" ht="26.25" x14ac:dyDescent="0.25">
      <c r="A263" s="161" t="s">
        <v>398</v>
      </c>
      <c r="B263" s="163" t="s">
        <v>363</v>
      </c>
      <c r="C263" s="163" t="s">
        <v>229</v>
      </c>
      <c r="D263" s="163" t="s">
        <v>95</v>
      </c>
      <c r="E263" s="174" t="s">
        <v>256</v>
      </c>
      <c r="F263" s="174"/>
      <c r="G263" s="164">
        <f>SUM(G264)</f>
        <v>720</v>
      </c>
    </row>
    <row r="264" spans="1:254" s="192" customFormat="1" ht="26.25" x14ac:dyDescent="0.25">
      <c r="A264" s="166" t="s">
        <v>143</v>
      </c>
      <c r="B264" s="168" t="s">
        <v>363</v>
      </c>
      <c r="C264" s="168" t="s">
        <v>229</v>
      </c>
      <c r="D264" s="168" t="s">
        <v>95</v>
      </c>
      <c r="E264" s="171" t="s">
        <v>256</v>
      </c>
      <c r="F264" s="171" t="s">
        <v>144</v>
      </c>
      <c r="G264" s="169">
        <v>720</v>
      </c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T264" s="184"/>
      <c r="AU264" s="184"/>
      <c r="AV264" s="184"/>
      <c r="AW264" s="184"/>
      <c r="AX264" s="184"/>
      <c r="AY264" s="184"/>
      <c r="AZ264" s="184"/>
      <c r="BA264" s="184"/>
      <c r="BB264" s="184"/>
      <c r="BC264" s="184"/>
      <c r="BD264" s="184"/>
      <c r="BE264" s="184"/>
      <c r="BF264" s="184"/>
      <c r="BG264" s="184"/>
      <c r="BH264" s="184"/>
      <c r="BI264" s="184"/>
      <c r="BJ264" s="184"/>
      <c r="BK264" s="184"/>
      <c r="BL264" s="184"/>
      <c r="BM264" s="184"/>
      <c r="BN264" s="184"/>
      <c r="BO264" s="184"/>
      <c r="BP264" s="184"/>
      <c r="BQ264" s="184"/>
      <c r="BR264" s="184"/>
      <c r="BS264" s="184"/>
      <c r="BT264" s="184"/>
      <c r="BU264" s="184"/>
      <c r="BV264" s="184"/>
      <c r="BW264" s="184"/>
      <c r="BX264" s="184"/>
      <c r="BY264" s="184"/>
      <c r="BZ264" s="184"/>
      <c r="CA264" s="184"/>
      <c r="CB264" s="184"/>
      <c r="CC264" s="184"/>
      <c r="CD264" s="184"/>
      <c r="CE264" s="184"/>
      <c r="CF264" s="184"/>
      <c r="CG264" s="184"/>
      <c r="CH264" s="184"/>
      <c r="CI264" s="184"/>
      <c r="CJ264" s="184"/>
      <c r="CK264" s="184"/>
      <c r="CL264" s="184"/>
      <c r="CM264" s="184"/>
      <c r="CN264" s="184"/>
      <c r="CO264" s="184"/>
      <c r="CP264" s="184"/>
      <c r="CQ264" s="184"/>
      <c r="CR264" s="184"/>
      <c r="CS264" s="184"/>
      <c r="CT264" s="184"/>
      <c r="CU264" s="184"/>
      <c r="CV264" s="184"/>
      <c r="CW264" s="184"/>
      <c r="CX264" s="184"/>
      <c r="CY264" s="184"/>
      <c r="CZ264" s="184"/>
      <c r="DA264" s="184"/>
      <c r="DB264" s="184"/>
      <c r="DC264" s="184"/>
      <c r="DD264" s="184"/>
      <c r="DE264" s="184"/>
      <c r="DF264" s="184"/>
      <c r="DG264" s="184"/>
      <c r="DH264" s="184"/>
      <c r="DI264" s="184"/>
      <c r="DJ264" s="184"/>
      <c r="DK264" s="184"/>
      <c r="DL264" s="184"/>
      <c r="DM264" s="184"/>
      <c r="DN264" s="184"/>
      <c r="DO264" s="184"/>
      <c r="DP264" s="184"/>
      <c r="DQ264" s="184"/>
      <c r="DR264" s="184"/>
      <c r="DS264" s="184"/>
      <c r="DT264" s="184"/>
      <c r="DU264" s="184"/>
      <c r="DV264" s="184"/>
      <c r="DW264" s="184"/>
      <c r="DX264" s="184"/>
      <c r="DY264" s="184"/>
      <c r="DZ264" s="184"/>
      <c r="EA264" s="184"/>
      <c r="EB264" s="184"/>
      <c r="EC264" s="184"/>
      <c r="ED264" s="184"/>
      <c r="EE264" s="184"/>
      <c r="EF264" s="184"/>
      <c r="EG264" s="184"/>
      <c r="EH264" s="184"/>
      <c r="EI264" s="184"/>
      <c r="EJ264" s="184"/>
      <c r="EK264" s="184"/>
      <c r="EL264" s="184"/>
      <c r="EM264" s="184"/>
      <c r="EN264" s="184"/>
      <c r="EO264" s="184"/>
      <c r="EP264" s="184"/>
      <c r="EQ264" s="184"/>
      <c r="ER264" s="184"/>
      <c r="ES264" s="184"/>
      <c r="ET264" s="184"/>
      <c r="EU264" s="184"/>
      <c r="EV264" s="184"/>
      <c r="EW264" s="184"/>
      <c r="EX264" s="184"/>
      <c r="EY264" s="184"/>
      <c r="EZ264" s="184"/>
      <c r="FA264" s="184"/>
      <c r="FB264" s="184"/>
      <c r="FC264" s="184"/>
      <c r="FD264" s="184"/>
      <c r="FE264" s="184"/>
      <c r="FF264" s="184"/>
      <c r="FG264" s="184"/>
      <c r="FH264" s="184"/>
      <c r="FI264" s="184"/>
      <c r="FJ264" s="184"/>
      <c r="FK264" s="184"/>
      <c r="FL264" s="184"/>
      <c r="FM264" s="184"/>
      <c r="FN264" s="184"/>
      <c r="FO264" s="184"/>
      <c r="FP264" s="184"/>
      <c r="FQ264" s="184"/>
      <c r="FR264" s="184"/>
      <c r="FS264" s="184"/>
      <c r="FT264" s="184"/>
      <c r="FU264" s="184"/>
      <c r="FV264" s="184"/>
      <c r="FW264" s="184"/>
      <c r="FX264" s="184"/>
      <c r="FY264" s="184"/>
      <c r="FZ264" s="184"/>
      <c r="GA264" s="184"/>
      <c r="GB264" s="184"/>
      <c r="GC264" s="184"/>
      <c r="GD264" s="184"/>
      <c r="GE264" s="184"/>
      <c r="GF264" s="184"/>
      <c r="GG264" s="184"/>
      <c r="GH264" s="184"/>
      <c r="GI264" s="184"/>
      <c r="GJ264" s="184"/>
      <c r="GK264" s="184"/>
      <c r="GL264" s="184"/>
      <c r="GM264" s="184"/>
      <c r="GN264" s="184"/>
      <c r="GO264" s="184"/>
      <c r="GP264" s="184"/>
      <c r="GQ264" s="184"/>
      <c r="GR264" s="184"/>
      <c r="GS264" s="184"/>
      <c r="GT264" s="184"/>
      <c r="GU264" s="184"/>
      <c r="GV264" s="184"/>
      <c r="GW264" s="184"/>
      <c r="GX264" s="184"/>
      <c r="GY264" s="184"/>
      <c r="GZ264" s="184"/>
      <c r="HA264" s="184"/>
      <c r="HB264" s="184"/>
      <c r="HC264" s="184"/>
      <c r="HD264" s="184"/>
      <c r="HE264" s="184"/>
      <c r="HF264" s="184"/>
      <c r="HG264" s="184"/>
      <c r="HH264" s="184"/>
      <c r="HI264" s="184"/>
      <c r="HJ264" s="184"/>
      <c r="HK264" s="184"/>
      <c r="HL264" s="184"/>
      <c r="HM264" s="184"/>
      <c r="HN264" s="184"/>
      <c r="HO264" s="184"/>
      <c r="HP264" s="184"/>
      <c r="HQ264" s="184"/>
      <c r="HR264" s="184"/>
      <c r="HS264" s="184"/>
      <c r="HT264" s="184"/>
      <c r="HU264" s="184"/>
      <c r="HV264" s="184"/>
      <c r="HW264" s="184"/>
      <c r="HX264" s="184"/>
      <c r="HY264" s="184"/>
      <c r="HZ264" s="184"/>
      <c r="IA264" s="184"/>
      <c r="IB264" s="184"/>
      <c r="IC264" s="184"/>
      <c r="ID264" s="184"/>
      <c r="IE264" s="184"/>
      <c r="IF264" s="184"/>
      <c r="IG264" s="184"/>
      <c r="IH264" s="184"/>
      <c r="II264" s="184"/>
      <c r="IJ264" s="184"/>
      <c r="IK264" s="184"/>
      <c r="IL264" s="184"/>
      <c r="IM264" s="184"/>
      <c r="IN264" s="184"/>
      <c r="IO264" s="184"/>
      <c r="IP264" s="184"/>
      <c r="IQ264" s="184"/>
      <c r="IR264" s="184"/>
      <c r="IS264" s="184"/>
      <c r="IT264" s="184"/>
    </row>
    <row r="265" spans="1:254" s="192" customFormat="1" ht="26.25" x14ac:dyDescent="0.25">
      <c r="A265" s="161" t="s">
        <v>399</v>
      </c>
      <c r="B265" s="163" t="s">
        <v>363</v>
      </c>
      <c r="C265" s="163" t="s">
        <v>229</v>
      </c>
      <c r="D265" s="163" t="s">
        <v>95</v>
      </c>
      <c r="E265" s="174" t="s">
        <v>258</v>
      </c>
      <c r="F265" s="174"/>
      <c r="G265" s="164">
        <f>SUM(G266)</f>
        <v>1030.6400000000001</v>
      </c>
    </row>
    <row r="266" spans="1:254" s="192" customFormat="1" ht="26.25" x14ac:dyDescent="0.25">
      <c r="A266" s="166" t="s">
        <v>143</v>
      </c>
      <c r="B266" s="168" t="s">
        <v>363</v>
      </c>
      <c r="C266" s="168" t="s">
        <v>229</v>
      </c>
      <c r="D266" s="168" t="s">
        <v>95</v>
      </c>
      <c r="E266" s="171" t="s">
        <v>258</v>
      </c>
      <c r="F266" s="171" t="s">
        <v>144</v>
      </c>
      <c r="G266" s="169">
        <v>1030.6400000000001</v>
      </c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T266" s="184"/>
      <c r="AU266" s="184"/>
      <c r="AV266" s="184"/>
      <c r="AW266" s="184"/>
      <c r="AX266" s="184"/>
      <c r="AY266" s="184"/>
      <c r="AZ266" s="184"/>
      <c r="BA266" s="184"/>
      <c r="BB266" s="184"/>
      <c r="BC266" s="184"/>
      <c r="BD266" s="184"/>
      <c r="BE266" s="184"/>
      <c r="BF266" s="184"/>
      <c r="BG266" s="184"/>
      <c r="BH266" s="184"/>
      <c r="BI266" s="184"/>
      <c r="BJ266" s="184"/>
      <c r="BK266" s="184"/>
      <c r="BL266" s="184"/>
      <c r="BM266" s="184"/>
      <c r="BN266" s="184"/>
      <c r="BO266" s="184"/>
      <c r="BP266" s="184"/>
      <c r="BQ266" s="184"/>
      <c r="BR266" s="184"/>
      <c r="BS266" s="184"/>
      <c r="BT266" s="184"/>
      <c r="BU266" s="184"/>
      <c r="BV266" s="184"/>
      <c r="BW266" s="184"/>
      <c r="BX266" s="184"/>
      <c r="BY266" s="184"/>
      <c r="BZ266" s="184"/>
      <c r="CA266" s="184"/>
      <c r="CB266" s="184"/>
      <c r="CC266" s="184"/>
      <c r="CD266" s="184"/>
      <c r="CE266" s="184"/>
      <c r="CF266" s="184"/>
      <c r="CG266" s="184"/>
      <c r="CH266" s="184"/>
      <c r="CI266" s="184"/>
      <c r="CJ266" s="184"/>
      <c r="CK266" s="184"/>
      <c r="CL266" s="184"/>
      <c r="CM266" s="184"/>
      <c r="CN266" s="184"/>
      <c r="CO266" s="184"/>
      <c r="CP266" s="184"/>
      <c r="CQ266" s="184"/>
      <c r="CR266" s="184"/>
      <c r="CS266" s="184"/>
      <c r="CT266" s="184"/>
      <c r="CU266" s="184"/>
      <c r="CV266" s="184"/>
      <c r="CW266" s="184"/>
      <c r="CX266" s="184"/>
      <c r="CY266" s="184"/>
      <c r="CZ266" s="184"/>
      <c r="DA266" s="184"/>
      <c r="DB266" s="184"/>
      <c r="DC266" s="184"/>
      <c r="DD266" s="184"/>
      <c r="DE266" s="184"/>
      <c r="DF266" s="184"/>
      <c r="DG266" s="184"/>
      <c r="DH266" s="184"/>
      <c r="DI266" s="184"/>
      <c r="DJ266" s="184"/>
      <c r="DK266" s="184"/>
      <c r="DL266" s="184"/>
      <c r="DM266" s="184"/>
      <c r="DN266" s="184"/>
      <c r="DO266" s="184"/>
      <c r="DP266" s="184"/>
      <c r="DQ266" s="184"/>
      <c r="DR266" s="184"/>
      <c r="DS266" s="184"/>
      <c r="DT266" s="184"/>
      <c r="DU266" s="184"/>
      <c r="DV266" s="184"/>
      <c r="DW266" s="184"/>
      <c r="DX266" s="184"/>
      <c r="DY266" s="184"/>
      <c r="DZ266" s="184"/>
      <c r="EA266" s="184"/>
      <c r="EB266" s="184"/>
      <c r="EC266" s="184"/>
      <c r="ED266" s="184"/>
      <c r="EE266" s="184"/>
      <c r="EF266" s="184"/>
      <c r="EG266" s="184"/>
      <c r="EH266" s="184"/>
      <c r="EI266" s="184"/>
      <c r="EJ266" s="184"/>
      <c r="EK266" s="184"/>
      <c r="EL266" s="184"/>
      <c r="EM266" s="184"/>
      <c r="EN266" s="184"/>
      <c r="EO266" s="184"/>
      <c r="EP266" s="184"/>
      <c r="EQ266" s="184"/>
      <c r="ER266" s="184"/>
      <c r="ES266" s="184"/>
      <c r="ET266" s="184"/>
      <c r="EU266" s="184"/>
      <c r="EV266" s="184"/>
      <c r="EW266" s="184"/>
      <c r="EX266" s="184"/>
      <c r="EY266" s="184"/>
      <c r="EZ266" s="184"/>
      <c r="FA266" s="184"/>
      <c r="FB266" s="184"/>
      <c r="FC266" s="184"/>
      <c r="FD266" s="184"/>
      <c r="FE266" s="184"/>
      <c r="FF266" s="184"/>
      <c r="FG266" s="184"/>
      <c r="FH266" s="184"/>
      <c r="FI266" s="184"/>
      <c r="FJ266" s="184"/>
      <c r="FK266" s="184"/>
      <c r="FL266" s="184"/>
      <c r="FM266" s="184"/>
      <c r="FN266" s="184"/>
      <c r="FO266" s="184"/>
      <c r="FP266" s="184"/>
      <c r="FQ266" s="184"/>
      <c r="FR266" s="184"/>
      <c r="FS266" s="184"/>
      <c r="FT266" s="184"/>
      <c r="FU266" s="184"/>
      <c r="FV266" s="184"/>
      <c r="FW266" s="184"/>
      <c r="FX266" s="184"/>
      <c r="FY266" s="184"/>
      <c r="FZ266" s="184"/>
      <c r="GA266" s="184"/>
      <c r="GB266" s="184"/>
      <c r="GC266" s="184"/>
      <c r="GD266" s="184"/>
      <c r="GE266" s="184"/>
      <c r="GF266" s="184"/>
      <c r="GG266" s="184"/>
      <c r="GH266" s="184"/>
      <c r="GI266" s="184"/>
      <c r="GJ266" s="184"/>
      <c r="GK266" s="184"/>
      <c r="GL266" s="184"/>
      <c r="GM266" s="184"/>
      <c r="GN266" s="184"/>
      <c r="GO266" s="184"/>
      <c r="GP266" s="184"/>
      <c r="GQ266" s="184"/>
      <c r="GR266" s="184"/>
      <c r="GS266" s="184"/>
      <c r="GT266" s="184"/>
      <c r="GU266" s="184"/>
      <c r="GV266" s="184"/>
      <c r="GW266" s="184"/>
      <c r="GX266" s="184"/>
      <c r="GY266" s="184"/>
      <c r="GZ266" s="184"/>
      <c r="HA266" s="184"/>
      <c r="HB266" s="184"/>
      <c r="HC266" s="184"/>
      <c r="HD266" s="184"/>
      <c r="HE266" s="184"/>
      <c r="HF266" s="184"/>
      <c r="HG266" s="184"/>
      <c r="HH266" s="184"/>
      <c r="HI266" s="184"/>
      <c r="HJ266" s="184"/>
      <c r="HK266" s="184"/>
      <c r="HL266" s="184"/>
      <c r="HM266" s="184"/>
      <c r="HN266" s="184"/>
      <c r="HO266" s="184"/>
      <c r="HP266" s="184"/>
      <c r="HQ266" s="184"/>
      <c r="HR266" s="184"/>
      <c r="HS266" s="184"/>
      <c r="HT266" s="184"/>
      <c r="HU266" s="184"/>
      <c r="HV266" s="184"/>
      <c r="HW266" s="184"/>
      <c r="HX266" s="184"/>
      <c r="HY266" s="184"/>
      <c r="HZ266" s="184"/>
      <c r="IA266" s="184"/>
      <c r="IB266" s="184"/>
      <c r="IC266" s="184"/>
      <c r="ID266" s="184"/>
      <c r="IE266" s="184"/>
      <c r="IF266" s="184"/>
      <c r="IG266" s="184"/>
      <c r="IH266" s="184"/>
      <c r="II266" s="184"/>
      <c r="IJ266" s="184"/>
      <c r="IK266" s="184"/>
      <c r="IL266" s="184"/>
      <c r="IM266" s="184"/>
      <c r="IN266" s="184"/>
      <c r="IO266" s="184"/>
      <c r="IP266" s="184"/>
      <c r="IQ266" s="184"/>
      <c r="IR266" s="184"/>
      <c r="IS266" s="184"/>
      <c r="IT266" s="184"/>
    </row>
    <row r="267" spans="1:254" s="192" customFormat="1" ht="26.25" x14ac:dyDescent="0.25">
      <c r="A267" s="166" t="s">
        <v>454</v>
      </c>
      <c r="B267" s="168" t="s">
        <v>363</v>
      </c>
      <c r="C267" s="168" t="s">
        <v>229</v>
      </c>
      <c r="D267" s="168" t="s">
        <v>95</v>
      </c>
      <c r="E267" s="171" t="s">
        <v>448</v>
      </c>
      <c r="F267" s="171"/>
      <c r="G267" s="169">
        <f>SUM(G268)</f>
        <v>1140.55</v>
      </c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4"/>
      <c r="AW267" s="184"/>
      <c r="AX267" s="184"/>
      <c r="AY267" s="184"/>
      <c r="AZ267" s="184"/>
      <c r="BA267" s="184"/>
      <c r="BB267" s="184"/>
      <c r="BC267" s="184"/>
      <c r="BD267" s="184"/>
      <c r="BE267" s="184"/>
      <c r="BF267" s="184"/>
      <c r="BG267" s="184"/>
      <c r="BH267" s="184"/>
      <c r="BI267" s="184"/>
      <c r="BJ267" s="184"/>
      <c r="BK267" s="184"/>
      <c r="BL267" s="184"/>
      <c r="BM267" s="184"/>
      <c r="BN267" s="184"/>
      <c r="BO267" s="184"/>
      <c r="BP267" s="184"/>
      <c r="BQ267" s="184"/>
      <c r="BR267" s="184"/>
      <c r="BS267" s="184"/>
      <c r="BT267" s="184"/>
      <c r="BU267" s="184"/>
      <c r="BV267" s="184"/>
      <c r="BW267" s="184"/>
      <c r="BX267" s="184"/>
      <c r="BY267" s="184"/>
      <c r="BZ267" s="184"/>
      <c r="CA267" s="184"/>
      <c r="CB267" s="184"/>
      <c r="CC267" s="184"/>
      <c r="CD267" s="184"/>
      <c r="CE267" s="184"/>
      <c r="CF267" s="184"/>
      <c r="CG267" s="184"/>
      <c r="CH267" s="184"/>
      <c r="CI267" s="184"/>
      <c r="CJ267" s="184"/>
      <c r="CK267" s="184"/>
      <c r="CL267" s="184"/>
      <c r="CM267" s="184"/>
      <c r="CN267" s="184"/>
      <c r="CO267" s="184"/>
      <c r="CP267" s="184"/>
      <c r="CQ267" s="184"/>
      <c r="CR267" s="184"/>
      <c r="CS267" s="184"/>
      <c r="CT267" s="184"/>
      <c r="CU267" s="184"/>
      <c r="CV267" s="184"/>
      <c r="CW267" s="184"/>
      <c r="CX267" s="184"/>
      <c r="CY267" s="184"/>
      <c r="CZ267" s="184"/>
      <c r="DA267" s="184"/>
      <c r="DB267" s="184"/>
      <c r="DC267" s="184"/>
      <c r="DD267" s="184"/>
      <c r="DE267" s="184"/>
      <c r="DF267" s="184"/>
      <c r="DG267" s="184"/>
      <c r="DH267" s="184"/>
      <c r="DI267" s="184"/>
      <c r="DJ267" s="184"/>
      <c r="DK267" s="184"/>
      <c r="DL267" s="184"/>
      <c r="DM267" s="184"/>
      <c r="DN267" s="184"/>
      <c r="DO267" s="184"/>
      <c r="DP267" s="184"/>
      <c r="DQ267" s="184"/>
      <c r="DR267" s="184"/>
      <c r="DS267" s="184"/>
      <c r="DT267" s="184"/>
      <c r="DU267" s="184"/>
      <c r="DV267" s="184"/>
      <c r="DW267" s="184"/>
      <c r="DX267" s="184"/>
      <c r="DY267" s="184"/>
      <c r="DZ267" s="184"/>
      <c r="EA267" s="184"/>
      <c r="EB267" s="184"/>
      <c r="EC267" s="184"/>
      <c r="ED267" s="184"/>
      <c r="EE267" s="184"/>
      <c r="EF267" s="184"/>
      <c r="EG267" s="184"/>
      <c r="EH267" s="184"/>
      <c r="EI267" s="184"/>
      <c r="EJ267" s="184"/>
      <c r="EK267" s="184"/>
      <c r="EL267" s="184"/>
      <c r="EM267" s="184"/>
      <c r="EN267" s="184"/>
      <c r="EO267" s="184"/>
      <c r="EP267" s="184"/>
      <c r="EQ267" s="184"/>
      <c r="ER267" s="184"/>
      <c r="ES267" s="184"/>
      <c r="ET267" s="184"/>
      <c r="EU267" s="184"/>
      <c r="EV267" s="184"/>
      <c r="EW267" s="184"/>
      <c r="EX267" s="184"/>
      <c r="EY267" s="184"/>
      <c r="EZ267" s="184"/>
      <c r="FA267" s="184"/>
      <c r="FB267" s="184"/>
      <c r="FC267" s="184"/>
      <c r="FD267" s="184"/>
      <c r="FE267" s="184"/>
      <c r="FF267" s="184"/>
      <c r="FG267" s="184"/>
      <c r="FH267" s="184"/>
      <c r="FI267" s="184"/>
      <c r="FJ267" s="184"/>
      <c r="FK267" s="184"/>
      <c r="FL267" s="184"/>
      <c r="FM267" s="184"/>
      <c r="FN267" s="184"/>
      <c r="FO267" s="184"/>
      <c r="FP267" s="184"/>
      <c r="FQ267" s="184"/>
      <c r="FR267" s="184"/>
      <c r="FS267" s="184"/>
      <c r="FT267" s="184"/>
      <c r="FU267" s="184"/>
      <c r="FV267" s="184"/>
      <c r="FW267" s="184"/>
      <c r="FX267" s="184"/>
      <c r="FY267" s="184"/>
      <c r="FZ267" s="184"/>
      <c r="GA267" s="184"/>
      <c r="GB267" s="184"/>
      <c r="GC267" s="184"/>
      <c r="GD267" s="184"/>
      <c r="GE267" s="184"/>
      <c r="GF267" s="184"/>
      <c r="GG267" s="184"/>
      <c r="GH267" s="184"/>
      <c r="GI267" s="184"/>
      <c r="GJ267" s="184"/>
      <c r="GK267" s="184"/>
      <c r="GL267" s="184"/>
      <c r="GM267" s="184"/>
      <c r="GN267" s="184"/>
      <c r="GO267" s="184"/>
      <c r="GP267" s="184"/>
      <c r="GQ267" s="184"/>
      <c r="GR267" s="184"/>
      <c r="GS267" s="184"/>
      <c r="GT267" s="184"/>
      <c r="GU267" s="184"/>
      <c r="GV267" s="184"/>
      <c r="GW267" s="184"/>
      <c r="GX267" s="184"/>
      <c r="GY267" s="184"/>
      <c r="GZ267" s="184"/>
      <c r="HA267" s="184"/>
      <c r="HB267" s="184"/>
      <c r="HC267" s="184"/>
      <c r="HD267" s="184"/>
      <c r="HE267" s="184"/>
      <c r="HF267" s="184"/>
      <c r="HG267" s="184"/>
      <c r="HH267" s="184"/>
      <c r="HI267" s="184"/>
      <c r="HJ267" s="184"/>
      <c r="HK267" s="184"/>
      <c r="HL267" s="184"/>
      <c r="HM267" s="184"/>
      <c r="HN267" s="184"/>
      <c r="HO267" s="184"/>
      <c r="HP267" s="184"/>
      <c r="HQ267" s="184"/>
      <c r="HR267" s="184"/>
      <c r="HS267" s="184"/>
      <c r="HT267" s="184"/>
      <c r="HU267" s="184"/>
      <c r="HV267" s="184"/>
      <c r="HW267" s="184"/>
      <c r="HX267" s="184"/>
      <c r="HY267" s="184"/>
      <c r="HZ267" s="184"/>
      <c r="IA267" s="184"/>
      <c r="IB267" s="184"/>
      <c r="IC267" s="184"/>
      <c r="ID267" s="184"/>
      <c r="IE267" s="184"/>
      <c r="IF267" s="184"/>
      <c r="IG267" s="184"/>
      <c r="IH267" s="184"/>
      <c r="II267" s="184"/>
      <c r="IJ267" s="184"/>
      <c r="IK267" s="184"/>
      <c r="IL267" s="184"/>
      <c r="IM267" s="184"/>
      <c r="IN267" s="184"/>
      <c r="IO267" s="184"/>
      <c r="IP267" s="184"/>
      <c r="IQ267" s="184"/>
      <c r="IR267" s="184"/>
      <c r="IS267" s="184"/>
      <c r="IT267" s="184"/>
    </row>
    <row r="268" spans="1:254" s="192" customFormat="1" ht="26.25" x14ac:dyDescent="0.25">
      <c r="A268" s="161" t="s">
        <v>143</v>
      </c>
      <c r="B268" s="163" t="s">
        <v>363</v>
      </c>
      <c r="C268" s="163" t="s">
        <v>229</v>
      </c>
      <c r="D268" s="163" t="s">
        <v>95</v>
      </c>
      <c r="E268" s="174" t="s">
        <v>448</v>
      </c>
      <c r="F268" s="174" t="s">
        <v>144</v>
      </c>
      <c r="G268" s="164">
        <v>1140.55</v>
      </c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84"/>
      <c r="AS268" s="184"/>
      <c r="AT268" s="184"/>
      <c r="AU268" s="184"/>
      <c r="AV268" s="184"/>
      <c r="AW268" s="184"/>
      <c r="AX268" s="184"/>
      <c r="AY268" s="184"/>
      <c r="AZ268" s="184"/>
      <c r="BA268" s="184"/>
      <c r="BB268" s="184"/>
      <c r="BC268" s="184"/>
      <c r="BD268" s="184"/>
      <c r="BE268" s="184"/>
      <c r="BF268" s="184"/>
      <c r="BG268" s="184"/>
      <c r="BH268" s="184"/>
      <c r="BI268" s="184"/>
      <c r="BJ268" s="184"/>
      <c r="BK268" s="184"/>
      <c r="BL268" s="184"/>
      <c r="BM268" s="184"/>
      <c r="BN268" s="184"/>
      <c r="BO268" s="184"/>
      <c r="BP268" s="184"/>
      <c r="BQ268" s="184"/>
      <c r="BR268" s="184"/>
      <c r="BS268" s="184"/>
      <c r="BT268" s="184"/>
      <c r="BU268" s="184"/>
      <c r="BV268" s="184"/>
      <c r="BW268" s="184"/>
      <c r="BX268" s="184"/>
      <c r="BY268" s="184"/>
      <c r="BZ268" s="184"/>
      <c r="CA268" s="184"/>
      <c r="CB268" s="184"/>
      <c r="CC268" s="184"/>
      <c r="CD268" s="184"/>
      <c r="CE268" s="184"/>
      <c r="CF268" s="184"/>
      <c r="CG268" s="184"/>
      <c r="CH268" s="184"/>
      <c r="CI268" s="184"/>
      <c r="CJ268" s="184"/>
      <c r="CK268" s="184"/>
      <c r="CL268" s="184"/>
      <c r="CM268" s="184"/>
      <c r="CN268" s="184"/>
      <c r="CO268" s="184"/>
      <c r="CP268" s="184"/>
      <c r="CQ268" s="184"/>
      <c r="CR268" s="184"/>
      <c r="CS268" s="184"/>
      <c r="CT268" s="184"/>
      <c r="CU268" s="184"/>
      <c r="CV268" s="184"/>
      <c r="CW268" s="184"/>
      <c r="CX268" s="184"/>
      <c r="CY268" s="184"/>
      <c r="CZ268" s="184"/>
      <c r="DA268" s="184"/>
      <c r="DB268" s="184"/>
      <c r="DC268" s="184"/>
      <c r="DD268" s="184"/>
      <c r="DE268" s="184"/>
      <c r="DF268" s="184"/>
      <c r="DG268" s="184"/>
      <c r="DH268" s="184"/>
      <c r="DI268" s="184"/>
      <c r="DJ268" s="184"/>
      <c r="DK268" s="184"/>
      <c r="DL268" s="184"/>
      <c r="DM268" s="184"/>
      <c r="DN268" s="184"/>
      <c r="DO268" s="184"/>
      <c r="DP268" s="184"/>
      <c r="DQ268" s="184"/>
      <c r="DR268" s="184"/>
      <c r="DS268" s="184"/>
      <c r="DT268" s="184"/>
      <c r="DU268" s="184"/>
      <c r="DV268" s="184"/>
      <c r="DW268" s="184"/>
      <c r="DX268" s="184"/>
      <c r="DY268" s="184"/>
      <c r="DZ268" s="184"/>
      <c r="EA268" s="184"/>
      <c r="EB268" s="184"/>
      <c r="EC268" s="184"/>
      <c r="ED268" s="184"/>
      <c r="EE268" s="184"/>
      <c r="EF268" s="184"/>
      <c r="EG268" s="184"/>
      <c r="EH268" s="184"/>
      <c r="EI268" s="184"/>
      <c r="EJ268" s="184"/>
      <c r="EK268" s="184"/>
      <c r="EL268" s="184"/>
      <c r="EM268" s="184"/>
      <c r="EN268" s="184"/>
      <c r="EO268" s="184"/>
      <c r="EP268" s="184"/>
      <c r="EQ268" s="184"/>
      <c r="ER268" s="184"/>
      <c r="ES268" s="184"/>
      <c r="ET268" s="184"/>
      <c r="EU268" s="184"/>
      <c r="EV268" s="184"/>
      <c r="EW268" s="184"/>
      <c r="EX268" s="184"/>
      <c r="EY268" s="184"/>
      <c r="EZ268" s="184"/>
      <c r="FA268" s="184"/>
      <c r="FB268" s="184"/>
      <c r="FC268" s="184"/>
      <c r="FD268" s="184"/>
      <c r="FE268" s="184"/>
      <c r="FF268" s="184"/>
      <c r="FG268" s="184"/>
      <c r="FH268" s="184"/>
      <c r="FI268" s="184"/>
      <c r="FJ268" s="184"/>
      <c r="FK268" s="184"/>
      <c r="FL268" s="184"/>
      <c r="FM268" s="184"/>
      <c r="FN268" s="184"/>
      <c r="FO268" s="184"/>
      <c r="FP268" s="184"/>
      <c r="FQ268" s="184"/>
      <c r="FR268" s="184"/>
      <c r="FS268" s="184"/>
      <c r="FT268" s="184"/>
      <c r="FU268" s="184"/>
      <c r="FV268" s="184"/>
      <c r="FW268" s="184"/>
      <c r="FX268" s="184"/>
      <c r="FY268" s="184"/>
      <c r="FZ268" s="184"/>
      <c r="GA268" s="184"/>
      <c r="GB268" s="184"/>
      <c r="GC268" s="184"/>
      <c r="GD268" s="184"/>
      <c r="GE268" s="184"/>
      <c r="GF268" s="184"/>
      <c r="GG268" s="184"/>
      <c r="GH268" s="184"/>
      <c r="GI268" s="184"/>
      <c r="GJ268" s="184"/>
      <c r="GK268" s="184"/>
      <c r="GL268" s="184"/>
      <c r="GM268" s="184"/>
      <c r="GN268" s="184"/>
      <c r="GO268" s="184"/>
      <c r="GP268" s="184"/>
      <c r="GQ268" s="184"/>
      <c r="GR268" s="184"/>
      <c r="GS268" s="184"/>
      <c r="GT268" s="184"/>
      <c r="GU268" s="184"/>
      <c r="GV268" s="184"/>
      <c r="GW268" s="184"/>
      <c r="GX268" s="184"/>
      <c r="GY268" s="184"/>
      <c r="GZ268" s="184"/>
      <c r="HA268" s="184"/>
      <c r="HB268" s="184"/>
      <c r="HC268" s="184"/>
      <c r="HD268" s="184"/>
      <c r="HE268" s="184"/>
      <c r="HF268" s="184"/>
      <c r="HG268" s="184"/>
      <c r="HH268" s="184"/>
      <c r="HI268" s="184"/>
      <c r="HJ268" s="184"/>
      <c r="HK268" s="184"/>
      <c r="HL268" s="184"/>
      <c r="HM268" s="184"/>
      <c r="HN268" s="184"/>
      <c r="HO268" s="184"/>
      <c r="HP268" s="184"/>
      <c r="HQ268" s="184"/>
      <c r="HR268" s="184"/>
      <c r="HS268" s="184"/>
      <c r="HT268" s="184"/>
      <c r="HU268" s="184"/>
      <c r="HV268" s="184"/>
      <c r="HW268" s="184"/>
      <c r="HX268" s="184"/>
      <c r="HY268" s="184"/>
      <c r="HZ268" s="184"/>
      <c r="IA268" s="184"/>
      <c r="IB268" s="184"/>
      <c r="IC268" s="184"/>
      <c r="ID268" s="184"/>
      <c r="IE268" s="184"/>
      <c r="IF268" s="184"/>
      <c r="IG268" s="184"/>
      <c r="IH268" s="184"/>
      <c r="II268" s="184"/>
      <c r="IJ268" s="184"/>
      <c r="IK268" s="184"/>
      <c r="IL268" s="184"/>
      <c r="IM268" s="184"/>
      <c r="IN268" s="184"/>
      <c r="IO268" s="184"/>
      <c r="IP268" s="184"/>
      <c r="IQ268" s="184"/>
      <c r="IR268" s="184"/>
      <c r="IS268" s="184"/>
      <c r="IT268" s="184"/>
    </row>
    <row r="269" spans="1:254" x14ac:dyDescent="0.2">
      <c r="A269" s="220" t="s">
        <v>250</v>
      </c>
      <c r="B269" s="176">
        <v>510</v>
      </c>
      <c r="C269" s="163" t="s">
        <v>229</v>
      </c>
      <c r="D269" s="163" t="s">
        <v>95</v>
      </c>
      <c r="E269" s="174" t="s">
        <v>259</v>
      </c>
      <c r="F269" s="174"/>
      <c r="G269" s="164">
        <f>SUM(G270)</f>
        <v>50500</v>
      </c>
    </row>
    <row r="270" spans="1:254" ht="25.5" x14ac:dyDescent="0.2">
      <c r="A270" s="166" t="s">
        <v>143</v>
      </c>
      <c r="B270" s="222">
        <v>510</v>
      </c>
      <c r="C270" s="168" t="s">
        <v>229</v>
      </c>
      <c r="D270" s="168" t="s">
        <v>95</v>
      </c>
      <c r="E270" s="168" t="s">
        <v>259</v>
      </c>
      <c r="F270" s="168" t="s">
        <v>144</v>
      </c>
      <c r="G270" s="169">
        <v>50500</v>
      </c>
    </row>
    <row r="271" spans="1:254" s="165" customFormat="1" x14ac:dyDescent="0.2">
      <c r="A271" s="161" t="s">
        <v>371</v>
      </c>
      <c r="B271" s="188" t="s">
        <v>363</v>
      </c>
      <c r="C271" s="223" t="s">
        <v>229</v>
      </c>
      <c r="D271" s="223" t="s">
        <v>95</v>
      </c>
      <c r="E271" s="223" t="s">
        <v>136</v>
      </c>
      <c r="F271" s="223"/>
      <c r="G271" s="224">
        <f>SUM(G272)</f>
        <v>146</v>
      </c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  <c r="AQ271" s="134"/>
      <c r="AR271" s="134"/>
      <c r="AS271" s="134"/>
      <c r="AT271" s="134"/>
      <c r="AU271" s="134"/>
      <c r="AV271" s="134"/>
      <c r="AW271" s="134"/>
      <c r="AX271" s="134"/>
      <c r="AY271" s="134"/>
      <c r="AZ271" s="134"/>
      <c r="BA271" s="134"/>
      <c r="BB271" s="134"/>
      <c r="BC271" s="134"/>
      <c r="BD271" s="134"/>
      <c r="BE271" s="134"/>
      <c r="BF271" s="134"/>
      <c r="BG271" s="134"/>
      <c r="BH271" s="134"/>
      <c r="BI271" s="134"/>
      <c r="BJ271" s="134"/>
      <c r="BK271" s="134"/>
      <c r="BL271" s="134"/>
      <c r="BM271" s="134"/>
      <c r="BN271" s="134"/>
      <c r="BO271" s="134"/>
      <c r="BP271" s="134"/>
      <c r="BQ271" s="134"/>
      <c r="BR271" s="134"/>
      <c r="BS271" s="134"/>
      <c r="BT271" s="134"/>
      <c r="BU271" s="134"/>
      <c r="BV271" s="134"/>
      <c r="BW271" s="134"/>
      <c r="BX271" s="134"/>
      <c r="BY271" s="134"/>
      <c r="BZ271" s="134"/>
      <c r="CA271" s="134"/>
      <c r="CB271" s="134"/>
      <c r="CC271" s="134"/>
      <c r="CD271" s="134"/>
      <c r="CE271" s="134"/>
      <c r="CF271" s="134"/>
      <c r="CG271" s="134"/>
      <c r="CH271" s="134"/>
      <c r="CI271" s="134"/>
      <c r="CJ271" s="134"/>
      <c r="CK271" s="134"/>
      <c r="CL271" s="134"/>
      <c r="CM271" s="134"/>
      <c r="CN271" s="134"/>
      <c r="CO271" s="134"/>
      <c r="CP271" s="134"/>
      <c r="CQ271" s="134"/>
      <c r="CR271" s="134"/>
      <c r="CS271" s="134"/>
      <c r="CT271" s="134"/>
      <c r="CU271" s="134"/>
      <c r="CV271" s="134"/>
      <c r="CW271" s="134"/>
      <c r="CX271" s="134"/>
      <c r="CY271" s="134"/>
      <c r="CZ271" s="134"/>
      <c r="DA271" s="134"/>
      <c r="DB271" s="134"/>
      <c r="DC271" s="134"/>
      <c r="DD271" s="134"/>
      <c r="DE271" s="134"/>
      <c r="DF271" s="134"/>
      <c r="DG271" s="134"/>
      <c r="DH271" s="134"/>
      <c r="DI271" s="134"/>
      <c r="DJ271" s="134"/>
      <c r="DK271" s="134"/>
      <c r="DL271" s="134"/>
      <c r="DM271" s="134"/>
      <c r="DN271" s="134"/>
      <c r="DO271" s="134"/>
      <c r="DP271" s="134"/>
      <c r="DQ271" s="134"/>
      <c r="DR271" s="134"/>
      <c r="DS271" s="134"/>
      <c r="DT271" s="134"/>
      <c r="DU271" s="134"/>
      <c r="DV271" s="134"/>
      <c r="DW271" s="134"/>
      <c r="DX271" s="134"/>
      <c r="DY271" s="134"/>
      <c r="DZ271" s="134"/>
      <c r="EA271" s="134"/>
      <c r="EB271" s="134"/>
      <c r="EC271" s="134"/>
      <c r="ED271" s="134"/>
      <c r="EE271" s="134"/>
      <c r="EF271" s="134"/>
      <c r="EG271" s="134"/>
      <c r="EH271" s="134"/>
      <c r="EI271" s="134"/>
      <c r="EJ271" s="134"/>
      <c r="EK271" s="134"/>
      <c r="EL271" s="134"/>
      <c r="EM271" s="134"/>
      <c r="EN271" s="134"/>
      <c r="EO271" s="134"/>
      <c r="EP271" s="134"/>
      <c r="EQ271" s="134"/>
      <c r="ER271" s="134"/>
      <c r="ES271" s="134"/>
      <c r="ET271" s="134"/>
      <c r="EU271" s="134"/>
      <c r="EV271" s="134"/>
      <c r="EW271" s="134"/>
      <c r="EX271" s="134"/>
      <c r="EY271" s="134"/>
      <c r="EZ271" s="134"/>
      <c r="FA271" s="134"/>
      <c r="FB271" s="134"/>
      <c r="FC271" s="134"/>
      <c r="FD271" s="134"/>
      <c r="FE271" s="134"/>
      <c r="FF271" s="134"/>
      <c r="FG271" s="134"/>
      <c r="FH271" s="134"/>
      <c r="FI271" s="134"/>
      <c r="FJ271" s="134"/>
      <c r="FK271" s="134"/>
      <c r="FL271" s="134"/>
      <c r="FM271" s="134"/>
      <c r="FN271" s="134"/>
      <c r="FO271" s="134"/>
      <c r="FP271" s="134"/>
      <c r="FQ271" s="134"/>
      <c r="FR271" s="134"/>
      <c r="FS271" s="134"/>
      <c r="FT271" s="134"/>
      <c r="FU271" s="134"/>
      <c r="FV271" s="134"/>
      <c r="FW271" s="134"/>
      <c r="FX271" s="134"/>
      <c r="FY271" s="134"/>
      <c r="FZ271" s="134"/>
      <c r="GA271" s="134"/>
      <c r="GB271" s="134"/>
      <c r="GC271" s="134"/>
      <c r="GD271" s="134"/>
      <c r="GE271" s="134"/>
      <c r="GF271" s="134"/>
      <c r="GG271" s="134"/>
      <c r="GH271" s="134"/>
      <c r="GI271" s="134"/>
      <c r="GJ271" s="134"/>
      <c r="GK271" s="134"/>
      <c r="GL271" s="134"/>
      <c r="GM271" s="134"/>
      <c r="GN271" s="134"/>
      <c r="GO271" s="134"/>
      <c r="GP271" s="134"/>
      <c r="GQ271" s="134"/>
      <c r="GR271" s="134"/>
      <c r="GS271" s="134"/>
      <c r="GT271" s="134"/>
      <c r="GU271" s="134"/>
      <c r="GV271" s="134"/>
      <c r="GW271" s="134"/>
      <c r="GX271" s="134"/>
      <c r="GY271" s="134"/>
      <c r="GZ271" s="134"/>
      <c r="HA271" s="134"/>
      <c r="HB271" s="134"/>
      <c r="HC271" s="134"/>
      <c r="HD271" s="134"/>
      <c r="HE271" s="134"/>
      <c r="HF271" s="134"/>
      <c r="HG271" s="134"/>
      <c r="HH271" s="134"/>
      <c r="HI271" s="134"/>
      <c r="HJ271" s="134"/>
      <c r="HK271" s="134"/>
      <c r="HL271" s="134"/>
      <c r="HM271" s="134"/>
      <c r="HN271" s="134"/>
      <c r="HO271" s="134"/>
      <c r="HP271" s="134"/>
      <c r="HQ271" s="134"/>
      <c r="HR271" s="134"/>
      <c r="HS271" s="134"/>
      <c r="HT271" s="134"/>
      <c r="HU271" s="134"/>
      <c r="HV271" s="134"/>
      <c r="HW271" s="134"/>
      <c r="HX271" s="134"/>
      <c r="HY271" s="134"/>
      <c r="HZ271" s="134"/>
      <c r="IA271" s="134"/>
      <c r="IB271" s="134"/>
      <c r="IC271" s="134"/>
      <c r="ID271" s="134"/>
      <c r="IE271" s="134"/>
      <c r="IF271" s="134"/>
      <c r="IG271" s="134"/>
      <c r="IH271" s="134"/>
      <c r="II271" s="134"/>
      <c r="IJ271" s="134"/>
      <c r="IK271" s="134"/>
      <c r="IL271" s="134"/>
      <c r="IM271" s="134"/>
      <c r="IN271" s="134"/>
      <c r="IO271" s="134"/>
      <c r="IP271" s="134"/>
      <c r="IQ271" s="134"/>
      <c r="IR271" s="134"/>
      <c r="IS271" s="134"/>
      <c r="IT271" s="134"/>
    </row>
    <row r="272" spans="1:254" ht="25.5" x14ac:dyDescent="0.2">
      <c r="A272" s="166" t="s">
        <v>143</v>
      </c>
      <c r="B272" s="188" t="s">
        <v>363</v>
      </c>
      <c r="C272" s="225" t="s">
        <v>229</v>
      </c>
      <c r="D272" s="225" t="s">
        <v>95</v>
      </c>
      <c r="E272" s="225" t="s">
        <v>136</v>
      </c>
      <c r="F272" s="225" t="s">
        <v>144</v>
      </c>
      <c r="G272" s="226">
        <v>146</v>
      </c>
    </row>
    <row r="273" spans="1:254" x14ac:dyDescent="0.2">
      <c r="A273" s="166" t="s">
        <v>190</v>
      </c>
      <c r="B273" s="168" t="s">
        <v>363</v>
      </c>
      <c r="C273" s="171" t="s">
        <v>229</v>
      </c>
      <c r="D273" s="171" t="s">
        <v>95</v>
      </c>
      <c r="E273" s="171" t="s">
        <v>191</v>
      </c>
      <c r="F273" s="171"/>
      <c r="G273" s="226">
        <f>SUM(G274)</f>
        <v>0</v>
      </c>
    </row>
    <row r="274" spans="1:254" ht="25.5" x14ac:dyDescent="0.2">
      <c r="A274" s="161" t="s">
        <v>143</v>
      </c>
      <c r="B274" s="163" t="s">
        <v>363</v>
      </c>
      <c r="C274" s="174" t="s">
        <v>229</v>
      </c>
      <c r="D274" s="174" t="s">
        <v>95</v>
      </c>
      <c r="E274" s="174" t="s">
        <v>191</v>
      </c>
      <c r="F274" s="174" t="s">
        <v>144</v>
      </c>
      <c r="G274" s="226">
        <v>0</v>
      </c>
    </row>
    <row r="275" spans="1:254" x14ac:dyDescent="0.2">
      <c r="A275" s="216" t="s">
        <v>400</v>
      </c>
      <c r="B275" s="153" t="s">
        <v>363</v>
      </c>
      <c r="C275" s="152" t="s">
        <v>229</v>
      </c>
      <c r="D275" s="152" t="s">
        <v>229</v>
      </c>
      <c r="E275" s="152"/>
      <c r="F275" s="152"/>
      <c r="G275" s="154">
        <f>SUM(G278+G276+G284)</f>
        <v>7933.11</v>
      </c>
    </row>
    <row r="276" spans="1:254" s="130" customFormat="1" ht="13.5" x14ac:dyDescent="0.25">
      <c r="A276" s="197" t="s">
        <v>401</v>
      </c>
      <c r="B276" s="172" t="s">
        <v>363</v>
      </c>
      <c r="C276" s="172" t="s">
        <v>229</v>
      </c>
      <c r="D276" s="172" t="s">
        <v>229</v>
      </c>
      <c r="E276" s="172" t="s">
        <v>267</v>
      </c>
      <c r="F276" s="172"/>
      <c r="G276" s="159">
        <f>SUM(G277)</f>
        <v>6633.11</v>
      </c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134"/>
      <c r="AW276" s="134"/>
      <c r="AX276" s="134"/>
      <c r="AY276" s="134"/>
      <c r="AZ276" s="134"/>
      <c r="BA276" s="134"/>
      <c r="BB276" s="134"/>
      <c r="BC276" s="134"/>
      <c r="BD276" s="134"/>
      <c r="BE276" s="134"/>
      <c r="BF276" s="134"/>
      <c r="BG276" s="134"/>
      <c r="BH276" s="134"/>
      <c r="BI276" s="134"/>
      <c r="BJ276" s="134"/>
      <c r="BK276" s="134"/>
      <c r="BL276" s="134"/>
      <c r="BM276" s="134"/>
      <c r="BN276" s="134"/>
      <c r="BO276" s="134"/>
      <c r="BP276" s="134"/>
      <c r="BQ276" s="134"/>
      <c r="BR276" s="134"/>
      <c r="BS276" s="134"/>
      <c r="BT276" s="134"/>
      <c r="BU276" s="134"/>
      <c r="BV276" s="134"/>
      <c r="BW276" s="134"/>
      <c r="BX276" s="134"/>
      <c r="BY276" s="134"/>
      <c r="BZ276" s="134"/>
      <c r="CA276" s="134"/>
      <c r="CB276" s="134"/>
      <c r="CC276" s="134"/>
      <c r="CD276" s="134"/>
      <c r="CE276" s="134"/>
      <c r="CF276" s="134"/>
      <c r="CG276" s="134"/>
      <c r="CH276" s="134"/>
      <c r="CI276" s="134"/>
      <c r="CJ276" s="134"/>
      <c r="CK276" s="134"/>
      <c r="CL276" s="134"/>
      <c r="CM276" s="134"/>
      <c r="CN276" s="134"/>
      <c r="CO276" s="134"/>
      <c r="CP276" s="134"/>
      <c r="CQ276" s="134"/>
      <c r="CR276" s="134"/>
      <c r="CS276" s="134"/>
      <c r="CT276" s="134"/>
      <c r="CU276" s="134"/>
      <c r="CV276" s="134"/>
      <c r="CW276" s="134"/>
      <c r="CX276" s="134"/>
      <c r="CY276" s="134"/>
      <c r="CZ276" s="134"/>
      <c r="DA276" s="134"/>
      <c r="DB276" s="134"/>
      <c r="DC276" s="134"/>
      <c r="DD276" s="134"/>
      <c r="DE276" s="134"/>
      <c r="DF276" s="134"/>
      <c r="DG276" s="134"/>
      <c r="DH276" s="134"/>
      <c r="DI276" s="134"/>
      <c r="DJ276" s="134"/>
      <c r="DK276" s="134"/>
      <c r="DL276" s="134"/>
      <c r="DM276" s="134"/>
      <c r="DN276" s="134"/>
      <c r="DO276" s="134"/>
      <c r="DP276" s="134"/>
      <c r="DQ276" s="134"/>
      <c r="DR276" s="134"/>
      <c r="DS276" s="134"/>
      <c r="DT276" s="134"/>
      <c r="DU276" s="134"/>
      <c r="DV276" s="134"/>
      <c r="DW276" s="134"/>
      <c r="DX276" s="134"/>
      <c r="DY276" s="134"/>
      <c r="DZ276" s="134"/>
      <c r="EA276" s="134"/>
      <c r="EB276" s="134"/>
      <c r="EC276" s="134"/>
      <c r="ED276" s="134"/>
      <c r="EE276" s="134"/>
      <c r="EF276" s="134"/>
      <c r="EG276" s="134"/>
      <c r="EH276" s="134"/>
      <c r="EI276" s="134"/>
      <c r="EJ276" s="134"/>
      <c r="EK276" s="134"/>
      <c r="EL276" s="134"/>
      <c r="EM276" s="134"/>
      <c r="EN276" s="134"/>
      <c r="EO276" s="134"/>
      <c r="EP276" s="134"/>
      <c r="EQ276" s="134"/>
      <c r="ER276" s="134"/>
      <c r="ES276" s="134"/>
      <c r="ET276" s="134"/>
      <c r="EU276" s="134"/>
      <c r="EV276" s="134"/>
      <c r="EW276" s="134"/>
      <c r="EX276" s="134"/>
      <c r="EY276" s="134"/>
      <c r="EZ276" s="134"/>
      <c r="FA276" s="134"/>
      <c r="FB276" s="134"/>
      <c r="FC276" s="134"/>
      <c r="FD276" s="134"/>
      <c r="FE276" s="134"/>
      <c r="FF276" s="134"/>
      <c r="FG276" s="134"/>
      <c r="FH276" s="134"/>
      <c r="FI276" s="134"/>
      <c r="FJ276" s="134"/>
      <c r="FK276" s="134"/>
      <c r="FL276" s="134"/>
      <c r="FM276" s="134"/>
      <c r="FN276" s="134"/>
      <c r="FO276" s="134"/>
      <c r="FP276" s="134"/>
      <c r="FQ276" s="134"/>
      <c r="FR276" s="134"/>
      <c r="FS276" s="134"/>
      <c r="FT276" s="134"/>
      <c r="FU276" s="134"/>
      <c r="FV276" s="134"/>
      <c r="FW276" s="134"/>
      <c r="FX276" s="134"/>
      <c r="FY276" s="134"/>
      <c r="FZ276" s="134"/>
      <c r="GA276" s="134"/>
      <c r="GB276" s="134"/>
      <c r="GC276" s="134"/>
      <c r="GD276" s="134"/>
      <c r="GE276" s="134"/>
      <c r="GF276" s="134"/>
      <c r="GG276" s="134"/>
      <c r="GH276" s="134"/>
      <c r="GI276" s="134"/>
      <c r="GJ276" s="134"/>
      <c r="GK276" s="134"/>
      <c r="GL276" s="134"/>
      <c r="GM276" s="134"/>
      <c r="GN276" s="134"/>
      <c r="GO276" s="134"/>
      <c r="GP276" s="134"/>
      <c r="GQ276" s="134"/>
      <c r="GR276" s="134"/>
      <c r="GS276" s="134"/>
      <c r="GT276" s="134"/>
      <c r="GU276" s="134"/>
      <c r="GV276" s="134"/>
      <c r="GW276" s="134"/>
      <c r="GX276" s="134"/>
      <c r="GY276" s="134"/>
      <c r="GZ276" s="134"/>
      <c r="HA276" s="134"/>
      <c r="HB276" s="134"/>
      <c r="HC276" s="134"/>
      <c r="HD276" s="134"/>
      <c r="HE276" s="134"/>
      <c r="HF276" s="134"/>
      <c r="HG276" s="134"/>
      <c r="HH276" s="134"/>
      <c r="HI276" s="134"/>
      <c r="HJ276" s="134"/>
      <c r="HK276" s="134"/>
      <c r="HL276" s="134"/>
      <c r="HM276" s="134"/>
      <c r="HN276" s="134"/>
      <c r="HO276" s="134"/>
      <c r="HP276" s="134"/>
      <c r="HQ276" s="134"/>
      <c r="HR276" s="134"/>
      <c r="HS276" s="134"/>
      <c r="HT276" s="134"/>
      <c r="HU276" s="134"/>
      <c r="HV276" s="134"/>
      <c r="HW276" s="134"/>
      <c r="HX276" s="134"/>
      <c r="HY276" s="134"/>
      <c r="HZ276" s="134"/>
      <c r="IA276" s="134"/>
      <c r="IB276" s="134"/>
      <c r="IC276" s="134"/>
      <c r="ID276" s="134"/>
      <c r="IE276" s="134"/>
      <c r="IF276" s="134"/>
      <c r="IG276" s="134"/>
      <c r="IH276" s="134"/>
      <c r="II276" s="134"/>
      <c r="IJ276" s="134"/>
      <c r="IK276" s="134"/>
      <c r="IL276" s="134"/>
      <c r="IM276" s="134"/>
      <c r="IN276" s="134"/>
      <c r="IO276" s="134"/>
      <c r="IP276" s="134"/>
      <c r="IQ276" s="134"/>
      <c r="IR276" s="134"/>
      <c r="IS276" s="134"/>
      <c r="IT276" s="134"/>
    </row>
    <row r="277" spans="1:254" s="165" customFormat="1" ht="25.5" x14ac:dyDescent="0.2">
      <c r="A277" s="161" t="s">
        <v>143</v>
      </c>
      <c r="B277" s="174" t="s">
        <v>363</v>
      </c>
      <c r="C277" s="174" t="s">
        <v>229</v>
      </c>
      <c r="D277" s="174" t="s">
        <v>229</v>
      </c>
      <c r="E277" s="174" t="s">
        <v>267</v>
      </c>
      <c r="F277" s="174" t="s">
        <v>144</v>
      </c>
      <c r="G277" s="164">
        <v>6633.11</v>
      </c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  <c r="AR277" s="134"/>
      <c r="AS277" s="134"/>
      <c r="AT277" s="134"/>
      <c r="AU277" s="134"/>
      <c r="AV277" s="134"/>
      <c r="AW277" s="134"/>
      <c r="AX277" s="134"/>
      <c r="AY277" s="134"/>
      <c r="AZ277" s="134"/>
      <c r="BA277" s="134"/>
      <c r="BB277" s="134"/>
      <c r="BC277" s="134"/>
      <c r="BD277" s="134"/>
      <c r="BE277" s="134"/>
      <c r="BF277" s="134"/>
      <c r="BG277" s="134"/>
      <c r="BH277" s="134"/>
      <c r="BI277" s="134"/>
      <c r="BJ277" s="134"/>
      <c r="BK277" s="134"/>
      <c r="BL277" s="134"/>
      <c r="BM277" s="134"/>
      <c r="BN277" s="134"/>
      <c r="BO277" s="134"/>
      <c r="BP277" s="134"/>
      <c r="BQ277" s="134"/>
      <c r="BR277" s="134"/>
      <c r="BS277" s="134"/>
      <c r="BT277" s="134"/>
      <c r="BU277" s="134"/>
      <c r="BV277" s="134"/>
      <c r="BW277" s="134"/>
      <c r="BX277" s="134"/>
      <c r="BY277" s="134"/>
      <c r="BZ277" s="134"/>
      <c r="CA277" s="134"/>
      <c r="CB277" s="134"/>
      <c r="CC277" s="134"/>
      <c r="CD277" s="134"/>
      <c r="CE277" s="134"/>
      <c r="CF277" s="134"/>
      <c r="CG277" s="134"/>
      <c r="CH277" s="134"/>
      <c r="CI277" s="134"/>
      <c r="CJ277" s="134"/>
      <c r="CK277" s="134"/>
      <c r="CL277" s="134"/>
      <c r="CM277" s="134"/>
      <c r="CN277" s="134"/>
      <c r="CO277" s="134"/>
      <c r="CP277" s="134"/>
      <c r="CQ277" s="134"/>
      <c r="CR277" s="134"/>
      <c r="CS277" s="134"/>
      <c r="CT277" s="134"/>
      <c r="CU277" s="134"/>
      <c r="CV277" s="134"/>
      <c r="CW277" s="134"/>
      <c r="CX277" s="134"/>
      <c r="CY277" s="134"/>
      <c r="CZ277" s="134"/>
      <c r="DA277" s="134"/>
      <c r="DB277" s="134"/>
      <c r="DC277" s="134"/>
      <c r="DD277" s="134"/>
      <c r="DE277" s="134"/>
      <c r="DF277" s="134"/>
      <c r="DG277" s="134"/>
      <c r="DH277" s="134"/>
      <c r="DI277" s="134"/>
      <c r="DJ277" s="134"/>
      <c r="DK277" s="134"/>
      <c r="DL277" s="134"/>
      <c r="DM277" s="134"/>
      <c r="DN277" s="134"/>
      <c r="DO277" s="134"/>
      <c r="DP277" s="134"/>
      <c r="DQ277" s="134"/>
      <c r="DR277" s="134"/>
      <c r="DS277" s="134"/>
      <c r="DT277" s="134"/>
      <c r="DU277" s="134"/>
      <c r="DV277" s="134"/>
      <c r="DW277" s="134"/>
      <c r="DX277" s="134"/>
      <c r="DY277" s="134"/>
      <c r="DZ277" s="134"/>
      <c r="EA277" s="134"/>
      <c r="EB277" s="134"/>
      <c r="EC277" s="134"/>
      <c r="ED277" s="134"/>
      <c r="EE277" s="134"/>
      <c r="EF277" s="134"/>
      <c r="EG277" s="134"/>
      <c r="EH277" s="134"/>
      <c r="EI277" s="134"/>
      <c r="EJ277" s="134"/>
      <c r="EK277" s="134"/>
      <c r="EL277" s="134"/>
      <c r="EM277" s="134"/>
      <c r="EN277" s="134"/>
      <c r="EO277" s="134"/>
      <c r="EP277" s="134"/>
      <c r="EQ277" s="134"/>
      <c r="ER277" s="134"/>
      <c r="ES277" s="134"/>
      <c r="ET277" s="134"/>
      <c r="EU277" s="134"/>
      <c r="EV277" s="134"/>
      <c r="EW277" s="134"/>
      <c r="EX277" s="134"/>
      <c r="EY277" s="134"/>
      <c r="EZ277" s="134"/>
      <c r="FA277" s="134"/>
      <c r="FB277" s="134"/>
      <c r="FC277" s="134"/>
      <c r="FD277" s="134"/>
      <c r="FE277" s="134"/>
      <c r="FF277" s="134"/>
      <c r="FG277" s="134"/>
      <c r="FH277" s="134"/>
      <c r="FI277" s="134"/>
      <c r="FJ277" s="134"/>
      <c r="FK277" s="134"/>
      <c r="FL277" s="134"/>
      <c r="FM277" s="134"/>
      <c r="FN277" s="134"/>
      <c r="FO277" s="134"/>
      <c r="FP277" s="134"/>
      <c r="FQ277" s="134"/>
      <c r="FR277" s="134"/>
      <c r="FS277" s="134"/>
      <c r="FT277" s="134"/>
      <c r="FU277" s="134"/>
      <c r="FV277" s="134"/>
      <c r="FW277" s="134"/>
      <c r="FX277" s="134"/>
      <c r="FY277" s="134"/>
      <c r="FZ277" s="134"/>
      <c r="GA277" s="134"/>
      <c r="GB277" s="134"/>
      <c r="GC277" s="134"/>
      <c r="GD277" s="134"/>
      <c r="GE277" s="134"/>
      <c r="GF277" s="134"/>
      <c r="GG277" s="134"/>
      <c r="GH277" s="134"/>
      <c r="GI277" s="134"/>
      <c r="GJ277" s="134"/>
      <c r="GK277" s="134"/>
      <c r="GL277" s="134"/>
      <c r="GM277" s="134"/>
      <c r="GN277" s="134"/>
      <c r="GO277" s="134"/>
      <c r="GP277" s="134"/>
      <c r="GQ277" s="134"/>
      <c r="GR277" s="134"/>
      <c r="GS277" s="134"/>
      <c r="GT277" s="134"/>
      <c r="GU277" s="134"/>
      <c r="GV277" s="134"/>
      <c r="GW277" s="134"/>
      <c r="GX277" s="134"/>
      <c r="GY277" s="134"/>
      <c r="GZ277" s="134"/>
      <c r="HA277" s="134"/>
      <c r="HB277" s="134"/>
      <c r="HC277" s="134"/>
      <c r="HD277" s="134"/>
      <c r="HE277" s="134"/>
      <c r="HF277" s="134"/>
      <c r="HG277" s="134"/>
      <c r="HH277" s="134"/>
      <c r="HI277" s="134"/>
      <c r="HJ277" s="134"/>
      <c r="HK277" s="134"/>
      <c r="HL277" s="134"/>
      <c r="HM277" s="134"/>
      <c r="HN277" s="134"/>
      <c r="HO277" s="134"/>
      <c r="HP277" s="134"/>
      <c r="HQ277" s="134"/>
      <c r="HR277" s="134"/>
      <c r="HS277" s="134"/>
      <c r="HT277" s="134"/>
      <c r="HU277" s="134"/>
      <c r="HV277" s="134"/>
      <c r="HW277" s="134"/>
      <c r="HX277" s="134"/>
      <c r="HY277" s="134"/>
      <c r="HZ277" s="134"/>
      <c r="IA277" s="134"/>
      <c r="IB277" s="134"/>
      <c r="IC277" s="134"/>
      <c r="ID277" s="134"/>
      <c r="IE277" s="134"/>
      <c r="IF277" s="134"/>
      <c r="IG277" s="134"/>
      <c r="IH277" s="134"/>
      <c r="II277" s="134"/>
      <c r="IJ277" s="134"/>
      <c r="IK277" s="134"/>
      <c r="IL277" s="134"/>
      <c r="IM277" s="134"/>
      <c r="IN277" s="134"/>
      <c r="IO277" s="134"/>
      <c r="IP277" s="134"/>
      <c r="IQ277" s="134"/>
      <c r="IR277" s="134"/>
      <c r="IS277" s="134"/>
      <c r="IT277" s="134"/>
    </row>
    <row r="278" spans="1:254" s="165" customFormat="1" ht="13.5" x14ac:dyDescent="0.25">
      <c r="A278" s="156" t="s">
        <v>133</v>
      </c>
      <c r="B278" s="158" t="s">
        <v>363</v>
      </c>
      <c r="C278" s="172" t="s">
        <v>229</v>
      </c>
      <c r="D278" s="172" t="s">
        <v>229</v>
      </c>
      <c r="E278" s="172" t="s">
        <v>134</v>
      </c>
      <c r="F278" s="172"/>
      <c r="G278" s="159">
        <f>SUM(G281+G279)</f>
        <v>1300</v>
      </c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4"/>
      <c r="AT278" s="134"/>
      <c r="AU278" s="134"/>
      <c r="AV278" s="134"/>
      <c r="AW278" s="134"/>
      <c r="AX278" s="134"/>
      <c r="AY278" s="134"/>
      <c r="AZ278" s="134"/>
      <c r="BA278" s="134"/>
      <c r="BB278" s="134"/>
      <c r="BC278" s="134"/>
      <c r="BD278" s="134"/>
      <c r="BE278" s="134"/>
      <c r="BF278" s="134"/>
      <c r="BG278" s="134"/>
      <c r="BH278" s="134"/>
      <c r="BI278" s="134"/>
      <c r="BJ278" s="134"/>
      <c r="BK278" s="134"/>
      <c r="BL278" s="134"/>
      <c r="BM278" s="134"/>
      <c r="BN278" s="134"/>
      <c r="BO278" s="134"/>
      <c r="BP278" s="134"/>
      <c r="BQ278" s="134"/>
      <c r="BR278" s="134"/>
      <c r="BS278" s="134"/>
      <c r="BT278" s="134"/>
      <c r="BU278" s="134"/>
      <c r="BV278" s="134"/>
      <c r="BW278" s="134"/>
      <c r="BX278" s="134"/>
      <c r="BY278" s="134"/>
      <c r="BZ278" s="134"/>
      <c r="CA278" s="134"/>
      <c r="CB278" s="134"/>
      <c r="CC278" s="134"/>
      <c r="CD278" s="134"/>
      <c r="CE278" s="134"/>
      <c r="CF278" s="134"/>
      <c r="CG278" s="134"/>
      <c r="CH278" s="134"/>
      <c r="CI278" s="134"/>
      <c r="CJ278" s="134"/>
      <c r="CK278" s="134"/>
      <c r="CL278" s="134"/>
      <c r="CM278" s="134"/>
      <c r="CN278" s="134"/>
      <c r="CO278" s="134"/>
      <c r="CP278" s="134"/>
      <c r="CQ278" s="134"/>
      <c r="CR278" s="134"/>
      <c r="CS278" s="134"/>
      <c r="CT278" s="134"/>
      <c r="CU278" s="134"/>
      <c r="CV278" s="134"/>
      <c r="CW278" s="134"/>
      <c r="CX278" s="134"/>
      <c r="CY278" s="134"/>
      <c r="CZ278" s="134"/>
      <c r="DA278" s="134"/>
      <c r="DB278" s="134"/>
      <c r="DC278" s="134"/>
      <c r="DD278" s="134"/>
      <c r="DE278" s="134"/>
      <c r="DF278" s="134"/>
      <c r="DG278" s="134"/>
      <c r="DH278" s="134"/>
      <c r="DI278" s="134"/>
      <c r="DJ278" s="134"/>
      <c r="DK278" s="134"/>
      <c r="DL278" s="134"/>
      <c r="DM278" s="134"/>
      <c r="DN278" s="134"/>
      <c r="DO278" s="134"/>
      <c r="DP278" s="134"/>
      <c r="DQ278" s="134"/>
      <c r="DR278" s="134"/>
      <c r="DS278" s="134"/>
      <c r="DT278" s="134"/>
      <c r="DU278" s="134"/>
      <c r="DV278" s="134"/>
      <c r="DW278" s="134"/>
      <c r="DX278" s="134"/>
      <c r="DY278" s="134"/>
      <c r="DZ278" s="134"/>
      <c r="EA278" s="134"/>
      <c r="EB278" s="134"/>
      <c r="EC278" s="134"/>
      <c r="ED278" s="134"/>
      <c r="EE278" s="134"/>
      <c r="EF278" s="134"/>
      <c r="EG278" s="134"/>
      <c r="EH278" s="134"/>
      <c r="EI278" s="134"/>
      <c r="EJ278" s="134"/>
      <c r="EK278" s="134"/>
      <c r="EL278" s="134"/>
      <c r="EM278" s="134"/>
      <c r="EN278" s="134"/>
      <c r="EO278" s="134"/>
      <c r="EP278" s="134"/>
      <c r="EQ278" s="134"/>
      <c r="ER278" s="134"/>
      <c r="ES278" s="134"/>
      <c r="ET278" s="134"/>
      <c r="EU278" s="134"/>
      <c r="EV278" s="134"/>
      <c r="EW278" s="134"/>
      <c r="EX278" s="134"/>
      <c r="EY278" s="134"/>
      <c r="EZ278" s="134"/>
      <c r="FA278" s="134"/>
      <c r="FB278" s="134"/>
      <c r="FC278" s="134"/>
      <c r="FD278" s="134"/>
      <c r="FE278" s="134"/>
      <c r="FF278" s="134"/>
      <c r="FG278" s="134"/>
      <c r="FH278" s="134"/>
      <c r="FI278" s="134"/>
      <c r="FJ278" s="134"/>
      <c r="FK278" s="134"/>
      <c r="FL278" s="134"/>
      <c r="FM278" s="134"/>
      <c r="FN278" s="134"/>
      <c r="FO278" s="134"/>
      <c r="FP278" s="134"/>
      <c r="FQ278" s="134"/>
      <c r="FR278" s="134"/>
      <c r="FS278" s="134"/>
      <c r="FT278" s="134"/>
      <c r="FU278" s="134"/>
      <c r="FV278" s="134"/>
      <c r="FW278" s="134"/>
      <c r="FX278" s="134"/>
      <c r="FY278" s="134"/>
      <c r="FZ278" s="134"/>
      <c r="GA278" s="134"/>
      <c r="GB278" s="134"/>
      <c r="GC278" s="134"/>
      <c r="GD278" s="134"/>
      <c r="GE278" s="134"/>
      <c r="GF278" s="134"/>
      <c r="GG278" s="134"/>
      <c r="GH278" s="134"/>
      <c r="GI278" s="134"/>
      <c r="GJ278" s="134"/>
      <c r="GK278" s="134"/>
      <c r="GL278" s="134"/>
      <c r="GM278" s="134"/>
      <c r="GN278" s="134"/>
      <c r="GO278" s="134"/>
      <c r="GP278" s="134"/>
      <c r="GQ278" s="134"/>
      <c r="GR278" s="134"/>
      <c r="GS278" s="134"/>
      <c r="GT278" s="134"/>
      <c r="GU278" s="134"/>
      <c r="GV278" s="134"/>
      <c r="GW278" s="134"/>
      <c r="GX278" s="134"/>
      <c r="GY278" s="134"/>
      <c r="GZ278" s="134"/>
      <c r="HA278" s="134"/>
      <c r="HB278" s="134"/>
      <c r="HC278" s="134"/>
      <c r="HD278" s="134"/>
      <c r="HE278" s="134"/>
      <c r="HF278" s="134"/>
      <c r="HG278" s="134"/>
      <c r="HH278" s="134"/>
      <c r="HI278" s="134"/>
      <c r="HJ278" s="134"/>
      <c r="HK278" s="134"/>
      <c r="HL278" s="134"/>
      <c r="HM278" s="134"/>
      <c r="HN278" s="134"/>
      <c r="HO278" s="134"/>
      <c r="HP278" s="134"/>
      <c r="HQ278" s="134"/>
      <c r="HR278" s="134"/>
      <c r="HS278" s="134"/>
      <c r="HT278" s="134"/>
      <c r="HU278" s="134"/>
      <c r="HV278" s="134"/>
      <c r="HW278" s="134"/>
      <c r="HX278" s="134"/>
      <c r="HY278" s="134"/>
      <c r="HZ278" s="134"/>
      <c r="IA278" s="134"/>
      <c r="IB278" s="134"/>
      <c r="IC278" s="134"/>
      <c r="ID278" s="134"/>
      <c r="IE278" s="134"/>
      <c r="IF278" s="134"/>
      <c r="IG278" s="134"/>
      <c r="IH278" s="134"/>
      <c r="II278" s="134"/>
      <c r="IJ278" s="134"/>
      <c r="IK278" s="134"/>
      <c r="IL278" s="134"/>
      <c r="IM278" s="134"/>
      <c r="IN278" s="134"/>
      <c r="IO278" s="134"/>
      <c r="IP278" s="134"/>
      <c r="IQ278" s="134"/>
      <c r="IR278" s="134"/>
      <c r="IS278" s="134"/>
      <c r="IT278" s="134"/>
    </row>
    <row r="279" spans="1:254" x14ac:dyDescent="0.2">
      <c r="A279" s="211" t="s">
        <v>231</v>
      </c>
      <c r="B279" s="188" t="s">
        <v>363</v>
      </c>
      <c r="C279" s="171" t="s">
        <v>229</v>
      </c>
      <c r="D279" s="171" t="s">
        <v>229</v>
      </c>
      <c r="E279" s="171" t="s">
        <v>268</v>
      </c>
      <c r="F279" s="171"/>
      <c r="G279" s="169">
        <f>SUM(G280)</f>
        <v>1000</v>
      </c>
    </row>
    <row r="280" spans="1:254" ht="25.5" x14ac:dyDescent="0.2">
      <c r="A280" s="161" t="s">
        <v>143</v>
      </c>
      <c r="B280" s="163" t="s">
        <v>363</v>
      </c>
      <c r="C280" s="174" t="s">
        <v>229</v>
      </c>
      <c r="D280" s="174" t="s">
        <v>229</v>
      </c>
      <c r="E280" s="174" t="s">
        <v>268</v>
      </c>
      <c r="F280" s="174" t="s">
        <v>144</v>
      </c>
      <c r="G280" s="164">
        <v>1000</v>
      </c>
    </row>
    <row r="281" spans="1:254" s="165" customFormat="1" x14ac:dyDescent="0.2">
      <c r="A281" s="211" t="s">
        <v>402</v>
      </c>
      <c r="B281" s="168" t="s">
        <v>363</v>
      </c>
      <c r="C281" s="171" t="s">
        <v>229</v>
      </c>
      <c r="D281" s="171" t="s">
        <v>229</v>
      </c>
      <c r="E281" s="168" t="s">
        <v>270</v>
      </c>
      <c r="F281" s="168"/>
      <c r="G281" s="210">
        <f>SUM(G282+G283)</f>
        <v>300</v>
      </c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0"/>
      <c r="AX281" s="130"/>
      <c r="AY281" s="130"/>
      <c r="AZ281" s="130"/>
      <c r="BA281" s="130"/>
      <c r="BB281" s="130"/>
      <c r="BC281" s="130"/>
      <c r="BD281" s="130"/>
      <c r="BE281" s="130"/>
      <c r="BF281" s="130"/>
      <c r="BG281" s="130"/>
      <c r="BH281" s="130"/>
      <c r="BI281" s="130"/>
      <c r="BJ281" s="130"/>
      <c r="BK281" s="130"/>
      <c r="BL281" s="130"/>
      <c r="BM281" s="130"/>
      <c r="BN281" s="130"/>
      <c r="BO281" s="130"/>
      <c r="BP281" s="130"/>
      <c r="BQ281" s="130"/>
      <c r="BR281" s="130"/>
      <c r="BS281" s="130"/>
      <c r="BT281" s="130"/>
      <c r="BU281" s="130"/>
      <c r="BV281" s="130"/>
      <c r="BW281" s="130"/>
      <c r="BX281" s="130"/>
      <c r="BY281" s="130"/>
      <c r="BZ281" s="130"/>
      <c r="CA281" s="130"/>
      <c r="CB281" s="130"/>
      <c r="CC281" s="130"/>
      <c r="CD281" s="130"/>
      <c r="CE281" s="130"/>
      <c r="CF281" s="130"/>
      <c r="CG281" s="130"/>
      <c r="CH281" s="130"/>
      <c r="CI281" s="130"/>
      <c r="CJ281" s="130"/>
      <c r="CK281" s="130"/>
      <c r="CL281" s="130"/>
      <c r="CM281" s="130"/>
      <c r="CN281" s="130"/>
      <c r="CO281" s="130"/>
      <c r="CP281" s="130"/>
      <c r="CQ281" s="130"/>
      <c r="CR281" s="130"/>
      <c r="CS281" s="130"/>
      <c r="CT281" s="130"/>
      <c r="CU281" s="130"/>
      <c r="CV281" s="130"/>
      <c r="CW281" s="130"/>
      <c r="CX281" s="130"/>
      <c r="CY281" s="130"/>
      <c r="CZ281" s="130"/>
      <c r="DA281" s="130"/>
      <c r="DB281" s="130"/>
      <c r="DC281" s="130"/>
      <c r="DD281" s="130"/>
      <c r="DE281" s="130"/>
      <c r="DF281" s="130"/>
      <c r="DG281" s="130"/>
      <c r="DH281" s="130"/>
      <c r="DI281" s="130"/>
      <c r="DJ281" s="130"/>
      <c r="DK281" s="130"/>
      <c r="DL281" s="130"/>
      <c r="DM281" s="130"/>
      <c r="DN281" s="130"/>
      <c r="DO281" s="130"/>
      <c r="DP281" s="130"/>
      <c r="DQ281" s="130"/>
      <c r="DR281" s="130"/>
      <c r="DS281" s="130"/>
      <c r="DT281" s="130"/>
      <c r="DU281" s="130"/>
      <c r="DV281" s="130"/>
      <c r="DW281" s="130"/>
      <c r="DX281" s="130"/>
      <c r="DY281" s="130"/>
      <c r="DZ281" s="130"/>
      <c r="EA281" s="130"/>
      <c r="EB281" s="130"/>
      <c r="EC281" s="130"/>
      <c r="ED281" s="130"/>
      <c r="EE281" s="130"/>
      <c r="EF281" s="130"/>
      <c r="EG281" s="130"/>
      <c r="EH281" s="130"/>
      <c r="EI281" s="130"/>
      <c r="EJ281" s="130"/>
      <c r="EK281" s="130"/>
      <c r="EL281" s="130"/>
      <c r="EM281" s="130"/>
      <c r="EN281" s="130"/>
      <c r="EO281" s="130"/>
      <c r="EP281" s="130"/>
      <c r="EQ281" s="130"/>
      <c r="ER281" s="130"/>
      <c r="ES281" s="130"/>
      <c r="ET281" s="130"/>
      <c r="EU281" s="130"/>
      <c r="EV281" s="130"/>
      <c r="EW281" s="130"/>
      <c r="EX281" s="130"/>
      <c r="EY281" s="130"/>
      <c r="EZ281" s="130"/>
      <c r="FA281" s="130"/>
      <c r="FB281" s="130"/>
      <c r="FC281" s="130"/>
      <c r="FD281" s="130"/>
      <c r="FE281" s="130"/>
      <c r="FF281" s="130"/>
      <c r="FG281" s="130"/>
      <c r="FH281" s="130"/>
      <c r="FI281" s="130"/>
      <c r="FJ281" s="130"/>
      <c r="FK281" s="130"/>
      <c r="FL281" s="130"/>
      <c r="FM281" s="130"/>
      <c r="FN281" s="130"/>
      <c r="FO281" s="130"/>
      <c r="FP281" s="130"/>
      <c r="FQ281" s="130"/>
      <c r="FR281" s="130"/>
      <c r="FS281" s="130"/>
      <c r="FT281" s="130"/>
      <c r="FU281" s="130"/>
      <c r="FV281" s="130"/>
      <c r="FW281" s="130"/>
      <c r="FX281" s="130"/>
      <c r="FY281" s="130"/>
      <c r="FZ281" s="130"/>
      <c r="GA281" s="130"/>
      <c r="GB281" s="130"/>
      <c r="GC281" s="130"/>
      <c r="GD281" s="130"/>
      <c r="GE281" s="130"/>
      <c r="GF281" s="130"/>
      <c r="GG281" s="130"/>
      <c r="GH281" s="130"/>
      <c r="GI281" s="130"/>
      <c r="GJ281" s="130"/>
      <c r="GK281" s="130"/>
      <c r="GL281" s="130"/>
      <c r="GM281" s="130"/>
      <c r="GN281" s="130"/>
      <c r="GO281" s="130"/>
      <c r="GP281" s="130"/>
      <c r="GQ281" s="130"/>
      <c r="GR281" s="130"/>
      <c r="GS281" s="130"/>
      <c r="GT281" s="130"/>
      <c r="GU281" s="130"/>
      <c r="GV281" s="130"/>
      <c r="GW281" s="130"/>
      <c r="GX281" s="130"/>
      <c r="GY281" s="130"/>
      <c r="GZ281" s="130"/>
      <c r="HA281" s="130"/>
      <c r="HB281" s="130"/>
      <c r="HC281" s="130"/>
      <c r="HD281" s="130"/>
      <c r="HE281" s="130"/>
      <c r="HF281" s="130"/>
      <c r="HG281" s="130"/>
      <c r="HH281" s="130"/>
      <c r="HI281" s="130"/>
      <c r="HJ281" s="130"/>
      <c r="HK281" s="130"/>
      <c r="HL281" s="130"/>
      <c r="HM281" s="130"/>
      <c r="HN281" s="130"/>
      <c r="HO281" s="130"/>
      <c r="HP281" s="130"/>
      <c r="HQ281" s="130"/>
      <c r="HR281" s="130"/>
      <c r="HS281" s="130"/>
      <c r="HT281" s="130"/>
      <c r="HU281" s="130"/>
      <c r="HV281" s="130"/>
      <c r="HW281" s="130"/>
      <c r="HX281" s="130"/>
      <c r="HY281" s="130"/>
      <c r="HZ281" s="130"/>
      <c r="IA281" s="130"/>
      <c r="IB281" s="130"/>
      <c r="IC281" s="130"/>
      <c r="ID281" s="130"/>
      <c r="IE281" s="130"/>
      <c r="IF281" s="130"/>
      <c r="IG281" s="130"/>
      <c r="IH281" s="130"/>
      <c r="II281" s="130"/>
      <c r="IJ281" s="130"/>
      <c r="IK281" s="130"/>
      <c r="IL281" s="130"/>
      <c r="IM281" s="130"/>
      <c r="IN281" s="130"/>
      <c r="IO281" s="130"/>
      <c r="IP281" s="130"/>
      <c r="IQ281" s="130"/>
      <c r="IR281" s="130"/>
      <c r="IS281" s="130"/>
      <c r="IT281" s="130"/>
    </row>
    <row r="282" spans="1:254" x14ac:dyDescent="0.2">
      <c r="A282" s="161" t="s">
        <v>365</v>
      </c>
      <c r="B282" s="163" t="s">
        <v>363</v>
      </c>
      <c r="C282" s="174" t="s">
        <v>229</v>
      </c>
      <c r="D282" s="174" t="s">
        <v>229</v>
      </c>
      <c r="E282" s="174" t="s">
        <v>270</v>
      </c>
      <c r="F282" s="163" t="s">
        <v>101</v>
      </c>
      <c r="G282" s="202">
        <v>120</v>
      </c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  <c r="AH282" s="165"/>
      <c r="AI282" s="165"/>
      <c r="AJ282" s="165"/>
      <c r="AK282" s="165"/>
      <c r="AL282" s="165"/>
      <c r="AM282" s="165"/>
      <c r="AN282" s="165"/>
      <c r="AO282" s="165"/>
      <c r="AP282" s="165"/>
      <c r="AQ282" s="165"/>
      <c r="AR282" s="165"/>
      <c r="AS282" s="165"/>
      <c r="AT282" s="165"/>
      <c r="AU282" s="165"/>
      <c r="AV282" s="165"/>
      <c r="AW282" s="165"/>
      <c r="AX282" s="165"/>
      <c r="AY282" s="165"/>
      <c r="AZ282" s="165"/>
      <c r="BA282" s="165"/>
      <c r="BB282" s="165"/>
      <c r="BC282" s="165"/>
      <c r="BD282" s="165"/>
      <c r="BE282" s="165"/>
      <c r="BF282" s="165"/>
      <c r="BG282" s="165"/>
      <c r="BH282" s="165"/>
      <c r="BI282" s="165"/>
      <c r="BJ282" s="165"/>
      <c r="BK282" s="165"/>
      <c r="BL282" s="165"/>
      <c r="BM282" s="165"/>
      <c r="BN282" s="165"/>
      <c r="BO282" s="165"/>
      <c r="BP282" s="165"/>
      <c r="BQ282" s="165"/>
      <c r="BR282" s="165"/>
      <c r="BS282" s="165"/>
      <c r="BT282" s="165"/>
      <c r="BU282" s="165"/>
      <c r="BV282" s="165"/>
      <c r="BW282" s="165"/>
      <c r="BX282" s="165"/>
      <c r="BY282" s="165"/>
      <c r="BZ282" s="165"/>
      <c r="CA282" s="165"/>
      <c r="CB282" s="165"/>
      <c r="CC282" s="165"/>
      <c r="CD282" s="165"/>
      <c r="CE282" s="165"/>
      <c r="CF282" s="165"/>
      <c r="CG282" s="165"/>
      <c r="CH282" s="165"/>
      <c r="CI282" s="165"/>
      <c r="CJ282" s="165"/>
      <c r="CK282" s="165"/>
      <c r="CL282" s="165"/>
      <c r="CM282" s="165"/>
      <c r="CN282" s="165"/>
      <c r="CO282" s="165"/>
      <c r="CP282" s="165"/>
      <c r="CQ282" s="165"/>
      <c r="CR282" s="165"/>
      <c r="CS282" s="165"/>
      <c r="CT282" s="165"/>
      <c r="CU282" s="165"/>
      <c r="CV282" s="165"/>
      <c r="CW282" s="165"/>
      <c r="CX282" s="165"/>
      <c r="CY282" s="165"/>
      <c r="CZ282" s="165"/>
      <c r="DA282" s="165"/>
      <c r="DB282" s="165"/>
      <c r="DC282" s="165"/>
      <c r="DD282" s="165"/>
      <c r="DE282" s="165"/>
      <c r="DF282" s="165"/>
      <c r="DG282" s="165"/>
      <c r="DH282" s="165"/>
      <c r="DI282" s="165"/>
      <c r="DJ282" s="165"/>
      <c r="DK282" s="165"/>
      <c r="DL282" s="165"/>
      <c r="DM282" s="165"/>
      <c r="DN282" s="165"/>
      <c r="DO282" s="165"/>
      <c r="DP282" s="165"/>
      <c r="DQ282" s="165"/>
      <c r="DR282" s="165"/>
      <c r="DS282" s="165"/>
      <c r="DT282" s="165"/>
      <c r="DU282" s="165"/>
      <c r="DV282" s="165"/>
      <c r="DW282" s="165"/>
      <c r="DX282" s="165"/>
      <c r="DY282" s="165"/>
      <c r="DZ282" s="165"/>
      <c r="EA282" s="165"/>
      <c r="EB282" s="165"/>
      <c r="EC282" s="165"/>
      <c r="ED282" s="165"/>
      <c r="EE282" s="165"/>
      <c r="EF282" s="165"/>
      <c r="EG282" s="165"/>
      <c r="EH282" s="165"/>
      <c r="EI282" s="165"/>
      <c r="EJ282" s="165"/>
      <c r="EK282" s="165"/>
      <c r="EL282" s="165"/>
      <c r="EM282" s="165"/>
      <c r="EN282" s="165"/>
      <c r="EO282" s="165"/>
      <c r="EP282" s="165"/>
      <c r="EQ282" s="165"/>
      <c r="ER282" s="165"/>
      <c r="ES282" s="165"/>
      <c r="ET282" s="165"/>
      <c r="EU282" s="165"/>
      <c r="EV282" s="165"/>
      <c r="EW282" s="165"/>
      <c r="EX282" s="165"/>
      <c r="EY282" s="165"/>
      <c r="EZ282" s="165"/>
      <c r="FA282" s="165"/>
      <c r="FB282" s="165"/>
      <c r="FC282" s="165"/>
      <c r="FD282" s="165"/>
      <c r="FE282" s="165"/>
      <c r="FF282" s="165"/>
      <c r="FG282" s="165"/>
      <c r="FH282" s="165"/>
      <c r="FI282" s="165"/>
      <c r="FJ282" s="165"/>
      <c r="FK282" s="165"/>
      <c r="FL282" s="165"/>
      <c r="FM282" s="165"/>
      <c r="FN282" s="165"/>
      <c r="FO282" s="165"/>
      <c r="FP282" s="165"/>
      <c r="FQ282" s="165"/>
      <c r="FR282" s="165"/>
      <c r="FS282" s="165"/>
      <c r="FT282" s="165"/>
      <c r="FU282" s="165"/>
      <c r="FV282" s="165"/>
      <c r="FW282" s="165"/>
      <c r="FX282" s="165"/>
      <c r="FY282" s="165"/>
      <c r="FZ282" s="165"/>
      <c r="GA282" s="165"/>
      <c r="GB282" s="165"/>
      <c r="GC282" s="165"/>
      <c r="GD282" s="165"/>
      <c r="GE282" s="165"/>
      <c r="GF282" s="165"/>
      <c r="GG282" s="165"/>
      <c r="GH282" s="165"/>
      <c r="GI282" s="165"/>
      <c r="GJ282" s="165"/>
      <c r="GK282" s="165"/>
      <c r="GL282" s="165"/>
      <c r="GM282" s="165"/>
      <c r="GN282" s="165"/>
      <c r="GO282" s="165"/>
      <c r="GP282" s="165"/>
      <c r="GQ282" s="165"/>
      <c r="GR282" s="165"/>
      <c r="GS282" s="165"/>
      <c r="GT282" s="165"/>
      <c r="GU282" s="165"/>
      <c r="GV282" s="165"/>
      <c r="GW282" s="165"/>
      <c r="GX282" s="165"/>
      <c r="GY282" s="165"/>
      <c r="GZ282" s="165"/>
      <c r="HA282" s="165"/>
      <c r="HB282" s="165"/>
      <c r="HC282" s="165"/>
      <c r="HD282" s="165"/>
      <c r="HE282" s="165"/>
      <c r="HF282" s="165"/>
      <c r="HG282" s="165"/>
      <c r="HH282" s="165"/>
      <c r="HI282" s="165"/>
      <c r="HJ282" s="165"/>
      <c r="HK282" s="165"/>
      <c r="HL282" s="165"/>
      <c r="HM282" s="165"/>
      <c r="HN282" s="165"/>
      <c r="HO282" s="165"/>
      <c r="HP282" s="165"/>
      <c r="HQ282" s="165"/>
      <c r="HR282" s="165"/>
      <c r="HS282" s="165"/>
      <c r="HT282" s="165"/>
      <c r="HU282" s="165"/>
      <c r="HV282" s="165"/>
      <c r="HW282" s="165"/>
      <c r="HX282" s="165"/>
      <c r="HY282" s="165"/>
      <c r="HZ282" s="165"/>
      <c r="IA282" s="165"/>
      <c r="IB282" s="165"/>
      <c r="IC282" s="165"/>
      <c r="ID282" s="165"/>
      <c r="IE282" s="165"/>
      <c r="IF282" s="165"/>
      <c r="IG282" s="165"/>
      <c r="IH282" s="165"/>
      <c r="II282" s="165"/>
      <c r="IJ282" s="165"/>
      <c r="IK282" s="165"/>
      <c r="IL282" s="165"/>
      <c r="IM282" s="165"/>
      <c r="IN282" s="165"/>
      <c r="IO282" s="165"/>
      <c r="IP282" s="165"/>
      <c r="IQ282" s="165"/>
      <c r="IR282" s="165"/>
      <c r="IS282" s="165"/>
      <c r="IT282" s="165"/>
    </row>
    <row r="283" spans="1:254" ht="25.5" x14ac:dyDescent="0.2">
      <c r="A283" s="161" t="s">
        <v>143</v>
      </c>
      <c r="B283" s="163" t="s">
        <v>363</v>
      </c>
      <c r="C283" s="174" t="s">
        <v>229</v>
      </c>
      <c r="D283" s="174" t="s">
        <v>229</v>
      </c>
      <c r="E283" s="174" t="s">
        <v>270</v>
      </c>
      <c r="F283" s="163" t="s">
        <v>144</v>
      </c>
      <c r="G283" s="202">
        <v>180</v>
      </c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  <c r="AG283" s="165"/>
      <c r="AH283" s="165"/>
      <c r="AI283" s="165"/>
      <c r="AJ283" s="165"/>
      <c r="AK283" s="165"/>
      <c r="AL283" s="165"/>
      <c r="AM283" s="165"/>
      <c r="AN283" s="165"/>
      <c r="AO283" s="165"/>
      <c r="AP283" s="165"/>
      <c r="AQ283" s="165"/>
      <c r="AR283" s="165"/>
      <c r="AS283" s="165"/>
      <c r="AT283" s="165"/>
      <c r="AU283" s="165"/>
      <c r="AV283" s="165"/>
      <c r="AW283" s="165"/>
      <c r="AX283" s="165"/>
      <c r="AY283" s="165"/>
      <c r="AZ283" s="165"/>
      <c r="BA283" s="165"/>
      <c r="BB283" s="165"/>
      <c r="BC283" s="165"/>
      <c r="BD283" s="165"/>
      <c r="BE283" s="165"/>
      <c r="BF283" s="165"/>
      <c r="BG283" s="165"/>
      <c r="BH283" s="165"/>
      <c r="BI283" s="165"/>
      <c r="BJ283" s="165"/>
      <c r="BK283" s="165"/>
      <c r="BL283" s="165"/>
      <c r="BM283" s="165"/>
      <c r="BN283" s="165"/>
      <c r="BO283" s="165"/>
      <c r="BP283" s="165"/>
      <c r="BQ283" s="165"/>
      <c r="BR283" s="165"/>
      <c r="BS283" s="165"/>
      <c r="BT283" s="165"/>
      <c r="BU283" s="165"/>
      <c r="BV283" s="165"/>
      <c r="BW283" s="165"/>
      <c r="BX283" s="165"/>
      <c r="BY283" s="165"/>
      <c r="BZ283" s="165"/>
      <c r="CA283" s="165"/>
      <c r="CB283" s="165"/>
      <c r="CC283" s="165"/>
      <c r="CD283" s="165"/>
      <c r="CE283" s="165"/>
      <c r="CF283" s="165"/>
      <c r="CG283" s="165"/>
      <c r="CH283" s="165"/>
      <c r="CI283" s="165"/>
      <c r="CJ283" s="165"/>
      <c r="CK283" s="165"/>
      <c r="CL283" s="165"/>
      <c r="CM283" s="165"/>
      <c r="CN283" s="165"/>
      <c r="CO283" s="165"/>
      <c r="CP283" s="165"/>
      <c r="CQ283" s="165"/>
      <c r="CR283" s="165"/>
      <c r="CS283" s="165"/>
      <c r="CT283" s="165"/>
      <c r="CU283" s="165"/>
      <c r="CV283" s="165"/>
      <c r="CW283" s="165"/>
      <c r="CX283" s="165"/>
      <c r="CY283" s="165"/>
      <c r="CZ283" s="165"/>
      <c r="DA283" s="165"/>
      <c r="DB283" s="165"/>
      <c r="DC283" s="165"/>
      <c r="DD283" s="165"/>
      <c r="DE283" s="165"/>
      <c r="DF283" s="165"/>
      <c r="DG283" s="165"/>
      <c r="DH283" s="165"/>
      <c r="DI283" s="165"/>
      <c r="DJ283" s="165"/>
      <c r="DK283" s="165"/>
      <c r="DL283" s="165"/>
      <c r="DM283" s="165"/>
      <c r="DN283" s="165"/>
      <c r="DO283" s="165"/>
      <c r="DP283" s="165"/>
      <c r="DQ283" s="165"/>
      <c r="DR283" s="165"/>
      <c r="DS283" s="165"/>
      <c r="DT283" s="165"/>
      <c r="DU283" s="165"/>
      <c r="DV283" s="165"/>
      <c r="DW283" s="165"/>
      <c r="DX283" s="165"/>
      <c r="DY283" s="165"/>
      <c r="DZ283" s="165"/>
      <c r="EA283" s="165"/>
      <c r="EB283" s="165"/>
      <c r="EC283" s="165"/>
      <c r="ED283" s="165"/>
      <c r="EE283" s="165"/>
      <c r="EF283" s="165"/>
      <c r="EG283" s="165"/>
      <c r="EH283" s="165"/>
      <c r="EI283" s="165"/>
      <c r="EJ283" s="165"/>
      <c r="EK283" s="165"/>
      <c r="EL283" s="165"/>
      <c r="EM283" s="165"/>
      <c r="EN283" s="165"/>
      <c r="EO283" s="165"/>
      <c r="EP283" s="165"/>
      <c r="EQ283" s="165"/>
      <c r="ER283" s="165"/>
      <c r="ES283" s="165"/>
      <c r="ET283" s="165"/>
      <c r="EU283" s="165"/>
      <c r="EV283" s="165"/>
      <c r="EW283" s="165"/>
      <c r="EX283" s="165"/>
      <c r="EY283" s="165"/>
      <c r="EZ283" s="165"/>
      <c r="FA283" s="165"/>
      <c r="FB283" s="165"/>
      <c r="FC283" s="165"/>
      <c r="FD283" s="165"/>
      <c r="FE283" s="165"/>
      <c r="FF283" s="165"/>
      <c r="FG283" s="165"/>
      <c r="FH283" s="165"/>
      <c r="FI283" s="165"/>
      <c r="FJ283" s="165"/>
      <c r="FK283" s="165"/>
      <c r="FL283" s="165"/>
      <c r="FM283" s="165"/>
      <c r="FN283" s="165"/>
      <c r="FO283" s="165"/>
      <c r="FP283" s="165"/>
      <c r="FQ283" s="165"/>
      <c r="FR283" s="165"/>
      <c r="FS283" s="165"/>
      <c r="FT283" s="165"/>
      <c r="FU283" s="165"/>
      <c r="FV283" s="165"/>
      <c r="FW283" s="165"/>
      <c r="FX283" s="165"/>
      <c r="FY283" s="165"/>
      <c r="FZ283" s="165"/>
      <c r="GA283" s="165"/>
      <c r="GB283" s="165"/>
      <c r="GC283" s="165"/>
      <c r="GD283" s="165"/>
      <c r="GE283" s="165"/>
      <c r="GF283" s="165"/>
      <c r="GG283" s="165"/>
      <c r="GH283" s="165"/>
      <c r="GI283" s="165"/>
      <c r="GJ283" s="165"/>
      <c r="GK283" s="165"/>
      <c r="GL283" s="165"/>
      <c r="GM283" s="165"/>
      <c r="GN283" s="165"/>
      <c r="GO283" s="165"/>
      <c r="GP283" s="165"/>
      <c r="GQ283" s="165"/>
      <c r="GR283" s="165"/>
      <c r="GS283" s="165"/>
      <c r="GT283" s="165"/>
      <c r="GU283" s="165"/>
      <c r="GV283" s="165"/>
      <c r="GW283" s="165"/>
      <c r="GX283" s="165"/>
      <c r="GY283" s="165"/>
      <c r="GZ283" s="165"/>
      <c r="HA283" s="165"/>
      <c r="HB283" s="165"/>
      <c r="HC283" s="165"/>
      <c r="HD283" s="165"/>
      <c r="HE283" s="165"/>
      <c r="HF283" s="165"/>
      <c r="HG283" s="165"/>
      <c r="HH283" s="165"/>
      <c r="HI283" s="165"/>
      <c r="HJ283" s="165"/>
      <c r="HK283" s="165"/>
      <c r="HL283" s="165"/>
      <c r="HM283" s="165"/>
      <c r="HN283" s="165"/>
      <c r="HO283" s="165"/>
      <c r="HP283" s="165"/>
      <c r="HQ283" s="165"/>
      <c r="HR283" s="165"/>
      <c r="HS283" s="165"/>
      <c r="HT283" s="165"/>
      <c r="HU283" s="165"/>
      <c r="HV283" s="165"/>
      <c r="HW283" s="165"/>
      <c r="HX283" s="165"/>
      <c r="HY283" s="165"/>
      <c r="HZ283" s="165"/>
      <c r="IA283" s="165"/>
      <c r="IB283" s="165"/>
      <c r="IC283" s="165"/>
      <c r="ID283" s="165"/>
      <c r="IE283" s="165"/>
      <c r="IF283" s="165"/>
      <c r="IG283" s="165"/>
      <c r="IH283" s="165"/>
      <c r="II283" s="165"/>
      <c r="IJ283" s="165"/>
      <c r="IK283" s="165"/>
      <c r="IL283" s="165"/>
      <c r="IM283" s="165"/>
      <c r="IN283" s="165"/>
      <c r="IO283" s="165"/>
      <c r="IP283" s="165"/>
      <c r="IQ283" s="165"/>
      <c r="IR283" s="165"/>
      <c r="IS283" s="165"/>
      <c r="IT283" s="165"/>
    </row>
    <row r="284" spans="1:254" x14ac:dyDescent="0.2">
      <c r="A284" s="151" t="s">
        <v>190</v>
      </c>
      <c r="B284" s="153" t="s">
        <v>363</v>
      </c>
      <c r="C284" s="152" t="s">
        <v>229</v>
      </c>
      <c r="D284" s="152" t="s">
        <v>229</v>
      </c>
      <c r="E284" s="152" t="s">
        <v>191</v>
      </c>
      <c r="F284" s="163"/>
      <c r="G284" s="181">
        <f>SUM(G285)</f>
        <v>0</v>
      </c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  <c r="AL284" s="165"/>
      <c r="AM284" s="165"/>
      <c r="AN284" s="165"/>
      <c r="AO284" s="165"/>
      <c r="AP284" s="165"/>
      <c r="AQ284" s="165"/>
      <c r="AR284" s="165"/>
      <c r="AS284" s="165"/>
      <c r="AT284" s="165"/>
      <c r="AU284" s="165"/>
      <c r="AV284" s="165"/>
      <c r="AW284" s="165"/>
      <c r="AX284" s="165"/>
      <c r="AY284" s="165"/>
      <c r="AZ284" s="165"/>
      <c r="BA284" s="165"/>
      <c r="BB284" s="165"/>
      <c r="BC284" s="165"/>
      <c r="BD284" s="165"/>
      <c r="BE284" s="165"/>
      <c r="BF284" s="165"/>
      <c r="BG284" s="165"/>
      <c r="BH284" s="165"/>
      <c r="BI284" s="165"/>
      <c r="BJ284" s="165"/>
      <c r="BK284" s="165"/>
      <c r="BL284" s="165"/>
      <c r="BM284" s="165"/>
      <c r="BN284" s="165"/>
      <c r="BO284" s="165"/>
      <c r="BP284" s="165"/>
      <c r="BQ284" s="165"/>
      <c r="BR284" s="165"/>
      <c r="BS284" s="165"/>
      <c r="BT284" s="165"/>
      <c r="BU284" s="165"/>
      <c r="BV284" s="165"/>
      <c r="BW284" s="165"/>
      <c r="BX284" s="165"/>
      <c r="BY284" s="165"/>
      <c r="BZ284" s="165"/>
      <c r="CA284" s="165"/>
      <c r="CB284" s="165"/>
      <c r="CC284" s="165"/>
      <c r="CD284" s="165"/>
      <c r="CE284" s="165"/>
      <c r="CF284" s="165"/>
      <c r="CG284" s="165"/>
      <c r="CH284" s="165"/>
      <c r="CI284" s="165"/>
      <c r="CJ284" s="165"/>
      <c r="CK284" s="165"/>
      <c r="CL284" s="165"/>
      <c r="CM284" s="165"/>
      <c r="CN284" s="165"/>
      <c r="CO284" s="165"/>
      <c r="CP284" s="165"/>
      <c r="CQ284" s="165"/>
      <c r="CR284" s="165"/>
      <c r="CS284" s="165"/>
      <c r="CT284" s="165"/>
      <c r="CU284" s="165"/>
      <c r="CV284" s="165"/>
      <c r="CW284" s="165"/>
      <c r="CX284" s="165"/>
      <c r="CY284" s="165"/>
      <c r="CZ284" s="165"/>
      <c r="DA284" s="165"/>
      <c r="DB284" s="165"/>
      <c r="DC284" s="165"/>
      <c r="DD284" s="165"/>
      <c r="DE284" s="165"/>
      <c r="DF284" s="165"/>
      <c r="DG284" s="165"/>
      <c r="DH284" s="165"/>
      <c r="DI284" s="165"/>
      <c r="DJ284" s="165"/>
      <c r="DK284" s="165"/>
      <c r="DL284" s="165"/>
      <c r="DM284" s="165"/>
      <c r="DN284" s="165"/>
      <c r="DO284" s="165"/>
      <c r="DP284" s="165"/>
      <c r="DQ284" s="165"/>
      <c r="DR284" s="165"/>
      <c r="DS284" s="165"/>
      <c r="DT284" s="165"/>
      <c r="DU284" s="165"/>
      <c r="DV284" s="165"/>
      <c r="DW284" s="165"/>
      <c r="DX284" s="165"/>
      <c r="DY284" s="165"/>
      <c r="DZ284" s="165"/>
      <c r="EA284" s="165"/>
      <c r="EB284" s="165"/>
      <c r="EC284" s="165"/>
      <c r="ED284" s="165"/>
      <c r="EE284" s="165"/>
      <c r="EF284" s="165"/>
      <c r="EG284" s="165"/>
      <c r="EH284" s="165"/>
      <c r="EI284" s="165"/>
      <c r="EJ284" s="165"/>
      <c r="EK284" s="165"/>
      <c r="EL284" s="165"/>
      <c r="EM284" s="165"/>
      <c r="EN284" s="165"/>
      <c r="EO284" s="165"/>
      <c r="EP284" s="165"/>
      <c r="EQ284" s="165"/>
      <c r="ER284" s="165"/>
      <c r="ES284" s="165"/>
      <c r="ET284" s="165"/>
      <c r="EU284" s="165"/>
      <c r="EV284" s="165"/>
      <c r="EW284" s="165"/>
      <c r="EX284" s="165"/>
      <c r="EY284" s="165"/>
      <c r="EZ284" s="165"/>
      <c r="FA284" s="165"/>
      <c r="FB284" s="165"/>
      <c r="FC284" s="165"/>
      <c r="FD284" s="165"/>
      <c r="FE284" s="165"/>
      <c r="FF284" s="165"/>
      <c r="FG284" s="165"/>
      <c r="FH284" s="165"/>
      <c r="FI284" s="165"/>
      <c r="FJ284" s="165"/>
      <c r="FK284" s="165"/>
      <c r="FL284" s="165"/>
      <c r="FM284" s="165"/>
      <c r="FN284" s="165"/>
      <c r="FO284" s="165"/>
      <c r="FP284" s="165"/>
      <c r="FQ284" s="165"/>
      <c r="FR284" s="165"/>
      <c r="FS284" s="165"/>
      <c r="FT284" s="165"/>
      <c r="FU284" s="165"/>
      <c r="FV284" s="165"/>
      <c r="FW284" s="165"/>
      <c r="FX284" s="165"/>
      <c r="FY284" s="165"/>
      <c r="FZ284" s="165"/>
      <c r="GA284" s="165"/>
      <c r="GB284" s="165"/>
      <c r="GC284" s="165"/>
      <c r="GD284" s="165"/>
      <c r="GE284" s="165"/>
      <c r="GF284" s="165"/>
      <c r="GG284" s="165"/>
      <c r="GH284" s="165"/>
      <c r="GI284" s="165"/>
      <c r="GJ284" s="165"/>
      <c r="GK284" s="165"/>
      <c r="GL284" s="165"/>
      <c r="GM284" s="165"/>
      <c r="GN284" s="165"/>
      <c r="GO284" s="165"/>
      <c r="GP284" s="165"/>
      <c r="GQ284" s="165"/>
      <c r="GR284" s="165"/>
      <c r="GS284" s="165"/>
      <c r="GT284" s="165"/>
      <c r="GU284" s="165"/>
      <c r="GV284" s="165"/>
      <c r="GW284" s="165"/>
      <c r="GX284" s="165"/>
      <c r="GY284" s="165"/>
      <c r="GZ284" s="165"/>
      <c r="HA284" s="165"/>
      <c r="HB284" s="165"/>
      <c r="HC284" s="165"/>
      <c r="HD284" s="165"/>
      <c r="HE284" s="165"/>
      <c r="HF284" s="165"/>
      <c r="HG284" s="165"/>
      <c r="HH284" s="165"/>
      <c r="HI284" s="165"/>
      <c r="HJ284" s="165"/>
      <c r="HK284" s="165"/>
      <c r="HL284" s="165"/>
      <c r="HM284" s="165"/>
      <c r="HN284" s="165"/>
      <c r="HO284" s="165"/>
      <c r="HP284" s="165"/>
      <c r="HQ284" s="165"/>
      <c r="HR284" s="165"/>
      <c r="HS284" s="165"/>
      <c r="HT284" s="165"/>
      <c r="HU284" s="165"/>
      <c r="HV284" s="165"/>
      <c r="HW284" s="165"/>
      <c r="HX284" s="165"/>
      <c r="HY284" s="165"/>
      <c r="HZ284" s="165"/>
      <c r="IA284" s="165"/>
      <c r="IB284" s="165"/>
      <c r="IC284" s="165"/>
      <c r="ID284" s="165"/>
      <c r="IE284" s="165"/>
      <c r="IF284" s="165"/>
      <c r="IG284" s="165"/>
      <c r="IH284" s="165"/>
      <c r="II284" s="165"/>
      <c r="IJ284" s="165"/>
      <c r="IK284" s="165"/>
      <c r="IL284" s="165"/>
      <c r="IM284" s="165"/>
      <c r="IN284" s="165"/>
      <c r="IO284" s="165"/>
      <c r="IP284" s="165"/>
      <c r="IQ284" s="165"/>
      <c r="IR284" s="165"/>
      <c r="IS284" s="165"/>
      <c r="IT284" s="165"/>
    </row>
    <row r="285" spans="1:254" ht="25.5" x14ac:dyDescent="0.2">
      <c r="A285" s="161" t="s">
        <v>143</v>
      </c>
      <c r="B285" s="163" t="s">
        <v>363</v>
      </c>
      <c r="C285" s="174" t="s">
        <v>229</v>
      </c>
      <c r="D285" s="174" t="s">
        <v>229</v>
      </c>
      <c r="E285" s="174" t="s">
        <v>191</v>
      </c>
      <c r="F285" s="163" t="s">
        <v>144</v>
      </c>
      <c r="G285" s="202">
        <v>0</v>
      </c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  <c r="AL285" s="165"/>
      <c r="AM285" s="165"/>
      <c r="AN285" s="165"/>
      <c r="AO285" s="165"/>
      <c r="AP285" s="165"/>
      <c r="AQ285" s="165"/>
      <c r="AR285" s="165"/>
      <c r="AS285" s="165"/>
      <c r="AT285" s="165"/>
      <c r="AU285" s="165"/>
      <c r="AV285" s="165"/>
      <c r="AW285" s="165"/>
      <c r="AX285" s="165"/>
      <c r="AY285" s="165"/>
      <c r="AZ285" s="165"/>
      <c r="BA285" s="165"/>
      <c r="BB285" s="165"/>
      <c r="BC285" s="165"/>
      <c r="BD285" s="165"/>
      <c r="BE285" s="165"/>
      <c r="BF285" s="165"/>
      <c r="BG285" s="165"/>
      <c r="BH285" s="165"/>
      <c r="BI285" s="165"/>
      <c r="BJ285" s="165"/>
      <c r="BK285" s="165"/>
      <c r="BL285" s="165"/>
      <c r="BM285" s="165"/>
      <c r="BN285" s="165"/>
      <c r="BO285" s="165"/>
      <c r="BP285" s="165"/>
      <c r="BQ285" s="165"/>
      <c r="BR285" s="165"/>
      <c r="BS285" s="165"/>
      <c r="BT285" s="165"/>
      <c r="BU285" s="165"/>
      <c r="BV285" s="165"/>
      <c r="BW285" s="165"/>
      <c r="BX285" s="165"/>
      <c r="BY285" s="165"/>
      <c r="BZ285" s="165"/>
      <c r="CA285" s="165"/>
      <c r="CB285" s="165"/>
      <c r="CC285" s="165"/>
      <c r="CD285" s="165"/>
      <c r="CE285" s="165"/>
      <c r="CF285" s="165"/>
      <c r="CG285" s="165"/>
      <c r="CH285" s="165"/>
      <c r="CI285" s="165"/>
      <c r="CJ285" s="165"/>
      <c r="CK285" s="165"/>
      <c r="CL285" s="165"/>
      <c r="CM285" s="165"/>
      <c r="CN285" s="165"/>
      <c r="CO285" s="165"/>
      <c r="CP285" s="165"/>
      <c r="CQ285" s="165"/>
      <c r="CR285" s="165"/>
      <c r="CS285" s="165"/>
      <c r="CT285" s="165"/>
      <c r="CU285" s="165"/>
      <c r="CV285" s="165"/>
      <c r="CW285" s="165"/>
      <c r="CX285" s="165"/>
      <c r="CY285" s="165"/>
      <c r="CZ285" s="165"/>
      <c r="DA285" s="165"/>
      <c r="DB285" s="165"/>
      <c r="DC285" s="165"/>
      <c r="DD285" s="165"/>
      <c r="DE285" s="165"/>
      <c r="DF285" s="165"/>
      <c r="DG285" s="165"/>
      <c r="DH285" s="165"/>
      <c r="DI285" s="165"/>
      <c r="DJ285" s="165"/>
      <c r="DK285" s="165"/>
      <c r="DL285" s="165"/>
      <c r="DM285" s="165"/>
      <c r="DN285" s="165"/>
      <c r="DO285" s="165"/>
      <c r="DP285" s="165"/>
      <c r="DQ285" s="165"/>
      <c r="DR285" s="165"/>
      <c r="DS285" s="165"/>
      <c r="DT285" s="165"/>
      <c r="DU285" s="165"/>
      <c r="DV285" s="165"/>
      <c r="DW285" s="165"/>
      <c r="DX285" s="165"/>
      <c r="DY285" s="165"/>
      <c r="DZ285" s="165"/>
      <c r="EA285" s="165"/>
      <c r="EB285" s="165"/>
      <c r="EC285" s="165"/>
      <c r="ED285" s="165"/>
      <c r="EE285" s="165"/>
      <c r="EF285" s="165"/>
      <c r="EG285" s="165"/>
      <c r="EH285" s="165"/>
      <c r="EI285" s="165"/>
      <c r="EJ285" s="165"/>
      <c r="EK285" s="165"/>
      <c r="EL285" s="165"/>
      <c r="EM285" s="165"/>
      <c r="EN285" s="165"/>
      <c r="EO285" s="165"/>
      <c r="EP285" s="165"/>
      <c r="EQ285" s="165"/>
      <c r="ER285" s="165"/>
      <c r="ES285" s="165"/>
      <c r="ET285" s="165"/>
      <c r="EU285" s="165"/>
      <c r="EV285" s="165"/>
      <c r="EW285" s="165"/>
      <c r="EX285" s="165"/>
      <c r="EY285" s="165"/>
      <c r="EZ285" s="165"/>
      <c r="FA285" s="165"/>
      <c r="FB285" s="165"/>
      <c r="FC285" s="165"/>
      <c r="FD285" s="165"/>
      <c r="FE285" s="165"/>
      <c r="FF285" s="165"/>
      <c r="FG285" s="165"/>
      <c r="FH285" s="165"/>
      <c r="FI285" s="165"/>
      <c r="FJ285" s="165"/>
      <c r="FK285" s="165"/>
      <c r="FL285" s="165"/>
      <c r="FM285" s="165"/>
      <c r="FN285" s="165"/>
      <c r="FO285" s="165"/>
      <c r="FP285" s="165"/>
      <c r="FQ285" s="165"/>
      <c r="FR285" s="165"/>
      <c r="FS285" s="165"/>
      <c r="FT285" s="165"/>
      <c r="FU285" s="165"/>
      <c r="FV285" s="165"/>
      <c r="FW285" s="165"/>
      <c r="FX285" s="165"/>
      <c r="FY285" s="165"/>
      <c r="FZ285" s="165"/>
      <c r="GA285" s="165"/>
      <c r="GB285" s="165"/>
      <c r="GC285" s="165"/>
      <c r="GD285" s="165"/>
      <c r="GE285" s="165"/>
      <c r="GF285" s="165"/>
      <c r="GG285" s="165"/>
      <c r="GH285" s="165"/>
      <c r="GI285" s="165"/>
      <c r="GJ285" s="165"/>
      <c r="GK285" s="165"/>
      <c r="GL285" s="165"/>
      <c r="GM285" s="165"/>
      <c r="GN285" s="165"/>
      <c r="GO285" s="165"/>
      <c r="GP285" s="165"/>
      <c r="GQ285" s="165"/>
      <c r="GR285" s="165"/>
      <c r="GS285" s="165"/>
      <c r="GT285" s="165"/>
      <c r="GU285" s="165"/>
      <c r="GV285" s="165"/>
      <c r="GW285" s="165"/>
      <c r="GX285" s="165"/>
      <c r="GY285" s="165"/>
      <c r="GZ285" s="165"/>
      <c r="HA285" s="165"/>
      <c r="HB285" s="165"/>
      <c r="HC285" s="165"/>
      <c r="HD285" s="165"/>
      <c r="HE285" s="165"/>
      <c r="HF285" s="165"/>
      <c r="HG285" s="165"/>
      <c r="HH285" s="165"/>
      <c r="HI285" s="165"/>
      <c r="HJ285" s="165"/>
      <c r="HK285" s="165"/>
      <c r="HL285" s="165"/>
      <c r="HM285" s="165"/>
      <c r="HN285" s="165"/>
      <c r="HO285" s="165"/>
      <c r="HP285" s="165"/>
      <c r="HQ285" s="165"/>
      <c r="HR285" s="165"/>
      <c r="HS285" s="165"/>
      <c r="HT285" s="165"/>
      <c r="HU285" s="165"/>
      <c r="HV285" s="165"/>
      <c r="HW285" s="165"/>
      <c r="HX285" s="165"/>
      <c r="HY285" s="165"/>
      <c r="HZ285" s="165"/>
      <c r="IA285" s="165"/>
      <c r="IB285" s="165"/>
      <c r="IC285" s="165"/>
      <c r="ID285" s="165"/>
      <c r="IE285" s="165"/>
      <c r="IF285" s="165"/>
      <c r="IG285" s="165"/>
      <c r="IH285" s="165"/>
      <c r="II285" s="165"/>
      <c r="IJ285" s="165"/>
      <c r="IK285" s="165"/>
      <c r="IL285" s="165"/>
      <c r="IM285" s="165"/>
      <c r="IN285" s="165"/>
      <c r="IO285" s="165"/>
      <c r="IP285" s="165"/>
      <c r="IQ285" s="165"/>
      <c r="IR285" s="165"/>
      <c r="IS285" s="165"/>
      <c r="IT285" s="165"/>
    </row>
    <row r="286" spans="1:254" x14ac:dyDescent="0.2">
      <c r="A286" s="216" t="s">
        <v>271</v>
      </c>
      <c r="B286" s="153" t="s">
        <v>363</v>
      </c>
      <c r="C286" s="152" t="s">
        <v>229</v>
      </c>
      <c r="D286" s="152" t="s">
        <v>167</v>
      </c>
      <c r="E286" s="152"/>
      <c r="F286" s="152"/>
      <c r="G286" s="154">
        <f>SUM(G287)</f>
        <v>350</v>
      </c>
    </row>
    <row r="287" spans="1:254" ht="13.5" x14ac:dyDescent="0.25">
      <c r="A287" s="156" t="s">
        <v>133</v>
      </c>
      <c r="B287" s="214">
        <v>510</v>
      </c>
      <c r="C287" s="172" t="s">
        <v>229</v>
      </c>
      <c r="D287" s="172" t="s">
        <v>167</v>
      </c>
      <c r="E287" s="158" t="s">
        <v>134</v>
      </c>
      <c r="F287" s="158"/>
      <c r="G287" s="159">
        <f>SUM(G288)</f>
        <v>350</v>
      </c>
    </row>
    <row r="288" spans="1:254" x14ac:dyDescent="0.2">
      <c r="A288" s="211" t="s">
        <v>231</v>
      </c>
      <c r="B288" s="171" t="s">
        <v>363</v>
      </c>
      <c r="C288" s="171" t="s">
        <v>229</v>
      </c>
      <c r="D288" s="171" t="s">
        <v>167</v>
      </c>
      <c r="E288" s="171" t="s">
        <v>268</v>
      </c>
      <c r="F288" s="171"/>
      <c r="G288" s="169">
        <f>SUM(G289+G290)</f>
        <v>350</v>
      </c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  <c r="AF288" s="130"/>
      <c r="AG288" s="130"/>
      <c r="AH288" s="130"/>
      <c r="AI288" s="130"/>
      <c r="AJ288" s="130"/>
      <c r="AK288" s="130"/>
      <c r="AL288" s="130"/>
      <c r="AM288" s="130"/>
      <c r="AN288" s="130"/>
      <c r="AO288" s="130"/>
      <c r="AP288" s="130"/>
      <c r="AQ288" s="130"/>
      <c r="AR288" s="130"/>
      <c r="AS288" s="130"/>
      <c r="AT288" s="130"/>
      <c r="AU288" s="130"/>
      <c r="AV288" s="130"/>
      <c r="AW288" s="130"/>
      <c r="AX288" s="130"/>
      <c r="AY288" s="130"/>
      <c r="AZ288" s="130"/>
      <c r="BA288" s="130"/>
      <c r="BB288" s="130"/>
      <c r="BC288" s="130"/>
      <c r="BD288" s="130"/>
      <c r="BE288" s="130"/>
      <c r="BF288" s="130"/>
      <c r="BG288" s="130"/>
      <c r="BH288" s="130"/>
      <c r="BI288" s="130"/>
      <c r="BJ288" s="130"/>
      <c r="BK288" s="130"/>
      <c r="BL288" s="130"/>
      <c r="BM288" s="130"/>
      <c r="BN288" s="130"/>
      <c r="BO288" s="130"/>
      <c r="BP288" s="130"/>
      <c r="BQ288" s="130"/>
      <c r="BR288" s="130"/>
      <c r="BS288" s="130"/>
      <c r="BT288" s="130"/>
      <c r="BU288" s="130"/>
      <c r="BV288" s="130"/>
      <c r="BW288" s="130"/>
      <c r="BX288" s="130"/>
      <c r="BY288" s="130"/>
      <c r="BZ288" s="130"/>
      <c r="CA288" s="130"/>
      <c r="CB288" s="130"/>
      <c r="CC288" s="130"/>
      <c r="CD288" s="130"/>
      <c r="CE288" s="130"/>
      <c r="CF288" s="130"/>
      <c r="CG288" s="130"/>
      <c r="CH288" s="130"/>
      <c r="CI288" s="130"/>
      <c r="CJ288" s="130"/>
      <c r="CK288" s="130"/>
      <c r="CL288" s="130"/>
      <c r="CM288" s="130"/>
      <c r="CN288" s="130"/>
      <c r="CO288" s="130"/>
      <c r="CP288" s="130"/>
      <c r="CQ288" s="130"/>
      <c r="CR288" s="130"/>
      <c r="CS288" s="130"/>
      <c r="CT288" s="130"/>
      <c r="CU288" s="130"/>
      <c r="CV288" s="130"/>
      <c r="CW288" s="130"/>
      <c r="CX288" s="130"/>
      <c r="CY288" s="130"/>
      <c r="CZ288" s="130"/>
      <c r="DA288" s="130"/>
      <c r="DB288" s="130"/>
      <c r="DC288" s="130"/>
      <c r="DD288" s="130"/>
      <c r="DE288" s="130"/>
      <c r="DF288" s="130"/>
      <c r="DG288" s="130"/>
      <c r="DH288" s="130"/>
      <c r="DI288" s="130"/>
      <c r="DJ288" s="130"/>
      <c r="DK288" s="130"/>
      <c r="DL288" s="130"/>
      <c r="DM288" s="130"/>
      <c r="DN288" s="130"/>
      <c r="DO288" s="130"/>
      <c r="DP288" s="130"/>
      <c r="DQ288" s="130"/>
      <c r="DR288" s="130"/>
      <c r="DS288" s="130"/>
      <c r="DT288" s="130"/>
      <c r="DU288" s="130"/>
      <c r="DV288" s="130"/>
      <c r="DW288" s="130"/>
      <c r="DX288" s="130"/>
      <c r="DY288" s="130"/>
      <c r="DZ288" s="130"/>
      <c r="EA288" s="130"/>
      <c r="EB288" s="130"/>
      <c r="EC288" s="130"/>
      <c r="ED288" s="130"/>
      <c r="EE288" s="130"/>
      <c r="EF288" s="130"/>
      <c r="EG288" s="130"/>
      <c r="EH288" s="130"/>
      <c r="EI288" s="130"/>
      <c r="EJ288" s="130"/>
      <c r="EK288" s="130"/>
      <c r="EL288" s="130"/>
      <c r="EM288" s="130"/>
      <c r="EN288" s="130"/>
      <c r="EO288" s="130"/>
      <c r="EP288" s="130"/>
      <c r="EQ288" s="130"/>
      <c r="ER288" s="130"/>
      <c r="ES288" s="130"/>
      <c r="ET288" s="130"/>
      <c r="EU288" s="130"/>
      <c r="EV288" s="130"/>
      <c r="EW288" s="130"/>
      <c r="EX288" s="130"/>
      <c r="EY288" s="130"/>
      <c r="EZ288" s="130"/>
      <c r="FA288" s="130"/>
      <c r="FB288" s="130"/>
      <c r="FC288" s="130"/>
      <c r="FD288" s="130"/>
      <c r="FE288" s="130"/>
      <c r="FF288" s="130"/>
      <c r="FG288" s="130"/>
      <c r="FH288" s="130"/>
      <c r="FI288" s="130"/>
      <c r="FJ288" s="130"/>
      <c r="FK288" s="130"/>
      <c r="FL288" s="130"/>
      <c r="FM288" s="130"/>
      <c r="FN288" s="130"/>
      <c r="FO288" s="130"/>
      <c r="FP288" s="130"/>
      <c r="FQ288" s="130"/>
      <c r="FR288" s="130"/>
      <c r="FS288" s="130"/>
      <c r="FT288" s="130"/>
      <c r="FU288" s="130"/>
      <c r="FV288" s="130"/>
      <c r="FW288" s="130"/>
      <c r="FX288" s="130"/>
      <c r="FY288" s="130"/>
      <c r="FZ288" s="130"/>
      <c r="GA288" s="130"/>
      <c r="GB288" s="130"/>
      <c r="GC288" s="130"/>
      <c r="GD288" s="130"/>
      <c r="GE288" s="130"/>
      <c r="GF288" s="130"/>
      <c r="GG288" s="130"/>
      <c r="GH288" s="130"/>
      <c r="GI288" s="130"/>
      <c r="GJ288" s="130"/>
      <c r="GK288" s="130"/>
      <c r="GL288" s="130"/>
      <c r="GM288" s="130"/>
      <c r="GN288" s="130"/>
      <c r="GO288" s="130"/>
      <c r="GP288" s="130"/>
      <c r="GQ288" s="130"/>
      <c r="GR288" s="130"/>
      <c r="GS288" s="130"/>
      <c r="GT288" s="130"/>
      <c r="GU288" s="130"/>
      <c r="GV288" s="130"/>
      <c r="GW288" s="130"/>
      <c r="GX288" s="130"/>
      <c r="GY288" s="130"/>
      <c r="GZ288" s="130"/>
      <c r="HA288" s="130"/>
      <c r="HB288" s="130"/>
      <c r="HC288" s="130"/>
      <c r="HD288" s="130"/>
      <c r="HE288" s="130"/>
      <c r="HF288" s="130"/>
      <c r="HG288" s="130"/>
      <c r="HH288" s="130"/>
      <c r="HI288" s="130"/>
      <c r="HJ288" s="130"/>
      <c r="HK288" s="130"/>
      <c r="HL288" s="130"/>
      <c r="HM288" s="130"/>
      <c r="HN288" s="130"/>
      <c r="HO288" s="130"/>
      <c r="HP288" s="130"/>
      <c r="HQ288" s="130"/>
      <c r="HR288" s="130"/>
      <c r="HS288" s="130"/>
      <c r="HT288" s="130"/>
      <c r="HU288" s="130"/>
      <c r="HV288" s="130"/>
      <c r="HW288" s="130"/>
      <c r="HX288" s="130"/>
      <c r="HY288" s="130"/>
      <c r="HZ288" s="130"/>
      <c r="IA288" s="130"/>
      <c r="IB288" s="130"/>
      <c r="IC288" s="130"/>
      <c r="ID288" s="130"/>
      <c r="IE288" s="130"/>
      <c r="IF288" s="130"/>
      <c r="IG288" s="130"/>
      <c r="IH288" s="130"/>
      <c r="II288" s="130"/>
      <c r="IJ288" s="130"/>
      <c r="IK288" s="130"/>
      <c r="IL288" s="130"/>
      <c r="IM288" s="130"/>
      <c r="IN288" s="130"/>
      <c r="IO288" s="130"/>
      <c r="IP288" s="130"/>
      <c r="IQ288" s="130"/>
      <c r="IR288" s="130"/>
      <c r="IS288" s="130"/>
      <c r="IT288" s="130"/>
    </row>
    <row r="289" spans="1:254" x14ac:dyDescent="0.2">
      <c r="A289" s="161" t="s">
        <v>365</v>
      </c>
      <c r="B289" s="174" t="s">
        <v>363</v>
      </c>
      <c r="C289" s="174" t="s">
        <v>229</v>
      </c>
      <c r="D289" s="174" t="s">
        <v>167</v>
      </c>
      <c r="E289" s="174" t="s">
        <v>268</v>
      </c>
      <c r="F289" s="174" t="s">
        <v>101</v>
      </c>
      <c r="G289" s="164">
        <v>0</v>
      </c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  <c r="AL289" s="165"/>
      <c r="AM289" s="165"/>
      <c r="AN289" s="165"/>
      <c r="AO289" s="165"/>
      <c r="AP289" s="165"/>
      <c r="AQ289" s="165"/>
      <c r="AR289" s="165"/>
      <c r="AS289" s="165"/>
      <c r="AT289" s="165"/>
      <c r="AU289" s="165"/>
      <c r="AV289" s="165"/>
      <c r="AW289" s="165"/>
      <c r="AX289" s="165"/>
      <c r="AY289" s="165"/>
      <c r="AZ289" s="165"/>
      <c r="BA289" s="165"/>
      <c r="BB289" s="165"/>
      <c r="BC289" s="165"/>
      <c r="BD289" s="165"/>
      <c r="BE289" s="165"/>
      <c r="BF289" s="165"/>
      <c r="BG289" s="165"/>
      <c r="BH289" s="165"/>
      <c r="BI289" s="165"/>
      <c r="BJ289" s="165"/>
      <c r="BK289" s="165"/>
      <c r="BL289" s="165"/>
      <c r="BM289" s="165"/>
      <c r="BN289" s="165"/>
      <c r="BO289" s="165"/>
      <c r="BP289" s="165"/>
      <c r="BQ289" s="165"/>
      <c r="BR289" s="165"/>
      <c r="BS289" s="165"/>
      <c r="BT289" s="165"/>
      <c r="BU289" s="165"/>
      <c r="BV289" s="165"/>
      <c r="BW289" s="165"/>
      <c r="BX289" s="165"/>
      <c r="BY289" s="165"/>
      <c r="BZ289" s="165"/>
      <c r="CA289" s="165"/>
      <c r="CB289" s="165"/>
      <c r="CC289" s="165"/>
      <c r="CD289" s="165"/>
      <c r="CE289" s="165"/>
      <c r="CF289" s="165"/>
      <c r="CG289" s="165"/>
      <c r="CH289" s="165"/>
      <c r="CI289" s="165"/>
      <c r="CJ289" s="165"/>
      <c r="CK289" s="165"/>
      <c r="CL289" s="165"/>
      <c r="CM289" s="165"/>
      <c r="CN289" s="165"/>
      <c r="CO289" s="165"/>
      <c r="CP289" s="165"/>
      <c r="CQ289" s="165"/>
      <c r="CR289" s="165"/>
      <c r="CS289" s="165"/>
      <c r="CT289" s="165"/>
      <c r="CU289" s="165"/>
      <c r="CV289" s="165"/>
      <c r="CW289" s="165"/>
      <c r="CX289" s="165"/>
      <c r="CY289" s="165"/>
      <c r="CZ289" s="165"/>
      <c r="DA289" s="165"/>
      <c r="DB289" s="165"/>
      <c r="DC289" s="165"/>
      <c r="DD289" s="165"/>
      <c r="DE289" s="165"/>
      <c r="DF289" s="165"/>
      <c r="DG289" s="165"/>
      <c r="DH289" s="165"/>
      <c r="DI289" s="165"/>
      <c r="DJ289" s="165"/>
      <c r="DK289" s="165"/>
      <c r="DL289" s="165"/>
      <c r="DM289" s="165"/>
      <c r="DN289" s="165"/>
      <c r="DO289" s="165"/>
      <c r="DP289" s="165"/>
      <c r="DQ289" s="165"/>
      <c r="DR289" s="165"/>
      <c r="DS289" s="165"/>
      <c r="DT289" s="165"/>
      <c r="DU289" s="165"/>
      <c r="DV289" s="165"/>
      <c r="DW289" s="165"/>
      <c r="DX289" s="165"/>
      <c r="DY289" s="165"/>
      <c r="DZ289" s="165"/>
      <c r="EA289" s="165"/>
      <c r="EB289" s="165"/>
      <c r="EC289" s="165"/>
      <c r="ED289" s="165"/>
      <c r="EE289" s="165"/>
      <c r="EF289" s="165"/>
      <c r="EG289" s="165"/>
      <c r="EH289" s="165"/>
      <c r="EI289" s="165"/>
      <c r="EJ289" s="165"/>
      <c r="EK289" s="165"/>
      <c r="EL289" s="165"/>
      <c r="EM289" s="165"/>
      <c r="EN289" s="165"/>
      <c r="EO289" s="165"/>
      <c r="EP289" s="165"/>
      <c r="EQ289" s="165"/>
      <c r="ER289" s="165"/>
      <c r="ES289" s="165"/>
      <c r="ET289" s="165"/>
      <c r="EU289" s="165"/>
      <c r="EV289" s="165"/>
      <c r="EW289" s="165"/>
      <c r="EX289" s="165"/>
      <c r="EY289" s="165"/>
      <c r="EZ289" s="165"/>
      <c r="FA289" s="165"/>
      <c r="FB289" s="165"/>
      <c r="FC289" s="165"/>
      <c r="FD289" s="165"/>
      <c r="FE289" s="165"/>
      <c r="FF289" s="165"/>
      <c r="FG289" s="165"/>
      <c r="FH289" s="165"/>
      <c r="FI289" s="165"/>
      <c r="FJ289" s="165"/>
      <c r="FK289" s="165"/>
      <c r="FL289" s="165"/>
      <c r="FM289" s="165"/>
      <c r="FN289" s="165"/>
      <c r="FO289" s="165"/>
      <c r="FP289" s="165"/>
      <c r="FQ289" s="165"/>
      <c r="FR289" s="165"/>
      <c r="FS289" s="165"/>
      <c r="FT289" s="165"/>
      <c r="FU289" s="165"/>
      <c r="FV289" s="165"/>
      <c r="FW289" s="165"/>
      <c r="FX289" s="165"/>
      <c r="FY289" s="165"/>
      <c r="FZ289" s="165"/>
      <c r="GA289" s="165"/>
      <c r="GB289" s="165"/>
      <c r="GC289" s="165"/>
      <c r="GD289" s="165"/>
      <c r="GE289" s="165"/>
      <c r="GF289" s="165"/>
      <c r="GG289" s="165"/>
      <c r="GH289" s="165"/>
      <c r="GI289" s="165"/>
      <c r="GJ289" s="165"/>
      <c r="GK289" s="165"/>
      <c r="GL289" s="165"/>
      <c r="GM289" s="165"/>
      <c r="GN289" s="165"/>
      <c r="GO289" s="165"/>
      <c r="GP289" s="165"/>
      <c r="GQ289" s="165"/>
      <c r="GR289" s="165"/>
      <c r="GS289" s="165"/>
      <c r="GT289" s="165"/>
      <c r="GU289" s="165"/>
      <c r="GV289" s="165"/>
      <c r="GW289" s="165"/>
      <c r="GX289" s="165"/>
      <c r="GY289" s="165"/>
      <c r="GZ289" s="165"/>
      <c r="HA289" s="165"/>
      <c r="HB289" s="165"/>
      <c r="HC289" s="165"/>
      <c r="HD289" s="165"/>
      <c r="HE289" s="165"/>
      <c r="HF289" s="165"/>
      <c r="HG289" s="165"/>
      <c r="HH289" s="165"/>
      <c r="HI289" s="165"/>
      <c r="HJ289" s="165"/>
      <c r="HK289" s="165"/>
      <c r="HL289" s="165"/>
      <c r="HM289" s="165"/>
      <c r="HN289" s="165"/>
      <c r="HO289" s="165"/>
      <c r="HP289" s="165"/>
      <c r="HQ289" s="165"/>
      <c r="HR289" s="165"/>
      <c r="HS289" s="165"/>
      <c r="HT289" s="165"/>
      <c r="HU289" s="165"/>
      <c r="HV289" s="165"/>
      <c r="HW289" s="165"/>
      <c r="HX289" s="165"/>
      <c r="HY289" s="165"/>
      <c r="HZ289" s="165"/>
      <c r="IA289" s="165"/>
      <c r="IB289" s="165"/>
      <c r="IC289" s="165"/>
      <c r="ID289" s="165"/>
      <c r="IE289" s="165"/>
      <c r="IF289" s="165"/>
      <c r="IG289" s="165"/>
      <c r="IH289" s="165"/>
      <c r="II289" s="165"/>
      <c r="IJ289" s="165"/>
      <c r="IK289" s="165"/>
      <c r="IL289" s="165"/>
      <c r="IM289" s="165"/>
      <c r="IN289" s="165"/>
      <c r="IO289" s="165"/>
      <c r="IP289" s="165"/>
      <c r="IQ289" s="165"/>
      <c r="IR289" s="165"/>
      <c r="IS289" s="165"/>
      <c r="IT289" s="165"/>
    </row>
    <row r="290" spans="1:254" ht="25.5" x14ac:dyDescent="0.2">
      <c r="A290" s="161" t="s">
        <v>143</v>
      </c>
      <c r="B290" s="174" t="s">
        <v>363</v>
      </c>
      <c r="C290" s="174" t="s">
        <v>229</v>
      </c>
      <c r="D290" s="174" t="s">
        <v>167</v>
      </c>
      <c r="E290" s="174" t="s">
        <v>268</v>
      </c>
      <c r="F290" s="174" t="s">
        <v>144</v>
      </c>
      <c r="G290" s="164">
        <v>350</v>
      </c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  <c r="AH290" s="165"/>
      <c r="AI290" s="165"/>
      <c r="AJ290" s="165"/>
      <c r="AK290" s="165"/>
      <c r="AL290" s="165"/>
      <c r="AM290" s="165"/>
      <c r="AN290" s="165"/>
      <c r="AO290" s="165"/>
      <c r="AP290" s="165"/>
      <c r="AQ290" s="165"/>
      <c r="AR290" s="165"/>
      <c r="AS290" s="165"/>
      <c r="AT290" s="165"/>
      <c r="AU290" s="165"/>
      <c r="AV290" s="165"/>
      <c r="AW290" s="165"/>
      <c r="AX290" s="165"/>
      <c r="AY290" s="165"/>
      <c r="AZ290" s="165"/>
      <c r="BA290" s="165"/>
      <c r="BB290" s="165"/>
      <c r="BC290" s="165"/>
      <c r="BD290" s="165"/>
      <c r="BE290" s="165"/>
      <c r="BF290" s="165"/>
      <c r="BG290" s="165"/>
      <c r="BH290" s="165"/>
      <c r="BI290" s="165"/>
      <c r="BJ290" s="165"/>
      <c r="BK290" s="165"/>
      <c r="BL290" s="165"/>
      <c r="BM290" s="165"/>
      <c r="BN290" s="165"/>
      <c r="BO290" s="165"/>
      <c r="BP290" s="165"/>
      <c r="BQ290" s="165"/>
      <c r="BR290" s="165"/>
      <c r="BS290" s="165"/>
      <c r="BT290" s="165"/>
      <c r="BU290" s="165"/>
      <c r="BV290" s="165"/>
      <c r="BW290" s="165"/>
      <c r="BX290" s="165"/>
      <c r="BY290" s="165"/>
      <c r="BZ290" s="165"/>
      <c r="CA290" s="165"/>
      <c r="CB290" s="165"/>
      <c r="CC290" s="165"/>
      <c r="CD290" s="165"/>
      <c r="CE290" s="165"/>
      <c r="CF290" s="165"/>
      <c r="CG290" s="165"/>
      <c r="CH290" s="165"/>
      <c r="CI290" s="165"/>
      <c r="CJ290" s="165"/>
      <c r="CK290" s="165"/>
      <c r="CL290" s="165"/>
      <c r="CM290" s="165"/>
      <c r="CN290" s="165"/>
      <c r="CO290" s="165"/>
      <c r="CP290" s="165"/>
      <c r="CQ290" s="165"/>
      <c r="CR290" s="165"/>
      <c r="CS290" s="165"/>
      <c r="CT290" s="165"/>
      <c r="CU290" s="165"/>
      <c r="CV290" s="165"/>
      <c r="CW290" s="165"/>
      <c r="CX290" s="165"/>
      <c r="CY290" s="165"/>
      <c r="CZ290" s="165"/>
      <c r="DA290" s="165"/>
      <c r="DB290" s="165"/>
      <c r="DC290" s="165"/>
      <c r="DD290" s="165"/>
      <c r="DE290" s="165"/>
      <c r="DF290" s="165"/>
      <c r="DG290" s="165"/>
      <c r="DH290" s="165"/>
      <c r="DI290" s="165"/>
      <c r="DJ290" s="165"/>
      <c r="DK290" s="165"/>
      <c r="DL290" s="165"/>
      <c r="DM290" s="165"/>
      <c r="DN290" s="165"/>
      <c r="DO290" s="165"/>
      <c r="DP290" s="165"/>
      <c r="DQ290" s="165"/>
      <c r="DR290" s="165"/>
      <c r="DS290" s="165"/>
      <c r="DT290" s="165"/>
      <c r="DU290" s="165"/>
      <c r="DV290" s="165"/>
      <c r="DW290" s="165"/>
      <c r="DX290" s="165"/>
      <c r="DY290" s="165"/>
      <c r="DZ290" s="165"/>
      <c r="EA290" s="165"/>
      <c r="EB290" s="165"/>
      <c r="EC290" s="165"/>
      <c r="ED290" s="165"/>
      <c r="EE290" s="165"/>
      <c r="EF290" s="165"/>
      <c r="EG290" s="165"/>
      <c r="EH290" s="165"/>
      <c r="EI290" s="165"/>
      <c r="EJ290" s="165"/>
      <c r="EK290" s="165"/>
      <c r="EL290" s="165"/>
      <c r="EM290" s="165"/>
      <c r="EN290" s="165"/>
      <c r="EO290" s="165"/>
      <c r="EP290" s="165"/>
      <c r="EQ290" s="165"/>
      <c r="ER290" s="165"/>
      <c r="ES290" s="165"/>
      <c r="ET290" s="165"/>
      <c r="EU290" s="165"/>
      <c r="EV290" s="165"/>
      <c r="EW290" s="165"/>
      <c r="EX290" s="165"/>
      <c r="EY290" s="165"/>
      <c r="EZ290" s="165"/>
      <c r="FA290" s="165"/>
      <c r="FB290" s="165"/>
      <c r="FC290" s="165"/>
      <c r="FD290" s="165"/>
      <c r="FE290" s="165"/>
      <c r="FF290" s="165"/>
      <c r="FG290" s="165"/>
      <c r="FH290" s="165"/>
      <c r="FI290" s="165"/>
      <c r="FJ290" s="165"/>
      <c r="FK290" s="165"/>
      <c r="FL290" s="165"/>
      <c r="FM290" s="165"/>
      <c r="FN290" s="165"/>
      <c r="FO290" s="165"/>
      <c r="FP290" s="165"/>
      <c r="FQ290" s="165"/>
      <c r="FR290" s="165"/>
      <c r="FS290" s="165"/>
      <c r="FT290" s="165"/>
      <c r="FU290" s="165"/>
      <c r="FV290" s="165"/>
      <c r="FW290" s="165"/>
      <c r="FX290" s="165"/>
      <c r="FY290" s="165"/>
      <c r="FZ290" s="165"/>
      <c r="GA290" s="165"/>
      <c r="GB290" s="165"/>
      <c r="GC290" s="165"/>
      <c r="GD290" s="165"/>
      <c r="GE290" s="165"/>
      <c r="GF290" s="165"/>
      <c r="GG290" s="165"/>
      <c r="GH290" s="165"/>
      <c r="GI290" s="165"/>
      <c r="GJ290" s="165"/>
      <c r="GK290" s="165"/>
      <c r="GL290" s="165"/>
      <c r="GM290" s="165"/>
      <c r="GN290" s="165"/>
      <c r="GO290" s="165"/>
      <c r="GP290" s="165"/>
      <c r="GQ290" s="165"/>
      <c r="GR290" s="165"/>
      <c r="GS290" s="165"/>
      <c r="GT290" s="165"/>
      <c r="GU290" s="165"/>
      <c r="GV290" s="165"/>
      <c r="GW290" s="165"/>
      <c r="GX290" s="165"/>
      <c r="GY290" s="165"/>
      <c r="GZ290" s="165"/>
      <c r="HA290" s="165"/>
      <c r="HB290" s="165"/>
      <c r="HC290" s="165"/>
      <c r="HD290" s="165"/>
      <c r="HE290" s="165"/>
      <c r="HF290" s="165"/>
      <c r="HG290" s="165"/>
      <c r="HH290" s="165"/>
      <c r="HI290" s="165"/>
      <c r="HJ290" s="165"/>
      <c r="HK290" s="165"/>
      <c r="HL290" s="165"/>
      <c r="HM290" s="165"/>
      <c r="HN290" s="165"/>
      <c r="HO290" s="165"/>
      <c r="HP290" s="165"/>
      <c r="HQ290" s="165"/>
      <c r="HR290" s="165"/>
      <c r="HS290" s="165"/>
      <c r="HT290" s="165"/>
      <c r="HU290" s="165"/>
      <c r="HV290" s="165"/>
      <c r="HW290" s="165"/>
      <c r="HX290" s="165"/>
      <c r="HY290" s="165"/>
      <c r="HZ290" s="165"/>
      <c r="IA290" s="165"/>
      <c r="IB290" s="165"/>
      <c r="IC290" s="165"/>
      <c r="ID290" s="165"/>
      <c r="IE290" s="165"/>
      <c r="IF290" s="165"/>
      <c r="IG290" s="165"/>
      <c r="IH290" s="165"/>
      <c r="II290" s="165"/>
      <c r="IJ290" s="165"/>
      <c r="IK290" s="165"/>
      <c r="IL290" s="165"/>
      <c r="IM290" s="165"/>
      <c r="IN290" s="165"/>
      <c r="IO290" s="165"/>
      <c r="IP290" s="165"/>
      <c r="IQ290" s="165"/>
      <c r="IR290" s="165"/>
      <c r="IS290" s="165"/>
      <c r="IT290" s="165"/>
    </row>
    <row r="291" spans="1:254" ht="15.75" x14ac:dyDescent="0.25">
      <c r="A291" s="198" t="s">
        <v>272</v>
      </c>
      <c r="B291" s="179" t="s">
        <v>363</v>
      </c>
      <c r="C291" s="194" t="s">
        <v>163</v>
      </c>
      <c r="D291" s="194"/>
      <c r="E291" s="194"/>
      <c r="F291" s="194"/>
      <c r="G291" s="195">
        <f>SUM(G292+G312)</f>
        <v>115145.79000000001</v>
      </c>
    </row>
    <row r="292" spans="1:254" s="165" customFormat="1" ht="14.25" x14ac:dyDescent="0.2">
      <c r="A292" s="170" t="s">
        <v>273</v>
      </c>
      <c r="B292" s="153" t="s">
        <v>363</v>
      </c>
      <c r="C292" s="149" t="s">
        <v>163</v>
      </c>
      <c r="D292" s="149" t="s">
        <v>86</v>
      </c>
      <c r="E292" s="149"/>
      <c r="F292" s="149"/>
      <c r="G292" s="150">
        <f>SUM(G305+G297+G303+G295+G299+G301+G293)</f>
        <v>57389.39</v>
      </c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134"/>
      <c r="AW292" s="134"/>
      <c r="AX292" s="134"/>
      <c r="AY292" s="134"/>
      <c r="AZ292" s="134"/>
      <c r="BA292" s="134"/>
      <c r="BB292" s="134"/>
      <c r="BC292" s="134"/>
      <c r="BD292" s="134"/>
      <c r="BE292" s="134"/>
      <c r="BF292" s="134"/>
      <c r="BG292" s="134"/>
      <c r="BH292" s="134"/>
      <c r="BI292" s="134"/>
      <c r="BJ292" s="134"/>
      <c r="BK292" s="134"/>
      <c r="BL292" s="134"/>
      <c r="BM292" s="134"/>
      <c r="BN292" s="134"/>
      <c r="BO292" s="134"/>
      <c r="BP292" s="134"/>
      <c r="BQ292" s="134"/>
      <c r="BR292" s="134"/>
      <c r="BS292" s="134"/>
      <c r="BT292" s="134"/>
      <c r="BU292" s="134"/>
      <c r="BV292" s="134"/>
      <c r="BW292" s="134"/>
      <c r="BX292" s="134"/>
      <c r="BY292" s="134"/>
      <c r="BZ292" s="134"/>
      <c r="CA292" s="134"/>
      <c r="CB292" s="134"/>
      <c r="CC292" s="134"/>
      <c r="CD292" s="134"/>
      <c r="CE292" s="134"/>
      <c r="CF292" s="134"/>
      <c r="CG292" s="134"/>
      <c r="CH292" s="134"/>
      <c r="CI292" s="134"/>
      <c r="CJ292" s="134"/>
      <c r="CK292" s="134"/>
      <c r="CL292" s="134"/>
      <c r="CM292" s="134"/>
      <c r="CN292" s="134"/>
      <c r="CO292" s="134"/>
      <c r="CP292" s="134"/>
      <c r="CQ292" s="134"/>
      <c r="CR292" s="134"/>
      <c r="CS292" s="134"/>
      <c r="CT292" s="134"/>
      <c r="CU292" s="134"/>
      <c r="CV292" s="134"/>
      <c r="CW292" s="134"/>
      <c r="CX292" s="134"/>
      <c r="CY292" s="134"/>
      <c r="CZ292" s="134"/>
      <c r="DA292" s="134"/>
      <c r="DB292" s="134"/>
      <c r="DC292" s="134"/>
      <c r="DD292" s="134"/>
      <c r="DE292" s="134"/>
      <c r="DF292" s="134"/>
      <c r="DG292" s="134"/>
      <c r="DH292" s="134"/>
      <c r="DI292" s="134"/>
      <c r="DJ292" s="134"/>
      <c r="DK292" s="134"/>
      <c r="DL292" s="134"/>
      <c r="DM292" s="134"/>
      <c r="DN292" s="134"/>
      <c r="DO292" s="134"/>
      <c r="DP292" s="134"/>
      <c r="DQ292" s="134"/>
      <c r="DR292" s="134"/>
      <c r="DS292" s="134"/>
      <c r="DT292" s="134"/>
      <c r="DU292" s="134"/>
      <c r="DV292" s="134"/>
      <c r="DW292" s="134"/>
      <c r="DX292" s="134"/>
      <c r="DY292" s="134"/>
      <c r="DZ292" s="134"/>
      <c r="EA292" s="134"/>
      <c r="EB292" s="134"/>
      <c r="EC292" s="134"/>
      <c r="ED292" s="134"/>
      <c r="EE292" s="134"/>
      <c r="EF292" s="134"/>
      <c r="EG292" s="134"/>
      <c r="EH292" s="134"/>
      <c r="EI292" s="134"/>
      <c r="EJ292" s="134"/>
      <c r="EK292" s="134"/>
      <c r="EL292" s="134"/>
      <c r="EM292" s="134"/>
      <c r="EN292" s="134"/>
      <c r="EO292" s="134"/>
      <c r="EP292" s="134"/>
      <c r="EQ292" s="134"/>
      <c r="ER292" s="134"/>
      <c r="ES292" s="134"/>
      <c r="ET292" s="134"/>
      <c r="EU292" s="134"/>
      <c r="EV292" s="134"/>
      <c r="EW292" s="134"/>
      <c r="EX292" s="134"/>
      <c r="EY292" s="134"/>
      <c r="EZ292" s="134"/>
      <c r="FA292" s="134"/>
      <c r="FB292" s="134"/>
      <c r="FC292" s="134"/>
      <c r="FD292" s="134"/>
      <c r="FE292" s="134"/>
      <c r="FF292" s="134"/>
      <c r="FG292" s="134"/>
      <c r="FH292" s="134"/>
      <c r="FI292" s="134"/>
      <c r="FJ292" s="134"/>
      <c r="FK292" s="134"/>
      <c r="FL292" s="134"/>
      <c r="FM292" s="134"/>
      <c r="FN292" s="134"/>
      <c r="FO292" s="134"/>
      <c r="FP292" s="134"/>
      <c r="FQ292" s="134"/>
      <c r="FR292" s="134"/>
      <c r="FS292" s="134"/>
      <c r="FT292" s="134"/>
      <c r="FU292" s="134"/>
      <c r="FV292" s="134"/>
      <c r="FW292" s="134"/>
      <c r="FX292" s="134"/>
      <c r="FY292" s="134"/>
      <c r="FZ292" s="134"/>
      <c r="GA292" s="134"/>
      <c r="GB292" s="134"/>
      <c r="GC292" s="134"/>
      <c r="GD292" s="134"/>
      <c r="GE292" s="134"/>
      <c r="GF292" s="134"/>
      <c r="GG292" s="134"/>
      <c r="GH292" s="134"/>
      <c r="GI292" s="134"/>
      <c r="GJ292" s="134"/>
      <c r="GK292" s="134"/>
      <c r="GL292" s="134"/>
      <c r="GM292" s="134"/>
      <c r="GN292" s="134"/>
      <c r="GO292" s="134"/>
      <c r="GP292" s="134"/>
      <c r="GQ292" s="134"/>
      <c r="GR292" s="134"/>
      <c r="GS292" s="134"/>
      <c r="GT292" s="134"/>
      <c r="GU292" s="134"/>
      <c r="GV292" s="134"/>
      <c r="GW292" s="134"/>
      <c r="GX292" s="134"/>
      <c r="GY292" s="134"/>
      <c r="GZ292" s="134"/>
      <c r="HA292" s="134"/>
      <c r="HB292" s="134"/>
      <c r="HC292" s="134"/>
      <c r="HD292" s="134"/>
      <c r="HE292" s="134"/>
      <c r="HF292" s="134"/>
      <c r="HG292" s="134"/>
      <c r="HH292" s="134"/>
      <c r="HI292" s="134"/>
      <c r="HJ292" s="134"/>
      <c r="HK292" s="134"/>
      <c r="HL292" s="134"/>
      <c r="HM292" s="134"/>
      <c r="HN292" s="134"/>
      <c r="HO292" s="134"/>
      <c r="HP292" s="134"/>
      <c r="HQ292" s="134"/>
      <c r="HR292" s="134"/>
      <c r="HS292" s="134"/>
      <c r="HT292" s="134"/>
      <c r="HU292" s="134"/>
      <c r="HV292" s="134"/>
      <c r="HW292" s="134"/>
      <c r="HX292" s="134"/>
      <c r="HY292" s="134"/>
      <c r="HZ292" s="134"/>
      <c r="IA292" s="134"/>
      <c r="IB292" s="134"/>
      <c r="IC292" s="134"/>
      <c r="ID292" s="134"/>
      <c r="IE292" s="134"/>
      <c r="IF292" s="134"/>
      <c r="IG292" s="134"/>
      <c r="IH292" s="134"/>
      <c r="II292" s="134"/>
      <c r="IJ292" s="134"/>
      <c r="IK292" s="134"/>
      <c r="IL292" s="134"/>
      <c r="IM292" s="134"/>
      <c r="IN292" s="134"/>
      <c r="IO292" s="134"/>
      <c r="IP292" s="134"/>
      <c r="IQ292" s="134"/>
      <c r="IR292" s="134"/>
      <c r="IS292" s="134"/>
      <c r="IT292" s="134"/>
    </row>
    <row r="293" spans="1:254" s="165" customFormat="1" ht="13.5" x14ac:dyDescent="0.25">
      <c r="A293" s="156" t="s">
        <v>461</v>
      </c>
      <c r="B293" s="158" t="s">
        <v>363</v>
      </c>
      <c r="C293" s="172" t="s">
        <v>163</v>
      </c>
      <c r="D293" s="172" t="s">
        <v>86</v>
      </c>
      <c r="E293" s="172" t="s">
        <v>462</v>
      </c>
      <c r="F293" s="172"/>
      <c r="G293" s="159">
        <f>SUM(G294)</f>
        <v>398.86</v>
      </c>
    </row>
    <row r="294" spans="1:254" s="165" customFormat="1" ht="25.5" x14ac:dyDescent="0.2">
      <c r="A294" s="161" t="s">
        <v>143</v>
      </c>
      <c r="B294" s="163" t="s">
        <v>363</v>
      </c>
      <c r="C294" s="174" t="s">
        <v>163</v>
      </c>
      <c r="D294" s="174" t="s">
        <v>86</v>
      </c>
      <c r="E294" s="174" t="s">
        <v>462</v>
      </c>
      <c r="F294" s="174" t="s">
        <v>144</v>
      </c>
      <c r="G294" s="164">
        <v>398.86</v>
      </c>
    </row>
    <row r="295" spans="1:254" s="165" customFormat="1" ht="13.5" x14ac:dyDescent="0.25">
      <c r="A295" s="156" t="s">
        <v>403</v>
      </c>
      <c r="B295" s="158" t="s">
        <v>363</v>
      </c>
      <c r="C295" s="172" t="s">
        <v>163</v>
      </c>
      <c r="D295" s="172" t="s">
        <v>86</v>
      </c>
      <c r="E295" s="174" t="s">
        <v>404</v>
      </c>
      <c r="F295" s="172"/>
      <c r="G295" s="154">
        <f>SUM(G296)</f>
        <v>376.13</v>
      </c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  <c r="AU295" s="134"/>
      <c r="AV295" s="134"/>
      <c r="AW295" s="134"/>
      <c r="AX295" s="134"/>
      <c r="AY295" s="134"/>
      <c r="AZ295" s="134"/>
      <c r="BA295" s="134"/>
      <c r="BB295" s="134"/>
      <c r="BC295" s="134"/>
      <c r="BD295" s="134"/>
      <c r="BE295" s="134"/>
      <c r="BF295" s="134"/>
      <c r="BG295" s="134"/>
      <c r="BH295" s="134"/>
      <c r="BI295" s="134"/>
      <c r="BJ295" s="134"/>
      <c r="BK295" s="134"/>
      <c r="BL295" s="134"/>
      <c r="BM295" s="134"/>
      <c r="BN295" s="134"/>
      <c r="BO295" s="134"/>
      <c r="BP295" s="134"/>
      <c r="BQ295" s="134"/>
      <c r="BR295" s="134"/>
      <c r="BS295" s="134"/>
      <c r="BT295" s="134"/>
      <c r="BU295" s="134"/>
      <c r="BV295" s="134"/>
      <c r="BW295" s="134"/>
      <c r="BX295" s="134"/>
      <c r="BY295" s="134"/>
      <c r="BZ295" s="134"/>
      <c r="CA295" s="134"/>
      <c r="CB295" s="134"/>
      <c r="CC295" s="134"/>
      <c r="CD295" s="134"/>
      <c r="CE295" s="134"/>
      <c r="CF295" s="134"/>
      <c r="CG295" s="134"/>
      <c r="CH295" s="134"/>
      <c r="CI295" s="134"/>
      <c r="CJ295" s="134"/>
      <c r="CK295" s="134"/>
      <c r="CL295" s="134"/>
      <c r="CM295" s="134"/>
      <c r="CN295" s="134"/>
      <c r="CO295" s="134"/>
      <c r="CP295" s="134"/>
      <c r="CQ295" s="134"/>
      <c r="CR295" s="134"/>
      <c r="CS295" s="134"/>
      <c r="CT295" s="134"/>
      <c r="CU295" s="134"/>
      <c r="CV295" s="134"/>
      <c r="CW295" s="134"/>
      <c r="CX295" s="134"/>
      <c r="CY295" s="134"/>
      <c r="CZ295" s="134"/>
      <c r="DA295" s="134"/>
      <c r="DB295" s="134"/>
      <c r="DC295" s="134"/>
      <c r="DD295" s="134"/>
      <c r="DE295" s="134"/>
      <c r="DF295" s="134"/>
      <c r="DG295" s="134"/>
      <c r="DH295" s="134"/>
      <c r="DI295" s="134"/>
      <c r="DJ295" s="134"/>
      <c r="DK295" s="134"/>
      <c r="DL295" s="134"/>
      <c r="DM295" s="134"/>
      <c r="DN295" s="134"/>
      <c r="DO295" s="134"/>
      <c r="DP295" s="134"/>
      <c r="DQ295" s="134"/>
      <c r="DR295" s="134"/>
      <c r="DS295" s="134"/>
      <c r="DT295" s="134"/>
      <c r="DU295" s="134"/>
      <c r="DV295" s="134"/>
      <c r="DW295" s="134"/>
      <c r="DX295" s="134"/>
      <c r="DY295" s="134"/>
      <c r="DZ295" s="134"/>
      <c r="EA295" s="134"/>
      <c r="EB295" s="134"/>
      <c r="EC295" s="134"/>
      <c r="ED295" s="134"/>
      <c r="EE295" s="134"/>
      <c r="EF295" s="134"/>
      <c r="EG295" s="134"/>
      <c r="EH295" s="134"/>
      <c r="EI295" s="134"/>
      <c r="EJ295" s="134"/>
      <c r="EK295" s="134"/>
      <c r="EL295" s="134"/>
      <c r="EM295" s="134"/>
      <c r="EN295" s="134"/>
      <c r="EO295" s="134"/>
      <c r="EP295" s="134"/>
      <c r="EQ295" s="134"/>
      <c r="ER295" s="134"/>
      <c r="ES295" s="134"/>
      <c r="ET295" s="134"/>
      <c r="EU295" s="134"/>
      <c r="EV295" s="134"/>
      <c r="EW295" s="134"/>
      <c r="EX295" s="134"/>
      <c r="EY295" s="134"/>
      <c r="EZ295" s="134"/>
      <c r="FA295" s="134"/>
      <c r="FB295" s="134"/>
      <c r="FC295" s="134"/>
      <c r="FD295" s="134"/>
      <c r="FE295" s="134"/>
      <c r="FF295" s="134"/>
      <c r="FG295" s="134"/>
      <c r="FH295" s="134"/>
      <c r="FI295" s="134"/>
      <c r="FJ295" s="134"/>
      <c r="FK295" s="134"/>
      <c r="FL295" s="134"/>
      <c r="FM295" s="134"/>
      <c r="FN295" s="134"/>
      <c r="FO295" s="134"/>
      <c r="FP295" s="134"/>
      <c r="FQ295" s="134"/>
      <c r="FR295" s="134"/>
      <c r="FS295" s="134"/>
      <c r="FT295" s="134"/>
      <c r="FU295" s="134"/>
      <c r="FV295" s="134"/>
      <c r="FW295" s="134"/>
      <c r="FX295" s="134"/>
      <c r="FY295" s="134"/>
      <c r="FZ295" s="134"/>
      <c r="GA295" s="134"/>
      <c r="GB295" s="134"/>
      <c r="GC295" s="134"/>
      <c r="GD295" s="134"/>
      <c r="GE295" s="134"/>
      <c r="GF295" s="134"/>
      <c r="GG295" s="134"/>
      <c r="GH295" s="134"/>
      <c r="GI295" s="134"/>
      <c r="GJ295" s="134"/>
      <c r="GK295" s="134"/>
      <c r="GL295" s="134"/>
      <c r="GM295" s="134"/>
      <c r="GN295" s="134"/>
      <c r="GO295" s="134"/>
      <c r="GP295" s="134"/>
      <c r="GQ295" s="134"/>
      <c r="GR295" s="134"/>
      <c r="GS295" s="134"/>
      <c r="GT295" s="134"/>
      <c r="GU295" s="134"/>
      <c r="GV295" s="134"/>
      <c r="GW295" s="134"/>
      <c r="GX295" s="134"/>
      <c r="GY295" s="134"/>
      <c r="GZ295" s="134"/>
      <c r="HA295" s="134"/>
      <c r="HB295" s="134"/>
      <c r="HC295" s="134"/>
      <c r="HD295" s="134"/>
      <c r="HE295" s="134"/>
      <c r="HF295" s="134"/>
      <c r="HG295" s="134"/>
      <c r="HH295" s="134"/>
      <c r="HI295" s="134"/>
      <c r="HJ295" s="134"/>
      <c r="HK295" s="134"/>
      <c r="HL295" s="134"/>
      <c r="HM295" s="134"/>
      <c r="HN295" s="134"/>
      <c r="HO295" s="134"/>
      <c r="HP295" s="134"/>
      <c r="HQ295" s="134"/>
      <c r="HR295" s="134"/>
      <c r="HS295" s="134"/>
      <c r="HT295" s="134"/>
      <c r="HU295" s="134"/>
      <c r="HV295" s="134"/>
      <c r="HW295" s="134"/>
      <c r="HX295" s="134"/>
      <c r="HY295" s="134"/>
      <c r="HZ295" s="134"/>
      <c r="IA295" s="134"/>
      <c r="IB295" s="134"/>
      <c r="IC295" s="134"/>
      <c r="ID295" s="134"/>
      <c r="IE295" s="134"/>
      <c r="IF295" s="134"/>
      <c r="IG295" s="134"/>
      <c r="IH295" s="134"/>
      <c r="II295" s="134"/>
      <c r="IJ295" s="134"/>
      <c r="IK295" s="134"/>
      <c r="IL295" s="134"/>
      <c r="IM295" s="134"/>
      <c r="IN295" s="134"/>
      <c r="IO295" s="134"/>
      <c r="IP295" s="134"/>
      <c r="IQ295" s="134"/>
      <c r="IR295" s="134"/>
      <c r="IS295" s="134"/>
      <c r="IT295" s="134"/>
    </row>
    <row r="296" spans="1:254" s="165" customFormat="1" ht="25.5" x14ac:dyDescent="0.2">
      <c r="A296" s="161" t="s">
        <v>143</v>
      </c>
      <c r="B296" s="163" t="s">
        <v>363</v>
      </c>
      <c r="C296" s="174" t="s">
        <v>163</v>
      </c>
      <c r="D296" s="174" t="s">
        <v>86</v>
      </c>
      <c r="E296" s="174" t="s">
        <v>404</v>
      </c>
      <c r="F296" s="174" t="s">
        <v>144</v>
      </c>
      <c r="G296" s="169">
        <v>376.13</v>
      </c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  <c r="AF296" s="134"/>
      <c r="AG296" s="134"/>
      <c r="AH296" s="134"/>
      <c r="AI296" s="134"/>
      <c r="AJ296" s="134"/>
      <c r="AK296" s="134"/>
      <c r="AL296" s="134"/>
      <c r="AM296" s="134"/>
      <c r="AN296" s="134"/>
      <c r="AO296" s="134"/>
      <c r="AP296" s="134"/>
      <c r="AQ296" s="134"/>
      <c r="AR296" s="134"/>
      <c r="AS296" s="134"/>
      <c r="AT296" s="134"/>
      <c r="AU296" s="134"/>
      <c r="AV296" s="134"/>
      <c r="AW296" s="134"/>
      <c r="AX296" s="134"/>
      <c r="AY296" s="134"/>
      <c r="AZ296" s="134"/>
      <c r="BA296" s="134"/>
      <c r="BB296" s="134"/>
      <c r="BC296" s="134"/>
      <c r="BD296" s="134"/>
      <c r="BE296" s="134"/>
      <c r="BF296" s="134"/>
      <c r="BG296" s="134"/>
      <c r="BH296" s="134"/>
      <c r="BI296" s="134"/>
      <c r="BJ296" s="134"/>
      <c r="BK296" s="134"/>
      <c r="BL296" s="134"/>
      <c r="BM296" s="134"/>
      <c r="BN296" s="134"/>
      <c r="BO296" s="134"/>
      <c r="BP296" s="134"/>
      <c r="BQ296" s="134"/>
      <c r="BR296" s="134"/>
      <c r="BS296" s="134"/>
      <c r="BT296" s="134"/>
      <c r="BU296" s="134"/>
      <c r="BV296" s="134"/>
      <c r="BW296" s="134"/>
      <c r="BX296" s="134"/>
      <c r="BY296" s="134"/>
      <c r="BZ296" s="134"/>
      <c r="CA296" s="134"/>
      <c r="CB296" s="134"/>
      <c r="CC296" s="134"/>
      <c r="CD296" s="134"/>
      <c r="CE296" s="134"/>
      <c r="CF296" s="134"/>
      <c r="CG296" s="134"/>
      <c r="CH296" s="134"/>
      <c r="CI296" s="134"/>
      <c r="CJ296" s="134"/>
      <c r="CK296" s="134"/>
      <c r="CL296" s="134"/>
      <c r="CM296" s="134"/>
      <c r="CN296" s="134"/>
      <c r="CO296" s="134"/>
      <c r="CP296" s="134"/>
      <c r="CQ296" s="134"/>
      <c r="CR296" s="134"/>
      <c r="CS296" s="134"/>
      <c r="CT296" s="134"/>
      <c r="CU296" s="134"/>
      <c r="CV296" s="134"/>
      <c r="CW296" s="134"/>
      <c r="CX296" s="134"/>
      <c r="CY296" s="134"/>
      <c r="CZ296" s="134"/>
      <c r="DA296" s="134"/>
      <c r="DB296" s="134"/>
      <c r="DC296" s="134"/>
      <c r="DD296" s="134"/>
      <c r="DE296" s="134"/>
      <c r="DF296" s="134"/>
      <c r="DG296" s="134"/>
      <c r="DH296" s="134"/>
      <c r="DI296" s="134"/>
      <c r="DJ296" s="134"/>
      <c r="DK296" s="134"/>
      <c r="DL296" s="134"/>
      <c r="DM296" s="134"/>
      <c r="DN296" s="134"/>
      <c r="DO296" s="134"/>
      <c r="DP296" s="134"/>
      <c r="DQ296" s="134"/>
      <c r="DR296" s="134"/>
      <c r="DS296" s="134"/>
      <c r="DT296" s="134"/>
      <c r="DU296" s="134"/>
      <c r="DV296" s="134"/>
      <c r="DW296" s="134"/>
      <c r="DX296" s="134"/>
      <c r="DY296" s="134"/>
      <c r="DZ296" s="134"/>
      <c r="EA296" s="134"/>
      <c r="EB296" s="134"/>
      <c r="EC296" s="134"/>
      <c r="ED296" s="134"/>
      <c r="EE296" s="134"/>
      <c r="EF296" s="134"/>
      <c r="EG296" s="134"/>
      <c r="EH296" s="134"/>
      <c r="EI296" s="134"/>
      <c r="EJ296" s="134"/>
      <c r="EK296" s="134"/>
      <c r="EL296" s="134"/>
      <c r="EM296" s="134"/>
      <c r="EN296" s="134"/>
      <c r="EO296" s="134"/>
      <c r="EP296" s="134"/>
      <c r="EQ296" s="134"/>
      <c r="ER296" s="134"/>
      <c r="ES296" s="134"/>
      <c r="ET296" s="134"/>
      <c r="EU296" s="134"/>
      <c r="EV296" s="134"/>
      <c r="EW296" s="134"/>
      <c r="EX296" s="134"/>
      <c r="EY296" s="134"/>
      <c r="EZ296" s="134"/>
      <c r="FA296" s="134"/>
      <c r="FB296" s="134"/>
      <c r="FC296" s="134"/>
      <c r="FD296" s="134"/>
      <c r="FE296" s="134"/>
      <c r="FF296" s="134"/>
      <c r="FG296" s="134"/>
      <c r="FH296" s="134"/>
      <c r="FI296" s="134"/>
      <c r="FJ296" s="134"/>
      <c r="FK296" s="134"/>
      <c r="FL296" s="134"/>
      <c r="FM296" s="134"/>
      <c r="FN296" s="134"/>
      <c r="FO296" s="134"/>
      <c r="FP296" s="134"/>
      <c r="FQ296" s="134"/>
      <c r="FR296" s="134"/>
      <c r="FS296" s="134"/>
      <c r="FT296" s="134"/>
      <c r="FU296" s="134"/>
      <c r="FV296" s="134"/>
      <c r="FW296" s="134"/>
      <c r="FX296" s="134"/>
      <c r="FY296" s="134"/>
      <c r="FZ296" s="134"/>
      <c r="GA296" s="134"/>
      <c r="GB296" s="134"/>
      <c r="GC296" s="134"/>
      <c r="GD296" s="134"/>
      <c r="GE296" s="134"/>
      <c r="GF296" s="134"/>
      <c r="GG296" s="134"/>
      <c r="GH296" s="134"/>
      <c r="GI296" s="134"/>
      <c r="GJ296" s="134"/>
      <c r="GK296" s="134"/>
      <c r="GL296" s="134"/>
      <c r="GM296" s="134"/>
      <c r="GN296" s="134"/>
      <c r="GO296" s="134"/>
      <c r="GP296" s="134"/>
      <c r="GQ296" s="134"/>
      <c r="GR296" s="134"/>
      <c r="GS296" s="134"/>
      <c r="GT296" s="134"/>
      <c r="GU296" s="134"/>
      <c r="GV296" s="134"/>
      <c r="GW296" s="134"/>
      <c r="GX296" s="134"/>
      <c r="GY296" s="134"/>
      <c r="GZ296" s="134"/>
      <c r="HA296" s="134"/>
      <c r="HB296" s="134"/>
      <c r="HC296" s="134"/>
      <c r="HD296" s="134"/>
      <c r="HE296" s="134"/>
      <c r="HF296" s="134"/>
      <c r="HG296" s="134"/>
      <c r="HH296" s="134"/>
      <c r="HI296" s="134"/>
      <c r="HJ296" s="134"/>
      <c r="HK296" s="134"/>
      <c r="HL296" s="134"/>
      <c r="HM296" s="134"/>
      <c r="HN296" s="134"/>
      <c r="HO296" s="134"/>
      <c r="HP296" s="134"/>
      <c r="HQ296" s="134"/>
      <c r="HR296" s="134"/>
      <c r="HS296" s="134"/>
      <c r="HT296" s="134"/>
      <c r="HU296" s="134"/>
      <c r="HV296" s="134"/>
      <c r="HW296" s="134"/>
      <c r="HX296" s="134"/>
      <c r="HY296" s="134"/>
      <c r="HZ296" s="134"/>
      <c r="IA296" s="134"/>
      <c r="IB296" s="134"/>
      <c r="IC296" s="134"/>
      <c r="ID296" s="134"/>
      <c r="IE296" s="134"/>
      <c r="IF296" s="134"/>
      <c r="IG296" s="134"/>
      <c r="IH296" s="134"/>
      <c r="II296" s="134"/>
      <c r="IJ296" s="134"/>
      <c r="IK296" s="134"/>
      <c r="IL296" s="134"/>
      <c r="IM296" s="134"/>
      <c r="IN296" s="134"/>
      <c r="IO296" s="134"/>
      <c r="IP296" s="134"/>
      <c r="IQ296" s="134"/>
      <c r="IR296" s="134"/>
      <c r="IS296" s="134"/>
      <c r="IT296" s="134"/>
    </row>
    <row r="297" spans="1:254" s="130" customFormat="1" ht="13.5" x14ac:dyDescent="0.25">
      <c r="A297" s="156" t="s">
        <v>459</v>
      </c>
      <c r="B297" s="158" t="s">
        <v>363</v>
      </c>
      <c r="C297" s="172" t="s">
        <v>163</v>
      </c>
      <c r="D297" s="172" t="s">
        <v>86</v>
      </c>
      <c r="E297" s="172" t="s">
        <v>460</v>
      </c>
      <c r="F297" s="172"/>
      <c r="G297" s="159">
        <f>SUM(G298)</f>
        <v>2455.7199999999998</v>
      </c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  <c r="AH297" s="165"/>
      <c r="AI297" s="165"/>
      <c r="AJ297" s="165"/>
      <c r="AK297" s="165"/>
      <c r="AL297" s="165"/>
      <c r="AM297" s="165"/>
      <c r="AN297" s="165"/>
      <c r="AO297" s="165"/>
      <c r="AP297" s="165"/>
      <c r="AQ297" s="165"/>
      <c r="AR297" s="165"/>
      <c r="AS297" s="165"/>
      <c r="AT297" s="165"/>
      <c r="AU297" s="165"/>
      <c r="AV297" s="165"/>
      <c r="AW297" s="165"/>
      <c r="AX297" s="165"/>
      <c r="AY297" s="165"/>
      <c r="AZ297" s="165"/>
      <c r="BA297" s="165"/>
      <c r="BB297" s="165"/>
      <c r="BC297" s="165"/>
      <c r="BD297" s="165"/>
      <c r="BE297" s="165"/>
      <c r="BF297" s="165"/>
      <c r="BG297" s="165"/>
      <c r="BH297" s="165"/>
      <c r="BI297" s="165"/>
      <c r="BJ297" s="165"/>
      <c r="BK297" s="165"/>
      <c r="BL297" s="165"/>
      <c r="BM297" s="165"/>
      <c r="BN297" s="165"/>
      <c r="BO297" s="165"/>
      <c r="BP297" s="165"/>
      <c r="BQ297" s="165"/>
      <c r="BR297" s="165"/>
      <c r="BS297" s="165"/>
      <c r="BT297" s="165"/>
      <c r="BU297" s="165"/>
      <c r="BV297" s="165"/>
      <c r="BW297" s="165"/>
      <c r="BX297" s="165"/>
      <c r="BY297" s="165"/>
      <c r="BZ297" s="165"/>
      <c r="CA297" s="165"/>
      <c r="CB297" s="165"/>
      <c r="CC297" s="165"/>
      <c r="CD297" s="165"/>
      <c r="CE297" s="165"/>
      <c r="CF297" s="165"/>
      <c r="CG297" s="165"/>
      <c r="CH297" s="165"/>
      <c r="CI297" s="165"/>
      <c r="CJ297" s="165"/>
      <c r="CK297" s="165"/>
      <c r="CL297" s="165"/>
      <c r="CM297" s="165"/>
      <c r="CN297" s="165"/>
      <c r="CO297" s="165"/>
      <c r="CP297" s="165"/>
      <c r="CQ297" s="165"/>
      <c r="CR297" s="165"/>
      <c r="CS297" s="165"/>
      <c r="CT297" s="165"/>
      <c r="CU297" s="165"/>
      <c r="CV297" s="165"/>
      <c r="CW297" s="165"/>
      <c r="CX297" s="165"/>
      <c r="CY297" s="165"/>
      <c r="CZ297" s="165"/>
      <c r="DA297" s="165"/>
      <c r="DB297" s="165"/>
      <c r="DC297" s="165"/>
      <c r="DD297" s="165"/>
      <c r="DE297" s="165"/>
      <c r="DF297" s="165"/>
      <c r="DG297" s="165"/>
      <c r="DH297" s="165"/>
      <c r="DI297" s="165"/>
      <c r="DJ297" s="165"/>
      <c r="DK297" s="165"/>
      <c r="DL297" s="165"/>
      <c r="DM297" s="165"/>
      <c r="DN297" s="165"/>
      <c r="DO297" s="165"/>
      <c r="DP297" s="165"/>
      <c r="DQ297" s="165"/>
      <c r="DR297" s="165"/>
      <c r="DS297" s="165"/>
      <c r="DT297" s="165"/>
      <c r="DU297" s="165"/>
      <c r="DV297" s="165"/>
      <c r="DW297" s="165"/>
      <c r="DX297" s="165"/>
      <c r="DY297" s="165"/>
      <c r="DZ297" s="165"/>
      <c r="EA297" s="165"/>
      <c r="EB297" s="165"/>
      <c r="EC297" s="165"/>
      <c r="ED297" s="165"/>
      <c r="EE297" s="165"/>
      <c r="EF297" s="165"/>
      <c r="EG297" s="165"/>
      <c r="EH297" s="165"/>
      <c r="EI297" s="165"/>
      <c r="EJ297" s="165"/>
      <c r="EK297" s="165"/>
      <c r="EL297" s="165"/>
      <c r="EM297" s="165"/>
      <c r="EN297" s="165"/>
      <c r="EO297" s="165"/>
      <c r="EP297" s="165"/>
      <c r="EQ297" s="165"/>
      <c r="ER297" s="165"/>
      <c r="ES297" s="165"/>
      <c r="ET297" s="165"/>
      <c r="EU297" s="165"/>
      <c r="EV297" s="165"/>
      <c r="EW297" s="165"/>
      <c r="EX297" s="165"/>
      <c r="EY297" s="165"/>
      <c r="EZ297" s="165"/>
      <c r="FA297" s="165"/>
      <c r="FB297" s="165"/>
      <c r="FC297" s="165"/>
      <c r="FD297" s="165"/>
      <c r="FE297" s="165"/>
      <c r="FF297" s="165"/>
      <c r="FG297" s="165"/>
      <c r="FH297" s="165"/>
      <c r="FI297" s="165"/>
      <c r="FJ297" s="165"/>
      <c r="FK297" s="165"/>
      <c r="FL297" s="165"/>
      <c r="FM297" s="165"/>
      <c r="FN297" s="165"/>
      <c r="FO297" s="165"/>
      <c r="FP297" s="165"/>
      <c r="FQ297" s="165"/>
      <c r="FR297" s="165"/>
      <c r="FS297" s="165"/>
      <c r="FT297" s="165"/>
      <c r="FU297" s="165"/>
      <c r="FV297" s="165"/>
      <c r="FW297" s="165"/>
      <c r="FX297" s="165"/>
      <c r="FY297" s="165"/>
      <c r="FZ297" s="165"/>
      <c r="GA297" s="165"/>
      <c r="GB297" s="165"/>
      <c r="GC297" s="165"/>
      <c r="GD297" s="165"/>
      <c r="GE297" s="165"/>
      <c r="GF297" s="165"/>
      <c r="GG297" s="165"/>
      <c r="GH297" s="165"/>
      <c r="GI297" s="165"/>
      <c r="GJ297" s="165"/>
      <c r="GK297" s="165"/>
      <c r="GL297" s="165"/>
      <c r="GM297" s="165"/>
      <c r="GN297" s="165"/>
      <c r="GO297" s="165"/>
      <c r="GP297" s="165"/>
      <c r="GQ297" s="165"/>
      <c r="GR297" s="165"/>
      <c r="GS297" s="165"/>
      <c r="GT297" s="165"/>
      <c r="GU297" s="165"/>
      <c r="GV297" s="165"/>
      <c r="GW297" s="165"/>
      <c r="GX297" s="165"/>
      <c r="GY297" s="165"/>
      <c r="GZ297" s="165"/>
      <c r="HA297" s="165"/>
      <c r="HB297" s="165"/>
      <c r="HC297" s="165"/>
      <c r="HD297" s="165"/>
      <c r="HE297" s="165"/>
      <c r="HF297" s="165"/>
      <c r="HG297" s="165"/>
      <c r="HH297" s="165"/>
      <c r="HI297" s="165"/>
      <c r="HJ297" s="165"/>
      <c r="HK297" s="165"/>
      <c r="HL297" s="165"/>
      <c r="HM297" s="165"/>
      <c r="HN297" s="165"/>
      <c r="HO297" s="165"/>
      <c r="HP297" s="165"/>
      <c r="HQ297" s="165"/>
      <c r="HR297" s="165"/>
      <c r="HS297" s="165"/>
      <c r="HT297" s="165"/>
      <c r="HU297" s="165"/>
      <c r="HV297" s="165"/>
      <c r="HW297" s="165"/>
      <c r="HX297" s="165"/>
      <c r="HY297" s="165"/>
      <c r="HZ297" s="165"/>
      <c r="IA297" s="165"/>
      <c r="IB297" s="165"/>
      <c r="IC297" s="165"/>
      <c r="ID297" s="165"/>
      <c r="IE297" s="165"/>
      <c r="IF297" s="165"/>
      <c r="IG297" s="165"/>
      <c r="IH297" s="165"/>
      <c r="II297" s="165"/>
      <c r="IJ297" s="165"/>
      <c r="IK297" s="165"/>
      <c r="IL297" s="165"/>
      <c r="IM297" s="165"/>
      <c r="IN297" s="165"/>
      <c r="IO297" s="165"/>
      <c r="IP297" s="165"/>
      <c r="IQ297" s="165"/>
      <c r="IR297" s="165"/>
      <c r="IS297" s="165"/>
      <c r="IT297" s="165"/>
    </row>
    <row r="298" spans="1:254" s="130" customFormat="1" ht="25.5" x14ac:dyDescent="0.2">
      <c r="A298" s="161" t="s">
        <v>143</v>
      </c>
      <c r="B298" s="163" t="s">
        <v>363</v>
      </c>
      <c r="C298" s="174" t="s">
        <v>163</v>
      </c>
      <c r="D298" s="174" t="s">
        <v>86</v>
      </c>
      <c r="E298" s="174" t="s">
        <v>460</v>
      </c>
      <c r="F298" s="174" t="s">
        <v>144</v>
      </c>
      <c r="G298" s="164">
        <v>2455.7199999999998</v>
      </c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  <c r="AI298" s="134"/>
      <c r="AJ298" s="134"/>
      <c r="AK298" s="134"/>
      <c r="AL298" s="134"/>
      <c r="AM298" s="134"/>
      <c r="AN298" s="134"/>
      <c r="AO298" s="134"/>
      <c r="AP298" s="134"/>
      <c r="AQ298" s="134"/>
      <c r="AR298" s="134"/>
      <c r="AS298" s="134"/>
      <c r="AT298" s="134"/>
      <c r="AU298" s="134"/>
      <c r="AV298" s="134"/>
      <c r="AW298" s="134"/>
      <c r="AX298" s="134"/>
      <c r="AY298" s="134"/>
      <c r="AZ298" s="134"/>
      <c r="BA298" s="134"/>
      <c r="BB298" s="134"/>
      <c r="BC298" s="134"/>
      <c r="BD298" s="134"/>
      <c r="BE298" s="134"/>
      <c r="BF298" s="134"/>
      <c r="BG298" s="134"/>
      <c r="BH298" s="134"/>
      <c r="BI298" s="134"/>
      <c r="BJ298" s="134"/>
      <c r="BK298" s="134"/>
      <c r="BL298" s="134"/>
      <c r="BM298" s="134"/>
      <c r="BN298" s="134"/>
      <c r="BO298" s="134"/>
      <c r="BP298" s="134"/>
      <c r="BQ298" s="134"/>
      <c r="BR298" s="134"/>
      <c r="BS298" s="134"/>
      <c r="BT298" s="134"/>
      <c r="BU298" s="134"/>
      <c r="BV298" s="134"/>
      <c r="BW298" s="134"/>
      <c r="BX298" s="134"/>
      <c r="BY298" s="134"/>
      <c r="BZ298" s="134"/>
      <c r="CA298" s="134"/>
      <c r="CB298" s="134"/>
      <c r="CC298" s="134"/>
      <c r="CD298" s="134"/>
      <c r="CE298" s="134"/>
      <c r="CF298" s="134"/>
      <c r="CG298" s="134"/>
      <c r="CH298" s="134"/>
      <c r="CI298" s="134"/>
      <c r="CJ298" s="134"/>
      <c r="CK298" s="134"/>
      <c r="CL298" s="134"/>
      <c r="CM298" s="134"/>
      <c r="CN298" s="134"/>
      <c r="CO298" s="134"/>
      <c r="CP298" s="134"/>
      <c r="CQ298" s="134"/>
      <c r="CR298" s="134"/>
      <c r="CS298" s="134"/>
      <c r="CT298" s="134"/>
      <c r="CU298" s="134"/>
      <c r="CV298" s="134"/>
      <c r="CW298" s="134"/>
      <c r="CX298" s="134"/>
      <c r="CY298" s="134"/>
      <c r="CZ298" s="134"/>
      <c r="DA298" s="134"/>
      <c r="DB298" s="134"/>
      <c r="DC298" s="134"/>
      <c r="DD298" s="134"/>
      <c r="DE298" s="134"/>
      <c r="DF298" s="134"/>
      <c r="DG298" s="134"/>
      <c r="DH298" s="134"/>
      <c r="DI298" s="134"/>
      <c r="DJ298" s="134"/>
      <c r="DK298" s="134"/>
      <c r="DL298" s="134"/>
      <c r="DM298" s="134"/>
      <c r="DN298" s="134"/>
      <c r="DO298" s="134"/>
      <c r="DP298" s="134"/>
      <c r="DQ298" s="134"/>
      <c r="DR298" s="134"/>
      <c r="DS298" s="134"/>
      <c r="DT298" s="134"/>
      <c r="DU298" s="134"/>
      <c r="DV298" s="134"/>
      <c r="DW298" s="134"/>
      <c r="DX298" s="134"/>
      <c r="DY298" s="134"/>
      <c r="DZ298" s="134"/>
      <c r="EA298" s="134"/>
      <c r="EB298" s="134"/>
      <c r="EC298" s="134"/>
      <c r="ED298" s="134"/>
      <c r="EE298" s="134"/>
      <c r="EF298" s="134"/>
      <c r="EG298" s="134"/>
      <c r="EH298" s="134"/>
      <c r="EI298" s="134"/>
      <c r="EJ298" s="134"/>
      <c r="EK298" s="134"/>
      <c r="EL298" s="134"/>
      <c r="EM298" s="134"/>
      <c r="EN298" s="134"/>
      <c r="EO298" s="134"/>
      <c r="EP298" s="134"/>
      <c r="EQ298" s="134"/>
      <c r="ER298" s="134"/>
      <c r="ES298" s="134"/>
      <c r="ET298" s="134"/>
      <c r="EU298" s="134"/>
      <c r="EV298" s="134"/>
      <c r="EW298" s="134"/>
      <c r="EX298" s="134"/>
      <c r="EY298" s="134"/>
      <c r="EZ298" s="134"/>
      <c r="FA298" s="134"/>
      <c r="FB298" s="134"/>
      <c r="FC298" s="134"/>
      <c r="FD298" s="134"/>
      <c r="FE298" s="134"/>
      <c r="FF298" s="134"/>
      <c r="FG298" s="134"/>
      <c r="FH298" s="134"/>
      <c r="FI298" s="134"/>
      <c r="FJ298" s="134"/>
      <c r="FK298" s="134"/>
      <c r="FL298" s="134"/>
      <c r="FM298" s="134"/>
      <c r="FN298" s="134"/>
      <c r="FO298" s="134"/>
      <c r="FP298" s="134"/>
      <c r="FQ298" s="134"/>
      <c r="FR298" s="134"/>
      <c r="FS298" s="134"/>
      <c r="FT298" s="134"/>
      <c r="FU298" s="134"/>
      <c r="FV298" s="134"/>
      <c r="FW298" s="134"/>
      <c r="FX298" s="134"/>
      <c r="FY298" s="134"/>
      <c r="FZ298" s="134"/>
      <c r="GA298" s="134"/>
      <c r="GB298" s="134"/>
      <c r="GC298" s="134"/>
      <c r="GD298" s="134"/>
      <c r="GE298" s="134"/>
      <c r="GF298" s="134"/>
      <c r="GG298" s="134"/>
      <c r="GH298" s="134"/>
      <c r="GI298" s="134"/>
      <c r="GJ298" s="134"/>
      <c r="GK298" s="134"/>
      <c r="GL298" s="134"/>
      <c r="GM298" s="134"/>
      <c r="GN298" s="134"/>
      <c r="GO298" s="134"/>
      <c r="GP298" s="134"/>
      <c r="GQ298" s="134"/>
      <c r="GR298" s="134"/>
      <c r="GS298" s="134"/>
      <c r="GT298" s="134"/>
      <c r="GU298" s="134"/>
      <c r="GV298" s="134"/>
      <c r="GW298" s="134"/>
      <c r="GX298" s="134"/>
      <c r="GY298" s="134"/>
      <c r="GZ298" s="134"/>
      <c r="HA298" s="134"/>
      <c r="HB298" s="134"/>
      <c r="HC298" s="134"/>
      <c r="HD298" s="134"/>
      <c r="HE298" s="134"/>
      <c r="HF298" s="134"/>
      <c r="HG298" s="134"/>
      <c r="HH298" s="134"/>
      <c r="HI298" s="134"/>
      <c r="HJ298" s="134"/>
      <c r="HK298" s="134"/>
      <c r="HL298" s="134"/>
      <c r="HM298" s="134"/>
      <c r="HN298" s="134"/>
      <c r="HO298" s="134"/>
      <c r="HP298" s="134"/>
      <c r="HQ298" s="134"/>
      <c r="HR298" s="134"/>
      <c r="HS298" s="134"/>
      <c r="HT298" s="134"/>
      <c r="HU298" s="134"/>
      <c r="HV298" s="134"/>
      <c r="HW298" s="134"/>
      <c r="HX298" s="134"/>
      <c r="HY298" s="134"/>
      <c r="HZ298" s="134"/>
      <c r="IA298" s="134"/>
      <c r="IB298" s="134"/>
      <c r="IC298" s="134"/>
      <c r="ID298" s="134"/>
      <c r="IE298" s="134"/>
      <c r="IF298" s="134"/>
      <c r="IG298" s="134"/>
      <c r="IH298" s="134"/>
      <c r="II298" s="134"/>
      <c r="IJ298" s="134"/>
      <c r="IK298" s="134"/>
      <c r="IL298" s="134"/>
      <c r="IM298" s="134"/>
      <c r="IN298" s="134"/>
      <c r="IO298" s="134"/>
      <c r="IP298" s="134"/>
      <c r="IQ298" s="134"/>
      <c r="IR298" s="134"/>
      <c r="IS298" s="134"/>
      <c r="IT298" s="134"/>
    </row>
    <row r="299" spans="1:254" s="130" customFormat="1" ht="38.25" x14ac:dyDescent="0.2">
      <c r="A299" s="166" t="s">
        <v>485</v>
      </c>
      <c r="B299" s="171" t="s">
        <v>363</v>
      </c>
      <c r="C299" s="171" t="s">
        <v>163</v>
      </c>
      <c r="D299" s="171" t="s">
        <v>86</v>
      </c>
      <c r="E299" s="171" t="s">
        <v>276</v>
      </c>
      <c r="F299" s="174"/>
      <c r="G299" s="169">
        <f>SUM(G300)</f>
        <v>13200</v>
      </c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134"/>
      <c r="AX299" s="134"/>
      <c r="AY299" s="134"/>
      <c r="AZ299" s="134"/>
      <c r="BA299" s="134"/>
      <c r="BB299" s="134"/>
      <c r="BC299" s="134"/>
      <c r="BD299" s="134"/>
      <c r="BE299" s="134"/>
      <c r="BF299" s="134"/>
      <c r="BG299" s="134"/>
      <c r="BH299" s="134"/>
      <c r="BI299" s="134"/>
      <c r="BJ299" s="134"/>
      <c r="BK299" s="134"/>
      <c r="BL299" s="134"/>
      <c r="BM299" s="134"/>
      <c r="BN299" s="134"/>
      <c r="BO299" s="134"/>
      <c r="BP299" s="134"/>
      <c r="BQ299" s="134"/>
      <c r="BR299" s="134"/>
      <c r="BS299" s="134"/>
      <c r="BT299" s="134"/>
      <c r="BU299" s="134"/>
      <c r="BV299" s="134"/>
      <c r="BW299" s="134"/>
      <c r="BX299" s="134"/>
      <c r="BY299" s="134"/>
      <c r="BZ299" s="134"/>
      <c r="CA299" s="134"/>
      <c r="CB299" s="134"/>
      <c r="CC299" s="134"/>
      <c r="CD299" s="134"/>
      <c r="CE299" s="134"/>
      <c r="CF299" s="134"/>
      <c r="CG299" s="134"/>
      <c r="CH299" s="134"/>
      <c r="CI299" s="134"/>
      <c r="CJ299" s="134"/>
      <c r="CK299" s="134"/>
      <c r="CL299" s="134"/>
      <c r="CM299" s="134"/>
      <c r="CN299" s="134"/>
      <c r="CO299" s="134"/>
      <c r="CP299" s="134"/>
      <c r="CQ299" s="134"/>
      <c r="CR299" s="134"/>
      <c r="CS299" s="134"/>
      <c r="CT299" s="134"/>
      <c r="CU299" s="134"/>
      <c r="CV299" s="134"/>
      <c r="CW299" s="134"/>
      <c r="CX299" s="134"/>
      <c r="CY299" s="134"/>
      <c r="CZ299" s="134"/>
      <c r="DA299" s="134"/>
      <c r="DB299" s="134"/>
      <c r="DC299" s="134"/>
      <c r="DD299" s="134"/>
      <c r="DE299" s="134"/>
      <c r="DF299" s="134"/>
      <c r="DG299" s="134"/>
      <c r="DH299" s="134"/>
      <c r="DI299" s="134"/>
      <c r="DJ299" s="134"/>
      <c r="DK299" s="134"/>
      <c r="DL299" s="134"/>
      <c r="DM299" s="134"/>
      <c r="DN299" s="134"/>
      <c r="DO299" s="134"/>
      <c r="DP299" s="134"/>
      <c r="DQ299" s="134"/>
      <c r="DR299" s="134"/>
      <c r="DS299" s="134"/>
      <c r="DT299" s="134"/>
      <c r="DU299" s="134"/>
      <c r="DV299" s="134"/>
      <c r="DW299" s="134"/>
      <c r="DX299" s="134"/>
      <c r="DY299" s="134"/>
      <c r="DZ299" s="134"/>
      <c r="EA299" s="134"/>
      <c r="EB299" s="134"/>
      <c r="EC299" s="134"/>
      <c r="ED299" s="134"/>
      <c r="EE299" s="134"/>
      <c r="EF299" s="134"/>
      <c r="EG299" s="134"/>
      <c r="EH299" s="134"/>
      <c r="EI299" s="134"/>
      <c r="EJ299" s="134"/>
      <c r="EK299" s="134"/>
      <c r="EL299" s="134"/>
      <c r="EM299" s="134"/>
      <c r="EN299" s="134"/>
      <c r="EO299" s="134"/>
      <c r="EP299" s="134"/>
      <c r="EQ299" s="134"/>
      <c r="ER299" s="134"/>
      <c r="ES299" s="134"/>
      <c r="ET299" s="134"/>
      <c r="EU299" s="134"/>
      <c r="EV299" s="134"/>
      <c r="EW299" s="134"/>
      <c r="EX299" s="134"/>
      <c r="EY299" s="134"/>
      <c r="EZ299" s="134"/>
      <c r="FA299" s="134"/>
      <c r="FB299" s="134"/>
      <c r="FC299" s="134"/>
      <c r="FD299" s="134"/>
      <c r="FE299" s="134"/>
      <c r="FF299" s="134"/>
      <c r="FG299" s="134"/>
      <c r="FH299" s="134"/>
      <c r="FI299" s="134"/>
      <c r="FJ299" s="134"/>
      <c r="FK299" s="134"/>
      <c r="FL299" s="134"/>
      <c r="FM299" s="134"/>
      <c r="FN299" s="134"/>
      <c r="FO299" s="134"/>
      <c r="FP299" s="134"/>
      <c r="FQ299" s="134"/>
      <c r="FR299" s="134"/>
      <c r="FS299" s="134"/>
      <c r="FT299" s="134"/>
      <c r="FU299" s="134"/>
      <c r="FV299" s="134"/>
      <c r="FW299" s="134"/>
      <c r="FX299" s="134"/>
      <c r="FY299" s="134"/>
      <c r="FZ299" s="134"/>
      <c r="GA299" s="134"/>
      <c r="GB299" s="134"/>
      <c r="GC299" s="134"/>
      <c r="GD299" s="134"/>
      <c r="GE299" s="134"/>
      <c r="GF299" s="134"/>
      <c r="GG299" s="134"/>
      <c r="GH299" s="134"/>
      <c r="GI299" s="134"/>
      <c r="GJ299" s="134"/>
      <c r="GK299" s="134"/>
      <c r="GL299" s="134"/>
      <c r="GM299" s="134"/>
      <c r="GN299" s="134"/>
      <c r="GO299" s="134"/>
      <c r="GP299" s="134"/>
      <c r="GQ299" s="134"/>
      <c r="GR299" s="134"/>
      <c r="GS299" s="134"/>
      <c r="GT299" s="134"/>
      <c r="GU299" s="134"/>
      <c r="GV299" s="134"/>
      <c r="GW299" s="134"/>
      <c r="GX299" s="134"/>
      <c r="GY299" s="134"/>
      <c r="GZ299" s="134"/>
      <c r="HA299" s="134"/>
      <c r="HB299" s="134"/>
      <c r="HC299" s="134"/>
      <c r="HD299" s="134"/>
      <c r="HE299" s="134"/>
      <c r="HF299" s="134"/>
      <c r="HG299" s="134"/>
      <c r="HH299" s="134"/>
      <c r="HI299" s="134"/>
      <c r="HJ299" s="134"/>
      <c r="HK299" s="134"/>
      <c r="HL299" s="134"/>
      <c r="HM299" s="134"/>
      <c r="HN299" s="134"/>
      <c r="HO299" s="134"/>
      <c r="HP299" s="134"/>
      <c r="HQ299" s="134"/>
      <c r="HR299" s="134"/>
      <c r="HS299" s="134"/>
      <c r="HT299" s="134"/>
      <c r="HU299" s="134"/>
      <c r="HV299" s="134"/>
      <c r="HW299" s="134"/>
      <c r="HX299" s="134"/>
      <c r="HY299" s="134"/>
      <c r="HZ299" s="134"/>
      <c r="IA299" s="134"/>
      <c r="IB299" s="134"/>
      <c r="IC299" s="134"/>
      <c r="ID299" s="134"/>
      <c r="IE299" s="134"/>
      <c r="IF299" s="134"/>
      <c r="IG299" s="134"/>
      <c r="IH299" s="134"/>
      <c r="II299" s="134"/>
      <c r="IJ299" s="134"/>
      <c r="IK299" s="134"/>
      <c r="IL299" s="134"/>
      <c r="IM299" s="134"/>
      <c r="IN299" s="134"/>
      <c r="IO299" s="134"/>
      <c r="IP299" s="134"/>
      <c r="IQ299" s="134"/>
      <c r="IR299" s="134"/>
      <c r="IS299" s="134"/>
      <c r="IT299" s="134"/>
    </row>
    <row r="300" spans="1:254" s="130" customFormat="1" x14ac:dyDescent="0.2">
      <c r="A300" s="161" t="s">
        <v>373</v>
      </c>
      <c r="B300" s="171" t="s">
        <v>363</v>
      </c>
      <c r="C300" s="171" t="s">
        <v>163</v>
      </c>
      <c r="D300" s="171" t="s">
        <v>86</v>
      </c>
      <c r="E300" s="171" t="s">
        <v>276</v>
      </c>
      <c r="F300" s="174" t="s">
        <v>142</v>
      </c>
      <c r="G300" s="164">
        <v>13200</v>
      </c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/>
      <c r="AT300" s="134"/>
      <c r="AU300" s="134"/>
      <c r="AV300" s="134"/>
      <c r="AW300" s="134"/>
      <c r="AX300" s="134"/>
      <c r="AY300" s="134"/>
      <c r="AZ300" s="134"/>
      <c r="BA300" s="134"/>
      <c r="BB300" s="134"/>
      <c r="BC300" s="134"/>
      <c r="BD300" s="134"/>
      <c r="BE300" s="134"/>
      <c r="BF300" s="134"/>
      <c r="BG300" s="134"/>
      <c r="BH300" s="134"/>
      <c r="BI300" s="134"/>
      <c r="BJ300" s="134"/>
      <c r="BK300" s="134"/>
      <c r="BL300" s="134"/>
      <c r="BM300" s="134"/>
      <c r="BN300" s="134"/>
      <c r="BO300" s="134"/>
      <c r="BP300" s="134"/>
      <c r="BQ300" s="134"/>
      <c r="BR300" s="134"/>
      <c r="BS300" s="134"/>
      <c r="BT300" s="134"/>
      <c r="BU300" s="134"/>
      <c r="BV300" s="134"/>
      <c r="BW300" s="134"/>
      <c r="BX300" s="134"/>
      <c r="BY300" s="134"/>
      <c r="BZ300" s="134"/>
      <c r="CA300" s="134"/>
      <c r="CB300" s="134"/>
      <c r="CC300" s="134"/>
      <c r="CD300" s="134"/>
      <c r="CE300" s="134"/>
      <c r="CF300" s="134"/>
      <c r="CG300" s="134"/>
      <c r="CH300" s="134"/>
      <c r="CI300" s="134"/>
      <c r="CJ300" s="134"/>
      <c r="CK300" s="134"/>
      <c r="CL300" s="134"/>
      <c r="CM300" s="134"/>
      <c r="CN300" s="134"/>
      <c r="CO300" s="134"/>
      <c r="CP300" s="134"/>
      <c r="CQ300" s="134"/>
      <c r="CR300" s="134"/>
      <c r="CS300" s="134"/>
      <c r="CT300" s="134"/>
      <c r="CU300" s="134"/>
      <c r="CV300" s="134"/>
      <c r="CW300" s="134"/>
      <c r="CX300" s="134"/>
      <c r="CY300" s="134"/>
      <c r="CZ300" s="134"/>
      <c r="DA300" s="134"/>
      <c r="DB300" s="134"/>
      <c r="DC300" s="134"/>
      <c r="DD300" s="134"/>
      <c r="DE300" s="134"/>
      <c r="DF300" s="134"/>
      <c r="DG300" s="134"/>
      <c r="DH300" s="134"/>
      <c r="DI300" s="134"/>
      <c r="DJ300" s="134"/>
      <c r="DK300" s="134"/>
      <c r="DL300" s="134"/>
      <c r="DM300" s="134"/>
      <c r="DN300" s="134"/>
      <c r="DO300" s="134"/>
      <c r="DP300" s="134"/>
      <c r="DQ300" s="134"/>
      <c r="DR300" s="134"/>
      <c r="DS300" s="134"/>
      <c r="DT300" s="134"/>
      <c r="DU300" s="134"/>
      <c r="DV300" s="134"/>
      <c r="DW300" s="134"/>
      <c r="DX300" s="134"/>
      <c r="DY300" s="134"/>
      <c r="DZ300" s="134"/>
      <c r="EA300" s="134"/>
      <c r="EB300" s="134"/>
      <c r="EC300" s="134"/>
      <c r="ED300" s="134"/>
      <c r="EE300" s="134"/>
      <c r="EF300" s="134"/>
      <c r="EG300" s="134"/>
      <c r="EH300" s="134"/>
      <c r="EI300" s="134"/>
      <c r="EJ300" s="134"/>
      <c r="EK300" s="134"/>
      <c r="EL300" s="134"/>
      <c r="EM300" s="134"/>
      <c r="EN300" s="134"/>
      <c r="EO300" s="134"/>
      <c r="EP300" s="134"/>
      <c r="EQ300" s="134"/>
      <c r="ER300" s="134"/>
      <c r="ES300" s="134"/>
      <c r="ET300" s="134"/>
      <c r="EU300" s="134"/>
      <c r="EV300" s="134"/>
      <c r="EW300" s="134"/>
      <c r="EX300" s="134"/>
      <c r="EY300" s="134"/>
      <c r="EZ300" s="134"/>
      <c r="FA300" s="134"/>
      <c r="FB300" s="134"/>
      <c r="FC300" s="134"/>
      <c r="FD300" s="134"/>
      <c r="FE300" s="134"/>
      <c r="FF300" s="134"/>
      <c r="FG300" s="134"/>
      <c r="FH300" s="134"/>
      <c r="FI300" s="134"/>
      <c r="FJ300" s="134"/>
      <c r="FK300" s="134"/>
      <c r="FL300" s="134"/>
      <c r="FM300" s="134"/>
      <c r="FN300" s="134"/>
      <c r="FO300" s="134"/>
      <c r="FP300" s="134"/>
      <c r="FQ300" s="134"/>
      <c r="FR300" s="134"/>
      <c r="FS300" s="134"/>
      <c r="FT300" s="134"/>
      <c r="FU300" s="134"/>
      <c r="FV300" s="134"/>
      <c r="FW300" s="134"/>
      <c r="FX300" s="134"/>
      <c r="FY300" s="134"/>
      <c r="FZ300" s="134"/>
      <c r="GA300" s="134"/>
      <c r="GB300" s="134"/>
      <c r="GC300" s="134"/>
      <c r="GD300" s="134"/>
      <c r="GE300" s="134"/>
      <c r="GF300" s="134"/>
      <c r="GG300" s="134"/>
      <c r="GH300" s="134"/>
      <c r="GI300" s="134"/>
      <c r="GJ300" s="134"/>
      <c r="GK300" s="134"/>
      <c r="GL300" s="134"/>
      <c r="GM300" s="134"/>
      <c r="GN300" s="134"/>
      <c r="GO300" s="134"/>
      <c r="GP300" s="134"/>
      <c r="GQ300" s="134"/>
      <c r="GR300" s="134"/>
      <c r="GS300" s="134"/>
      <c r="GT300" s="134"/>
      <c r="GU300" s="134"/>
      <c r="GV300" s="134"/>
      <c r="GW300" s="134"/>
      <c r="GX300" s="134"/>
      <c r="GY300" s="134"/>
      <c r="GZ300" s="134"/>
      <c r="HA300" s="134"/>
      <c r="HB300" s="134"/>
      <c r="HC300" s="134"/>
      <c r="HD300" s="134"/>
      <c r="HE300" s="134"/>
      <c r="HF300" s="134"/>
      <c r="HG300" s="134"/>
      <c r="HH300" s="134"/>
      <c r="HI300" s="134"/>
      <c r="HJ300" s="134"/>
      <c r="HK300" s="134"/>
      <c r="HL300" s="134"/>
      <c r="HM300" s="134"/>
      <c r="HN300" s="134"/>
      <c r="HO300" s="134"/>
      <c r="HP300" s="134"/>
      <c r="HQ300" s="134"/>
      <c r="HR300" s="134"/>
      <c r="HS300" s="134"/>
      <c r="HT300" s="134"/>
      <c r="HU300" s="134"/>
      <c r="HV300" s="134"/>
      <c r="HW300" s="134"/>
      <c r="HX300" s="134"/>
      <c r="HY300" s="134"/>
      <c r="HZ300" s="134"/>
      <c r="IA300" s="134"/>
      <c r="IB300" s="134"/>
      <c r="IC300" s="134"/>
      <c r="ID300" s="134"/>
      <c r="IE300" s="134"/>
      <c r="IF300" s="134"/>
      <c r="IG300" s="134"/>
      <c r="IH300" s="134"/>
      <c r="II300" s="134"/>
      <c r="IJ300" s="134"/>
      <c r="IK300" s="134"/>
      <c r="IL300" s="134"/>
      <c r="IM300" s="134"/>
      <c r="IN300" s="134"/>
      <c r="IO300" s="134"/>
      <c r="IP300" s="134"/>
      <c r="IQ300" s="134"/>
      <c r="IR300" s="134"/>
      <c r="IS300" s="134"/>
      <c r="IT300" s="134"/>
    </row>
    <row r="301" spans="1:254" s="130" customFormat="1" ht="25.5" x14ac:dyDescent="0.2">
      <c r="A301" s="166" t="s">
        <v>138</v>
      </c>
      <c r="B301" s="171" t="s">
        <v>363</v>
      </c>
      <c r="C301" s="171" t="s">
        <v>163</v>
      </c>
      <c r="D301" s="171" t="s">
        <v>86</v>
      </c>
      <c r="E301" s="171" t="s">
        <v>140</v>
      </c>
      <c r="F301" s="174"/>
      <c r="G301" s="164">
        <f>SUM(G302)</f>
        <v>0</v>
      </c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134"/>
      <c r="AX301" s="134"/>
      <c r="AY301" s="134"/>
      <c r="AZ301" s="134"/>
      <c r="BA301" s="134"/>
      <c r="BB301" s="134"/>
      <c r="BC301" s="134"/>
      <c r="BD301" s="134"/>
      <c r="BE301" s="134"/>
      <c r="BF301" s="134"/>
      <c r="BG301" s="134"/>
      <c r="BH301" s="134"/>
      <c r="BI301" s="134"/>
      <c r="BJ301" s="134"/>
      <c r="BK301" s="134"/>
      <c r="BL301" s="134"/>
      <c r="BM301" s="134"/>
      <c r="BN301" s="134"/>
      <c r="BO301" s="134"/>
      <c r="BP301" s="134"/>
      <c r="BQ301" s="134"/>
      <c r="BR301" s="134"/>
      <c r="BS301" s="134"/>
      <c r="BT301" s="134"/>
      <c r="BU301" s="134"/>
      <c r="BV301" s="134"/>
      <c r="BW301" s="134"/>
      <c r="BX301" s="134"/>
      <c r="BY301" s="134"/>
      <c r="BZ301" s="134"/>
      <c r="CA301" s="134"/>
      <c r="CB301" s="134"/>
      <c r="CC301" s="134"/>
      <c r="CD301" s="134"/>
      <c r="CE301" s="134"/>
      <c r="CF301" s="134"/>
      <c r="CG301" s="134"/>
      <c r="CH301" s="134"/>
      <c r="CI301" s="134"/>
      <c r="CJ301" s="134"/>
      <c r="CK301" s="134"/>
      <c r="CL301" s="134"/>
      <c r="CM301" s="134"/>
      <c r="CN301" s="134"/>
      <c r="CO301" s="134"/>
      <c r="CP301" s="134"/>
      <c r="CQ301" s="134"/>
      <c r="CR301" s="134"/>
      <c r="CS301" s="134"/>
      <c r="CT301" s="134"/>
      <c r="CU301" s="134"/>
      <c r="CV301" s="134"/>
      <c r="CW301" s="134"/>
      <c r="CX301" s="134"/>
      <c r="CY301" s="134"/>
      <c r="CZ301" s="134"/>
      <c r="DA301" s="134"/>
      <c r="DB301" s="134"/>
      <c r="DC301" s="134"/>
      <c r="DD301" s="134"/>
      <c r="DE301" s="134"/>
      <c r="DF301" s="134"/>
      <c r="DG301" s="134"/>
      <c r="DH301" s="134"/>
      <c r="DI301" s="134"/>
      <c r="DJ301" s="134"/>
      <c r="DK301" s="134"/>
      <c r="DL301" s="134"/>
      <c r="DM301" s="134"/>
      <c r="DN301" s="134"/>
      <c r="DO301" s="134"/>
      <c r="DP301" s="134"/>
      <c r="DQ301" s="134"/>
      <c r="DR301" s="134"/>
      <c r="DS301" s="134"/>
      <c r="DT301" s="134"/>
      <c r="DU301" s="134"/>
      <c r="DV301" s="134"/>
      <c r="DW301" s="134"/>
      <c r="DX301" s="134"/>
      <c r="DY301" s="134"/>
      <c r="DZ301" s="134"/>
      <c r="EA301" s="134"/>
      <c r="EB301" s="134"/>
      <c r="EC301" s="134"/>
      <c r="ED301" s="134"/>
      <c r="EE301" s="134"/>
      <c r="EF301" s="134"/>
      <c r="EG301" s="134"/>
      <c r="EH301" s="134"/>
      <c r="EI301" s="134"/>
      <c r="EJ301" s="134"/>
      <c r="EK301" s="134"/>
      <c r="EL301" s="134"/>
      <c r="EM301" s="134"/>
      <c r="EN301" s="134"/>
      <c r="EO301" s="134"/>
      <c r="EP301" s="134"/>
      <c r="EQ301" s="134"/>
      <c r="ER301" s="134"/>
      <c r="ES301" s="134"/>
      <c r="ET301" s="134"/>
      <c r="EU301" s="134"/>
      <c r="EV301" s="134"/>
      <c r="EW301" s="134"/>
      <c r="EX301" s="134"/>
      <c r="EY301" s="134"/>
      <c r="EZ301" s="134"/>
      <c r="FA301" s="134"/>
      <c r="FB301" s="134"/>
      <c r="FC301" s="134"/>
      <c r="FD301" s="134"/>
      <c r="FE301" s="134"/>
      <c r="FF301" s="134"/>
      <c r="FG301" s="134"/>
      <c r="FH301" s="134"/>
      <c r="FI301" s="134"/>
      <c r="FJ301" s="134"/>
      <c r="FK301" s="134"/>
      <c r="FL301" s="134"/>
      <c r="FM301" s="134"/>
      <c r="FN301" s="134"/>
      <c r="FO301" s="134"/>
      <c r="FP301" s="134"/>
      <c r="FQ301" s="134"/>
      <c r="FR301" s="134"/>
      <c r="FS301" s="134"/>
      <c r="FT301" s="134"/>
      <c r="FU301" s="134"/>
      <c r="FV301" s="134"/>
      <c r="FW301" s="134"/>
      <c r="FX301" s="134"/>
      <c r="FY301" s="134"/>
      <c r="FZ301" s="134"/>
      <c r="GA301" s="134"/>
      <c r="GB301" s="134"/>
      <c r="GC301" s="134"/>
      <c r="GD301" s="134"/>
      <c r="GE301" s="134"/>
      <c r="GF301" s="134"/>
      <c r="GG301" s="134"/>
      <c r="GH301" s="134"/>
      <c r="GI301" s="134"/>
      <c r="GJ301" s="134"/>
      <c r="GK301" s="134"/>
      <c r="GL301" s="134"/>
      <c r="GM301" s="134"/>
      <c r="GN301" s="134"/>
      <c r="GO301" s="134"/>
      <c r="GP301" s="134"/>
      <c r="GQ301" s="134"/>
      <c r="GR301" s="134"/>
      <c r="GS301" s="134"/>
      <c r="GT301" s="134"/>
      <c r="GU301" s="134"/>
      <c r="GV301" s="134"/>
      <c r="GW301" s="134"/>
      <c r="GX301" s="134"/>
      <c r="GY301" s="134"/>
      <c r="GZ301" s="134"/>
      <c r="HA301" s="134"/>
      <c r="HB301" s="134"/>
      <c r="HC301" s="134"/>
      <c r="HD301" s="134"/>
      <c r="HE301" s="134"/>
      <c r="HF301" s="134"/>
      <c r="HG301" s="134"/>
      <c r="HH301" s="134"/>
      <c r="HI301" s="134"/>
      <c r="HJ301" s="134"/>
      <c r="HK301" s="134"/>
      <c r="HL301" s="134"/>
      <c r="HM301" s="134"/>
      <c r="HN301" s="134"/>
      <c r="HO301" s="134"/>
      <c r="HP301" s="134"/>
      <c r="HQ301" s="134"/>
      <c r="HR301" s="134"/>
      <c r="HS301" s="134"/>
      <c r="HT301" s="134"/>
      <c r="HU301" s="134"/>
      <c r="HV301" s="134"/>
      <c r="HW301" s="134"/>
      <c r="HX301" s="134"/>
      <c r="HY301" s="134"/>
      <c r="HZ301" s="134"/>
      <c r="IA301" s="134"/>
      <c r="IB301" s="134"/>
      <c r="IC301" s="134"/>
      <c r="ID301" s="134"/>
      <c r="IE301" s="134"/>
      <c r="IF301" s="134"/>
      <c r="IG301" s="134"/>
      <c r="IH301" s="134"/>
      <c r="II301" s="134"/>
      <c r="IJ301" s="134"/>
      <c r="IK301" s="134"/>
      <c r="IL301" s="134"/>
      <c r="IM301" s="134"/>
      <c r="IN301" s="134"/>
      <c r="IO301" s="134"/>
      <c r="IP301" s="134"/>
      <c r="IQ301" s="134"/>
      <c r="IR301" s="134"/>
      <c r="IS301" s="134"/>
      <c r="IT301" s="134"/>
    </row>
    <row r="302" spans="1:254" s="130" customFormat="1" x14ac:dyDescent="0.2">
      <c r="A302" s="161" t="s">
        <v>373</v>
      </c>
      <c r="B302" s="167" t="s">
        <v>363</v>
      </c>
      <c r="C302" s="174" t="s">
        <v>86</v>
      </c>
      <c r="D302" s="174" t="s">
        <v>121</v>
      </c>
      <c r="E302" s="174" t="s">
        <v>149</v>
      </c>
      <c r="F302" s="174" t="s">
        <v>142</v>
      </c>
      <c r="G302" s="164">
        <v>0</v>
      </c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4"/>
      <c r="AH302" s="134"/>
      <c r="AI302" s="134"/>
      <c r="AJ302" s="134"/>
      <c r="AK302" s="134"/>
      <c r="AL302" s="134"/>
      <c r="AM302" s="134"/>
      <c r="AN302" s="134"/>
      <c r="AO302" s="134"/>
      <c r="AP302" s="134"/>
      <c r="AQ302" s="134"/>
      <c r="AR302" s="134"/>
      <c r="AS302" s="134"/>
      <c r="AT302" s="134"/>
      <c r="AU302" s="134"/>
      <c r="AV302" s="134"/>
      <c r="AW302" s="134"/>
      <c r="AX302" s="134"/>
      <c r="AY302" s="134"/>
      <c r="AZ302" s="134"/>
      <c r="BA302" s="134"/>
      <c r="BB302" s="134"/>
      <c r="BC302" s="134"/>
      <c r="BD302" s="134"/>
      <c r="BE302" s="134"/>
      <c r="BF302" s="134"/>
      <c r="BG302" s="134"/>
      <c r="BH302" s="134"/>
      <c r="BI302" s="134"/>
      <c r="BJ302" s="134"/>
      <c r="BK302" s="134"/>
      <c r="BL302" s="134"/>
      <c r="BM302" s="134"/>
      <c r="BN302" s="134"/>
      <c r="BO302" s="134"/>
      <c r="BP302" s="134"/>
      <c r="BQ302" s="134"/>
      <c r="BR302" s="134"/>
      <c r="BS302" s="134"/>
      <c r="BT302" s="134"/>
      <c r="BU302" s="134"/>
      <c r="BV302" s="134"/>
      <c r="BW302" s="134"/>
      <c r="BX302" s="134"/>
      <c r="BY302" s="134"/>
      <c r="BZ302" s="134"/>
      <c r="CA302" s="134"/>
      <c r="CB302" s="134"/>
      <c r="CC302" s="134"/>
      <c r="CD302" s="134"/>
      <c r="CE302" s="134"/>
      <c r="CF302" s="134"/>
      <c r="CG302" s="134"/>
      <c r="CH302" s="134"/>
      <c r="CI302" s="134"/>
      <c r="CJ302" s="134"/>
      <c r="CK302" s="134"/>
      <c r="CL302" s="134"/>
      <c r="CM302" s="134"/>
      <c r="CN302" s="134"/>
      <c r="CO302" s="134"/>
      <c r="CP302" s="134"/>
      <c r="CQ302" s="134"/>
      <c r="CR302" s="134"/>
      <c r="CS302" s="134"/>
      <c r="CT302" s="134"/>
      <c r="CU302" s="134"/>
      <c r="CV302" s="134"/>
      <c r="CW302" s="134"/>
      <c r="CX302" s="134"/>
      <c r="CY302" s="134"/>
      <c r="CZ302" s="134"/>
      <c r="DA302" s="134"/>
      <c r="DB302" s="134"/>
      <c r="DC302" s="134"/>
      <c r="DD302" s="134"/>
      <c r="DE302" s="134"/>
      <c r="DF302" s="134"/>
      <c r="DG302" s="134"/>
      <c r="DH302" s="134"/>
      <c r="DI302" s="134"/>
      <c r="DJ302" s="134"/>
      <c r="DK302" s="134"/>
      <c r="DL302" s="134"/>
      <c r="DM302" s="134"/>
      <c r="DN302" s="134"/>
      <c r="DO302" s="134"/>
      <c r="DP302" s="134"/>
      <c r="DQ302" s="134"/>
      <c r="DR302" s="134"/>
      <c r="DS302" s="134"/>
      <c r="DT302" s="134"/>
      <c r="DU302" s="134"/>
      <c r="DV302" s="134"/>
      <c r="DW302" s="134"/>
      <c r="DX302" s="134"/>
      <c r="DY302" s="134"/>
      <c r="DZ302" s="134"/>
      <c r="EA302" s="134"/>
      <c r="EB302" s="134"/>
      <c r="EC302" s="134"/>
      <c r="ED302" s="134"/>
      <c r="EE302" s="134"/>
      <c r="EF302" s="134"/>
      <c r="EG302" s="134"/>
      <c r="EH302" s="134"/>
      <c r="EI302" s="134"/>
      <c r="EJ302" s="134"/>
      <c r="EK302" s="134"/>
      <c r="EL302" s="134"/>
      <c r="EM302" s="134"/>
      <c r="EN302" s="134"/>
      <c r="EO302" s="134"/>
      <c r="EP302" s="134"/>
      <c r="EQ302" s="134"/>
      <c r="ER302" s="134"/>
      <c r="ES302" s="134"/>
      <c r="ET302" s="134"/>
      <c r="EU302" s="134"/>
      <c r="EV302" s="134"/>
      <c r="EW302" s="134"/>
      <c r="EX302" s="134"/>
      <c r="EY302" s="134"/>
      <c r="EZ302" s="134"/>
      <c r="FA302" s="134"/>
      <c r="FB302" s="134"/>
      <c r="FC302" s="134"/>
      <c r="FD302" s="134"/>
      <c r="FE302" s="134"/>
      <c r="FF302" s="134"/>
      <c r="FG302" s="134"/>
      <c r="FH302" s="134"/>
      <c r="FI302" s="134"/>
      <c r="FJ302" s="134"/>
      <c r="FK302" s="134"/>
      <c r="FL302" s="134"/>
      <c r="FM302" s="134"/>
      <c r="FN302" s="134"/>
      <c r="FO302" s="134"/>
      <c r="FP302" s="134"/>
      <c r="FQ302" s="134"/>
      <c r="FR302" s="134"/>
      <c r="FS302" s="134"/>
      <c r="FT302" s="134"/>
      <c r="FU302" s="134"/>
      <c r="FV302" s="134"/>
      <c r="FW302" s="134"/>
      <c r="FX302" s="134"/>
      <c r="FY302" s="134"/>
      <c r="FZ302" s="134"/>
      <c r="GA302" s="134"/>
      <c r="GB302" s="134"/>
      <c r="GC302" s="134"/>
      <c r="GD302" s="134"/>
      <c r="GE302" s="134"/>
      <c r="GF302" s="134"/>
      <c r="GG302" s="134"/>
      <c r="GH302" s="134"/>
      <c r="GI302" s="134"/>
      <c r="GJ302" s="134"/>
      <c r="GK302" s="134"/>
      <c r="GL302" s="134"/>
      <c r="GM302" s="134"/>
      <c r="GN302" s="134"/>
      <c r="GO302" s="134"/>
      <c r="GP302" s="134"/>
      <c r="GQ302" s="134"/>
      <c r="GR302" s="134"/>
      <c r="GS302" s="134"/>
      <c r="GT302" s="134"/>
      <c r="GU302" s="134"/>
      <c r="GV302" s="134"/>
      <c r="GW302" s="134"/>
      <c r="GX302" s="134"/>
      <c r="GY302" s="134"/>
      <c r="GZ302" s="134"/>
      <c r="HA302" s="134"/>
      <c r="HB302" s="134"/>
      <c r="HC302" s="134"/>
      <c r="HD302" s="134"/>
      <c r="HE302" s="134"/>
      <c r="HF302" s="134"/>
      <c r="HG302" s="134"/>
      <c r="HH302" s="134"/>
      <c r="HI302" s="134"/>
      <c r="HJ302" s="134"/>
      <c r="HK302" s="134"/>
      <c r="HL302" s="134"/>
      <c r="HM302" s="134"/>
      <c r="HN302" s="134"/>
      <c r="HO302" s="134"/>
      <c r="HP302" s="134"/>
      <c r="HQ302" s="134"/>
      <c r="HR302" s="134"/>
      <c r="HS302" s="134"/>
      <c r="HT302" s="134"/>
      <c r="HU302" s="134"/>
      <c r="HV302" s="134"/>
      <c r="HW302" s="134"/>
      <c r="HX302" s="134"/>
      <c r="HY302" s="134"/>
      <c r="HZ302" s="134"/>
      <c r="IA302" s="134"/>
      <c r="IB302" s="134"/>
      <c r="IC302" s="134"/>
      <c r="ID302" s="134"/>
      <c r="IE302" s="134"/>
      <c r="IF302" s="134"/>
      <c r="IG302" s="134"/>
      <c r="IH302" s="134"/>
      <c r="II302" s="134"/>
      <c r="IJ302" s="134"/>
      <c r="IK302" s="134"/>
      <c r="IL302" s="134"/>
      <c r="IM302" s="134"/>
      <c r="IN302" s="134"/>
      <c r="IO302" s="134"/>
      <c r="IP302" s="134"/>
      <c r="IQ302" s="134"/>
      <c r="IR302" s="134"/>
      <c r="IS302" s="134"/>
      <c r="IT302" s="134"/>
    </row>
    <row r="303" spans="1:254" s="130" customFormat="1" ht="13.5" x14ac:dyDescent="0.25">
      <c r="A303" s="156" t="s">
        <v>371</v>
      </c>
      <c r="B303" s="158" t="s">
        <v>363</v>
      </c>
      <c r="C303" s="172" t="s">
        <v>163</v>
      </c>
      <c r="D303" s="172" t="s">
        <v>86</v>
      </c>
      <c r="E303" s="172" t="s">
        <v>136</v>
      </c>
      <c r="F303" s="172"/>
      <c r="G303" s="159">
        <f>SUM(G304)</f>
        <v>271</v>
      </c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  <c r="AL303" s="134"/>
      <c r="AM303" s="134"/>
      <c r="AN303" s="134"/>
      <c r="AO303" s="134"/>
      <c r="AP303" s="134"/>
      <c r="AQ303" s="134"/>
      <c r="AR303" s="134"/>
      <c r="AS303" s="134"/>
      <c r="AT303" s="134"/>
      <c r="AU303" s="134"/>
      <c r="AV303" s="134"/>
      <c r="AW303" s="134"/>
      <c r="AX303" s="134"/>
      <c r="AY303" s="134"/>
      <c r="AZ303" s="134"/>
      <c r="BA303" s="134"/>
      <c r="BB303" s="134"/>
      <c r="BC303" s="134"/>
      <c r="BD303" s="134"/>
      <c r="BE303" s="134"/>
      <c r="BF303" s="134"/>
      <c r="BG303" s="134"/>
      <c r="BH303" s="134"/>
      <c r="BI303" s="134"/>
      <c r="BJ303" s="134"/>
      <c r="BK303" s="134"/>
      <c r="BL303" s="134"/>
      <c r="BM303" s="134"/>
      <c r="BN303" s="134"/>
      <c r="BO303" s="134"/>
      <c r="BP303" s="134"/>
      <c r="BQ303" s="134"/>
      <c r="BR303" s="134"/>
      <c r="BS303" s="134"/>
      <c r="BT303" s="134"/>
      <c r="BU303" s="134"/>
      <c r="BV303" s="134"/>
      <c r="BW303" s="134"/>
      <c r="BX303" s="134"/>
      <c r="BY303" s="134"/>
      <c r="BZ303" s="134"/>
      <c r="CA303" s="134"/>
      <c r="CB303" s="134"/>
      <c r="CC303" s="134"/>
      <c r="CD303" s="134"/>
      <c r="CE303" s="134"/>
      <c r="CF303" s="134"/>
      <c r="CG303" s="134"/>
      <c r="CH303" s="134"/>
      <c r="CI303" s="134"/>
      <c r="CJ303" s="134"/>
      <c r="CK303" s="134"/>
      <c r="CL303" s="134"/>
      <c r="CM303" s="134"/>
      <c r="CN303" s="134"/>
      <c r="CO303" s="134"/>
      <c r="CP303" s="134"/>
      <c r="CQ303" s="134"/>
      <c r="CR303" s="134"/>
      <c r="CS303" s="134"/>
      <c r="CT303" s="134"/>
      <c r="CU303" s="134"/>
      <c r="CV303" s="134"/>
      <c r="CW303" s="134"/>
      <c r="CX303" s="134"/>
      <c r="CY303" s="134"/>
      <c r="CZ303" s="134"/>
      <c r="DA303" s="134"/>
      <c r="DB303" s="134"/>
      <c r="DC303" s="134"/>
      <c r="DD303" s="134"/>
      <c r="DE303" s="134"/>
      <c r="DF303" s="134"/>
      <c r="DG303" s="134"/>
      <c r="DH303" s="134"/>
      <c r="DI303" s="134"/>
      <c r="DJ303" s="134"/>
      <c r="DK303" s="134"/>
      <c r="DL303" s="134"/>
      <c r="DM303" s="134"/>
      <c r="DN303" s="134"/>
      <c r="DO303" s="134"/>
      <c r="DP303" s="134"/>
      <c r="DQ303" s="134"/>
      <c r="DR303" s="134"/>
      <c r="DS303" s="134"/>
      <c r="DT303" s="134"/>
      <c r="DU303" s="134"/>
      <c r="DV303" s="134"/>
      <c r="DW303" s="134"/>
      <c r="DX303" s="134"/>
      <c r="DY303" s="134"/>
      <c r="DZ303" s="134"/>
      <c r="EA303" s="134"/>
      <c r="EB303" s="134"/>
      <c r="EC303" s="134"/>
      <c r="ED303" s="134"/>
      <c r="EE303" s="134"/>
      <c r="EF303" s="134"/>
      <c r="EG303" s="134"/>
      <c r="EH303" s="134"/>
      <c r="EI303" s="134"/>
      <c r="EJ303" s="134"/>
      <c r="EK303" s="134"/>
      <c r="EL303" s="134"/>
      <c r="EM303" s="134"/>
      <c r="EN303" s="134"/>
      <c r="EO303" s="134"/>
      <c r="EP303" s="134"/>
      <c r="EQ303" s="134"/>
      <c r="ER303" s="134"/>
      <c r="ES303" s="134"/>
      <c r="ET303" s="134"/>
      <c r="EU303" s="134"/>
      <c r="EV303" s="134"/>
      <c r="EW303" s="134"/>
      <c r="EX303" s="134"/>
      <c r="EY303" s="134"/>
      <c r="EZ303" s="134"/>
      <c r="FA303" s="134"/>
      <c r="FB303" s="134"/>
      <c r="FC303" s="134"/>
      <c r="FD303" s="134"/>
      <c r="FE303" s="134"/>
      <c r="FF303" s="134"/>
      <c r="FG303" s="134"/>
      <c r="FH303" s="134"/>
      <c r="FI303" s="134"/>
      <c r="FJ303" s="134"/>
      <c r="FK303" s="134"/>
      <c r="FL303" s="134"/>
      <c r="FM303" s="134"/>
      <c r="FN303" s="134"/>
      <c r="FO303" s="134"/>
      <c r="FP303" s="134"/>
      <c r="FQ303" s="134"/>
      <c r="FR303" s="134"/>
      <c r="FS303" s="134"/>
      <c r="FT303" s="134"/>
      <c r="FU303" s="134"/>
      <c r="FV303" s="134"/>
      <c r="FW303" s="134"/>
      <c r="FX303" s="134"/>
      <c r="FY303" s="134"/>
      <c r="FZ303" s="134"/>
      <c r="GA303" s="134"/>
      <c r="GB303" s="134"/>
      <c r="GC303" s="134"/>
      <c r="GD303" s="134"/>
      <c r="GE303" s="134"/>
      <c r="GF303" s="134"/>
      <c r="GG303" s="134"/>
      <c r="GH303" s="134"/>
      <c r="GI303" s="134"/>
      <c r="GJ303" s="134"/>
      <c r="GK303" s="134"/>
      <c r="GL303" s="134"/>
      <c r="GM303" s="134"/>
      <c r="GN303" s="134"/>
      <c r="GO303" s="134"/>
      <c r="GP303" s="134"/>
      <c r="GQ303" s="134"/>
      <c r="GR303" s="134"/>
      <c r="GS303" s="134"/>
      <c r="GT303" s="134"/>
      <c r="GU303" s="134"/>
      <c r="GV303" s="134"/>
      <c r="GW303" s="134"/>
      <c r="GX303" s="134"/>
      <c r="GY303" s="134"/>
      <c r="GZ303" s="134"/>
      <c r="HA303" s="134"/>
      <c r="HB303" s="134"/>
      <c r="HC303" s="134"/>
      <c r="HD303" s="134"/>
      <c r="HE303" s="134"/>
      <c r="HF303" s="134"/>
      <c r="HG303" s="134"/>
      <c r="HH303" s="134"/>
      <c r="HI303" s="134"/>
      <c r="HJ303" s="134"/>
      <c r="HK303" s="134"/>
      <c r="HL303" s="134"/>
      <c r="HM303" s="134"/>
      <c r="HN303" s="134"/>
      <c r="HO303" s="134"/>
      <c r="HP303" s="134"/>
      <c r="HQ303" s="134"/>
      <c r="HR303" s="134"/>
      <c r="HS303" s="134"/>
      <c r="HT303" s="134"/>
      <c r="HU303" s="134"/>
      <c r="HV303" s="134"/>
      <c r="HW303" s="134"/>
      <c r="HX303" s="134"/>
      <c r="HY303" s="134"/>
      <c r="HZ303" s="134"/>
      <c r="IA303" s="134"/>
      <c r="IB303" s="134"/>
      <c r="IC303" s="134"/>
      <c r="ID303" s="134"/>
      <c r="IE303" s="134"/>
      <c r="IF303" s="134"/>
      <c r="IG303" s="134"/>
      <c r="IH303" s="134"/>
      <c r="II303" s="134"/>
      <c r="IJ303" s="134"/>
      <c r="IK303" s="134"/>
      <c r="IL303" s="134"/>
      <c r="IM303" s="134"/>
      <c r="IN303" s="134"/>
      <c r="IO303" s="134"/>
      <c r="IP303" s="134"/>
      <c r="IQ303" s="134"/>
      <c r="IR303" s="134"/>
      <c r="IS303" s="134"/>
      <c r="IT303" s="134"/>
    </row>
    <row r="304" spans="1:254" s="130" customFormat="1" ht="25.5" x14ac:dyDescent="0.2">
      <c r="A304" s="161" t="s">
        <v>143</v>
      </c>
      <c r="B304" s="163" t="s">
        <v>363</v>
      </c>
      <c r="C304" s="174" t="s">
        <v>163</v>
      </c>
      <c r="D304" s="174" t="s">
        <v>86</v>
      </c>
      <c r="E304" s="174" t="s">
        <v>136</v>
      </c>
      <c r="F304" s="174" t="s">
        <v>144</v>
      </c>
      <c r="G304" s="164">
        <v>271</v>
      </c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  <c r="AL304" s="134"/>
      <c r="AM304" s="134"/>
      <c r="AN304" s="134"/>
      <c r="AO304" s="134"/>
      <c r="AP304" s="134"/>
      <c r="AQ304" s="134"/>
      <c r="AR304" s="134"/>
      <c r="AS304" s="134"/>
      <c r="AT304" s="134"/>
      <c r="AU304" s="134"/>
      <c r="AV304" s="134"/>
      <c r="AW304" s="134"/>
      <c r="AX304" s="134"/>
      <c r="AY304" s="134"/>
      <c r="AZ304" s="134"/>
      <c r="BA304" s="134"/>
      <c r="BB304" s="134"/>
      <c r="BC304" s="134"/>
      <c r="BD304" s="134"/>
      <c r="BE304" s="134"/>
      <c r="BF304" s="134"/>
      <c r="BG304" s="134"/>
      <c r="BH304" s="134"/>
      <c r="BI304" s="134"/>
      <c r="BJ304" s="134"/>
      <c r="BK304" s="134"/>
      <c r="BL304" s="134"/>
      <c r="BM304" s="134"/>
      <c r="BN304" s="134"/>
      <c r="BO304" s="134"/>
      <c r="BP304" s="134"/>
      <c r="BQ304" s="134"/>
      <c r="BR304" s="134"/>
      <c r="BS304" s="134"/>
      <c r="BT304" s="134"/>
      <c r="BU304" s="134"/>
      <c r="BV304" s="134"/>
      <c r="BW304" s="134"/>
      <c r="BX304" s="134"/>
      <c r="BY304" s="134"/>
      <c r="BZ304" s="134"/>
      <c r="CA304" s="134"/>
      <c r="CB304" s="134"/>
      <c r="CC304" s="134"/>
      <c r="CD304" s="134"/>
      <c r="CE304" s="134"/>
      <c r="CF304" s="134"/>
      <c r="CG304" s="134"/>
      <c r="CH304" s="134"/>
      <c r="CI304" s="134"/>
      <c r="CJ304" s="134"/>
      <c r="CK304" s="134"/>
      <c r="CL304" s="134"/>
      <c r="CM304" s="134"/>
      <c r="CN304" s="134"/>
      <c r="CO304" s="134"/>
      <c r="CP304" s="134"/>
      <c r="CQ304" s="134"/>
      <c r="CR304" s="134"/>
      <c r="CS304" s="134"/>
      <c r="CT304" s="134"/>
      <c r="CU304" s="134"/>
      <c r="CV304" s="134"/>
      <c r="CW304" s="134"/>
      <c r="CX304" s="134"/>
      <c r="CY304" s="134"/>
      <c r="CZ304" s="134"/>
      <c r="DA304" s="134"/>
      <c r="DB304" s="134"/>
      <c r="DC304" s="134"/>
      <c r="DD304" s="134"/>
      <c r="DE304" s="134"/>
      <c r="DF304" s="134"/>
      <c r="DG304" s="134"/>
      <c r="DH304" s="134"/>
      <c r="DI304" s="134"/>
      <c r="DJ304" s="134"/>
      <c r="DK304" s="134"/>
      <c r="DL304" s="134"/>
      <c r="DM304" s="134"/>
      <c r="DN304" s="134"/>
      <c r="DO304" s="134"/>
      <c r="DP304" s="134"/>
      <c r="DQ304" s="134"/>
      <c r="DR304" s="134"/>
      <c r="DS304" s="134"/>
      <c r="DT304" s="134"/>
      <c r="DU304" s="134"/>
      <c r="DV304" s="134"/>
      <c r="DW304" s="134"/>
      <c r="DX304" s="134"/>
      <c r="DY304" s="134"/>
      <c r="DZ304" s="134"/>
      <c r="EA304" s="134"/>
      <c r="EB304" s="134"/>
      <c r="EC304" s="134"/>
      <c r="ED304" s="134"/>
      <c r="EE304" s="134"/>
      <c r="EF304" s="134"/>
      <c r="EG304" s="134"/>
      <c r="EH304" s="134"/>
      <c r="EI304" s="134"/>
      <c r="EJ304" s="134"/>
      <c r="EK304" s="134"/>
      <c r="EL304" s="134"/>
      <c r="EM304" s="134"/>
      <c r="EN304" s="134"/>
      <c r="EO304" s="134"/>
      <c r="EP304" s="134"/>
      <c r="EQ304" s="134"/>
      <c r="ER304" s="134"/>
      <c r="ES304" s="134"/>
      <c r="ET304" s="134"/>
      <c r="EU304" s="134"/>
      <c r="EV304" s="134"/>
      <c r="EW304" s="134"/>
      <c r="EX304" s="134"/>
      <c r="EY304" s="134"/>
      <c r="EZ304" s="134"/>
      <c r="FA304" s="134"/>
      <c r="FB304" s="134"/>
      <c r="FC304" s="134"/>
      <c r="FD304" s="134"/>
      <c r="FE304" s="134"/>
      <c r="FF304" s="134"/>
      <c r="FG304" s="134"/>
      <c r="FH304" s="134"/>
      <c r="FI304" s="134"/>
      <c r="FJ304" s="134"/>
      <c r="FK304" s="134"/>
      <c r="FL304" s="134"/>
      <c r="FM304" s="134"/>
      <c r="FN304" s="134"/>
      <c r="FO304" s="134"/>
      <c r="FP304" s="134"/>
      <c r="FQ304" s="134"/>
      <c r="FR304" s="134"/>
      <c r="FS304" s="134"/>
      <c r="FT304" s="134"/>
      <c r="FU304" s="134"/>
      <c r="FV304" s="134"/>
      <c r="FW304" s="134"/>
      <c r="FX304" s="134"/>
      <c r="FY304" s="134"/>
      <c r="FZ304" s="134"/>
      <c r="GA304" s="134"/>
      <c r="GB304" s="134"/>
      <c r="GC304" s="134"/>
      <c r="GD304" s="134"/>
      <c r="GE304" s="134"/>
      <c r="GF304" s="134"/>
      <c r="GG304" s="134"/>
      <c r="GH304" s="134"/>
      <c r="GI304" s="134"/>
      <c r="GJ304" s="134"/>
      <c r="GK304" s="134"/>
      <c r="GL304" s="134"/>
      <c r="GM304" s="134"/>
      <c r="GN304" s="134"/>
      <c r="GO304" s="134"/>
      <c r="GP304" s="134"/>
      <c r="GQ304" s="134"/>
      <c r="GR304" s="134"/>
      <c r="GS304" s="134"/>
      <c r="GT304" s="134"/>
      <c r="GU304" s="134"/>
      <c r="GV304" s="134"/>
      <c r="GW304" s="134"/>
      <c r="GX304" s="134"/>
      <c r="GY304" s="134"/>
      <c r="GZ304" s="134"/>
      <c r="HA304" s="134"/>
      <c r="HB304" s="134"/>
      <c r="HC304" s="134"/>
      <c r="HD304" s="134"/>
      <c r="HE304" s="134"/>
      <c r="HF304" s="134"/>
      <c r="HG304" s="134"/>
      <c r="HH304" s="134"/>
      <c r="HI304" s="134"/>
      <c r="HJ304" s="134"/>
      <c r="HK304" s="134"/>
      <c r="HL304" s="134"/>
      <c r="HM304" s="134"/>
      <c r="HN304" s="134"/>
      <c r="HO304" s="134"/>
      <c r="HP304" s="134"/>
      <c r="HQ304" s="134"/>
      <c r="HR304" s="134"/>
      <c r="HS304" s="134"/>
      <c r="HT304" s="134"/>
      <c r="HU304" s="134"/>
      <c r="HV304" s="134"/>
      <c r="HW304" s="134"/>
      <c r="HX304" s="134"/>
      <c r="HY304" s="134"/>
      <c r="HZ304" s="134"/>
      <c r="IA304" s="134"/>
      <c r="IB304" s="134"/>
      <c r="IC304" s="134"/>
      <c r="ID304" s="134"/>
      <c r="IE304" s="134"/>
      <c r="IF304" s="134"/>
      <c r="IG304" s="134"/>
      <c r="IH304" s="134"/>
      <c r="II304" s="134"/>
      <c r="IJ304" s="134"/>
      <c r="IK304" s="134"/>
      <c r="IL304" s="134"/>
      <c r="IM304" s="134"/>
      <c r="IN304" s="134"/>
      <c r="IO304" s="134"/>
      <c r="IP304" s="134"/>
      <c r="IQ304" s="134"/>
      <c r="IR304" s="134"/>
      <c r="IS304" s="134"/>
      <c r="IT304" s="134"/>
    </row>
    <row r="305" spans="1:254" ht="13.5" x14ac:dyDescent="0.25">
      <c r="A305" s="197" t="s">
        <v>287</v>
      </c>
      <c r="B305" s="158" t="s">
        <v>363</v>
      </c>
      <c r="C305" s="172" t="s">
        <v>163</v>
      </c>
      <c r="D305" s="172" t="s">
        <v>86</v>
      </c>
      <c r="E305" s="172" t="s">
        <v>279</v>
      </c>
      <c r="F305" s="172"/>
      <c r="G305" s="159">
        <f>SUM(G306+G308+G310)</f>
        <v>40687.68</v>
      </c>
      <c r="H305" s="192"/>
      <c r="I305" s="192"/>
      <c r="J305" s="192"/>
      <c r="K305" s="192"/>
      <c r="L305" s="192"/>
      <c r="M305" s="192"/>
      <c r="N305" s="192"/>
      <c r="O305" s="192"/>
      <c r="P305" s="192"/>
      <c r="Q305" s="192"/>
      <c r="R305" s="192"/>
      <c r="S305" s="192"/>
      <c r="T305" s="192"/>
      <c r="U305" s="192"/>
      <c r="V305" s="192"/>
      <c r="W305" s="192"/>
      <c r="X305" s="192"/>
      <c r="Y305" s="192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  <c r="AK305" s="192"/>
      <c r="AL305" s="192"/>
      <c r="AM305" s="192"/>
      <c r="AN305" s="192"/>
      <c r="AO305" s="192"/>
      <c r="AP305" s="192"/>
      <c r="AQ305" s="192"/>
      <c r="AR305" s="192"/>
      <c r="AS305" s="192"/>
      <c r="AT305" s="192"/>
      <c r="AU305" s="192"/>
      <c r="AV305" s="192"/>
      <c r="AW305" s="192"/>
      <c r="AX305" s="192"/>
      <c r="AY305" s="192"/>
      <c r="AZ305" s="192"/>
      <c r="BA305" s="192"/>
      <c r="BB305" s="192"/>
      <c r="BC305" s="192"/>
      <c r="BD305" s="192"/>
      <c r="BE305" s="192"/>
      <c r="BF305" s="192"/>
      <c r="BG305" s="192"/>
      <c r="BH305" s="192"/>
      <c r="BI305" s="192"/>
      <c r="BJ305" s="192"/>
      <c r="BK305" s="192"/>
      <c r="BL305" s="192"/>
      <c r="BM305" s="192"/>
      <c r="BN305" s="192"/>
      <c r="BO305" s="192"/>
      <c r="BP305" s="192"/>
      <c r="BQ305" s="192"/>
      <c r="BR305" s="192"/>
      <c r="BS305" s="192"/>
      <c r="BT305" s="192"/>
      <c r="BU305" s="192"/>
      <c r="BV305" s="192"/>
      <c r="BW305" s="192"/>
      <c r="BX305" s="192"/>
      <c r="BY305" s="192"/>
      <c r="BZ305" s="192"/>
      <c r="CA305" s="192"/>
      <c r="CB305" s="192"/>
      <c r="CC305" s="192"/>
      <c r="CD305" s="192"/>
      <c r="CE305" s="192"/>
      <c r="CF305" s="192"/>
      <c r="CG305" s="192"/>
      <c r="CH305" s="192"/>
      <c r="CI305" s="192"/>
      <c r="CJ305" s="192"/>
      <c r="CK305" s="192"/>
      <c r="CL305" s="192"/>
      <c r="CM305" s="192"/>
      <c r="CN305" s="192"/>
      <c r="CO305" s="192"/>
      <c r="CP305" s="192"/>
      <c r="CQ305" s="192"/>
      <c r="CR305" s="192"/>
      <c r="CS305" s="192"/>
      <c r="CT305" s="192"/>
      <c r="CU305" s="192"/>
      <c r="CV305" s="192"/>
      <c r="CW305" s="192"/>
      <c r="CX305" s="192"/>
      <c r="CY305" s="192"/>
      <c r="CZ305" s="192"/>
      <c r="DA305" s="192"/>
      <c r="DB305" s="192"/>
      <c r="DC305" s="192"/>
      <c r="DD305" s="192"/>
      <c r="DE305" s="192"/>
      <c r="DF305" s="192"/>
      <c r="DG305" s="192"/>
      <c r="DH305" s="192"/>
      <c r="DI305" s="192"/>
      <c r="DJ305" s="192"/>
      <c r="DK305" s="192"/>
      <c r="DL305" s="192"/>
      <c r="DM305" s="192"/>
      <c r="DN305" s="192"/>
      <c r="DO305" s="192"/>
      <c r="DP305" s="192"/>
      <c r="DQ305" s="192"/>
      <c r="DR305" s="192"/>
      <c r="DS305" s="192"/>
      <c r="DT305" s="192"/>
      <c r="DU305" s="192"/>
      <c r="DV305" s="192"/>
      <c r="DW305" s="192"/>
      <c r="DX305" s="192"/>
      <c r="DY305" s="192"/>
      <c r="DZ305" s="192"/>
      <c r="EA305" s="192"/>
      <c r="EB305" s="192"/>
      <c r="EC305" s="192"/>
      <c r="ED305" s="192"/>
      <c r="EE305" s="192"/>
      <c r="EF305" s="192"/>
      <c r="EG305" s="192"/>
      <c r="EH305" s="192"/>
      <c r="EI305" s="192"/>
      <c r="EJ305" s="192"/>
      <c r="EK305" s="192"/>
      <c r="EL305" s="192"/>
      <c r="EM305" s="192"/>
      <c r="EN305" s="192"/>
      <c r="EO305" s="192"/>
      <c r="EP305" s="192"/>
      <c r="EQ305" s="192"/>
      <c r="ER305" s="192"/>
      <c r="ES305" s="192"/>
      <c r="ET305" s="192"/>
      <c r="EU305" s="192"/>
      <c r="EV305" s="192"/>
      <c r="EW305" s="192"/>
      <c r="EX305" s="192"/>
      <c r="EY305" s="192"/>
      <c r="EZ305" s="192"/>
      <c r="FA305" s="192"/>
      <c r="FB305" s="192"/>
      <c r="FC305" s="192"/>
      <c r="FD305" s="192"/>
      <c r="FE305" s="192"/>
      <c r="FF305" s="192"/>
      <c r="FG305" s="192"/>
      <c r="FH305" s="192"/>
      <c r="FI305" s="192"/>
      <c r="FJ305" s="192"/>
      <c r="FK305" s="192"/>
      <c r="FL305" s="192"/>
      <c r="FM305" s="192"/>
      <c r="FN305" s="192"/>
      <c r="FO305" s="192"/>
      <c r="FP305" s="192"/>
      <c r="FQ305" s="192"/>
      <c r="FR305" s="192"/>
      <c r="FS305" s="192"/>
      <c r="FT305" s="192"/>
      <c r="FU305" s="192"/>
      <c r="FV305" s="192"/>
      <c r="FW305" s="192"/>
      <c r="FX305" s="192"/>
      <c r="FY305" s="192"/>
      <c r="FZ305" s="192"/>
      <c r="GA305" s="192"/>
      <c r="GB305" s="192"/>
      <c r="GC305" s="192"/>
      <c r="GD305" s="192"/>
      <c r="GE305" s="192"/>
      <c r="GF305" s="192"/>
      <c r="GG305" s="192"/>
      <c r="GH305" s="192"/>
      <c r="GI305" s="192"/>
      <c r="GJ305" s="192"/>
      <c r="GK305" s="192"/>
      <c r="GL305" s="192"/>
      <c r="GM305" s="192"/>
      <c r="GN305" s="192"/>
      <c r="GO305" s="192"/>
      <c r="GP305" s="192"/>
      <c r="GQ305" s="192"/>
      <c r="GR305" s="192"/>
      <c r="GS305" s="192"/>
      <c r="GT305" s="192"/>
      <c r="GU305" s="192"/>
      <c r="GV305" s="192"/>
      <c r="GW305" s="192"/>
      <c r="GX305" s="192"/>
      <c r="GY305" s="192"/>
      <c r="GZ305" s="192"/>
      <c r="HA305" s="192"/>
      <c r="HB305" s="192"/>
      <c r="HC305" s="192"/>
      <c r="HD305" s="192"/>
      <c r="HE305" s="192"/>
      <c r="HF305" s="192"/>
      <c r="HG305" s="192"/>
      <c r="HH305" s="192"/>
      <c r="HI305" s="192"/>
      <c r="HJ305" s="192"/>
      <c r="HK305" s="192"/>
      <c r="HL305" s="192"/>
      <c r="HM305" s="192"/>
      <c r="HN305" s="192"/>
      <c r="HO305" s="192"/>
      <c r="HP305" s="192"/>
      <c r="HQ305" s="192"/>
      <c r="HR305" s="192"/>
      <c r="HS305" s="192"/>
      <c r="HT305" s="192"/>
      <c r="HU305" s="192"/>
      <c r="HV305" s="192"/>
      <c r="HW305" s="192"/>
      <c r="HX305" s="192"/>
      <c r="HY305" s="192"/>
      <c r="HZ305" s="192"/>
      <c r="IA305" s="192"/>
      <c r="IB305" s="192"/>
      <c r="IC305" s="192"/>
      <c r="ID305" s="192"/>
      <c r="IE305" s="192"/>
      <c r="IF305" s="192"/>
      <c r="IG305" s="192"/>
      <c r="IH305" s="192"/>
      <c r="II305" s="192"/>
      <c r="IJ305" s="192"/>
      <c r="IK305" s="192"/>
      <c r="IL305" s="192"/>
      <c r="IM305" s="192"/>
      <c r="IN305" s="192"/>
      <c r="IO305" s="192"/>
      <c r="IP305" s="192"/>
      <c r="IQ305" s="192"/>
      <c r="IR305" s="192"/>
      <c r="IS305" s="192"/>
      <c r="IT305" s="192"/>
    </row>
    <row r="306" spans="1:254" ht="13.5" x14ac:dyDescent="0.25">
      <c r="A306" s="156" t="s">
        <v>280</v>
      </c>
      <c r="B306" s="158" t="s">
        <v>363</v>
      </c>
      <c r="C306" s="172" t="s">
        <v>163</v>
      </c>
      <c r="D306" s="172" t="s">
        <v>86</v>
      </c>
      <c r="E306" s="172" t="s">
        <v>281</v>
      </c>
      <c r="F306" s="172"/>
      <c r="G306" s="159">
        <f>SUM(G307)</f>
        <v>18000</v>
      </c>
    </row>
    <row r="307" spans="1:254" s="189" customFormat="1" ht="25.5" x14ac:dyDescent="0.2">
      <c r="A307" s="161" t="s">
        <v>143</v>
      </c>
      <c r="B307" s="174" t="s">
        <v>363</v>
      </c>
      <c r="C307" s="174" t="s">
        <v>163</v>
      </c>
      <c r="D307" s="174" t="s">
        <v>86</v>
      </c>
      <c r="E307" s="174" t="s">
        <v>281</v>
      </c>
      <c r="F307" s="174" t="s">
        <v>144</v>
      </c>
      <c r="G307" s="164">
        <v>18000</v>
      </c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4"/>
      <c r="AS307" s="134"/>
      <c r="AT307" s="134"/>
      <c r="AU307" s="134"/>
      <c r="AV307" s="134"/>
      <c r="AW307" s="134"/>
      <c r="AX307" s="134"/>
      <c r="AY307" s="134"/>
      <c r="AZ307" s="134"/>
      <c r="BA307" s="134"/>
      <c r="BB307" s="134"/>
      <c r="BC307" s="134"/>
      <c r="BD307" s="134"/>
      <c r="BE307" s="134"/>
      <c r="BF307" s="134"/>
      <c r="BG307" s="134"/>
      <c r="BH307" s="134"/>
      <c r="BI307" s="134"/>
      <c r="BJ307" s="134"/>
      <c r="BK307" s="134"/>
      <c r="BL307" s="134"/>
      <c r="BM307" s="134"/>
      <c r="BN307" s="134"/>
      <c r="BO307" s="134"/>
      <c r="BP307" s="134"/>
      <c r="BQ307" s="134"/>
      <c r="BR307" s="134"/>
      <c r="BS307" s="134"/>
      <c r="BT307" s="134"/>
      <c r="BU307" s="134"/>
      <c r="BV307" s="134"/>
      <c r="BW307" s="134"/>
      <c r="BX307" s="134"/>
      <c r="BY307" s="134"/>
      <c r="BZ307" s="134"/>
      <c r="CA307" s="134"/>
      <c r="CB307" s="134"/>
      <c r="CC307" s="134"/>
      <c r="CD307" s="134"/>
      <c r="CE307" s="134"/>
      <c r="CF307" s="134"/>
      <c r="CG307" s="134"/>
      <c r="CH307" s="134"/>
      <c r="CI307" s="134"/>
      <c r="CJ307" s="134"/>
      <c r="CK307" s="134"/>
      <c r="CL307" s="134"/>
      <c r="CM307" s="134"/>
      <c r="CN307" s="134"/>
      <c r="CO307" s="134"/>
      <c r="CP307" s="134"/>
      <c r="CQ307" s="134"/>
      <c r="CR307" s="134"/>
      <c r="CS307" s="134"/>
      <c r="CT307" s="134"/>
      <c r="CU307" s="134"/>
      <c r="CV307" s="134"/>
      <c r="CW307" s="134"/>
      <c r="CX307" s="134"/>
      <c r="CY307" s="134"/>
      <c r="CZ307" s="134"/>
      <c r="DA307" s="134"/>
      <c r="DB307" s="134"/>
      <c r="DC307" s="134"/>
      <c r="DD307" s="134"/>
      <c r="DE307" s="134"/>
      <c r="DF307" s="134"/>
      <c r="DG307" s="134"/>
      <c r="DH307" s="134"/>
      <c r="DI307" s="134"/>
      <c r="DJ307" s="134"/>
      <c r="DK307" s="134"/>
      <c r="DL307" s="134"/>
      <c r="DM307" s="134"/>
      <c r="DN307" s="134"/>
      <c r="DO307" s="134"/>
      <c r="DP307" s="134"/>
      <c r="DQ307" s="134"/>
      <c r="DR307" s="134"/>
      <c r="DS307" s="134"/>
      <c r="DT307" s="134"/>
      <c r="DU307" s="134"/>
      <c r="DV307" s="134"/>
      <c r="DW307" s="134"/>
      <c r="DX307" s="134"/>
      <c r="DY307" s="134"/>
      <c r="DZ307" s="134"/>
      <c r="EA307" s="134"/>
      <c r="EB307" s="134"/>
      <c r="EC307" s="134"/>
      <c r="ED307" s="134"/>
      <c r="EE307" s="134"/>
      <c r="EF307" s="134"/>
      <c r="EG307" s="134"/>
      <c r="EH307" s="134"/>
      <c r="EI307" s="134"/>
      <c r="EJ307" s="134"/>
      <c r="EK307" s="134"/>
      <c r="EL307" s="134"/>
      <c r="EM307" s="134"/>
      <c r="EN307" s="134"/>
      <c r="EO307" s="134"/>
      <c r="EP307" s="134"/>
      <c r="EQ307" s="134"/>
      <c r="ER307" s="134"/>
      <c r="ES307" s="134"/>
      <c r="ET307" s="134"/>
      <c r="EU307" s="134"/>
      <c r="EV307" s="134"/>
      <c r="EW307" s="134"/>
      <c r="EX307" s="134"/>
      <c r="EY307" s="134"/>
      <c r="EZ307" s="134"/>
      <c r="FA307" s="134"/>
      <c r="FB307" s="134"/>
      <c r="FC307" s="134"/>
      <c r="FD307" s="134"/>
      <c r="FE307" s="134"/>
      <c r="FF307" s="134"/>
      <c r="FG307" s="134"/>
      <c r="FH307" s="134"/>
      <c r="FI307" s="134"/>
      <c r="FJ307" s="134"/>
      <c r="FK307" s="134"/>
      <c r="FL307" s="134"/>
      <c r="FM307" s="134"/>
      <c r="FN307" s="134"/>
      <c r="FO307" s="134"/>
      <c r="FP307" s="134"/>
      <c r="FQ307" s="134"/>
      <c r="FR307" s="134"/>
      <c r="FS307" s="134"/>
      <c r="FT307" s="134"/>
      <c r="FU307" s="134"/>
      <c r="FV307" s="134"/>
      <c r="FW307" s="134"/>
      <c r="FX307" s="134"/>
      <c r="FY307" s="134"/>
      <c r="FZ307" s="134"/>
      <c r="GA307" s="134"/>
      <c r="GB307" s="134"/>
      <c r="GC307" s="134"/>
      <c r="GD307" s="134"/>
      <c r="GE307" s="134"/>
      <c r="GF307" s="134"/>
      <c r="GG307" s="134"/>
      <c r="GH307" s="134"/>
      <c r="GI307" s="134"/>
      <c r="GJ307" s="134"/>
      <c r="GK307" s="134"/>
      <c r="GL307" s="134"/>
      <c r="GM307" s="134"/>
      <c r="GN307" s="134"/>
      <c r="GO307" s="134"/>
      <c r="GP307" s="134"/>
      <c r="GQ307" s="134"/>
      <c r="GR307" s="134"/>
      <c r="GS307" s="134"/>
      <c r="GT307" s="134"/>
      <c r="GU307" s="134"/>
      <c r="GV307" s="134"/>
      <c r="GW307" s="134"/>
      <c r="GX307" s="134"/>
      <c r="GY307" s="134"/>
      <c r="GZ307" s="134"/>
      <c r="HA307" s="134"/>
      <c r="HB307" s="134"/>
      <c r="HC307" s="134"/>
      <c r="HD307" s="134"/>
      <c r="HE307" s="134"/>
      <c r="HF307" s="134"/>
      <c r="HG307" s="134"/>
      <c r="HH307" s="134"/>
      <c r="HI307" s="134"/>
      <c r="HJ307" s="134"/>
      <c r="HK307" s="134"/>
      <c r="HL307" s="134"/>
      <c r="HM307" s="134"/>
      <c r="HN307" s="134"/>
      <c r="HO307" s="134"/>
      <c r="HP307" s="134"/>
      <c r="HQ307" s="134"/>
      <c r="HR307" s="134"/>
      <c r="HS307" s="134"/>
      <c r="HT307" s="134"/>
      <c r="HU307" s="134"/>
      <c r="HV307" s="134"/>
      <c r="HW307" s="134"/>
      <c r="HX307" s="134"/>
      <c r="HY307" s="134"/>
      <c r="HZ307" s="134"/>
      <c r="IA307" s="134"/>
      <c r="IB307" s="134"/>
      <c r="IC307" s="134"/>
      <c r="ID307" s="134"/>
      <c r="IE307" s="134"/>
      <c r="IF307" s="134"/>
      <c r="IG307" s="134"/>
      <c r="IH307" s="134"/>
      <c r="II307" s="134"/>
      <c r="IJ307" s="134"/>
      <c r="IK307" s="134"/>
      <c r="IL307" s="134"/>
      <c r="IM307" s="134"/>
      <c r="IN307" s="134"/>
      <c r="IO307" s="134"/>
      <c r="IP307" s="134"/>
      <c r="IQ307" s="134"/>
      <c r="IR307" s="134"/>
      <c r="IS307" s="134"/>
      <c r="IT307" s="134"/>
    </row>
    <row r="308" spans="1:254" ht="13.5" x14ac:dyDescent="0.25">
      <c r="A308" s="156" t="s">
        <v>282</v>
      </c>
      <c r="B308" s="214">
        <v>510</v>
      </c>
      <c r="C308" s="172" t="s">
        <v>163</v>
      </c>
      <c r="D308" s="172" t="s">
        <v>86</v>
      </c>
      <c r="E308" s="172" t="s">
        <v>283</v>
      </c>
      <c r="F308" s="172"/>
      <c r="G308" s="159">
        <f>SUM(G309)</f>
        <v>3800</v>
      </c>
    </row>
    <row r="309" spans="1:254" ht="25.5" x14ac:dyDescent="0.2">
      <c r="A309" s="161" t="s">
        <v>143</v>
      </c>
      <c r="B309" s="163" t="s">
        <v>363</v>
      </c>
      <c r="C309" s="174" t="s">
        <v>163</v>
      </c>
      <c r="D309" s="174" t="s">
        <v>86</v>
      </c>
      <c r="E309" s="174" t="s">
        <v>283</v>
      </c>
      <c r="F309" s="174" t="s">
        <v>144</v>
      </c>
      <c r="G309" s="164">
        <v>3800</v>
      </c>
    </row>
    <row r="310" spans="1:254" ht="13.5" x14ac:dyDescent="0.25">
      <c r="A310" s="156" t="s">
        <v>284</v>
      </c>
      <c r="B310" s="172" t="s">
        <v>363</v>
      </c>
      <c r="C310" s="172" t="s">
        <v>163</v>
      </c>
      <c r="D310" s="172" t="s">
        <v>86</v>
      </c>
      <c r="E310" s="172" t="s">
        <v>285</v>
      </c>
      <c r="F310" s="172"/>
      <c r="G310" s="159">
        <f>SUM(G311)</f>
        <v>18887.68</v>
      </c>
    </row>
    <row r="311" spans="1:254" ht="25.5" x14ac:dyDescent="0.2">
      <c r="A311" s="161" t="s">
        <v>143</v>
      </c>
      <c r="B311" s="176">
        <v>510</v>
      </c>
      <c r="C311" s="174" t="s">
        <v>163</v>
      </c>
      <c r="D311" s="174" t="s">
        <v>86</v>
      </c>
      <c r="E311" s="174" t="s">
        <v>285</v>
      </c>
      <c r="F311" s="174" t="s">
        <v>144</v>
      </c>
      <c r="G311" s="164">
        <v>18887.68</v>
      </c>
    </row>
    <row r="312" spans="1:254" x14ac:dyDescent="0.2">
      <c r="A312" s="227" t="s">
        <v>405</v>
      </c>
      <c r="B312" s="153" t="s">
        <v>363</v>
      </c>
      <c r="C312" s="152" t="s">
        <v>163</v>
      </c>
      <c r="D312" s="152" t="s">
        <v>105</v>
      </c>
      <c r="E312" s="152"/>
      <c r="F312" s="152"/>
      <c r="G312" s="154">
        <f>SUM(G313)</f>
        <v>57756.4</v>
      </c>
    </row>
    <row r="313" spans="1:254" ht="13.5" x14ac:dyDescent="0.25">
      <c r="A313" s="156" t="s">
        <v>133</v>
      </c>
      <c r="B313" s="172" t="s">
        <v>363</v>
      </c>
      <c r="C313" s="172" t="s">
        <v>163</v>
      </c>
      <c r="D313" s="172" t="s">
        <v>105</v>
      </c>
      <c r="E313" s="172" t="s">
        <v>134</v>
      </c>
      <c r="F313" s="172"/>
      <c r="G313" s="159">
        <f>SUM(G314)</f>
        <v>57756.4</v>
      </c>
    </row>
    <row r="314" spans="1:254" s="130" customFormat="1" x14ac:dyDescent="0.2">
      <c r="A314" s="166" t="s">
        <v>287</v>
      </c>
      <c r="B314" s="168" t="s">
        <v>363</v>
      </c>
      <c r="C314" s="171" t="s">
        <v>163</v>
      </c>
      <c r="D314" s="171" t="s">
        <v>105</v>
      </c>
      <c r="E314" s="171" t="s">
        <v>279</v>
      </c>
      <c r="F314" s="171"/>
      <c r="G314" s="169">
        <f>SUM(G315:G323)</f>
        <v>57756.4</v>
      </c>
    </row>
    <row r="315" spans="1:254" s="165" customFormat="1" x14ac:dyDescent="0.2">
      <c r="A315" s="161" t="s">
        <v>365</v>
      </c>
      <c r="B315" s="176">
        <v>510</v>
      </c>
      <c r="C315" s="174" t="s">
        <v>163</v>
      </c>
      <c r="D315" s="174" t="s">
        <v>105</v>
      </c>
      <c r="E315" s="174" t="s">
        <v>288</v>
      </c>
      <c r="F315" s="174" t="s">
        <v>101</v>
      </c>
      <c r="G315" s="164">
        <v>0</v>
      </c>
    </row>
    <row r="316" spans="1:254" s="165" customFormat="1" ht="38.25" x14ac:dyDescent="0.2">
      <c r="A316" s="161" t="s">
        <v>364</v>
      </c>
      <c r="B316" s="176">
        <v>510</v>
      </c>
      <c r="C316" s="174" t="s">
        <v>163</v>
      </c>
      <c r="D316" s="174" t="s">
        <v>105</v>
      </c>
      <c r="E316" s="174" t="s">
        <v>289</v>
      </c>
      <c r="F316" s="174" t="s">
        <v>93</v>
      </c>
      <c r="G316" s="164">
        <v>0</v>
      </c>
    </row>
    <row r="317" spans="1:254" s="165" customFormat="1" x14ac:dyDescent="0.2">
      <c r="A317" s="161" t="s">
        <v>365</v>
      </c>
      <c r="B317" s="176">
        <v>510</v>
      </c>
      <c r="C317" s="174" t="s">
        <v>163</v>
      </c>
      <c r="D317" s="174" t="s">
        <v>105</v>
      </c>
      <c r="E317" s="174" t="s">
        <v>289</v>
      </c>
      <c r="F317" s="174" t="s">
        <v>101</v>
      </c>
      <c r="G317" s="164">
        <v>0</v>
      </c>
    </row>
    <row r="318" spans="1:254" s="203" customFormat="1" x14ac:dyDescent="0.2">
      <c r="A318" s="161" t="s">
        <v>365</v>
      </c>
      <c r="B318" s="176">
        <v>510</v>
      </c>
      <c r="C318" s="174" t="s">
        <v>163</v>
      </c>
      <c r="D318" s="174" t="s">
        <v>105</v>
      </c>
      <c r="E318" s="174" t="s">
        <v>279</v>
      </c>
      <c r="F318" s="174" t="s">
        <v>101</v>
      </c>
      <c r="G318" s="169">
        <v>1483</v>
      </c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  <c r="AF318" s="130"/>
      <c r="AG318" s="130"/>
      <c r="AH318" s="130"/>
      <c r="AI318" s="130"/>
      <c r="AJ318" s="130"/>
      <c r="AK318" s="130"/>
      <c r="AL318" s="130"/>
      <c r="AM318" s="130"/>
      <c r="AN318" s="130"/>
      <c r="AO318" s="130"/>
      <c r="AP318" s="130"/>
      <c r="AQ318" s="130"/>
      <c r="AR318" s="130"/>
      <c r="AS318" s="130"/>
      <c r="AT318" s="130"/>
      <c r="AU318" s="130"/>
      <c r="AV318" s="130"/>
      <c r="AW318" s="130"/>
      <c r="AX318" s="130"/>
      <c r="AY318" s="130"/>
      <c r="AZ318" s="130"/>
      <c r="BA318" s="130"/>
      <c r="BB318" s="130"/>
      <c r="BC318" s="130"/>
      <c r="BD318" s="130"/>
      <c r="BE318" s="130"/>
      <c r="BF318" s="130"/>
      <c r="BG318" s="130"/>
      <c r="BH318" s="130"/>
      <c r="BI318" s="130"/>
      <c r="BJ318" s="130"/>
      <c r="BK318" s="130"/>
      <c r="BL318" s="130"/>
      <c r="BM318" s="130"/>
      <c r="BN318" s="130"/>
      <c r="BO318" s="130"/>
      <c r="BP318" s="130"/>
      <c r="BQ318" s="130"/>
      <c r="BR318" s="130"/>
      <c r="BS318" s="130"/>
      <c r="BT318" s="130"/>
      <c r="BU318" s="130"/>
      <c r="BV318" s="130"/>
      <c r="BW318" s="130"/>
      <c r="BX318" s="130"/>
      <c r="BY318" s="130"/>
      <c r="BZ318" s="130"/>
      <c r="CA318" s="130"/>
      <c r="CB318" s="130"/>
      <c r="CC318" s="130"/>
      <c r="CD318" s="130"/>
      <c r="CE318" s="130"/>
      <c r="CF318" s="130"/>
      <c r="CG318" s="130"/>
      <c r="CH318" s="130"/>
      <c r="CI318" s="130"/>
      <c r="CJ318" s="130"/>
      <c r="CK318" s="130"/>
      <c r="CL318" s="130"/>
      <c r="CM318" s="130"/>
      <c r="CN318" s="130"/>
      <c r="CO318" s="130"/>
      <c r="CP318" s="130"/>
      <c r="CQ318" s="130"/>
      <c r="CR318" s="130"/>
      <c r="CS318" s="130"/>
      <c r="CT318" s="130"/>
      <c r="CU318" s="130"/>
      <c r="CV318" s="130"/>
      <c r="CW318" s="130"/>
      <c r="CX318" s="130"/>
      <c r="CY318" s="130"/>
      <c r="CZ318" s="130"/>
      <c r="DA318" s="130"/>
      <c r="DB318" s="130"/>
      <c r="DC318" s="130"/>
      <c r="DD318" s="130"/>
      <c r="DE318" s="130"/>
      <c r="DF318" s="130"/>
      <c r="DG318" s="130"/>
      <c r="DH318" s="130"/>
      <c r="DI318" s="130"/>
      <c r="DJ318" s="130"/>
      <c r="DK318" s="130"/>
      <c r="DL318" s="130"/>
      <c r="DM318" s="130"/>
      <c r="DN318" s="130"/>
      <c r="DO318" s="130"/>
      <c r="DP318" s="130"/>
      <c r="DQ318" s="130"/>
      <c r="DR318" s="130"/>
      <c r="DS318" s="130"/>
      <c r="DT318" s="130"/>
      <c r="DU318" s="130"/>
      <c r="DV318" s="130"/>
      <c r="DW318" s="130"/>
      <c r="DX318" s="130"/>
      <c r="DY318" s="130"/>
      <c r="DZ318" s="130"/>
      <c r="EA318" s="130"/>
      <c r="EB318" s="130"/>
      <c r="EC318" s="130"/>
      <c r="ED318" s="130"/>
      <c r="EE318" s="130"/>
      <c r="EF318" s="130"/>
      <c r="EG318" s="130"/>
      <c r="EH318" s="130"/>
      <c r="EI318" s="130"/>
      <c r="EJ318" s="130"/>
      <c r="EK318" s="130"/>
      <c r="EL318" s="130"/>
      <c r="EM318" s="130"/>
      <c r="EN318" s="130"/>
      <c r="EO318" s="130"/>
      <c r="EP318" s="130"/>
      <c r="EQ318" s="130"/>
      <c r="ER318" s="130"/>
      <c r="ES318" s="130"/>
      <c r="ET318" s="130"/>
      <c r="EU318" s="130"/>
      <c r="EV318" s="130"/>
      <c r="EW318" s="130"/>
      <c r="EX318" s="130"/>
      <c r="EY318" s="130"/>
      <c r="EZ318" s="130"/>
      <c r="FA318" s="130"/>
      <c r="FB318" s="130"/>
      <c r="FC318" s="130"/>
      <c r="FD318" s="130"/>
      <c r="FE318" s="130"/>
      <c r="FF318" s="130"/>
      <c r="FG318" s="130"/>
      <c r="FH318" s="130"/>
      <c r="FI318" s="130"/>
      <c r="FJ318" s="130"/>
      <c r="FK318" s="130"/>
      <c r="FL318" s="130"/>
      <c r="FM318" s="130"/>
      <c r="FN318" s="130"/>
      <c r="FO318" s="130"/>
      <c r="FP318" s="130"/>
      <c r="FQ318" s="130"/>
      <c r="FR318" s="130"/>
      <c r="FS318" s="130"/>
      <c r="FT318" s="130"/>
      <c r="FU318" s="130"/>
      <c r="FV318" s="130"/>
      <c r="FW318" s="130"/>
      <c r="FX318" s="130"/>
      <c r="FY318" s="130"/>
      <c r="FZ318" s="130"/>
      <c r="GA318" s="130"/>
      <c r="GB318" s="130"/>
      <c r="GC318" s="130"/>
      <c r="GD318" s="130"/>
      <c r="GE318" s="130"/>
      <c r="GF318" s="130"/>
      <c r="GG318" s="130"/>
      <c r="GH318" s="130"/>
      <c r="GI318" s="130"/>
      <c r="GJ318" s="130"/>
      <c r="GK318" s="130"/>
      <c r="GL318" s="130"/>
      <c r="GM318" s="130"/>
      <c r="GN318" s="130"/>
      <c r="GO318" s="130"/>
      <c r="GP318" s="130"/>
      <c r="GQ318" s="130"/>
      <c r="GR318" s="130"/>
      <c r="GS318" s="130"/>
      <c r="GT318" s="130"/>
      <c r="GU318" s="130"/>
      <c r="GV318" s="130"/>
      <c r="GW318" s="130"/>
      <c r="GX318" s="130"/>
      <c r="GY318" s="130"/>
      <c r="GZ318" s="130"/>
      <c r="HA318" s="130"/>
      <c r="HB318" s="130"/>
      <c r="HC318" s="130"/>
      <c r="HD318" s="130"/>
      <c r="HE318" s="130"/>
      <c r="HF318" s="130"/>
      <c r="HG318" s="130"/>
      <c r="HH318" s="130"/>
      <c r="HI318" s="130"/>
      <c r="HJ318" s="130"/>
      <c r="HK318" s="130"/>
      <c r="HL318" s="130"/>
      <c r="HM318" s="130"/>
      <c r="HN318" s="130"/>
      <c r="HO318" s="130"/>
      <c r="HP318" s="130"/>
      <c r="HQ318" s="130"/>
      <c r="HR318" s="130"/>
      <c r="HS318" s="130"/>
      <c r="HT318" s="130"/>
      <c r="HU318" s="130"/>
      <c r="HV318" s="130"/>
      <c r="HW318" s="130"/>
      <c r="HX318" s="130"/>
      <c r="HY318" s="130"/>
      <c r="HZ318" s="130"/>
      <c r="IA318" s="130"/>
      <c r="IB318" s="130"/>
      <c r="IC318" s="130"/>
      <c r="ID318" s="130"/>
      <c r="IE318" s="130"/>
      <c r="IF318" s="130"/>
      <c r="IG318" s="130"/>
      <c r="IH318" s="130"/>
      <c r="II318" s="130"/>
      <c r="IJ318" s="130"/>
      <c r="IK318" s="130"/>
      <c r="IL318" s="130"/>
      <c r="IM318" s="130"/>
      <c r="IN318" s="130"/>
      <c r="IO318" s="130"/>
      <c r="IP318" s="130"/>
      <c r="IQ318" s="130"/>
      <c r="IR318" s="130"/>
      <c r="IS318" s="130"/>
      <c r="IT318" s="130"/>
    </row>
    <row r="319" spans="1:254" s="203" customFormat="1" ht="25.5" x14ac:dyDescent="0.2">
      <c r="A319" s="161" t="s">
        <v>143</v>
      </c>
      <c r="B319" s="176">
        <v>510</v>
      </c>
      <c r="C319" s="174" t="s">
        <v>163</v>
      </c>
      <c r="D319" s="174" t="s">
        <v>105</v>
      </c>
      <c r="E319" s="174" t="s">
        <v>279</v>
      </c>
      <c r="F319" s="174" t="s">
        <v>144</v>
      </c>
      <c r="G319" s="169">
        <v>1932</v>
      </c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  <c r="AF319" s="130"/>
      <c r="AG319" s="130"/>
      <c r="AH319" s="130"/>
      <c r="AI319" s="130"/>
      <c r="AJ319" s="130"/>
      <c r="AK319" s="130"/>
      <c r="AL319" s="130"/>
      <c r="AM319" s="130"/>
      <c r="AN319" s="130"/>
      <c r="AO319" s="130"/>
      <c r="AP319" s="130"/>
      <c r="AQ319" s="130"/>
      <c r="AR319" s="130"/>
      <c r="AS319" s="130"/>
      <c r="AT319" s="130"/>
      <c r="AU319" s="130"/>
      <c r="AV319" s="130"/>
      <c r="AW319" s="130"/>
      <c r="AX319" s="130"/>
      <c r="AY319" s="130"/>
      <c r="AZ319" s="130"/>
      <c r="BA319" s="130"/>
      <c r="BB319" s="130"/>
      <c r="BC319" s="130"/>
      <c r="BD319" s="130"/>
      <c r="BE319" s="130"/>
      <c r="BF319" s="130"/>
      <c r="BG319" s="130"/>
      <c r="BH319" s="130"/>
      <c r="BI319" s="130"/>
      <c r="BJ319" s="130"/>
      <c r="BK319" s="130"/>
      <c r="BL319" s="130"/>
      <c r="BM319" s="130"/>
      <c r="BN319" s="130"/>
      <c r="BO319" s="130"/>
      <c r="BP319" s="130"/>
      <c r="BQ319" s="130"/>
      <c r="BR319" s="130"/>
      <c r="BS319" s="130"/>
      <c r="BT319" s="130"/>
      <c r="BU319" s="130"/>
      <c r="BV319" s="130"/>
      <c r="BW319" s="130"/>
      <c r="BX319" s="130"/>
      <c r="BY319" s="130"/>
      <c r="BZ319" s="130"/>
      <c r="CA319" s="130"/>
      <c r="CB319" s="130"/>
      <c r="CC319" s="130"/>
      <c r="CD319" s="130"/>
      <c r="CE319" s="130"/>
      <c r="CF319" s="130"/>
      <c r="CG319" s="130"/>
      <c r="CH319" s="130"/>
      <c r="CI319" s="130"/>
      <c r="CJ319" s="130"/>
      <c r="CK319" s="130"/>
      <c r="CL319" s="130"/>
      <c r="CM319" s="130"/>
      <c r="CN319" s="130"/>
      <c r="CO319" s="130"/>
      <c r="CP319" s="130"/>
      <c r="CQ319" s="130"/>
      <c r="CR319" s="130"/>
      <c r="CS319" s="130"/>
      <c r="CT319" s="130"/>
      <c r="CU319" s="130"/>
      <c r="CV319" s="130"/>
      <c r="CW319" s="130"/>
      <c r="CX319" s="130"/>
      <c r="CY319" s="130"/>
      <c r="CZ319" s="130"/>
      <c r="DA319" s="130"/>
      <c r="DB319" s="130"/>
      <c r="DC319" s="130"/>
      <c r="DD319" s="130"/>
      <c r="DE319" s="130"/>
      <c r="DF319" s="130"/>
      <c r="DG319" s="130"/>
      <c r="DH319" s="130"/>
      <c r="DI319" s="130"/>
      <c r="DJ319" s="130"/>
      <c r="DK319" s="130"/>
      <c r="DL319" s="130"/>
      <c r="DM319" s="130"/>
      <c r="DN319" s="130"/>
      <c r="DO319" s="130"/>
      <c r="DP319" s="130"/>
      <c r="DQ319" s="130"/>
      <c r="DR319" s="130"/>
      <c r="DS319" s="130"/>
      <c r="DT319" s="130"/>
      <c r="DU319" s="130"/>
      <c r="DV319" s="130"/>
      <c r="DW319" s="130"/>
      <c r="DX319" s="130"/>
      <c r="DY319" s="130"/>
      <c r="DZ319" s="130"/>
      <c r="EA319" s="130"/>
      <c r="EB319" s="130"/>
      <c r="EC319" s="130"/>
      <c r="ED319" s="130"/>
      <c r="EE319" s="130"/>
      <c r="EF319" s="130"/>
      <c r="EG319" s="130"/>
      <c r="EH319" s="130"/>
      <c r="EI319" s="130"/>
      <c r="EJ319" s="130"/>
      <c r="EK319" s="130"/>
      <c r="EL319" s="130"/>
      <c r="EM319" s="130"/>
      <c r="EN319" s="130"/>
      <c r="EO319" s="130"/>
      <c r="EP319" s="130"/>
      <c r="EQ319" s="130"/>
      <c r="ER319" s="130"/>
      <c r="ES319" s="130"/>
      <c r="ET319" s="130"/>
      <c r="EU319" s="130"/>
      <c r="EV319" s="130"/>
      <c r="EW319" s="130"/>
      <c r="EX319" s="130"/>
      <c r="EY319" s="130"/>
      <c r="EZ319" s="130"/>
      <c r="FA319" s="130"/>
      <c r="FB319" s="130"/>
      <c r="FC319" s="130"/>
      <c r="FD319" s="130"/>
      <c r="FE319" s="130"/>
      <c r="FF319" s="130"/>
      <c r="FG319" s="130"/>
      <c r="FH319" s="130"/>
      <c r="FI319" s="130"/>
      <c r="FJ319" s="130"/>
      <c r="FK319" s="130"/>
      <c r="FL319" s="130"/>
      <c r="FM319" s="130"/>
      <c r="FN319" s="130"/>
      <c r="FO319" s="130"/>
      <c r="FP319" s="130"/>
      <c r="FQ319" s="130"/>
      <c r="FR319" s="130"/>
      <c r="FS319" s="130"/>
      <c r="FT319" s="130"/>
      <c r="FU319" s="130"/>
      <c r="FV319" s="130"/>
      <c r="FW319" s="130"/>
      <c r="FX319" s="130"/>
      <c r="FY319" s="130"/>
      <c r="FZ319" s="130"/>
      <c r="GA319" s="130"/>
      <c r="GB319" s="130"/>
      <c r="GC319" s="130"/>
      <c r="GD319" s="130"/>
      <c r="GE319" s="130"/>
      <c r="GF319" s="130"/>
      <c r="GG319" s="130"/>
      <c r="GH319" s="130"/>
      <c r="GI319" s="130"/>
      <c r="GJ319" s="130"/>
      <c r="GK319" s="130"/>
      <c r="GL319" s="130"/>
      <c r="GM319" s="130"/>
      <c r="GN319" s="130"/>
      <c r="GO319" s="130"/>
      <c r="GP319" s="130"/>
      <c r="GQ319" s="130"/>
      <c r="GR319" s="130"/>
      <c r="GS319" s="130"/>
      <c r="GT319" s="130"/>
      <c r="GU319" s="130"/>
      <c r="GV319" s="130"/>
      <c r="GW319" s="130"/>
      <c r="GX319" s="130"/>
      <c r="GY319" s="130"/>
      <c r="GZ319" s="130"/>
      <c r="HA319" s="130"/>
      <c r="HB319" s="130"/>
      <c r="HC319" s="130"/>
      <c r="HD319" s="130"/>
      <c r="HE319" s="130"/>
      <c r="HF319" s="130"/>
      <c r="HG319" s="130"/>
      <c r="HH319" s="130"/>
      <c r="HI319" s="130"/>
      <c r="HJ319" s="130"/>
      <c r="HK319" s="130"/>
      <c r="HL319" s="130"/>
      <c r="HM319" s="130"/>
      <c r="HN319" s="130"/>
      <c r="HO319" s="130"/>
      <c r="HP319" s="130"/>
      <c r="HQ319" s="130"/>
      <c r="HR319" s="130"/>
      <c r="HS319" s="130"/>
      <c r="HT319" s="130"/>
      <c r="HU319" s="130"/>
      <c r="HV319" s="130"/>
      <c r="HW319" s="130"/>
      <c r="HX319" s="130"/>
      <c r="HY319" s="130"/>
      <c r="HZ319" s="130"/>
      <c r="IA319" s="130"/>
      <c r="IB319" s="130"/>
      <c r="IC319" s="130"/>
      <c r="ID319" s="130"/>
      <c r="IE319" s="130"/>
      <c r="IF319" s="130"/>
      <c r="IG319" s="130"/>
      <c r="IH319" s="130"/>
      <c r="II319" s="130"/>
      <c r="IJ319" s="130"/>
      <c r="IK319" s="130"/>
      <c r="IL319" s="130"/>
      <c r="IM319" s="130"/>
      <c r="IN319" s="130"/>
      <c r="IO319" s="130"/>
      <c r="IP319" s="130"/>
      <c r="IQ319" s="130"/>
      <c r="IR319" s="130"/>
      <c r="IS319" s="130"/>
      <c r="IT319" s="130"/>
    </row>
    <row r="320" spans="1:254" s="203" customFormat="1" ht="38.25" x14ac:dyDescent="0.2">
      <c r="A320" s="161" t="s">
        <v>364</v>
      </c>
      <c r="B320" s="222">
        <v>510</v>
      </c>
      <c r="C320" s="171" t="s">
        <v>163</v>
      </c>
      <c r="D320" s="171" t="s">
        <v>105</v>
      </c>
      <c r="E320" s="171" t="s">
        <v>290</v>
      </c>
      <c r="F320" s="171" t="s">
        <v>93</v>
      </c>
      <c r="G320" s="169">
        <v>0</v>
      </c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  <c r="AF320" s="130"/>
      <c r="AG320" s="130"/>
      <c r="AH320" s="130"/>
      <c r="AI320" s="130"/>
      <c r="AJ320" s="130"/>
      <c r="AK320" s="130"/>
      <c r="AL320" s="130"/>
      <c r="AM320" s="130"/>
      <c r="AN320" s="130"/>
      <c r="AO320" s="130"/>
      <c r="AP320" s="130"/>
      <c r="AQ320" s="130"/>
      <c r="AR320" s="130"/>
      <c r="AS320" s="130"/>
      <c r="AT320" s="130"/>
      <c r="AU320" s="130"/>
      <c r="AV320" s="130"/>
      <c r="AW320" s="130"/>
      <c r="AX320" s="130"/>
      <c r="AY320" s="130"/>
      <c r="AZ320" s="130"/>
      <c r="BA320" s="130"/>
      <c r="BB320" s="130"/>
      <c r="BC320" s="130"/>
      <c r="BD320" s="130"/>
      <c r="BE320" s="130"/>
      <c r="BF320" s="130"/>
      <c r="BG320" s="130"/>
      <c r="BH320" s="130"/>
      <c r="BI320" s="130"/>
      <c r="BJ320" s="130"/>
      <c r="BK320" s="130"/>
      <c r="BL320" s="130"/>
      <c r="BM320" s="130"/>
      <c r="BN320" s="130"/>
      <c r="BO320" s="130"/>
      <c r="BP320" s="130"/>
      <c r="BQ320" s="130"/>
      <c r="BR320" s="130"/>
      <c r="BS320" s="130"/>
      <c r="BT320" s="130"/>
      <c r="BU320" s="130"/>
      <c r="BV320" s="130"/>
      <c r="BW320" s="130"/>
      <c r="BX320" s="130"/>
      <c r="BY320" s="130"/>
      <c r="BZ320" s="130"/>
      <c r="CA320" s="130"/>
      <c r="CB320" s="130"/>
      <c r="CC320" s="130"/>
      <c r="CD320" s="130"/>
      <c r="CE320" s="130"/>
      <c r="CF320" s="130"/>
      <c r="CG320" s="130"/>
      <c r="CH320" s="130"/>
      <c r="CI320" s="130"/>
      <c r="CJ320" s="130"/>
      <c r="CK320" s="130"/>
      <c r="CL320" s="130"/>
      <c r="CM320" s="130"/>
      <c r="CN320" s="130"/>
      <c r="CO320" s="130"/>
      <c r="CP320" s="130"/>
      <c r="CQ320" s="130"/>
      <c r="CR320" s="130"/>
      <c r="CS320" s="130"/>
      <c r="CT320" s="130"/>
      <c r="CU320" s="130"/>
      <c r="CV320" s="130"/>
      <c r="CW320" s="130"/>
      <c r="CX320" s="130"/>
      <c r="CY320" s="130"/>
      <c r="CZ320" s="130"/>
      <c r="DA320" s="130"/>
      <c r="DB320" s="130"/>
      <c r="DC320" s="130"/>
      <c r="DD320" s="130"/>
      <c r="DE320" s="130"/>
      <c r="DF320" s="130"/>
      <c r="DG320" s="130"/>
      <c r="DH320" s="130"/>
      <c r="DI320" s="130"/>
      <c r="DJ320" s="130"/>
      <c r="DK320" s="130"/>
      <c r="DL320" s="130"/>
      <c r="DM320" s="130"/>
      <c r="DN320" s="130"/>
      <c r="DO320" s="130"/>
      <c r="DP320" s="130"/>
      <c r="DQ320" s="130"/>
      <c r="DR320" s="130"/>
      <c r="DS320" s="130"/>
      <c r="DT320" s="130"/>
      <c r="DU320" s="130"/>
      <c r="DV320" s="130"/>
      <c r="DW320" s="130"/>
      <c r="DX320" s="130"/>
      <c r="DY320" s="130"/>
      <c r="DZ320" s="130"/>
      <c r="EA320" s="130"/>
      <c r="EB320" s="130"/>
      <c r="EC320" s="130"/>
      <c r="ED320" s="130"/>
      <c r="EE320" s="130"/>
      <c r="EF320" s="130"/>
      <c r="EG320" s="130"/>
      <c r="EH320" s="130"/>
      <c r="EI320" s="130"/>
      <c r="EJ320" s="130"/>
      <c r="EK320" s="130"/>
      <c r="EL320" s="130"/>
      <c r="EM320" s="130"/>
      <c r="EN320" s="130"/>
      <c r="EO320" s="130"/>
      <c r="EP320" s="130"/>
      <c r="EQ320" s="130"/>
      <c r="ER320" s="130"/>
      <c r="ES320" s="130"/>
      <c r="ET320" s="130"/>
      <c r="EU320" s="130"/>
      <c r="EV320" s="130"/>
      <c r="EW320" s="130"/>
      <c r="EX320" s="130"/>
      <c r="EY320" s="130"/>
      <c r="EZ320" s="130"/>
      <c r="FA320" s="130"/>
      <c r="FB320" s="130"/>
      <c r="FC320" s="130"/>
      <c r="FD320" s="130"/>
      <c r="FE320" s="130"/>
      <c r="FF320" s="130"/>
      <c r="FG320" s="130"/>
      <c r="FH320" s="130"/>
      <c r="FI320" s="130"/>
      <c r="FJ320" s="130"/>
      <c r="FK320" s="130"/>
      <c r="FL320" s="130"/>
      <c r="FM320" s="130"/>
      <c r="FN320" s="130"/>
      <c r="FO320" s="130"/>
      <c r="FP320" s="130"/>
      <c r="FQ320" s="130"/>
      <c r="FR320" s="130"/>
      <c r="FS320" s="130"/>
      <c r="FT320" s="130"/>
      <c r="FU320" s="130"/>
      <c r="FV320" s="130"/>
      <c r="FW320" s="130"/>
      <c r="FX320" s="130"/>
      <c r="FY320" s="130"/>
      <c r="FZ320" s="130"/>
      <c r="GA320" s="130"/>
      <c r="GB320" s="130"/>
      <c r="GC320" s="130"/>
      <c r="GD320" s="130"/>
      <c r="GE320" s="130"/>
      <c r="GF320" s="130"/>
      <c r="GG320" s="130"/>
      <c r="GH320" s="130"/>
      <c r="GI320" s="130"/>
      <c r="GJ320" s="130"/>
      <c r="GK320" s="130"/>
      <c r="GL320" s="130"/>
      <c r="GM320" s="130"/>
      <c r="GN320" s="130"/>
      <c r="GO320" s="130"/>
      <c r="GP320" s="130"/>
      <c r="GQ320" s="130"/>
      <c r="GR320" s="130"/>
      <c r="GS320" s="130"/>
      <c r="GT320" s="130"/>
      <c r="GU320" s="130"/>
      <c r="GV320" s="130"/>
      <c r="GW320" s="130"/>
      <c r="GX320" s="130"/>
      <c r="GY320" s="130"/>
      <c r="GZ320" s="130"/>
      <c r="HA320" s="130"/>
      <c r="HB320" s="130"/>
      <c r="HC320" s="130"/>
      <c r="HD320" s="130"/>
      <c r="HE320" s="130"/>
      <c r="HF320" s="130"/>
      <c r="HG320" s="130"/>
      <c r="HH320" s="130"/>
      <c r="HI320" s="130"/>
      <c r="HJ320" s="130"/>
      <c r="HK320" s="130"/>
      <c r="HL320" s="130"/>
      <c r="HM320" s="130"/>
      <c r="HN320" s="130"/>
      <c r="HO320" s="130"/>
      <c r="HP320" s="130"/>
      <c r="HQ320" s="130"/>
      <c r="HR320" s="130"/>
      <c r="HS320" s="130"/>
      <c r="HT320" s="130"/>
      <c r="HU320" s="130"/>
      <c r="HV320" s="130"/>
      <c r="HW320" s="130"/>
      <c r="HX320" s="130"/>
      <c r="HY320" s="130"/>
      <c r="HZ320" s="130"/>
      <c r="IA320" s="130"/>
      <c r="IB320" s="130"/>
      <c r="IC320" s="130"/>
      <c r="ID320" s="130"/>
      <c r="IE320" s="130"/>
      <c r="IF320" s="130"/>
      <c r="IG320" s="130"/>
      <c r="IH320" s="130"/>
      <c r="II320" s="130"/>
      <c r="IJ320" s="130"/>
      <c r="IK320" s="130"/>
      <c r="IL320" s="130"/>
      <c r="IM320" s="130"/>
      <c r="IN320" s="130"/>
      <c r="IO320" s="130"/>
      <c r="IP320" s="130"/>
      <c r="IQ320" s="130"/>
      <c r="IR320" s="130"/>
      <c r="IS320" s="130"/>
      <c r="IT320" s="130"/>
    </row>
    <row r="321" spans="1:254" x14ac:dyDescent="0.2">
      <c r="A321" s="161" t="s">
        <v>365</v>
      </c>
      <c r="B321" s="222">
        <v>510</v>
      </c>
      <c r="C321" s="171" t="s">
        <v>163</v>
      </c>
      <c r="D321" s="171" t="s">
        <v>105</v>
      </c>
      <c r="E321" s="171" t="s">
        <v>290</v>
      </c>
      <c r="F321" s="171" t="s">
        <v>101</v>
      </c>
      <c r="G321" s="169">
        <v>1981</v>
      </c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  <c r="AF321" s="130"/>
      <c r="AG321" s="130"/>
      <c r="AH321" s="130"/>
      <c r="AI321" s="130"/>
      <c r="AJ321" s="130"/>
      <c r="AK321" s="130"/>
      <c r="AL321" s="130"/>
      <c r="AM321" s="130"/>
      <c r="AN321" s="130"/>
      <c r="AO321" s="130"/>
      <c r="AP321" s="130"/>
      <c r="AQ321" s="130"/>
      <c r="AR321" s="130"/>
      <c r="AS321" s="130"/>
      <c r="AT321" s="130"/>
      <c r="AU321" s="130"/>
      <c r="AV321" s="130"/>
      <c r="AW321" s="130"/>
      <c r="AX321" s="130"/>
      <c r="AY321" s="130"/>
      <c r="AZ321" s="130"/>
      <c r="BA321" s="130"/>
      <c r="BB321" s="130"/>
      <c r="BC321" s="130"/>
      <c r="BD321" s="130"/>
      <c r="BE321" s="130"/>
      <c r="BF321" s="130"/>
      <c r="BG321" s="130"/>
      <c r="BH321" s="130"/>
      <c r="BI321" s="130"/>
      <c r="BJ321" s="130"/>
      <c r="BK321" s="130"/>
      <c r="BL321" s="130"/>
      <c r="BM321" s="130"/>
      <c r="BN321" s="130"/>
      <c r="BO321" s="130"/>
      <c r="BP321" s="130"/>
      <c r="BQ321" s="130"/>
      <c r="BR321" s="130"/>
      <c r="BS321" s="130"/>
      <c r="BT321" s="130"/>
      <c r="BU321" s="130"/>
      <c r="BV321" s="130"/>
      <c r="BW321" s="130"/>
      <c r="BX321" s="130"/>
      <c r="BY321" s="130"/>
      <c r="BZ321" s="130"/>
      <c r="CA321" s="130"/>
      <c r="CB321" s="130"/>
      <c r="CC321" s="130"/>
      <c r="CD321" s="130"/>
      <c r="CE321" s="130"/>
      <c r="CF321" s="130"/>
      <c r="CG321" s="130"/>
      <c r="CH321" s="130"/>
      <c r="CI321" s="130"/>
      <c r="CJ321" s="130"/>
      <c r="CK321" s="130"/>
      <c r="CL321" s="130"/>
      <c r="CM321" s="130"/>
      <c r="CN321" s="130"/>
      <c r="CO321" s="130"/>
      <c r="CP321" s="130"/>
      <c r="CQ321" s="130"/>
      <c r="CR321" s="130"/>
      <c r="CS321" s="130"/>
      <c r="CT321" s="130"/>
      <c r="CU321" s="130"/>
      <c r="CV321" s="130"/>
      <c r="CW321" s="130"/>
      <c r="CX321" s="130"/>
      <c r="CY321" s="130"/>
      <c r="CZ321" s="130"/>
      <c r="DA321" s="130"/>
      <c r="DB321" s="130"/>
      <c r="DC321" s="130"/>
      <c r="DD321" s="130"/>
      <c r="DE321" s="130"/>
      <c r="DF321" s="130"/>
      <c r="DG321" s="130"/>
      <c r="DH321" s="130"/>
      <c r="DI321" s="130"/>
      <c r="DJ321" s="130"/>
      <c r="DK321" s="130"/>
      <c r="DL321" s="130"/>
      <c r="DM321" s="130"/>
      <c r="DN321" s="130"/>
      <c r="DO321" s="130"/>
      <c r="DP321" s="130"/>
      <c r="DQ321" s="130"/>
      <c r="DR321" s="130"/>
      <c r="DS321" s="130"/>
      <c r="DT321" s="130"/>
      <c r="DU321" s="130"/>
      <c r="DV321" s="130"/>
      <c r="DW321" s="130"/>
      <c r="DX321" s="130"/>
      <c r="DY321" s="130"/>
      <c r="DZ321" s="130"/>
      <c r="EA321" s="130"/>
      <c r="EB321" s="130"/>
      <c r="EC321" s="130"/>
      <c r="ED321" s="130"/>
      <c r="EE321" s="130"/>
      <c r="EF321" s="130"/>
      <c r="EG321" s="130"/>
      <c r="EH321" s="130"/>
      <c r="EI321" s="130"/>
      <c r="EJ321" s="130"/>
      <c r="EK321" s="130"/>
      <c r="EL321" s="130"/>
      <c r="EM321" s="130"/>
      <c r="EN321" s="130"/>
      <c r="EO321" s="130"/>
      <c r="EP321" s="130"/>
      <c r="EQ321" s="130"/>
      <c r="ER321" s="130"/>
      <c r="ES321" s="130"/>
      <c r="ET321" s="130"/>
      <c r="EU321" s="130"/>
      <c r="EV321" s="130"/>
      <c r="EW321" s="130"/>
      <c r="EX321" s="130"/>
      <c r="EY321" s="130"/>
      <c r="EZ321" s="130"/>
      <c r="FA321" s="130"/>
      <c r="FB321" s="130"/>
      <c r="FC321" s="130"/>
      <c r="FD321" s="130"/>
      <c r="FE321" s="130"/>
      <c r="FF321" s="130"/>
      <c r="FG321" s="130"/>
      <c r="FH321" s="130"/>
      <c r="FI321" s="130"/>
      <c r="FJ321" s="130"/>
      <c r="FK321" s="130"/>
      <c r="FL321" s="130"/>
      <c r="FM321" s="130"/>
      <c r="FN321" s="130"/>
      <c r="FO321" s="130"/>
      <c r="FP321" s="130"/>
      <c r="FQ321" s="130"/>
      <c r="FR321" s="130"/>
      <c r="FS321" s="130"/>
      <c r="FT321" s="130"/>
      <c r="FU321" s="130"/>
      <c r="FV321" s="130"/>
      <c r="FW321" s="130"/>
      <c r="FX321" s="130"/>
      <c r="FY321" s="130"/>
      <c r="FZ321" s="130"/>
      <c r="GA321" s="130"/>
      <c r="GB321" s="130"/>
      <c r="GC321" s="130"/>
      <c r="GD321" s="130"/>
      <c r="GE321" s="130"/>
      <c r="GF321" s="130"/>
      <c r="GG321" s="130"/>
      <c r="GH321" s="130"/>
      <c r="GI321" s="130"/>
      <c r="GJ321" s="130"/>
      <c r="GK321" s="130"/>
      <c r="GL321" s="130"/>
      <c r="GM321" s="130"/>
      <c r="GN321" s="130"/>
      <c r="GO321" s="130"/>
      <c r="GP321" s="130"/>
      <c r="GQ321" s="130"/>
      <c r="GR321" s="130"/>
      <c r="GS321" s="130"/>
      <c r="GT321" s="130"/>
      <c r="GU321" s="130"/>
      <c r="GV321" s="130"/>
      <c r="GW321" s="130"/>
      <c r="GX321" s="130"/>
      <c r="GY321" s="130"/>
      <c r="GZ321" s="130"/>
      <c r="HA321" s="130"/>
      <c r="HB321" s="130"/>
      <c r="HC321" s="130"/>
      <c r="HD321" s="130"/>
      <c r="HE321" s="130"/>
      <c r="HF321" s="130"/>
      <c r="HG321" s="130"/>
      <c r="HH321" s="130"/>
      <c r="HI321" s="130"/>
      <c r="HJ321" s="130"/>
      <c r="HK321" s="130"/>
      <c r="HL321" s="130"/>
      <c r="HM321" s="130"/>
      <c r="HN321" s="130"/>
      <c r="HO321" s="130"/>
      <c r="HP321" s="130"/>
      <c r="HQ321" s="130"/>
      <c r="HR321" s="130"/>
      <c r="HS321" s="130"/>
      <c r="HT321" s="130"/>
      <c r="HU321" s="130"/>
      <c r="HV321" s="130"/>
      <c r="HW321" s="130"/>
      <c r="HX321" s="130"/>
      <c r="HY321" s="130"/>
      <c r="HZ321" s="130"/>
      <c r="IA321" s="130"/>
      <c r="IB321" s="130"/>
      <c r="IC321" s="130"/>
      <c r="ID321" s="130"/>
      <c r="IE321" s="130"/>
      <c r="IF321" s="130"/>
      <c r="IG321" s="130"/>
      <c r="IH321" s="130"/>
      <c r="II321" s="130"/>
      <c r="IJ321" s="130"/>
      <c r="IK321" s="130"/>
      <c r="IL321" s="130"/>
      <c r="IM321" s="130"/>
      <c r="IN321" s="130"/>
      <c r="IO321" s="130"/>
      <c r="IP321" s="130"/>
      <c r="IQ321" s="130"/>
      <c r="IR321" s="130"/>
      <c r="IS321" s="130"/>
      <c r="IT321" s="130"/>
    </row>
    <row r="322" spans="1:254" ht="38.25" x14ac:dyDescent="0.2">
      <c r="A322" s="161" t="s">
        <v>364</v>
      </c>
      <c r="B322" s="222">
        <v>510</v>
      </c>
      <c r="C322" s="171" t="s">
        <v>163</v>
      </c>
      <c r="D322" s="171" t="s">
        <v>105</v>
      </c>
      <c r="E322" s="171" t="s">
        <v>291</v>
      </c>
      <c r="F322" s="171" t="s">
        <v>93</v>
      </c>
      <c r="G322" s="169">
        <v>0</v>
      </c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  <c r="AF322" s="130"/>
      <c r="AG322" s="130"/>
      <c r="AH322" s="130"/>
      <c r="AI322" s="130"/>
      <c r="AJ322" s="130"/>
      <c r="AK322" s="130"/>
      <c r="AL322" s="130"/>
      <c r="AM322" s="130"/>
      <c r="AN322" s="130"/>
      <c r="AO322" s="130"/>
      <c r="AP322" s="130"/>
      <c r="AQ322" s="130"/>
      <c r="AR322" s="130"/>
      <c r="AS322" s="130"/>
      <c r="AT322" s="130"/>
      <c r="AU322" s="130"/>
      <c r="AV322" s="130"/>
      <c r="AW322" s="130"/>
      <c r="AX322" s="130"/>
      <c r="AY322" s="130"/>
      <c r="AZ322" s="130"/>
      <c r="BA322" s="130"/>
      <c r="BB322" s="130"/>
      <c r="BC322" s="130"/>
      <c r="BD322" s="130"/>
      <c r="BE322" s="130"/>
      <c r="BF322" s="130"/>
      <c r="BG322" s="130"/>
      <c r="BH322" s="130"/>
      <c r="BI322" s="130"/>
      <c r="BJ322" s="130"/>
      <c r="BK322" s="130"/>
      <c r="BL322" s="130"/>
      <c r="BM322" s="130"/>
      <c r="BN322" s="130"/>
      <c r="BO322" s="130"/>
      <c r="BP322" s="130"/>
      <c r="BQ322" s="130"/>
      <c r="BR322" s="130"/>
      <c r="BS322" s="130"/>
      <c r="BT322" s="130"/>
      <c r="BU322" s="130"/>
      <c r="BV322" s="130"/>
      <c r="BW322" s="130"/>
      <c r="BX322" s="130"/>
      <c r="BY322" s="130"/>
      <c r="BZ322" s="130"/>
      <c r="CA322" s="130"/>
      <c r="CB322" s="130"/>
      <c r="CC322" s="130"/>
      <c r="CD322" s="130"/>
      <c r="CE322" s="130"/>
      <c r="CF322" s="130"/>
      <c r="CG322" s="130"/>
      <c r="CH322" s="130"/>
      <c r="CI322" s="130"/>
      <c r="CJ322" s="130"/>
      <c r="CK322" s="130"/>
      <c r="CL322" s="130"/>
      <c r="CM322" s="130"/>
      <c r="CN322" s="130"/>
      <c r="CO322" s="130"/>
      <c r="CP322" s="130"/>
      <c r="CQ322" s="130"/>
      <c r="CR322" s="130"/>
      <c r="CS322" s="130"/>
      <c r="CT322" s="130"/>
      <c r="CU322" s="130"/>
      <c r="CV322" s="130"/>
      <c r="CW322" s="130"/>
      <c r="CX322" s="130"/>
      <c r="CY322" s="130"/>
      <c r="CZ322" s="130"/>
      <c r="DA322" s="130"/>
      <c r="DB322" s="130"/>
      <c r="DC322" s="130"/>
      <c r="DD322" s="130"/>
      <c r="DE322" s="130"/>
      <c r="DF322" s="130"/>
      <c r="DG322" s="130"/>
      <c r="DH322" s="130"/>
      <c r="DI322" s="130"/>
      <c r="DJ322" s="130"/>
      <c r="DK322" s="130"/>
      <c r="DL322" s="130"/>
      <c r="DM322" s="130"/>
      <c r="DN322" s="130"/>
      <c r="DO322" s="130"/>
      <c r="DP322" s="130"/>
      <c r="DQ322" s="130"/>
      <c r="DR322" s="130"/>
      <c r="DS322" s="130"/>
      <c r="DT322" s="130"/>
      <c r="DU322" s="130"/>
      <c r="DV322" s="130"/>
      <c r="DW322" s="130"/>
      <c r="DX322" s="130"/>
      <c r="DY322" s="130"/>
      <c r="DZ322" s="130"/>
      <c r="EA322" s="130"/>
      <c r="EB322" s="130"/>
      <c r="EC322" s="130"/>
      <c r="ED322" s="130"/>
      <c r="EE322" s="130"/>
      <c r="EF322" s="130"/>
      <c r="EG322" s="130"/>
      <c r="EH322" s="130"/>
      <c r="EI322" s="130"/>
      <c r="EJ322" s="130"/>
      <c r="EK322" s="130"/>
      <c r="EL322" s="130"/>
      <c r="EM322" s="130"/>
      <c r="EN322" s="130"/>
      <c r="EO322" s="130"/>
      <c r="EP322" s="130"/>
      <c r="EQ322" s="130"/>
      <c r="ER322" s="130"/>
      <c r="ES322" s="130"/>
      <c r="ET322" s="130"/>
      <c r="EU322" s="130"/>
      <c r="EV322" s="130"/>
      <c r="EW322" s="130"/>
      <c r="EX322" s="130"/>
      <c r="EY322" s="130"/>
      <c r="EZ322" s="130"/>
      <c r="FA322" s="130"/>
      <c r="FB322" s="130"/>
      <c r="FC322" s="130"/>
      <c r="FD322" s="130"/>
      <c r="FE322" s="130"/>
      <c r="FF322" s="130"/>
      <c r="FG322" s="130"/>
      <c r="FH322" s="130"/>
      <c r="FI322" s="130"/>
      <c r="FJ322" s="130"/>
      <c r="FK322" s="130"/>
      <c r="FL322" s="130"/>
      <c r="FM322" s="130"/>
      <c r="FN322" s="130"/>
      <c r="FO322" s="130"/>
      <c r="FP322" s="130"/>
      <c r="FQ322" s="130"/>
      <c r="FR322" s="130"/>
      <c r="FS322" s="130"/>
      <c r="FT322" s="130"/>
      <c r="FU322" s="130"/>
      <c r="FV322" s="130"/>
      <c r="FW322" s="130"/>
      <c r="FX322" s="130"/>
      <c r="FY322" s="130"/>
      <c r="FZ322" s="130"/>
      <c r="GA322" s="130"/>
      <c r="GB322" s="130"/>
      <c r="GC322" s="130"/>
      <c r="GD322" s="130"/>
      <c r="GE322" s="130"/>
      <c r="GF322" s="130"/>
      <c r="GG322" s="130"/>
      <c r="GH322" s="130"/>
      <c r="GI322" s="130"/>
      <c r="GJ322" s="130"/>
      <c r="GK322" s="130"/>
      <c r="GL322" s="130"/>
      <c r="GM322" s="130"/>
      <c r="GN322" s="130"/>
      <c r="GO322" s="130"/>
      <c r="GP322" s="130"/>
      <c r="GQ322" s="130"/>
      <c r="GR322" s="130"/>
      <c r="GS322" s="130"/>
      <c r="GT322" s="130"/>
      <c r="GU322" s="130"/>
      <c r="GV322" s="130"/>
      <c r="GW322" s="130"/>
      <c r="GX322" s="130"/>
      <c r="GY322" s="130"/>
      <c r="GZ322" s="130"/>
      <c r="HA322" s="130"/>
      <c r="HB322" s="130"/>
      <c r="HC322" s="130"/>
      <c r="HD322" s="130"/>
      <c r="HE322" s="130"/>
      <c r="HF322" s="130"/>
      <c r="HG322" s="130"/>
      <c r="HH322" s="130"/>
      <c r="HI322" s="130"/>
      <c r="HJ322" s="130"/>
      <c r="HK322" s="130"/>
      <c r="HL322" s="130"/>
      <c r="HM322" s="130"/>
      <c r="HN322" s="130"/>
      <c r="HO322" s="130"/>
      <c r="HP322" s="130"/>
      <c r="HQ322" s="130"/>
      <c r="HR322" s="130"/>
      <c r="HS322" s="130"/>
      <c r="HT322" s="130"/>
      <c r="HU322" s="130"/>
      <c r="HV322" s="130"/>
      <c r="HW322" s="130"/>
      <c r="HX322" s="130"/>
      <c r="HY322" s="130"/>
      <c r="HZ322" s="130"/>
      <c r="IA322" s="130"/>
      <c r="IB322" s="130"/>
      <c r="IC322" s="130"/>
      <c r="ID322" s="130"/>
      <c r="IE322" s="130"/>
      <c r="IF322" s="130"/>
      <c r="IG322" s="130"/>
      <c r="IH322" s="130"/>
      <c r="II322" s="130"/>
      <c r="IJ322" s="130"/>
      <c r="IK322" s="130"/>
      <c r="IL322" s="130"/>
      <c r="IM322" s="130"/>
      <c r="IN322" s="130"/>
      <c r="IO322" s="130"/>
      <c r="IP322" s="130"/>
      <c r="IQ322" s="130"/>
      <c r="IR322" s="130"/>
      <c r="IS322" s="130"/>
      <c r="IT322" s="130"/>
    </row>
    <row r="323" spans="1:254" x14ac:dyDescent="0.2">
      <c r="A323" s="161" t="s">
        <v>365</v>
      </c>
      <c r="B323" s="222">
        <v>510</v>
      </c>
      <c r="C323" s="171" t="s">
        <v>163</v>
      </c>
      <c r="D323" s="171" t="s">
        <v>105</v>
      </c>
      <c r="E323" s="171" t="s">
        <v>291</v>
      </c>
      <c r="F323" s="171" t="s">
        <v>101</v>
      </c>
      <c r="G323" s="169">
        <v>52360.4</v>
      </c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  <c r="AF323" s="130"/>
      <c r="AG323" s="130"/>
      <c r="AH323" s="130"/>
      <c r="AI323" s="130"/>
      <c r="AJ323" s="130"/>
      <c r="AK323" s="130"/>
      <c r="AL323" s="130"/>
      <c r="AM323" s="130"/>
      <c r="AN323" s="130"/>
      <c r="AO323" s="130"/>
      <c r="AP323" s="130"/>
      <c r="AQ323" s="130"/>
      <c r="AR323" s="130"/>
      <c r="AS323" s="130"/>
      <c r="AT323" s="130"/>
      <c r="AU323" s="130"/>
      <c r="AV323" s="130"/>
      <c r="AW323" s="130"/>
      <c r="AX323" s="130"/>
      <c r="AY323" s="130"/>
      <c r="AZ323" s="130"/>
      <c r="BA323" s="130"/>
      <c r="BB323" s="130"/>
      <c r="BC323" s="130"/>
      <c r="BD323" s="130"/>
      <c r="BE323" s="130"/>
      <c r="BF323" s="130"/>
      <c r="BG323" s="130"/>
      <c r="BH323" s="130"/>
      <c r="BI323" s="130"/>
      <c r="BJ323" s="130"/>
      <c r="BK323" s="130"/>
      <c r="BL323" s="130"/>
      <c r="BM323" s="130"/>
      <c r="BN323" s="130"/>
      <c r="BO323" s="130"/>
      <c r="BP323" s="130"/>
      <c r="BQ323" s="130"/>
      <c r="BR323" s="130"/>
      <c r="BS323" s="130"/>
      <c r="BT323" s="130"/>
      <c r="BU323" s="130"/>
      <c r="BV323" s="130"/>
      <c r="BW323" s="130"/>
      <c r="BX323" s="130"/>
      <c r="BY323" s="130"/>
      <c r="BZ323" s="130"/>
      <c r="CA323" s="130"/>
      <c r="CB323" s="130"/>
      <c r="CC323" s="130"/>
      <c r="CD323" s="130"/>
      <c r="CE323" s="130"/>
      <c r="CF323" s="130"/>
      <c r="CG323" s="130"/>
      <c r="CH323" s="130"/>
      <c r="CI323" s="130"/>
      <c r="CJ323" s="130"/>
      <c r="CK323" s="130"/>
      <c r="CL323" s="130"/>
      <c r="CM323" s="130"/>
      <c r="CN323" s="130"/>
      <c r="CO323" s="130"/>
      <c r="CP323" s="130"/>
      <c r="CQ323" s="130"/>
      <c r="CR323" s="130"/>
      <c r="CS323" s="130"/>
      <c r="CT323" s="130"/>
      <c r="CU323" s="130"/>
      <c r="CV323" s="130"/>
      <c r="CW323" s="130"/>
      <c r="CX323" s="130"/>
      <c r="CY323" s="130"/>
      <c r="CZ323" s="130"/>
      <c r="DA323" s="130"/>
      <c r="DB323" s="130"/>
      <c r="DC323" s="130"/>
      <c r="DD323" s="130"/>
      <c r="DE323" s="130"/>
      <c r="DF323" s="130"/>
      <c r="DG323" s="130"/>
      <c r="DH323" s="130"/>
      <c r="DI323" s="130"/>
      <c r="DJ323" s="130"/>
      <c r="DK323" s="130"/>
      <c r="DL323" s="130"/>
      <c r="DM323" s="130"/>
      <c r="DN323" s="130"/>
      <c r="DO323" s="130"/>
      <c r="DP323" s="130"/>
      <c r="DQ323" s="130"/>
      <c r="DR323" s="130"/>
      <c r="DS323" s="130"/>
      <c r="DT323" s="130"/>
      <c r="DU323" s="130"/>
      <c r="DV323" s="130"/>
      <c r="DW323" s="130"/>
      <c r="DX323" s="130"/>
      <c r="DY323" s="130"/>
      <c r="DZ323" s="130"/>
      <c r="EA323" s="130"/>
      <c r="EB323" s="130"/>
      <c r="EC323" s="130"/>
      <c r="ED323" s="130"/>
      <c r="EE323" s="130"/>
      <c r="EF323" s="130"/>
      <c r="EG323" s="130"/>
      <c r="EH323" s="130"/>
      <c r="EI323" s="130"/>
      <c r="EJ323" s="130"/>
      <c r="EK323" s="130"/>
      <c r="EL323" s="130"/>
      <c r="EM323" s="130"/>
      <c r="EN323" s="130"/>
      <c r="EO323" s="130"/>
      <c r="EP323" s="130"/>
      <c r="EQ323" s="130"/>
      <c r="ER323" s="130"/>
      <c r="ES323" s="130"/>
      <c r="ET323" s="130"/>
      <c r="EU323" s="130"/>
      <c r="EV323" s="130"/>
      <c r="EW323" s="130"/>
      <c r="EX323" s="130"/>
      <c r="EY323" s="130"/>
      <c r="EZ323" s="130"/>
      <c r="FA323" s="130"/>
      <c r="FB323" s="130"/>
      <c r="FC323" s="130"/>
      <c r="FD323" s="130"/>
      <c r="FE323" s="130"/>
      <c r="FF323" s="130"/>
      <c r="FG323" s="130"/>
      <c r="FH323" s="130"/>
      <c r="FI323" s="130"/>
      <c r="FJ323" s="130"/>
      <c r="FK323" s="130"/>
      <c r="FL323" s="130"/>
      <c r="FM323" s="130"/>
      <c r="FN323" s="130"/>
      <c r="FO323" s="130"/>
      <c r="FP323" s="130"/>
      <c r="FQ323" s="130"/>
      <c r="FR323" s="130"/>
      <c r="FS323" s="130"/>
      <c r="FT323" s="130"/>
      <c r="FU323" s="130"/>
      <c r="FV323" s="130"/>
      <c r="FW323" s="130"/>
      <c r="FX323" s="130"/>
      <c r="FY323" s="130"/>
      <c r="FZ323" s="130"/>
      <c r="GA323" s="130"/>
      <c r="GB323" s="130"/>
      <c r="GC323" s="130"/>
      <c r="GD323" s="130"/>
      <c r="GE323" s="130"/>
      <c r="GF323" s="130"/>
      <c r="GG323" s="130"/>
      <c r="GH323" s="130"/>
      <c r="GI323" s="130"/>
      <c r="GJ323" s="130"/>
      <c r="GK323" s="130"/>
      <c r="GL323" s="130"/>
      <c r="GM323" s="130"/>
      <c r="GN323" s="130"/>
      <c r="GO323" s="130"/>
      <c r="GP323" s="130"/>
      <c r="GQ323" s="130"/>
      <c r="GR323" s="130"/>
      <c r="GS323" s="130"/>
      <c r="GT323" s="130"/>
      <c r="GU323" s="130"/>
      <c r="GV323" s="130"/>
      <c r="GW323" s="130"/>
      <c r="GX323" s="130"/>
      <c r="GY323" s="130"/>
      <c r="GZ323" s="130"/>
      <c r="HA323" s="130"/>
      <c r="HB323" s="130"/>
      <c r="HC323" s="130"/>
      <c r="HD323" s="130"/>
      <c r="HE323" s="130"/>
      <c r="HF323" s="130"/>
      <c r="HG323" s="130"/>
      <c r="HH323" s="130"/>
      <c r="HI323" s="130"/>
      <c r="HJ323" s="130"/>
      <c r="HK323" s="130"/>
      <c r="HL323" s="130"/>
      <c r="HM323" s="130"/>
      <c r="HN323" s="130"/>
      <c r="HO323" s="130"/>
      <c r="HP323" s="130"/>
      <c r="HQ323" s="130"/>
      <c r="HR323" s="130"/>
      <c r="HS323" s="130"/>
      <c r="HT323" s="130"/>
      <c r="HU323" s="130"/>
      <c r="HV323" s="130"/>
      <c r="HW323" s="130"/>
      <c r="HX323" s="130"/>
      <c r="HY323" s="130"/>
      <c r="HZ323" s="130"/>
      <c r="IA323" s="130"/>
      <c r="IB323" s="130"/>
      <c r="IC323" s="130"/>
      <c r="ID323" s="130"/>
      <c r="IE323" s="130"/>
      <c r="IF323" s="130"/>
      <c r="IG323" s="130"/>
      <c r="IH323" s="130"/>
      <c r="II323" s="130"/>
      <c r="IJ323" s="130"/>
      <c r="IK323" s="130"/>
      <c r="IL323" s="130"/>
      <c r="IM323" s="130"/>
      <c r="IN323" s="130"/>
      <c r="IO323" s="130"/>
      <c r="IP323" s="130"/>
      <c r="IQ323" s="130"/>
      <c r="IR323" s="130"/>
      <c r="IS323" s="130"/>
      <c r="IT323" s="130"/>
    </row>
    <row r="324" spans="1:254" s="165" customFormat="1" ht="15.75" x14ac:dyDescent="0.25">
      <c r="A324" s="147" t="s">
        <v>292</v>
      </c>
      <c r="B324" s="149" t="s">
        <v>363</v>
      </c>
      <c r="C324" s="194" t="s">
        <v>293</v>
      </c>
      <c r="D324" s="194"/>
      <c r="E324" s="194"/>
      <c r="F324" s="194"/>
      <c r="G324" s="195">
        <f>SUM(G325+G330)</f>
        <v>12277.46</v>
      </c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  <c r="AL324" s="134"/>
      <c r="AM324" s="134"/>
      <c r="AN324" s="134"/>
      <c r="AO324" s="134"/>
      <c r="AP324" s="134"/>
      <c r="AQ324" s="134"/>
      <c r="AR324" s="134"/>
      <c r="AS324" s="134"/>
      <c r="AT324" s="134"/>
      <c r="AU324" s="134"/>
      <c r="AV324" s="134"/>
      <c r="AW324" s="134"/>
      <c r="AX324" s="134"/>
      <c r="AY324" s="134"/>
      <c r="AZ324" s="134"/>
      <c r="BA324" s="134"/>
      <c r="BB324" s="134"/>
      <c r="BC324" s="134"/>
      <c r="BD324" s="134"/>
      <c r="BE324" s="134"/>
      <c r="BF324" s="134"/>
      <c r="BG324" s="134"/>
      <c r="BH324" s="134"/>
      <c r="BI324" s="134"/>
      <c r="BJ324" s="134"/>
      <c r="BK324" s="134"/>
      <c r="BL324" s="134"/>
      <c r="BM324" s="134"/>
      <c r="BN324" s="134"/>
      <c r="BO324" s="134"/>
      <c r="BP324" s="134"/>
      <c r="BQ324" s="134"/>
      <c r="BR324" s="134"/>
      <c r="BS324" s="134"/>
      <c r="BT324" s="134"/>
      <c r="BU324" s="134"/>
      <c r="BV324" s="134"/>
      <c r="BW324" s="134"/>
      <c r="BX324" s="134"/>
      <c r="BY324" s="134"/>
      <c r="BZ324" s="134"/>
      <c r="CA324" s="134"/>
      <c r="CB324" s="134"/>
      <c r="CC324" s="134"/>
      <c r="CD324" s="134"/>
      <c r="CE324" s="134"/>
      <c r="CF324" s="134"/>
      <c r="CG324" s="134"/>
      <c r="CH324" s="134"/>
      <c r="CI324" s="134"/>
      <c r="CJ324" s="134"/>
      <c r="CK324" s="134"/>
      <c r="CL324" s="134"/>
      <c r="CM324" s="134"/>
      <c r="CN324" s="134"/>
      <c r="CO324" s="134"/>
      <c r="CP324" s="134"/>
      <c r="CQ324" s="134"/>
      <c r="CR324" s="134"/>
      <c r="CS324" s="134"/>
      <c r="CT324" s="134"/>
      <c r="CU324" s="134"/>
      <c r="CV324" s="134"/>
      <c r="CW324" s="134"/>
      <c r="CX324" s="134"/>
      <c r="CY324" s="134"/>
      <c r="CZ324" s="134"/>
      <c r="DA324" s="134"/>
      <c r="DB324" s="134"/>
      <c r="DC324" s="134"/>
      <c r="DD324" s="134"/>
      <c r="DE324" s="134"/>
      <c r="DF324" s="134"/>
      <c r="DG324" s="134"/>
      <c r="DH324" s="134"/>
      <c r="DI324" s="134"/>
      <c r="DJ324" s="134"/>
      <c r="DK324" s="134"/>
      <c r="DL324" s="134"/>
      <c r="DM324" s="134"/>
      <c r="DN324" s="134"/>
      <c r="DO324" s="134"/>
      <c r="DP324" s="134"/>
      <c r="DQ324" s="134"/>
      <c r="DR324" s="134"/>
      <c r="DS324" s="134"/>
      <c r="DT324" s="134"/>
      <c r="DU324" s="134"/>
      <c r="DV324" s="134"/>
      <c r="DW324" s="134"/>
      <c r="DX324" s="134"/>
      <c r="DY324" s="134"/>
      <c r="DZ324" s="134"/>
      <c r="EA324" s="134"/>
      <c r="EB324" s="134"/>
      <c r="EC324" s="134"/>
      <c r="ED324" s="134"/>
      <c r="EE324" s="134"/>
      <c r="EF324" s="134"/>
      <c r="EG324" s="134"/>
      <c r="EH324" s="134"/>
      <c r="EI324" s="134"/>
      <c r="EJ324" s="134"/>
      <c r="EK324" s="134"/>
      <c r="EL324" s="134"/>
      <c r="EM324" s="134"/>
      <c r="EN324" s="134"/>
      <c r="EO324" s="134"/>
      <c r="EP324" s="134"/>
      <c r="EQ324" s="134"/>
      <c r="ER324" s="134"/>
      <c r="ES324" s="134"/>
      <c r="ET324" s="134"/>
      <c r="EU324" s="134"/>
      <c r="EV324" s="134"/>
      <c r="EW324" s="134"/>
      <c r="EX324" s="134"/>
      <c r="EY324" s="134"/>
      <c r="EZ324" s="134"/>
      <c r="FA324" s="134"/>
      <c r="FB324" s="134"/>
      <c r="FC324" s="134"/>
      <c r="FD324" s="134"/>
      <c r="FE324" s="134"/>
      <c r="FF324" s="134"/>
      <c r="FG324" s="134"/>
      <c r="FH324" s="134"/>
      <c r="FI324" s="134"/>
      <c r="FJ324" s="134"/>
      <c r="FK324" s="134"/>
      <c r="FL324" s="134"/>
      <c r="FM324" s="134"/>
      <c r="FN324" s="134"/>
      <c r="FO324" s="134"/>
      <c r="FP324" s="134"/>
      <c r="FQ324" s="134"/>
      <c r="FR324" s="134"/>
      <c r="FS324" s="134"/>
      <c r="FT324" s="134"/>
      <c r="FU324" s="134"/>
      <c r="FV324" s="134"/>
      <c r="FW324" s="134"/>
      <c r="FX324" s="134"/>
      <c r="FY324" s="134"/>
      <c r="FZ324" s="134"/>
      <c r="GA324" s="134"/>
      <c r="GB324" s="134"/>
      <c r="GC324" s="134"/>
      <c r="GD324" s="134"/>
      <c r="GE324" s="134"/>
      <c r="GF324" s="134"/>
      <c r="GG324" s="134"/>
      <c r="GH324" s="134"/>
      <c r="GI324" s="134"/>
      <c r="GJ324" s="134"/>
      <c r="GK324" s="134"/>
      <c r="GL324" s="134"/>
      <c r="GM324" s="134"/>
      <c r="GN324" s="134"/>
      <c r="GO324" s="134"/>
      <c r="GP324" s="134"/>
      <c r="GQ324" s="134"/>
      <c r="GR324" s="134"/>
      <c r="GS324" s="134"/>
      <c r="GT324" s="134"/>
      <c r="GU324" s="134"/>
      <c r="GV324" s="134"/>
      <c r="GW324" s="134"/>
      <c r="GX324" s="134"/>
      <c r="GY324" s="134"/>
      <c r="GZ324" s="134"/>
      <c r="HA324" s="134"/>
      <c r="HB324" s="134"/>
      <c r="HC324" s="134"/>
      <c r="HD324" s="134"/>
      <c r="HE324" s="134"/>
      <c r="HF324" s="134"/>
      <c r="HG324" s="134"/>
      <c r="HH324" s="134"/>
      <c r="HI324" s="134"/>
      <c r="HJ324" s="134"/>
      <c r="HK324" s="134"/>
      <c r="HL324" s="134"/>
      <c r="HM324" s="134"/>
      <c r="HN324" s="134"/>
      <c r="HO324" s="134"/>
      <c r="HP324" s="134"/>
      <c r="HQ324" s="134"/>
      <c r="HR324" s="134"/>
      <c r="HS324" s="134"/>
      <c r="HT324" s="134"/>
      <c r="HU324" s="134"/>
      <c r="HV324" s="134"/>
      <c r="HW324" s="134"/>
      <c r="HX324" s="134"/>
      <c r="HY324" s="134"/>
      <c r="HZ324" s="134"/>
      <c r="IA324" s="134"/>
      <c r="IB324" s="134"/>
      <c r="IC324" s="134"/>
      <c r="ID324" s="134"/>
      <c r="IE324" s="134"/>
      <c r="IF324" s="134"/>
      <c r="IG324" s="134"/>
      <c r="IH324" s="134"/>
      <c r="II324" s="134"/>
      <c r="IJ324" s="134"/>
      <c r="IK324" s="134"/>
      <c r="IL324" s="134"/>
      <c r="IM324" s="134"/>
      <c r="IN324" s="134"/>
      <c r="IO324" s="134"/>
      <c r="IP324" s="134"/>
      <c r="IQ324" s="134"/>
      <c r="IR324" s="134"/>
      <c r="IS324" s="134"/>
      <c r="IT324" s="134"/>
    </row>
    <row r="325" spans="1:254" ht="14.25" x14ac:dyDescent="0.2">
      <c r="A325" s="178" t="s">
        <v>294</v>
      </c>
      <c r="B325" s="149" t="s">
        <v>363</v>
      </c>
      <c r="C325" s="149" t="s">
        <v>293</v>
      </c>
      <c r="D325" s="149" t="s">
        <v>86</v>
      </c>
      <c r="E325" s="152" t="s">
        <v>295</v>
      </c>
      <c r="F325" s="149"/>
      <c r="G325" s="150">
        <f>SUM(G326)</f>
        <v>2200</v>
      </c>
    </row>
    <row r="326" spans="1:254" ht="13.5" x14ac:dyDescent="0.25">
      <c r="A326" s="156" t="s">
        <v>296</v>
      </c>
      <c r="B326" s="172" t="s">
        <v>363</v>
      </c>
      <c r="C326" s="172" t="s">
        <v>293</v>
      </c>
      <c r="D326" s="172" t="s">
        <v>86</v>
      </c>
      <c r="E326" s="172" t="s">
        <v>295</v>
      </c>
      <c r="F326" s="172"/>
      <c r="G326" s="159">
        <f>SUM(G327)</f>
        <v>2200</v>
      </c>
      <c r="H326" s="189"/>
      <c r="I326" s="189"/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89"/>
      <c r="AH326" s="189"/>
      <c r="AI326" s="189"/>
      <c r="AJ326" s="189"/>
      <c r="AK326" s="189"/>
      <c r="AL326" s="189"/>
      <c r="AM326" s="189"/>
      <c r="AN326" s="189"/>
      <c r="AO326" s="189"/>
      <c r="AP326" s="189"/>
      <c r="AQ326" s="189"/>
      <c r="AR326" s="189"/>
      <c r="AS326" s="189"/>
      <c r="AT326" s="189"/>
      <c r="AU326" s="189"/>
      <c r="AV326" s="189"/>
      <c r="AW326" s="189"/>
      <c r="AX326" s="189"/>
      <c r="AY326" s="189"/>
      <c r="AZ326" s="189"/>
      <c r="BA326" s="189"/>
      <c r="BB326" s="189"/>
      <c r="BC326" s="189"/>
      <c r="BD326" s="189"/>
      <c r="BE326" s="189"/>
      <c r="BF326" s="189"/>
      <c r="BG326" s="189"/>
      <c r="BH326" s="189"/>
      <c r="BI326" s="189"/>
      <c r="BJ326" s="189"/>
      <c r="BK326" s="189"/>
      <c r="BL326" s="189"/>
      <c r="BM326" s="189"/>
      <c r="BN326" s="189"/>
      <c r="BO326" s="189"/>
      <c r="BP326" s="189"/>
      <c r="BQ326" s="189"/>
      <c r="BR326" s="189"/>
      <c r="BS326" s="189"/>
      <c r="BT326" s="189"/>
      <c r="BU326" s="189"/>
      <c r="BV326" s="189"/>
      <c r="BW326" s="189"/>
      <c r="BX326" s="189"/>
      <c r="BY326" s="189"/>
      <c r="BZ326" s="189"/>
      <c r="CA326" s="189"/>
      <c r="CB326" s="189"/>
      <c r="CC326" s="189"/>
      <c r="CD326" s="189"/>
      <c r="CE326" s="189"/>
      <c r="CF326" s="189"/>
      <c r="CG326" s="189"/>
      <c r="CH326" s="189"/>
      <c r="CI326" s="189"/>
      <c r="CJ326" s="189"/>
      <c r="CK326" s="189"/>
      <c r="CL326" s="189"/>
      <c r="CM326" s="189"/>
      <c r="CN326" s="189"/>
      <c r="CO326" s="189"/>
      <c r="CP326" s="189"/>
      <c r="CQ326" s="189"/>
      <c r="CR326" s="189"/>
      <c r="CS326" s="189"/>
      <c r="CT326" s="189"/>
      <c r="CU326" s="189"/>
      <c r="CV326" s="189"/>
      <c r="CW326" s="189"/>
      <c r="CX326" s="189"/>
      <c r="CY326" s="189"/>
      <c r="CZ326" s="189"/>
      <c r="DA326" s="189"/>
      <c r="DB326" s="189"/>
      <c r="DC326" s="189"/>
      <c r="DD326" s="189"/>
      <c r="DE326" s="189"/>
      <c r="DF326" s="189"/>
      <c r="DG326" s="189"/>
      <c r="DH326" s="189"/>
      <c r="DI326" s="189"/>
      <c r="DJ326" s="189"/>
      <c r="DK326" s="189"/>
      <c r="DL326" s="189"/>
      <c r="DM326" s="189"/>
      <c r="DN326" s="189"/>
      <c r="DO326" s="189"/>
      <c r="DP326" s="189"/>
      <c r="DQ326" s="189"/>
      <c r="DR326" s="189"/>
      <c r="DS326" s="189"/>
      <c r="DT326" s="189"/>
      <c r="DU326" s="189"/>
      <c r="DV326" s="189"/>
      <c r="DW326" s="189"/>
      <c r="DX326" s="189"/>
      <c r="DY326" s="189"/>
      <c r="DZ326" s="189"/>
      <c r="EA326" s="189"/>
      <c r="EB326" s="189"/>
      <c r="EC326" s="189"/>
      <c r="ED326" s="189"/>
      <c r="EE326" s="189"/>
      <c r="EF326" s="189"/>
      <c r="EG326" s="189"/>
      <c r="EH326" s="189"/>
      <c r="EI326" s="189"/>
      <c r="EJ326" s="189"/>
      <c r="EK326" s="189"/>
      <c r="EL326" s="189"/>
      <c r="EM326" s="189"/>
      <c r="EN326" s="189"/>
      <c r="EO326" s="189"/>
      <c r="EP326" s="189"/>
      <c r="EQ326" s="189"/>
      <c r="ER326" s="189"/>
      <c r="ES326" s="189"/>
      <c r="ET326" s="189"/>
      <c r="EU326" s="189"/>
      <c r="EV326" s="189"/>
      <c r="EW326" s="189"/>
      <c r="EX326" s="189"/>
      <c r="EY326" s="189"/>
      <c r="EZ326" s="189"/>
      <c r="FA326" s="189"/>
      <c r="FB326" s="189"/>
      <c r="FC326" s="189"/>
      <c r="FD326" s="189"/>
      <c r="FE326" s="189"/>
      <c r="FF326" s="189"/>
      <c r="FG326" s="189"/>
      <c r="FH326" s="189"/>
      <c r="FI326" s="189"/>
      <c r="FJ326" s="189"/>
      <c r="FK326" s="189"/>
      <c r="FL326" s="189"/>
      <c r="FM326" s="189"/>
      <c r="FN326" s="189"/>
      <c r="FO326" s="189"/>
      <c r="FP326" s="189"/>
      <c r="FQ326" s="189"/>
      <c r="FR326" s="189"/>
      <c r="FS326" s="189"/>
      <c r="FT326" s="189"/>
      <c r="FU326" s="189"/>
      <c r="FV326" s="189"/>
      <c r="FW326" s="189"/>
      <c r="FX326" s="189"/>
      <c r="FY326" s="189"/>
      <c r="FZ326" s="189"/>
      <c r="GA326" s="189"/>
      <c r="GB326" s="189"/>
      <c r="GC326" s="189"/>
      <c r="GD326" s="189"/>
      <c r="GE326" s="189"/>
      <c r="GF326" s="189"/>
      <c r="GG326" s="189"/>
      <c r="GH326" s="189"/>
      <c r="GI326" s="189"/>
      <c r="GJ326" s="189"/>
      <c r="GK326" s="189"/>
      <c r="GL326" s="189"/>
      <c r="GM326" s="189"/>
      <c r="GN326" s="189"/>
      <c r="GO326" s="189"/>
      <c r="GP326" s="189"/>
      <c r="GQ326" s="189"/>
      <c r="GR326" s="189"/>
      <c r="GS326" s="189"/>
      <c r="GT326" s="189"/>
      <c r="GU326" s="189"/>
      <c r="GV326" s="189"/>
      <c r="GW326" s="189"/>
      <c r="GX326" s="189"/>
      <c r="GY326" s="189"/>
      <c r="GZ326" s="189"/>
      <c r="HA326" s="189"/>
      <c r="HB326" s="189"/>
      <c r="HC326" s="189"/>
      <c r="HD326" s="189"/>
      <c r="HE326" s="189"/>
      <c r="HF326" s="189"/>
      <c r="HG326" s="189"/>
      <c r="HH326" s="189"/>
      <c r="HI326" s="189"/>
      <c r="HJ326" s="189"/>
      <c r="HK326" s="189"/>
      <c r="HL326" s="189"/>
      <c r="HM326" s="189"/>
      <c r="HN326" s="189"/>
      <c r="HO326" s="189"/>
      <c r="HP326" s="189"/>
      <c r="HQ326" s="189"/>
      <c r="HR326" s="189"/>
      <c r="HS326" s="189"/>
      <c r="HT326" s="189"/>
      <c r="HU326" s="189"/>
      <c r="HV326" s="189"/>
      <c r="HW326" s="189"/>
      <c r="HX326" s="189"/>
      <c r="HY326" s="189"/>
      <c r="HZ326" s="189"/>
      <c r="IA326" s="189"/>
      <c r="IB326" s="189"/>
      <c r="IC326" s="189"/>
      <c r="ID326" s="189"/>
      <c r="IE326" s="189"/>
      <c r="IF326" s="189"/>
      <c r="IG326" s="189"/>
      <c r="IH326" s="189"/>
      <c r="II326" s="189"/>
      <c r="IJ326" s="189"/>
      <c r="IK326" s="189"/>
      <c r="IL326" s="189"/>
      <c r="IM326" s="189"/>
      <c r="IN326" s="189"/>
      <c r="IO326" s="189"/>
      <c r="IP326" s="189"/>
      <c r="IQ326" s="189"/>
      <c r="IR326" s="189"/>
      <c r="IS326" s="189"/>
      <c r="IT326" s="189"/>
    </row>
    <row r="327" spans="1:254" ht="25.5" x14ac:dyDescent="0.2">
      <c r="A327" s="228" t="s">
        <v>297</v>
      </c>
      <c r="B327" s="174" t="s">
        <v>363</v>
      </c>
      <c r="C327" s="174" t="s">
        <v>293</v>
      </c>
      <c r="D327" s="174" t="s">
        <v>86</v>
      </c>
      <c r="E327" s="174" t="s">
        <v>295</v>
      </c>
      <c r="F327" s="174"/>
      <c r="G327" s="164">
        <f>SUM(G329+G328)</f>
        <v>2200</v>
      </c>
    </row>
    <row r="328" spans="1:254" x14ac:dyDescent="0.2">
      <c r="A328" s="161" t="s">
        <v>365</v>
      </c>
      <c r="B328" s="171" t="s">
        <v>363</v>
      </c>
      <c r="C328" s="171" t="s">
        <v>293</v>
      </c>
      <c r="D328" s="171" t="s">
        <v>86</v>
      </c>
      <c r="E328" s="171" t="s">
        <v>295</v>
      </c>
      <c r="F328" s="171" t="s">
        <v>101</v>
      </c>
      <c r="G328" s="169">
        <v>10</v>
      </c>
    </row>
    <row r="329" spans="1:254" x14ac:dyDescent="0.2">
      <c r="A329" s="166" t="s">
        <v>264</v>
      </c>
      <c r="B329" s="171" t="s">
        <v>363</v>
      </c>
      <c r="C329" s="168" t="s">
        <v>293</v>
      </c>
      <c r="D329" s="168" t="s">
        <v>86</v>
      </c>
      <c r="E329" s="168" t="s">
        <v>295</v>
      </c>
      <c r="F329" s="168" t="s">
        <v>265</v>
      </c>
      <c r="G329" s="169">
        <v>2190</v>
      </c>
    </row>
    <row r="330" spans="1:254" ht="14.25" x14ac:dyDescent="0.2">
      <c r="A330" s="170" t="s">
        <v>298</v>
      </c>
      <c r="B330" s="152" t="s">
        <v>363</v>
      </c>
      <c r="C330" s="179" t="s">
        <v>293</v>
      </c>
      <c r="D330" s="179" t="s">
        <v>88</v>
      </c>
      <c r="E330" s="179"/>
      <c r="F330" s="179"/>
      <c r="G330" s="150">
        <f>SUM(G331)</f>
        <v>10077.459999999999</v>
      </c>
    </row>
    <row r="331" spans="1:254" s="165" customFormat="1" ht="13.5" x14ac:dyDescent="0.25">
      <c r="A331" s="156" t="s">
        <v>299</v>
      </c>
      <c r="B331" s="172" t="s">
        <v>363</v>
      </c>
      <c r="C331" s="158" t="s">
        <v>293</v>
      </c>
      <c r="D331" s="158" t="s">
        <v>88</v>
      </c>
      <c r="E331" s="158" t="s">
        <v>406</v>
      </c>
      <c r="F331" s="158"/>
      <c r="G331" s="159">
        <f>SUM(G332)</f>
        <v>10077.459999999999</v>
      </c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  <c r="AF331" s="134"/>
      <c r="AG331" s="134"/>
      <c r="AH331" s="134"/>
      <c r="AI331" s="134"/>
      <c r="AJ331" s="134"/>
      <c r="AK331" s="134"/>
      <c r="AL331" s="134"/>
      <c r="AM331" s="134"/>
      <c r="AN331" s="134"/>
      <c r="AO331" s="134"/>
      <c r="AP331" s="134"/>
      <c r="AQ331" s="134"/>
      <c r="AR331" s="134"/>
      <c r="AS331" s="134"/>
      <c r="AT331" s="134"/>
      <c r="AU331" s="134"/>
      <c r="AV331" s="134"/>
      <c r="AW331" s="134"/>
      <c r="AX331" s="134"/>
      <c r="AY331" s="134"/>
      <c r="AZ331" s="134"/>
      <c r="BA331" s="134"/>
      <c r="BB331" s="134"/>
      <c r="BC331" s="134"/>
      <c r="BD331" s="134"/>
      <c r="BE331" s="134"/>
      <c r="BF331" s="134"/>
      <c r="BG331" s="134"/>
      <c r="BH331" s="134"/>
      <c r="BI331" s="134"/>
      <c r="BJ331" s="134"/>
      <c r="BK331" s="134"/>
      <c r="BL331" s="134"/>
      <c r="BM331" s="134"/>
      <c r="BN331" s="134"/>
      <c r="BO331" s="134"/>
      <c r="BP331" s="134"/>
      <c r="BQ331" s="134"/>
      <c r="BR331" s="134"/>
      <c r="BS331" s="134"/>
      <c r="BT331" s="134"/>
      <c r="BU331" s="134"/>
      <c r="BV331" s="134"/>
      <c r="BW331" s="134"/>
      <c r="BX331" s="134"/>
      <c r="BY331" s="134"/>
      <c r="BZ331" s="134"/>
      <c r="CA331" s="134"/>
      <c r="CB331" s="134"/>
      <c r="CC331" s="134"/>
      <c r="CD331" s="134"/>
      <c r="CE331" s="134"/>
      <c r="CF331" s="134"/>
      <c r="CG331" s="134"/>
      <c r="CH331" s="134"/>
      <c r="CI331" s="134"/>
      <c r="CJ331" s="134"/>
      <c r="CK331" s="134"/>
      <c r="CL331" s="134"/>
      <c r="CM331" s="134"/>
      <c r="CN331" s="134"/>
      <c r="CO331" s="134"/>
      <c r="CP331" s="134"/>
      <c r="CQ331" s="134"/>
      <c r="CR331" s="134"/>
      <c r="CS331" s="134"/>
      <c r="CT331" s="134"/>
      <c r="CU331" s="134"/>
      <c r="CV331" s="134"/>
      <c r="CW331" s="134"/>
      <c r="CX331" s="134"/>
      <c r="CY331" s="134"/>
      <c r="CZ331" s="134"/>
      <c r="DA331" s="134"/>
      <c r="DB331" s="134"/>
      <c r="DC331" s="134"/>
      <c r="DD331" s="134"/>
      <c r="DE331" s="134"/>
      <c r="DF331" s="134"/>
      <c r="DG331" s="134"/>
      <c r="DH331" s="134"/>
      <c r="DI331" s="134"/>
      <c r="DJ331" s="134"/>
      <c r="DK331" s="134"/>
      <c r="DL331" s="134"/>
      <c r="DM331" s="134"/>
      <c r="DN331" s="134"/>
      <c r="DO331" s="134"/>
      <c r="DP331" s="134"/>
      <c r="DQ331" s="134"/>
      <c r="DR331" s="134"/>
      <c r="DS331" s="134"/>
      <c r="DT331" s="134"/>
      <c r="DU331" s="134"/>
      <c r="DV331" s="134"/>
      <c r="DW331" s="134"/>
      <c r="DX331" s="134"/>
      <c r="DY331" s="134"/>
      <c r="DZ331" s="134"/>
      <c r="EA331" s="134"/>
      <c r="EB331" s="134"/>
      <c r="EC331" s="134"/>
      <c r="ED331" s="134"/>
      <c r="EE331" s="134"/>
      <c r="EF331" s="134"/>
      <c r="EG331" s="134"/>
      <c r="EH331" s="134"/>
      <c r="EI331" s="134"/>
      <c r="EJ331" s="134"/>
      <c r="EK331" s="134"/>
      <c r="EL331" s="134"/>
      <c r="EM331" s="134"/>
      <c r="EN331" s="134"/>
      <c r="EO331" s="134"/>
      <c r="EP331" s="134"/>
      <c r="EQ331" s="134"/>
      <c r="ER331" s="134"/>
      <c r="ES331" s="134"/>
      <c r="ET331" s="134"/>
      <c r="EU331" s="134"/>
      <c r="EV331" s="134"/>
      <c r="EW331" s="134"/>
      <c r="EX331" s="134"/>
      <c r="EY331" s="134"/>
      <c r="EZ331" s="134"/>
      <c r="FA331" s="134"/>
      <c r="FB331" s="134"/>
      <c r="FC331" s="134"/>
      <c r="FD331" s="134"/>
      <c r="FE331" s="134"/>
      <c r="FF331" s="134"/>
      <c r="FG331" s="134"/>
      <c r="FH331" s="134"/>
      <c r="FI331" s="134"/>
      <c r="FJ331" s="134"/>
      <c r="FK331" s="134"/>
      <c r="FL331" s="134"/>
      <c r="FM331" s="134"/>
      <c r="FN331" s="134"/>
      <c r="FO331" s="134"/>
      <c r="FP331" s="134"/>
      <c r="FQ331" s="134"/>
      <c r="FR331" s="134"/>
      <c r="FS331" s="134"/>
      <c r="FT331" s="134"/>
      <c r="FU331" s="134"/>
      <c r="FV331" s="134"/>
      <c r="FW331" s="134"/>
      <c r="FX331" s="134"/>
      <c r="FY331" s="134"/>
      <c r="FZ331" s="134"/>
      <c r="GA331" s="134"/>
      <c r="GB331" s="134"/>
      <c r="GC331" s="134"/>
      <c r="GD331" s="134"/>
      <c r="GE331" s="134"/>
      <c r="GF331" s="134"/>
      <c r="GG331" s="134"/>
      <c r="GH331" s="134"/>
      <c r="GI331" s="134"/>
      <c r="GJ331" s="134"/>
      <c r="GK331" s="134"/>
      <c r="GL331" s="134"/>
      <c r="GM331" s="134"/>
      <c r="GN331" s="134"/>
      <c r="GO331" s="134"/>
      <c r="GP331" s="134"/>
      <c r="GQ331" s="134"/>
      <c r="GR331" s="134"/>
      <c r="GS331" s="134"/>
      <c r="GT331" s="134"/>
      <c r="GU331" s="134"/>
      <c r="GV331" s="134"/>
      <c r="GW331" s="134"/>
      <c r="GX331" s="134"/>
      <c r="GY331" s="134"/>
      <c r="GZ331" s="134"/>
      <c r="HA331" s="134"/>
      <c r="HB331" s="134"/>
      <c r="HC331" s="134"/>
      <c r="HD331" s="134"/>
      <c r="HE331" s="134"/>
      <c r="HF331" s="134"/>
      <c r="HG331" s="134"/>
      <c r="HH331" s="134"/>
      <c r="HI331" s="134"/>
      <c r="HJ331" s="134"/>
      <c r="HK331" s="134"/>
      <c r="HL331" s="134"/>
      <c r="HM331" s="134"/>
      <c r="HN331" s="134"/>
      <c r="HO331" s="134"/>
      <c r="HP331" s="134"/>
      <c r="HQ331" s="134"/>
      <c r="HR331" s="134"/>
      <c r="HS331" s="134"/>
      <c r="HT331" s="134"/>
      <c r="HU331" s="134"/>
      <c r="HV331" s="134"/>
      <c r="HW331" s="134"/>
      <c r="HX331" s="134"/>
      <c r="HY331" s="134"/>
      <c r="HZ331" s="134"/>
      <c r="IA331" s="134"/>
      <c r="IB331" s="134"/>
      <c r="IC331" s="134"/>
      <c r="ID331" s="134"/>
      <c r="IE331" s="134"/>
      <c r="IF331" s="134"/>
      <c r="IG331" s="134"/>
      <c r="IH331" s="134"/>
      <c r="II331" s="134"/>
      <c r="IJ331" s="134"/>
      <c r="IK331" s="134"/>
      <c r="IL331" s="134"/>
      <c r="IM331" s="134"/>
      <c r="IN331" s="134"/>
      <c r="IO331" s="134"/>
      <c r="IP331" s="134"/>
      <c r="IQ331" s="134"/>
      <c r="IR331" s="134"/>
      <c r="IS331" s="134"/>
      <c r="IT331" s="134"/>
    </row>
    <row r="332" spans="1:254" s="165" customFormat="1" x14ac:dyDescent="0.2">
      <c r="A332" s="166" t="s">
        <v>301</v>
      </c>
      <c r="B332" s="188" t="s">
        <v>363</v>
      </c>
      <c r="C332" s="168" t="s">
        <v>293</v>
      </c>
      <c r="D332" s="168" t="s">
        <v>88</v>
      </c>
      <c r="E332" s="168" t="s">
        <v>407</v>
      </c>
      <c r="F332" s="168"/>
      <c r="G332" s="169">
        <f>SUM(G333)</f>
        <v>10077.459999999999</v>
      </c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4"/>
      <c r="AH332" s="134"/>
      <c r="AI332" s="134"/>
      <c r="AJ332" s="134"/>
      <c r="AK332" s="134"/>
      <c r="AL332" s="134"/>
      <c r="AM332" s="134"/>
      <c r="AN332" s="134"/>
      <c r="AO332" s="134"/>
      <c r="AP332" s="134"/>
      <c r="AQ332" s="134"/>
      <c r="AR332" s="134"/>
      <c r="AS332" s="134"/>
      <c r="AT332" s="134"/>
      <c r="AU332" s="134"/>
      <c r="AV332" s="134"/>
      <c r="AW332" s="134"/>
      <c r="AX332" s="134"/>
      <c r="AY332" s="134"/>
      <c r="AZ332" s="134"/>
      <c r="BA332" s="134"/>
      <c r="BB332" s="134"/>
      <c r="BC332" s="134"/>
      <c r="BD332" s="134"/>
      <c r="BE332" s="134"/>
      <c r="BF332" s="134"/>
      <c r="BG332" s="134"/>
      <c r="BH332" s="134"/>
      <c r="BI332" s="134"/>
      <c r="BJ332" s="134"/>
      <c r="BK332" s="134"/>
      <c r="BL332" s="134"/>
      <c r="BM332" s="134"/>
      <c r="BN332" s="134"/>
      <c r="BO332" s="134"/>
      <c r="BP332" s="134"/>
      <c r="BQ332" s="134"/>
      <c r="BR332" s="134"/>
      <c r="BS332" s="134"/>
      <c r="BT332" s="134"/>
      <c r="BU332" s="134"/>
      <c r="BV332" s="134"/>
      <c r="BW332" s="134"/>
      <c r="BX332" s="134"/>
      <c r="BY332" s="134"/>
      <c r="BZ332" s="134"/>
      <c r="CA332" s="134"/>
      <c r="CB332" s="134"/>
      <c r="CC332" s="134"/>
      <c r="CD332" s="134"/>
      <c r="CE332" s="134"/>
      <c r="CF332" s="134"/>
      <c r="CG332" s="134"/>
      <c r="CH332" s="134"/>
      <c r="CI332" s="134"/>
      <c r="CJ332" s="134"/>
      <c r="CK332" s="134"/>
      <c r="CL332" s="134"/>
      <c r="CM332" s="134"/>
      <c r="CN332" s="134"/>
      <c r="CO332" s="134"/>
      <c r="CP332" s="134"/>
      <c r="CQ332" s="134"/>
      <c r="CR332" s="134"/>
      <c r="CS332" s="134"/>
      <c r="CT332" s="134"/>
      <c r="CU332" s="134"/>
      <c r="CV332" s="134"/>
      <c r="CW332" s="134"/>
      <c r="CX332" s="134"/>
      <c r="CY332" s="134"/>
      <c r="CZ332" s="134"/>
      <c r="DA332" s="134"/>
      <c r="DB332" s="134"/>
      <c r="DC332" s="134"/>
      <c r="DD332" s="134"/>
      <c r="DE332" s="134"/>
      <c r="DF332" s="134"/>
      <c r="DG332" s="134"/>
      <c r="DH332" s="134"/>
      <c r="DI332" s="134"/>
      <c r="DJ332" s="134"/>
      <c r="DK332" s="134"/>
      <c r="DL332" s="134"/>
      <c r="DM332" s="134"/>
      <c r="DN332" s="134"/>
      <c r="DO332" s="134"/>
      <c r="DP332" s="134"/>
      <c r="DQ332" s="134"/>
      <c r="DR332" s="134"/>
      <c r="DS332" s="134"/>
      <c r="DT332" s="134"/>
      <c r="DU332" s="134"/>
      <c r="DV332" s="134"/>
      <c r="DW332" s="134"/>
      <c r="DX332" s="134"/>
      <c r="DY332" s="134"/>
      <c r="DZ332" s="134"/>
      <c r="EA332" s="134"/>
      <c r="EB332" s="134"/>
      <c r="EC332" s="134"/>
      <c r="ED332" s="134"/>
      <c r="EE332" s="134"/>
      <c r="EF332" s="134"/>
      <c r="EG332" s="134"/>
      <c r="EH332" s="134"/>
      <c r="EI332" s="134"/>
      <c r="EJ332" s="134"/>
      <c r="EK332" s="134"/>
      <c r="EL332" s="134"/>
      <c r="EM332" s="134"/>
      <c r="EN332" s="134"/>
      <c r="EO332" s="134"/>
      <c r="EP332" s="134"/>
      <c r="EQ332" s="134"/>
      <c r="ER332" s="134"/>
      <c r="ES332" s="134"/>
      <c r="ET332" s="134"/>
      <c r="EU332" s="134"/>
      <c r="EV332" s="134"/>
      <c r="EW332" s="134"/>
      <c r="EX332" s="134"/>
      <c r="EY332" s="134"/>
      <c r="EZ332" s="134"/>
      <c r="FA332" s="134"/>
      <c r="FB332" s="134"/>
      <c r="FC332" s="134"/>
      <c r="FD332" s="134"/>
      <c r="FE332" s="134"/>
      <c r="FF332" s="134"/>
      <c r="FG332" s="134"/>
      <c r="FH332" s="134"/>
      <c r="FI332" s="134"/>
      <c r="FJ332" s="134"/>
      <c r="FK332" s="134"/>
      <c r="FL332" s="134"/>
      <c r="FM332" s="134"/>
      <c r="FN332" s="134"/>
      <c r="FO332" s="134"/>
      <c r="FP332" s="134"/>
      <c r="FQ332" s="134"/>
      <c r="FR332" s="134"/>
      <c r="FS332" s="134"/>
      <c r="FT332" s="134"/>
      <c r="FU332" s="134"/>
      <c r="FV332" s="134"/>
      <c r="FW332" s="134"/>
      <c r="FX332" s="134"/>
      <c r="FY332" s="134"/>
      <c r="FZ332" s="134"/>
      <c r="GA332" s="134"/>
      <c r="GB332" s="134"/>
      <c r="GC332" s="134"/>
      <c r="GD332" s="134"/>
      <c r="GE332" s="134"/>
      <c r="GF332" s="134"/>
      <c r="GG332" s="134"/>
      <c r="GH332" s="134"/>
      <c r="GI332" s="134"/>
      <c r="GJ332" s="134"/>
      <c r="GK332" s="134"/>
      <c r="GL332" s="134"/>
      <c r="GM332" s="134"/>
      <c r="GN332" s="134"/>
      <c r="GO332" s="134"/>
      <c r="GP332" s="134"/>
      <c r="GQ332" s="134"/>
      <c r="GR332" s="134"/>
      <c r="GS332" s="134"/>
      <c r="GT332" s="134"/>
      <c r="GU332" s="134"/>
      <c r="GV332" s="134"/>
      <c r="GW332" s="134"/>
      <c r="GX332" s="134"/>
      <c r="GY332" s="134"/>
      <c r="GZ332" s="134"/>
      <c r="HA332" s="134"/>
      <c r="HB332" s="134"/>
      <c r="HC332" s="134"/>
      <c r="HD332" s="134"/>
      <c r="HE332" s="134"/>
      <c r="HF332" s="134"/>
      <c r="HG332" s="134"/>
      <c r="HH332" s="134"/>
      <c r="HI332" s="134"/>
      <c r="HJ332" s="134"/>
      <c r="HK332" s="134"/>
      <c r="HL332" s="134"/>
      <c r="HM332" s="134"/>
      <c r="HN332" s="134"/>
      <c r="HO332" s="134"/>
      <c r="HP332" s="134"/>
      <c r="HQ332" s="134"/>
      <c r="HR332" s="134"/>
      <c r="HS332" s="134"/>
      <c r="HT332" s="134"/>
      <c r="HU332" s="134"/>
      <c r="HV332" s="134"/>
      <c r="HW332" s="134"/>
      <c r="HX332" s="134"/>
      <c r="HY332" s="134"/>
      <c r="HZ332" s="134"/>
      <c r="IA332" s="134"/>
      <c r="IB332" s="134"/>
      <c r="IC332" s="134"/>
      <c r="ID332" s="134"/>
      <c r="IE332" s="134"/>
      <c r="IF332" s="134"/>
      <c r="IG332" s="134"/>
      <c r="IH332" s="134"/>
      <c r="II332" s="134"/>
      <c r="IJ332" s="134"/>
      <c r="IK332" s="134"/>
      <c r="IL332" s="134"/>
      <c r="IM332" s="134"/>
      <c r="IN332" s="134"/>
      <c r="IO332" s="134"/>
      <c r="IP332" s="134"/>
      <c r="IQ332" s="134"/>
      <c r="IR332" s="134"/>
      <c r="IS332" s="134"/>
      <c r="IT332" s="134"/>
    </row>
    <row r="333" spans="1:254" s="165" customFormat="1" ht="25.5" x14ac:dyDescent="0.2">
      <c r="A333" s="229" t="s">
        <v>143</v>
      </c>
      <c r="B333" s="163" t="s">
        <v>363</v>
      </c>
      <c r="C333" s="163" t="s">
        <v>293</v>
      </c>
      <c r="D333" s="163" t="s">
        <v>88</v>
      </c>
      <c r="E333" s="163" t="s">
        <v>406</v>
      </c>
      <c r="F333" s="163" t="s">
        <v>144</v>
      </c>
      <c r="G333" s="164">
        <v>10077.459999999999</v>
      </c>
    </row>
    <row r="334" spans="1:254" ht="15.75" x14ac:dyDescent="0.25">
      <c r="A334" s="147" t="s">
        <v>333</v>
      </c>
      <c r="B334" s="213">
        <v>510</v>
      </c>
      <c r="C334" s="194" t="s">
        <v>117</v>
      </c>
      <c r="D334" s="194"/>
      <c r="E334" s="194"/>
      <c r="F334" s="194"/>
      <c r="G334" s="195">
        <f>SUM(G335+G344+G338+G347)</f>
        <v>75825</v>
      </c>
    </row>
    <row r="335" spans="1:254" ht="15" x14ac:dyDescent="0.25">
      <c r="A335" s="208" t="s">
        <v>408</v>
      </c>
      <c r="B335" s="214">
        <v>510</v>
      </c>
      <c r="C335" s="205" t="s">
        <v>117</v>
      </c>
      <c r="D335" s="205" t="s">
        <v>86</v>
      </c>
      <c r="E335" s="205"/>
      <c r="F335" s="205"/>
      <c r="G335" s="206">
        <f>SUM(G336)</f>
        <v>12650</v>
      </c>
    </row>
    <row r="336" spans="1:254" ht="25.5" x14ac:dyDescent="0.2">
      <c r="A336" s="166" t="s">
        <v>341</v>
      </c>
      <c r="B336" s="230">
        <v>510</v>
      </c>
      <c r="C336" s="171" t="s">
        <v>117</v>
      </c>
      <c r="D336" s="171" t="s">
        <v>86</v>
      </c>
      <c r="E336" s="171" t="s">
        <v>336</v>
      </c>
      <c r="F336" s="171"/>
      <c r="G336" s="169">
        <f>SUM(G337)</f>
        <v>12650</v>
      </c>
    </row>
    <row r="337" spans="1:254" ht="25.5" x14ac:dyDescent="0.2">
      <c r="A337" s="161" t="s">
        <v>143</v>
      </c>
      <c r="B337" s="176">
        <v>510</v>
      </c>
      <c r="C337" s="174" t="s">
        <v>117</v>
      </c>
      <c r="D337" s="174" t="s">
        <v>86</v>
      </c>
      <c r="E337" s="174" t="s">
        <v>336</v>
      </c>
      <c r="F337" s="174" t="s">
        <v>144</v>
      </c>
      <c r="G337" s="164">
        <v>12650</v>
      </c>
    </row>
    <row r="338" spans="1:254" s="192" customFormat="1" ht="13.5" x14ac:dyDescent="0.25">
      <c r="A338" s="156" t="s">
        <v>337</v>
      </c>
      <c r="B338" s="214">
        <v>510</v>
      </c>
      <c r="C338" s="172" t="s">
        <v>117</v>
      </c>
      <c r="D338" s="172" t="s">
        <v>88</v>
      </c>
      <c r="E338" s="172"/>
      <c r="F338" s="172"/>
      <c r="G338" s="159">
        <f>SUM(G339)</f>
        <v>61175</v>
      </c>
    </row>
    <row r="339" spans="1:254" ht="25.5" x14ac:dyDescent="0.2">
      <c r="A339" s="166" t="s">
        <v>341</v>
      </c>
      <c r="B339" s="230">
        <v>510</v>
      </c>
      <c r="C339" s="171" t="s">
        <v>117</v>
      </c>
      <c r="D339" s="171" t="s">
        <v>88</v>
      </c>
      <c r="E339" s="171" t="s">
        <v>336</v>
      </c>
      <c r="F339" s="174"/>
      <c r="G339" s="164">
        <f>SUM(G340:G343)</f>
        <v>61175</v>
      </c>
    </row>
    <row r="340" spans="1:254" x14ac:dyDescent="0.2">
      <c r="A340" s="161" t="s">
        <v>365</v>
      </c>
      <c r="B340" s="176">
        <v>510</v>
      </c>
      <c r="C340" s="174" t="s">
        <v>117</v>
      </c>
      <c r="D340" s="174" t="s">
        <v>88</v>
      </c>
      <c r="E340" s="174" t="s">
        <v>336</v>
      </c>
      <c r="F340" s="174" t="s">
        <v>101</v>
      </c>
      <c r="G340" s="164">
        <v>0</v>
      </c>
    </row>
    <row r="341" spans="1:254" x14ac:dyDescent="0.2">
      <c r="A341" s="161" t="s">
        <v>373</v>
      </c>
      <c r="B341" s="176">
        <v>510</v>
      </c>
      <c r="C341" s="174" t="s">
        <v>117</v>
      </c>
      <c r="D341" s="174" t="s">
        <v>88</v>
      </c>
      <c r="E341" s="174" t="s">
        <v>336</v>
      </c>
      <c r="F341" s="174" t="s">
        <v>142</v>
      </c>
      <c r="G341" s="164">
        <v>7675</v>
      </c>
    </row>
    <row r="342" spans="1:254" ht="25.5" x14ac:dyDescent="0.2">
      <c r="A342" s="229" t="s">
        <v>143</v>
      </c>
      <c r="B342" s="176">
        <v>510</v>
      </c>
      <c r="C342" s="174" t="s">
        <v>117</v>
      </c>
      <c r="D342" s="174" t="s">
        <v>88</v>
      </c>
      <c r="E342" s="174" t="s">
        <v>336</v>
      </c>
      <c r="F342" s="174" t="s">
        <v>144</v>
      </c>
      <c r="G342" s="164">
        <v>0</v>
      </c>
    </row>
    <row r="343" spans="1:254" x14ac:dyDescent="0.2">
      <c r="A343" s="161" t="s">
        <v>373</v>
      </c>
      <c r="B343" s="176">
        <v>510</v>
      </c>
      <c r="C343" s="174" t="s">
        <v>117</v>
      </c>
      <c r="D343" s="174" t="s">
        <v>88</v>
      </c>
      <c r="E343" s="174" t="s">
        <v>339</v>
      </c>
      <c r="F343" s="174" t="s">
        <v>142</v>
      </c>
      <c r="G343" s="164">
        <v>53500</v>
      </c>
    </row>
    <row r="344" spans="1:254" ht="15" x14ac:dyDescent="0.25">
      <c r="A344" s="208" t="s">
        <v>340</v>
      </c>
      <c r="B344" s="214">
        <v>510</v>
      </c>
      <c r="C344" s="205" t="s">
        <v>117</v>
      </c>
      <c r="D344" s="205" t="s">
        <v>112</v>
      </c>
      <c r="E344" s="205"/>
      <c r="F344" s="205"/>
      <c r="G344" s="206">
        <f>SUM(G345)</f>
        <v>2000</v>
      </c>
    </row>
    <row r="345" spans="1:254" ht="25.5" x14ac:dyDescent="0.2">
      <c r="A345" s="166" t="s">
        <v>341</v>
      </c>
      <c r="B345" s="230">
        <v>510</v>
      </c>
      <c r="C345" s="171" t="s">
        <v>117</v>
      </c>
      <c r="D345" s="171" t="s">
        <v>112</v>
      </c>
      <c r="E345" s="171" t="s">
        <v>336</v>
      </c>
      <c r="F345" s="171"/>
      <c r="G345" s="169">
        <f>SUM(G346)</f>
        <v>2000</v>
      </c>
    </row>
    <row r="346" spans="1:254" s="155" customFormat="1" ht="26.25" x14ac:dyDescent="0.25">
      <c r="A346" s="161" t="s">
        <v>143</v>
      </c>
      <c r="B346" s="176">
        <v>510</v>
      </c>
      <c r="C346" s="174" t="s">
        <v>117</v>
      </c>
      <c r="D346" s="174" t="s">
        <v>112</v>
      </c>
      <c r="E346" s="174" t="s">
        <v>336</v>
      </c>
      <c r="F346" s="174" t="s">
        <v>144</v>
      </c>
      <c r="G346" s="164">
        <v>2000</v>
      </c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  <c r="AH346" s="165"/>
      <c r="AI346" s="165"/>
      <c r="AJ346" s="165"/>
      <c r="AK346" s="165"/>
      <c r="AL346" s="165"/>
      <c r="AM346" s="165"/>
      <c r="AN346" s="165"/>
      <c r="AO346" s="165"/>
      <c r="AP346" s="165"/>
      <c r="AQ346" s="165"/>
      <c r="AR346" s="165"/>
      <c r="AS346" s="165"/>
      <c r="AT346" s="165"/>
      <c r="AU346" s="165"/>
      <c r="AV346" s="165"/>
      <c r="AW346" s="165"/>
      <c r="AX346" s="165"/>
      <c r="AY346" s="165"/>
      <c r="AZ346" s="165"/>
      <c r="BA346" s="165"/>
      <c r="BB346" s="165"/>
      <c r="BC346" s="165"/>
      <c r="BD346" s="165"/>
      <c r="BE346" s="165"/>
      <c r="BF346" s="165"/>
      <c r="BG346" s="165"/>
      <c r="BH346" s="165"/>
      <c r="BI346" s="165"/>
      <c r="BJ346" s="165"/>
      <c r="BK346" s="165"/>
      <c r="BL346" s="165"/>
      <c r="BM346" s="165"/>
      <c r="BN346" s="165"/>
      <c r="BO346" s="165"/>
      <c r="BP346" s="165"/>
      <c r="BQ346" s="165"/>
      <c r="BR346" s="165"/>
      <c r="BS346" s="165"/>
      <c r="BT346" s="165"/>
      <c r="BU346" s="165"/>
      <c r="BV346" s="165"/>
      <c r="BW346" s="165"/>
      <c r="BX346" s="165"/>
      <c r="BY346" s="165"/>
      <c r="BZ346" s="165"/>
      <c r="CA346" s="165"/>
      <c r="CB346" s="165"/>
      <c r="CC346" s="165"/>
      <c r="CD346" s="165"/>
      <c r="CE346" s="165"/>
      <c r="CF346" s="165"/>
      <c r="CG346" s="165"/>
      <c r="CH346" s="165"/>
      <c r="CI346" s="165"/>
      <c r="CJ346" s="165"/>
      <c r="CK346" s="165"/>
      <c r="CL346" s="165"/>
      <c r="CM346" s="165"/>
      <c r="CN346" s="165"/>
      <c r="CO346" s="165"/>
      <c r="CP346" s="165"/>
      <c r="CQ346" s="165"/>
      <c r="CR346" s="165"/>
      <c r="CS346" s="165"/>
      <c r="CT346" s="165"/>
      <c r="CU346" s="165"/>
      <c r="CV346" s="165"/>
      <c r="CW346" s="165"/>
      <c r="CX346" s="165"/>
      <c r="CY346" s="165"/>
      <c r="CZ346" s="165"/>
      <c r="DA346" s="165"/>
      <c r="DB346" s="165"/>
      <c r="DC346" s="165"/>
      <c r="DD346" s="165"/>
      <c r="DE346" s="165"/>
      <c r="DF346" s="165"/>
      <c r="DG346" s="165"/>
      <c r="DH346" s="165"/>
      <c r="DI346" s="165"/>
      <c r="DJ346" s="165"/>
      <c r="DK346" s="165"/>
      <c r="DL346" s="165"/>
      <c r="DM346" s="165"/>
      <c r="DN346" s="165"/>
      <c r="DO346" s="165"/>
      <c r="DP346" s="165"/>
      <c r="DQ346" s="165"/>
      <c r="DR346" s="165"/>
      <c r="DS346" s="165"/>
      <c r="DT346" s="165"/>
      <c r="DU346" s="165"/>
      <c r="DV346" s="165"/>
      <c r="DW346" s="165"/>
      <c r="DX346" s="165"/>
      <c r="DY346" s="165"/>
      <c r="DZ346" s="165"/>
      <c r="EA346" s="165"/>
      <c r="EB346" s="165"/>
      <c r="EC346" s="165"/>
      <c r="ED346" s="165"/>
      <c r="EE346" s="165"/>
      <c r="EF346" s="165"/>
      <c r="EG346" s="165"/>
      <c r="EH346" s="165"/>
      <c r="EI346" s="165"/>
      <c r="EJ346" s="165"/>
      <c r="EK346" s="165"/>
      <c r="EL346" s="165"/>
      <c r="EM346" s="165"/>
      <c r="EN346" s="165"/>
      <c r="EO346" s="165"/>
      <c r="EP346" s="165"/>
      <c r="EQ346" s="165"/>
      <c r="ER346" s="165"/>
      <c r="ES346" s="165"/>
      <c r="ET346" s="165"/>
      <c r="EU346" s="165"/>
      <c r="EV346" s="165"/>
      <c r="EW346" s="165"/>
      <c r="EX346" s="165"/>
      <c r="EY346" s="165"/>
      <c r="EZ346" s="165"/>
      <c r="FA346" s="165"/>
      <c r="FB346" s="165"/>
      <c r="FC346" s="165"/>
      <c r="FD346" s="165"/>
      <c r="FE346" s="165"/>
      <c r="FF346" s="165"/>
      <c r="FG346" s="165"/>
      <c r="FH346" s="165"/>
      <c r="FI346" s="165"/>
      <c r="FJ346" s="165"/>
      <c r="FK346" s="165"/>
      <c r="FL346" s="165"/>
      <c r="FM346" s="165"/>
      <c r="FN346" s="165"/>
      <c r="FO346" s="165"/>
      <c r="FP346" s="165"/>
      <c r="FQ346" s="165"/>
      <c r="FR346" s="165"/>
      <c r="FS346" s="165"/>
      <c r="FT346" s="165"/>
      <c r="FU346" s="165"/>
      <c r="FV346" s="165"/>
      <c r="FW346" s="165"/>
      <c r="FX346" s="165"/>
      <c r="FY346" s="165"/>
      <c r="FZ346" s="165"/>
      <c r="GA346" s="165"/>
      <c r="GB346" s="165"/>
      <c r="GC346" s="165"/>
      <c r="GD346" s="165"/>
      <c r="GE346" s="165"/>
      <c r="GF346" s="165"/>
      <c r="GG346" s="165"/>
      <c r="GH346" s="165"/>
      <c r="GI346" s="165"/>
      <c r="GJ346" s="165"/>
      <c r="GK346" s="165"/>
      <c r="GL346" s="165"/>
      <c r="GM346" s="165"/>
      <c r="GN346" s="165"/>
      <c r="GO346" s="165"/>
      <c r="GP346" s="165"/>
      <c r="GQ346" s="165"/>
      <c r="GR346" s="165"/>
      <c r="GS346" s="165"/>
      <c r="GT346" s="165"/>
      <c r="GU346" s="165"/>
      <c r="GV346" s="165"/>
      <c r="GW346" s="165"/>
      <c r="GX346" s="165"/>
      <c r="GY346" s="165"/>
      <c r="GZ346" s="165"/>
      <c r="HA346" s="165"/>
      <c r="HB346" s="165"/>
      <c r="HC346" s="165"/>
      <c r="HD346" s="165"/>
      <c r="HE346" s="165"/>
      <c r="HF346" s="165"/>
      <c r="HG346" s="165"/>
      <c r="HH346" s="165"/>
      <c r="HI346" s="165"/>
      <c r="HJ346" s="165"/>
      <c r="HK346" s="165"/>
      <c r="HL346" s="165"/>
      <c r="HM346" s="165"/>
      <c r="HN346" s="165"/>
      <c r="HO346" s="165"/>
      <c r="HP346" s="165"/>
      <c r="HQ346" s="165"/>
      <c r="HR346" s="165"/>
      <c r="HS346" s="165"/>
      <c r="HT346" s="165"/>
      <c r="HU346" s="165"/>
      <c r="HV346" s="165"/>
      <c r="HW346" s="165"/>
      <c r="HX346" s="165"/>
      <c r="HY346" s="165"/>
      <c r="HZ346" s="165"/>
      <c r="IA346" s="165"/>
      <c r="IB346" s="165"/>
      <c r="IC346" s="165"/>
      <c r="ID346" s="165"/>
      <c r="IE346" s="165"/>
      <c r="IF346" s="165"/>
      <c r="IG346" s="165"/>
      <c r="IH346" s="165"/>
      <c r="II346" s="165"/>
      <c r="IJ346" s="165"/>
      <c r="IK346" s="165"/>
      <c r="IL346" s="165"/>
      <c r="IM346" s="165"/>
      <c r="IN346" s="165"/>
      <c r="IO346" s="165"/>
      <c r="IP346" s="165"/>
      <c r="IQ346" s="165"/>
      <c r="IR346" s="165"/>
      <c r="IS346" s="165"/>
      <c r="IT346" s="165"/>
    </row>
    <row r="347" spans="1:254" s="155" customFormat="1" ht="15" x14ac:dyDescent="0.25">
      <c r="A347" s="166" t="s">
        <v>190</v>
      </c>
      <c r="B347" s="168" t="s">
        <v>363</v>
      </c>
      <c r="C347" s="171" t="s">
        <v>117</v>
      </c>
      <c r="D347" s="171" t="s">
        <v>112</v>
      </c>
      <c r="E347" s="171" t="s">
        <v>191</v>
      </c>
      <c r="F347" s="171"/>
      <c r="G347" s="164">
        <f>SUM(G348)</f>
        <v>0</v>
      </c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165"/>
      <c r="AD347" s="165"/>
      <c r="AE347" s="165"/>
      <c r="AF347" s="165"/>
      <c r="AG347" s="165"/>
      <c r="AH347" s="165"/>
      <c r="AI347" s="165"/>
      <c r="AJ347" s="165"/>
      <c r="AK347" s="165"/>
      <c r="AL347" s="165"/>
      <c r="AM347" s="165"/>
      <c r="AN347" s="165"/>
      <c r="AO347" s="165"/>
      <c r="AP347" s="165"/>
      <c r="AQ347" s="165"/>
      <c r="AR347" s="165"/>
      <c r="AS347" s="165"/>
      <c r="AT347" s="165"/>
      <c r="AU347" s="165"/>
      <c r="AV347" s="165"/>
      <c r="AW347" s="165"/>
      <c r="AX347" s="165"/>
      <c r="AY347" s="165"/>
      <c r="AZ347" s="165"/>
      <c r="BA347" s="165"/>
      <c r="BB347" s="165"/>
      <c r="BC347" s="165"/>
      <c r="BD347" s="165"/>
      <c r="BE347" s="165"/>
      <c r="BF347" s="165"/>
      <c r="BG347" s="165"/>
      <c r="BH347" s="165"/>
      <c r="BI347" s="165"/>
      <c r="BJ347" s="165"/>
      <c r="BK347" s="165"/>
      <c r="BL347" s="165"/>
      <c r="BM347" s="165"/>
      <c r="BN347" s="165"/>
      <c r="BO347" s="165"/>
      <c r="BP347" s="165"/>
      <c r="BQ347" s="165"/>
      <c r="BR347" s="165"/>
      <c r="BS347" s="165"/>
      <c r="BT347" s="165"/>
      <c r="BU347" s="165"/>
      <c r="BV347" s="165"/>
      <c r="BW347" s="165"/>
      <c r="BX347" s="165"/>
      <c r="BY347" s="165"/>
      <c r="BZ347" s="165"/>
      <c r="CA347" s="165"/>
      <c r="CB347" s="165"/>
      <c r="CC347" s="165"/>
      <c r="CD347" s="165"/>
      <c r="CE347" s="165"/>
      <c r="CF347" s="165"/>
      <c r="CG347" s="165"/>
      <c r="CH347" s="165"/>
      <c r="CI347" s="165"/>
      <c r="CJ347" s="165"/>
      <c r="CK347" s="165"/>
      <c r="CL347" s="165"/>
      <c r="CM347" s="165"/>
      <c r="CN347" s="165"/>
      <c r="CO347" s="165"/>
      <c r="CP347" s="165"/>
      <c r="CQ347" s="165"/>
      <c r="CR347" s="165"/>
      <c r="CS347" s="165"/>
      <c r="CT347" s="165"/>
      <c r="CU347" s="165"/>
      <c r="CV347" s="165"/>
      <c r="CW347" s="165"/>
      <c r="CX347" s="165"/>
      <c r="CY347" s="165"/>
      <c r="CZ347" s="165"/>
      <c r="DA347" s="165"/>
      <c r="DB347" s="165"/>
      <c r="DC347" s="165"/>
      <c r="DD347" s="165"/>
      <c r="DE347" s="165"/>
      <c r="DF347" s="165"/>
      <c r="DG347" s="165"/>
      <c r="DH347" s="165"/>
      <c r="DI347" s="165"/>
      <c r="DJ347" s="165"/>
      <c r="DK347" s="165"/>
      <c r="DL347" s="165"/>
      <c r="DM347" s="165"/>
      <c r="DN347" s="165"/>
      <c r="DO347" s="165"/>
      <c r="DP347" s="165"/>
      <c r="DQ347" s="165"/>
      <c r="DR347" s="165"/>
      <c r="DS347" s="165"/>
      <c r="DT347" s="165"/>
      <c r="DU347" s="165"/>
      <c r="DV347" s="165"/>
      <c r="DW347" s="165"/>
      <c r="DX347" s="165"/>
      <c r="DY347" s="165"/>
      <c r="DZ347" s="165"/>
      <c r="EA347" s="165"/>
      <c r="EB347" s="165"/>
      <c r="EC347" s="165"/>
      <c r="ED347" s="165"/>
      <c r="EE347" s="165"/>
      <c r="EF347" s="165"/>
      <c r="EG347" s="165"/>
      <c r="EH347" s="165"/>
      <c r="EI347" s="165"/>
      <c r="EJ347" s="165"/>
      <c r="EK347" s="165"/>
      <c r="EL347" s="165"/>
      <c r="EM347" s="165"/>
      <c r="EN347" s="165"/>
      <c r="EO347" s="165"/>
      <c r="EP347" s="165"/>
      <c r="EQ347" s="165"/>
      <c r="ER347" s="165"/>
      <c r="ES347" s="165"/>
      <c r="ET347" s="165"/>
      <c r="EU347" s="165"/>
      <c r="EV347" s="165"/>
      <c r="EW347" s="165"/>
      <c r="EX347" s="165"/>
      <c r="EY347" s="165"/>
      <c r="EZ347" s="165"/>
      <c r="FA347" s="165"/>
      <c r="FB347" s="165"/>
      <c r="FC347" s="165"/>
      <c r="FD347" s="165"/>
      <c r="FE347" s="165"/>
      <c r="FF347" s="165"/>
      <c r="FG347" s="165"/>
      <c r="FH347" s="165"/>
      <c r="FI347" s="165"/>
      <c r="FJ347" s="165"/>
      <c r="FK347" s="165"/>
      <c r="FL347" s="165"/>
      <c r="FM347" s="165"/>
      <c r="FN347" s="165"/>
      <c r="FO347" s="165"/>
      <c r="FP347" s="165"/>
      <c r="FQ347" s="165"/>
      <c r="FR347" s="165"/>
      <c r="FS347" s="165"/>
      <c r="FT347" s="165"/>
      <c r="FU347" s="165"/>
      <c r="FV347" s="165"/>
      <c r="FW347" s="165"/>
      <c r="FX347" s="165"/>
      <c r="FY347" s="165"/>
      <c r="FZ347" s="165"/>
      <c r="GA347" s="165"/>
      <c r="GB347" s="165"/>
      <c r="GC347" s="165"/>
      <c r="GD347" s="165"/>
      <c r="GE347" s="165"/>
      <c r="GF347" s="165"/>
      <c r="GG347" s="165"/>
      <c r="GH347" s="165"/>
      <c r="GI347" s="165"/>
      <c r="GJ347" s="165"/>
      <c r="GK347" s="165"/>
      <c r="GL347" s="165"/>
      <c r="GM347" s="165"/>
      <c r="GN347" s="165"/>
      <c r="GO347" s="165"/>
      <c r="GP347" s="165"/>
      <c r="GQ347" s="165"/>
      <c r="GR347" s="165"/>
      <c r="GS347" s="165"/>
      <c r="GT347" s="165"/>
      <c r="GU347" s="165"/>
      <c r="GV347" s="165"/>
      <c r="GW347" s="165"/>
      <c r="GX347" s="165"/>
      <c r="GY347" s="165"/>
      <c r="GZ347" s="165"/>
      <c r="HA347" s="165"/>
      <c r="HB347" s="165"/>
      <c r="HC347" s="165"/>
      <c r="HD347" s="165"/>
      <c r="HE347" s="165"/>
      <c r="HF347" s="165"/>
      <c r="HG347" s="165"/>
      <c r="HH347" s="165"/>
      <c r="HI347" s="165"/>
      <c r="HJ347" s="165"/>
      <c r="HK347" s="165"/>
      <c r="HL347" s="165"/>
      <c r="HM347" s="165"/>
      <c r="HN347" s="165"/>
      <c r="HO347" s="165"/>
      <c r="HP347" s="165"/>
      <c r="HQ347" s="165"/>
      <c r="HR347" s="165"/>
      <c r="HS347" s="165"/>
      <c r="HT347" s="165"/>
      <c r="HU347" s="165"/>
      <c r="HV347" s="165"/>
      <c r="HW347" s="165"/>
      <c r="HX347" s="165"/>
      <c r="HY347" s="165"/>
      <c r="HZ347" s="165"/>
      <c r="IA347" s="165"/>
      <c r="IB347" s="165"/>
      <c r="IC347" s="165"/>
      <c r="ID347" s="165"/>
      <c r="IE347" s="165"/>
      <c r="IF347" s="165"/>
      <c r="IG347" s="165"/>
      <c r="IH347" s="165"/>
      <c r="II347" s="165"/>
      <c r="IJ347" s="165"/>
      <c r="IK347" s="165"/>
      <c r="IL347" s="165"/>
      <c r="IM347" s="165"/>
      <c r="IN347" s="165"/>
      <c r="IO347" s="165"/>
      <c r="IP347" s="165"/>
      <c r="IQ347" s="165"/>
      <c r="IR347" s="165"/>
      <c r="IS347" s="165"/>
      <c r="IT347" s="165"/>
    </row>
    <row r="348" spans="1:254" s="155" customFormat="1" ht="26.25" x14ac:dyDescent="0.25">
      <c r="A348" s="161" t="s">
        <v>143</v>
      </c>
      <c r="B348" s="163" t="s">
        <v>363</v>
      </c>
      <c r="C348" s="174" t="s">
        <v>117</v>
      </c>
      <c r="D348" s="174" t="s">
        <v>112</v>
      </c>
      <c r="E348" s="174" t="s">
        <v>191</v>
      </c>
      <c r="F348" s="174" t="s">
        <v>144</v>
      </c>
      <c r="G348" s="164">
        <v>0</v>
      </c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  <c r="AH348" s="165"/>
      <c r="AI348" s="165"/>
      <c r="AJ348" s="165"/>
      <c r="AK348" s="165"/>
      <c r="AL348" s="165"/>
      <c r="AM348" s="165"/>
      <c r="AN348" s="165"/>
      <c r="AO348" s="165"/>
      <c r="AP348" s="165"/>
      <c r="AQ348" s="165"/>
      <c r="AR348" s="165"/>
      <c r="AS348" s="165"/>
      <c r="AT348" s="165"/>
      <c r="AU348" s="165"/>
      <c r="AV348" s="165"/>
      <c r="AW348" s="165"/>
      <c r="AX348" s="165"/>
      <c r="AY348" s="165"/>
      <c r="AZ348" s="165"/>
      <c r="BA348" s="165"/>
      <c r="BB348" s="165"/>
      <c r="BC348" s="165"/>
      <c r="BD348" s="165"/>
      <c r="BE348" s="165"/>
      <c r="BF348" s="165"/>
      <c r="BG348" s="165"/>
      <c r="BH348" s="165"/>
      <c r="BI348" s="165"/>
      <c r="BJ348" s="165"/>
      <c r="BK348" s="165"/>
      <c r="BL348" s="165"/>
      <c r="BM348" s="165"/>
      <c r="BN348" s="165"/>
      <c r="BO348" s="165"/>
      <c r="BP348" s="165"/>
      <c r="BQ348" s="165"/>
      <c r="BR348" s="165"/>
      <c r="BS348" s="165"/>
      <c r="BT348" s="165"/>
      <c r="BU348" s="165"/>
      <c r="BV348" s="165"/>
      <c r="BW348" s="165"/>
      <c r="BX348" s="165"/>
      <c r="BY348" s="165"/>
      <c r="BZ348" s="165"/>
      <c r="CA348" s="165"/>
      <c r="CB348" s="165"/>
      <c r="CC348" s="165"/>
      <c r="CD348" s="165"/>
      <c r="CE348" s="165"/>
      <c r="CF348" s="165"/>
      <c r="CG348" s="165"/>
      <c r="CH348" s="165"/>
      <c r="CI348" s="165"/>
      <c r="CJ348" s="165"/>
      <c r="CK348" s="165"/>
      <c r="CL348" s="165"/>
      <c r="CM348" s="165"/>
      <c r="CN348" s="165"/>
      <c r="CO348" s="165"/>
      <c r="CP348" s="165"/>
      <c r="CQ348" s="165"/>
      <c r="CR348" s="165"/>
      <c r="CS348" s="165"/>
      <c r="CT348" s="165"/>
      <c r="CU348" s="165"/>
      <c r="CV348" s="165"/>
      <c r="CW348" s="165"/>
      <c r="CX348" s="165"/>
      <c r="CY348" s="165"/>
      <c r="CZ348" s="165"/>
      <c r="DA348" s="165"/>
      <c r="DB348" s="165"/>
      <c r="DC348" s="165"/>
      <c r="DD348" s="165"/>
      <c r="DE348" s="165"/>
      <c r="DF348" s="165"/>
      <c r="DG348" s="165"/>
      <c r="DH348" s="165"/>
      <c r="DI348" s="165"/>
      <c r="DJ348" s="165"/>
      <c r="DK348" s="165"/>
      <c r="DL348" s="165"/>
      <c r="DM348" s="165"/>
      <c r="DN348" s="165"/>
      <c r="DO348" s="165"/>
      <c r="DP348" s="165"/>
      <c r="DQ348" s="165"/>
      <c r="DR348" s="165"/>
      <c r="DS348" s="165"/>
      <c r="DT348" s="165"/>
      <c r="DU348" s="165"/>
      <c r="DV348" s="165"/>
      <c r="DW348" s="165"/>
      <c r="DX348" s="165"/>
      <c r="DY348" s="165"/>
      <c r="DZ348" s="165"/>
      <c r="EA348" s="165"/>
      <c r="EB348" s="165"/>
      <c r="EC348" s="165"/>
      <c r="ED348" s="165"/>
      <c r="EE348" s="165"/>
      <c r="EF348" s="165"/>
      <c r="EG348" s="165"/>
      <c r="EH348" s="165"/>
      <c r="EI348" s="165"/>
      <c r="EJ348" s="165"/>
      <c r="EK348" s="165"/>
      <c r="EL348" s="165"/>
      <c r="EM348" s="165"/>
      <c r="EN348" s="165"/>
      <c r="EO348" s="165"/>
      <c r="EP348" s="165"/>
      <c r="EQ348" s="165"/>
      <c r="ER348" s="165"/>
      <c r="ES348" s="165"/>
      <c r="ET348" s="165"/>
      <c r="EU348" s="165"/>
      <c r="EV348" s="165"/>
      <c r="EW348" s="165"/>
      <c r="EX348" s="165"/>
      <c r="EY348" s="165"/>
      <c r="EZ348" s="165"/>
      <c r="FA348" s="165"/>
      <c r="FB348" s="165"/>
      <c r="FC348" s="165"/>
      <c r="FD348" s="165"/>
      <c r="FE348" s="165"/>
      <c r="FF348" s="165"/>
      <c r="FG348" s="165"/>
      <c r="FH348" s="165"/>
      <c r="FI348" s="165"/>
      <c r="FJ348" s="165"/>
      <c r="FK348" s="165"/>
      <c r="FL348" s="165"/>
      <c r="FM348" s="165"/>
      <c r="FN348" s="165"/>
      <c r="FO348" s="165"/>
      <c r="FP348" s="165"/>
      <c r="FQ348" s="165"/>
      <c r="FR348" s="165"/>
      <c r="FS348" s="165"/>
      <c r="FT348" s="165"/>
      <c r="FU348" s="165"/>
      <c r="FV348" s="165"/>
      <c r="FW348" s="165"/>
      <c r="FX348" s="165"/>
      <c r="FY348" s="165"/>
      <c r="FZ348" s="165"/>
      <c r="GA348" s="165"/>
      <c r="GB348" s="165"/>
      <c r="GC348" s="165"/>
      <c r="GD348" s="165"/>
      <c r="GE348" s="165"/>
      <c r="GF348" s="165"/>
      <c r="GG348" s="165"/>
      <c r="GH348" s="165"/>
      <c r="GI348" s="165"/>
      <c r="GJ348" s="165"/>
      <c r="GK348" s="165"/>
      <c r="GL348" s="165"/>
      <c r="GM348" s="165"/>
      <c r="GN348" s="165"/>
      <c r="GO348" s="165"/>
      <c r="GP348" s="165"/>
      <c r="GQ348" s="165"/>
      <c r="GR348" s="165"/>
      <c r="GS348" s="165"/>
      <c r="GT348" s="165"/>
      <c r="GU348" s="165"/>
      <c r="GV348" s="165"/>
      <c r="GW348" s="165"/>
      <c r="GX348" s="165"/>
      <c r="GY348" s="165"/>
      <c r="GZ348" s="165"/>
      <c r="HA348" s="165"/>
      <c r="HB348" s="165"/>
      <c r="HC348" s="165"/>
      <c r="HD348" s="165"/>
      <c r="HE348" s="165"/>
      <c r="HF348" s="165"/>
      <c r="HG348" s="165"/>
      <c r="HH348" s="165"/>
      <c r="HI348" s="165"/>
      <c r="HJ348" s="165"/>
      <c r="HK348" s="165"/>
      <c r="HL348" s="165"/>
      <c r="HM348" s="165"/>
      <c r="HN348" s="165"/>
      <c r="HO348" s="165"/>
      <c r="HP348" s="165"/>
      <c r="HQ348" s="165"/>
      <c r="HR348" s="165"/>
      <c r="HS348" s="165"/>
      <c r="HT348" s="165"/>
      <c r="HU348" s="165"/>
      <c r="HV348" s="165"/>
      <c r="HW348" s="165"/>
      <c r="HX348" s="165"/>
      <c r="HY348" s="165"/>
      <c r="HZ348" s="165"/>
      <c r="IA348" s="165"/>
      <c r="IB348" s="165"/>
      <c r="IC348" s="165"/>
      <c r="ID348" s="165"/>
      <c r="IE348" s="165"/>
      <c r="IF348" s="165"/>
      <c r="IG348" s="165"/>
      <c r="IH348" s="165"/>
      <c r="II348" s="165"/>
      <c r="IJ348" s="165"/>
      <c r="IK348" s="165"/>
      <c r="IL348" s="165"/>
      <c r="IM348" s="165"/>
      <c r="IN348" s="165"/>
      <c r="IO348" s="165"/>
      <c r="IP348" s="165"/>
      <c r="IQ348" s="165"/>
      <c r="IR348" s="165"/>
      <c r="IS348" s="165"/>
      <c r="IT348" s="165"/>
    </row>
    <row r="349" spans="1:254" s="155" customFormat="1" ht="15.75" x14ac:dyDescent="0.25">
      <c r="A349" s="198" t="s">
        <v>342</v>
      </c>
      <c r="B349" s="213">
        <v>510</v>
      </c>
      <c r="C349" s="194" t="s">
        <v>175</v>
      </c>
      <c r="D349" s="194"/>
      <c r="E349" s="194"/>
      <c r="F349" s="194"/>
      <c r="G349" s="195">
        <f>SUM(G350)</f>
        <v>2508.0500000000002</v>
      </c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  <c r="AF349" s="134"/>
      <c r="AG349" s="134"/>
      <c r="AH349" s="134"/>
      <c r="AI349" s="134"/>
      <c r="AJ349" s="134"/>
      <c r="AK349" s="134"/>
      <c r="AL349" s="134"/>
      <c r="AM349" s="134"/>
      <c r="AN349" s="134"/>
      <c r="AO349" s="134"/>
      <c r="AP349" s="134"/>
      <c r="AQ349" s="134"/>
      <c r="AR349" s="134"/>
      <c r="AS349" s="134"/>
      <c r="AT349" s="134"/>
      <c r="AU349" s="134"/>
      <c r="AV349" s="134"/>
      <c r="AW349" s="134"/>
      <c r="AX349" s="134"/>
      <c r="AY349" s="134"/>
      <c r="AZ349" s="134"/>
      <c r="BA349" s="134"/>
      <c r="BB349" s="134"/>
      <c r="BC349" s="134"/>
      <c r="BD349" s="134"/>
      <c r="BE349" s="134"/>
      <c r="BF349" s="134"/>
      <c r="BG349" s="134"/>
      <c r="BH349" s="134"/>
      <c r="BI349" s="134"/>
      <c r="BJ349" s="134"/>
      <c r="BK349" s="134"/>
      <c r="BL349" s="134"/>
      <c r="BM349" s="134"/>
      <c r="BN349" s="134"/>
      <c r="BO349" s="134"/>
      <c r="BP349" s="134"/>
      <c r="BQ349" s="134"/>
      <c r="BR349" s="134"/>
      <c r="BS349" s="134"/>
      <c r="BT349" s="134"/>
      <c r="BU349" s="134"/>
      <c r="BV349" s="134"/>
      <c r="BW349" s="134"/>
      <c r="BX349" s="134"/>
      <c r="BY349" s="134"/>
      <c r="BZ349" s="134"/>
      <c r="CA349" s="134"/>
      <c r="CB349" s="134"/>
      <c r="CC349" s="134"/>
      <c r="CD349" s="134"/>
      <c r="CE349" s="134"/>
      <c r="CF349" s="134"/>
      <c r="CG349" s="134"/>
      <c r="CH349" s="134"/>
      <c r="CI349" s="134"/>
      <c r="CJ349" s="134"/>
      <c r="CK349" s="134"/>
      <c r="CL349" s="134"/>
      <c r="CM349" s="134"/>
      <c r="CN349" s="134"/>
      <c r="CO349" s="134"/>
      <c r="CP349" s="134"/>
      <c r="CQ349" s="134"/>
      <c r="CR349" s="134"/>
      <c r="CS349" s="134"/>
      <c r="CT349" s="134"/>
      <c r="CU349" s="134"/>
      <c r="CV349" s="134"/>
      <c r="CW349" s="134"/>
      <c r="CX349" s="134"/>
      <c r="CY349" s="134"/>
      <c r="CZ349" s="134"/>
      <c r="DA349" s="134"/>
      <c r="DB349" s="134"/>
      <c r="DC349" s="134"/>
      <c r="DD349" s="134"/>
      <c r="DE349" s="134"/>
      <c r="DF349" s="134"/>
      <c r="DG349" s="134"/>
      <c r="DH349" s="134"/>
      <c r="DI349" s="134"/>
      <c r="DJ349" s="134"/>
      <c r="DK349" s="134"/>
      <c r="DL349" s="134"/>
      <c r="DM349" s="134"/>
      <c r="DN349" s="134"/>
      <c r="DO349" s="134"/>
      <c r="DP349" s="134"/>
      <c r="DQ349" s="134"/>
      <c r="DR349" s="134"/>
      <c r="DS349" s="134"/>
      <c r="DT349" s="134"/>
      <c r="DU349" s="134"/>
      <c r="DV349" s="134"/>
      <c r="DW349" s="134"/>
      <c r="DX349" s="134"/>
      <c r="DY349" s="134"/>
      <c r="DZ349" s="134"/>
      <c r="EA349" s="134"/>
      <c r="EB349" s="134"/>
      <c r="EC349" s="134"/>
      <c r="ED349" s="134"/>
      <c r="EE349" s="134"/>
      <c r="EF349" s="134"/>
      <c r="EG349" s="134"/>
      <c r="EH349" s="134"/>
      <c r="EI349" s="134"/>
      <c r="EJ349" s="134"/>
      <c r="EK349" s="134"/>
      <c r="EL349" s="134"/>
      <c r="EM349" s="134"/>
      <c r="EN349" s="134"/>
      <c r="EO349" s="134"/>
      <c r="EP349" s="134"/>
      <c r="EQ349" s="134"/>
      <c r="ER349" s="134"/>
      <c r="ES349" s="134"/>
      <c r="ET349" s="134"/>
      <c r="EU349" s="134"/>
      <c r="EV349" s="134"/>
      <c r="EW349" s="134"/>
      <c r="EX349" s="134"/>
      <c r="EY349" s="134"/>
      <c r="EZ349" s="134"/>
      <c r="FA349" s="134"/>
      <c r="FB349" s="134"/>
      <c r="FC349" s="134"/>
      <c r="FD349" s="134"/>
      <c r="FE349" s="134"/>
      <c r="FF349" s="134"/>
      <c r="FG349" s="134"/>
      <c r="FH349" s="134"/>
      <c r="FI349" s="134"/>
      <c r="FJ349" s="134"/>
      <c r="FK349" s="134"/>
      <c r="FL349" s="134"/>
      <c r="FM349" s="134"/>
      <c r="FN349" s="134"/>
      <c r="FO349" s="134"/>
      <c r="FP349" s="134"/>
      <c r="FQ349" s="134"/>
      <c r="FR349" s="134"/>
      <c r="FS349" s="134"/>
      <c r="FT349" s="134"/>
      <c r="FU349" s="134"/>
      <c r="FV349" s="134"/>
      <c r="FW349" s="134"/>
      <c r="FX349" s="134"/>
      <c r="FY349" s="134"/>
      <c r="FZ349" s="134"/>
      <c r="GA349" s="134"/>
      <c r="GB349" s="134"/>
      <c r="GC349" s="134"/>
      <c r="GD349" s="134"/>
      <c r="GE349" s="134"/>
      <c r="GF349" s="134"/>
      <c r="GG349" s="134"/>
      <c r="GH349" s="134"/>
      <c r="GI349" s="134"/>
      <c r="GJ349" s="134"/>
      <c r="GK349" s="134"/>
      <c r="GL349" s="134"/>
      <c r="GM349" s="134"/>
      <c r="GN349" s="134"/>
      <c r="GO349" s="134"/>
      <c r="GP349" s="134"/>
      <c r="GQ349" s="134"/>
      <c r="GR349" s="134"/>
      <c r="GS349" s="134"/>
      <c r="GT349" s="134"/>
      <c r="GU349" s="134"/>
      <c r="GV349" s="134"/>
      <c r="GW349" s="134"/>
      <c r="GX349" s="134"/>
      <c r="GY349" s="134"/>
      <c r="GZ349" s="134"/>
      <c r="HA349" s="134"/>
      <c r="HB349" s="134"/>
      <c r="HC349" s="134"/>
      <c r="HD349" s="134"/>
      <c r="HE349" s="134"/>
      <c r="HF349" s="134"/>
      <c r="HG349" s="134"/>
      <c r="HH349" s="134"/>
      <c r="HI349" s="134"/>
      <c r="HJ349" s="134"/>
      <c r="HK349" s="134"/>
      <c r="HL349" s="134"/>
      <c r="HM349" s="134"/>
      <c r="HN349" s="134"/>
      <c r="HO349" s="134"/>
      <c r="HP349" s="134"/>
      <c r="HQ349" s="134"/>
      <c r="HR349" s="134"/>
      <c r="HS349" s="134"/>
      <c r="HT349" s="134"/>
      <c r="HU349" s="134"/>
      <c r="HV349" s="134"/>
      <c r="HW349" s="134"/>
      <c r="HX349" s="134"/>
      <c r="HY349" s="134"/>
      <c r="HZ349" s="134"/>
      <c r="IA349" s="134"/>
      <c r="IB349" s="134"/>
      <c r="IC349" s="134"/>
      <c r="ID349" s="134"/>
      <c r="IE349" s="134"/>
      <c r="IF349" s="134"/>
      <c r="IG349" s="134"/>
      <c r="IH349" s="134"/>
      <c r="II349" s="134"/>
      <c r="IJ349" s="134"/>
      <c r="IK349" s="134"/>
      <c r="IL349" s="134"/>
      <c r="IM349" s="134"/>
      <c r="IN349" s="134"/>
      <c r="IO349" s="134"/>
      <c r="IP349" s="134"/>
      <c r="IQ349" s="134"/>
      <c r="IR349" s="134"/>
      <c r="IS349" s="134"/>
      <c r="IT349" s="134"/>
    </row>
    <row r="350" spans="1:254" s="183" customFormat="1" ht="15" x14ac:dyDescent="0.25">
      <c r="A350" s="208" t="s">
        <v>343</v>
      </c>
      <c r="B350" s="214">
        <v>510</v>
      </c>
      <c r="C350" s="205" t="s">
        <v>175</v>
      </c>
      <c r="D350" s="205" t="s">
        <v>88</v>
      </c>
      <c r="E350" s="205"/>
      <c r="F350" s="205"/>
      <c r="G350" s="206">
        <f>SUM(G353+G351)</f>
        <v>2508.0500000000002</v>
      </c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  <c r="AF350" s="134"/>
      <c r="AG350" s="134"/>
      <c r="AH350" s="134"/>
      <c r="AI350" s="134"/>
      <c r="AJ350" s="134"/>
      <c r="AK350" s="134"/>
      <c r="AL350" s="134"/>
      <c r="AM350" s="134"/>
      <c r="AN350" s="134"/>
      <c r="AO350" s="134"/>
      <c r="AP350" s="134"/>
      <c r="AQ350" s="134"/>
      <c r="AR350" s="134"/>
      <c r="AS350" s="134"/>
      <c r="AT350" s="134"/>
      <c r="AU350" s="134"/>
      <c r="AV350" s="134"/>
      <c r="AW350" s="134"/>
      <c r="AX350" s="134"/>
      <c r="AY350" s="134"/>
      <c r="AZ350" s="134"/>
      <c r="BA350" s="134"/>
      <c r="BB350" s="134"/>
      <c r="BC350" s="134"/>
      <c r="BD350" s="134"/>
      <c r="BE350" s="134"/>
      <c r="BF350" s="134"/>
      <c r="BG350" s="134"/>
      <c r="BH350" s="134"/>
      <c r="BI350" s="134"/>
      <c r="BJ350" s="134"/>
      <c r="BK350" s="134"/>
      <c r="BL350" s="134"/>
      <c r="BM350" s="134"/>
      <c r="BN350" s="134"/>
      <c r="BO350" s="134"/>
      <c r="BP350" s="134"/>
      <c r="BQ350" s="134"/>
      <c r="BR350" s="134"/>
      <c r="BS350" s="134"/>
      <c r="BT350" s="134"/>
      <c r="BU350" s="134"/>
      <c r="BV350" s="134"/>
      <c r="BW350" s="134"/>
      <c r="BX350" s="134"/>
      <c r="BY350" s="134"/>
      <c r="BZ350" s="134"/>
      <c r="CA350" s="134"/>
      <c r="CB350" s="134"/>
      <c r="CC350" s="134"/>
      <c r="CD350" s="134"/>
      <c r="CE350" s="134"/>
      <c r="CF350" s="134"/>
      <c r="CG350" s="134"/>
      <c r="CH350" s="134"/>
      <c r="CI350" s="134"/>
      <c r="CJ350" s="134"/>
      <c r="CK350" s="134"/>
      <c r="CL350" s="134"/>
      <c r="CM350" s="134"/>
      <c r="CN350" s="134"/>
      <c r="CO350" s="134"/>
      <c r="CP350" s="134"/>
      <c r="CQ350" s="134"/>
      <c r="CR350" s="134"/>
      <c r="CS350" s="134"/>
      <c r="CT350" s="134"/>
      <c r="CU350" s="134"/>
      <c r="CV350" s="134"/>
      <c r="CW350" s="134"/>
      <c r="CX350" s="134"/>
      <c r="CY350" s="134"/>
      <c r="CZ350" s="134"/>
      <c r="DA350" s="134"/>
      <c r="DB350" s="134"/>
      <c r="DC350" s="134"/>
      <c r="DD350" s="134"/>
      <c r="DE350" s="134"/>
      <c r="DF350" s="134"/>
      <c r="DG350" s="134"/>
      <c r="DH350" s="134"/>
      <c r="DI350" s="134"/>
      <c r="DJ350" s="134"/>
      <c r="DK350" s="134"/>
      <c r="DL350" s="134"/>
      <c r="DM350" s="134"/>
      <c r="DN350" s="134"/>
      <c r="DO350" s="134"/>
      <c r="DP350" s="134"/>
      <c r="DQ350" s="134"/>
      <c r="DR350" s="134"/>
      <c r="DS350" s="134"/>
      <c r="DT350" s="134"/>
      <c r="DU350" s="134"/>
      <c r="DV350" s="134"/>
      <c r="DW350" s="134"/>
      <c r="DX350" s="134"/>
      <c r="DY350" s="134"/>
      <c r="DZ350" s="134"/>
      <c r="EA350" s="134"/>
      <c r="EB350" s="134"/>
      <c r="EC350" s="134"/>
      <c r="ED350" s="134"/>
      <c r="EE350" s="134"/>
      <c r="EF350" s="134"/>
      <c r="EG350" s="134"/>
      <c r="EH350" s="134"/>
      <c r="EI350" s="134"/>
      <c r="EJ350" s="134"/>
      <c r="EK350" s="134"/>
      <c r="EL350" s="134"/>
      <c r="EM350" s="134"/>
      <c r="EN350" s="134"/>
      <c r="EO350" s="134"/>
      <c r="EP350" s="134"/>
      <c r="EQ350" s="134"/>
      <c r="ER350" s="134"/>
      <c r="ES350" s="134"/>
      <c r="ET350" s="134"/>
      <c r="EU350" s="134"/>
      <c r="EV350" s="134"/>
      <c r="EW350" s="134"/>
      <c r="EX350" s="134"/>
      <c r="EY350" s="134"/>
      <c r="EZ350" s="134"/>
      <c r="FA350" s="134"/>
      <c r="FB350" s="134"/>
      <c r="FC350" s="134"/>
      <c r="FD350" s="134"/>
      <c r="FE350" s="134"/>
      <c r="FF350" s="134"/>
      <c r="FG350" s="134"/>
      <c r="FH350" s="134"/>
      <c r="FI350" s="134"/>
      <c r="FJ350" s="134"/>
      <c r="FK350" s="134"/>
      <c r="FL350" s="134"/>
      <c r="FM350" s="134"/>
      <c r="FN350" s="134"/>
      <c r="FO350" s="134"/>
      <c r="FP350" s="134"/>
      <c r="FQ350" s="134"/>
      <c r="FR350" s="134"/>
      <c r="FS350" s="134"/>
      <c r="FT350" s="134"/>
      <c r="FU350" s="134"/>
      <c r="FV350" s="134"/>
      <c r="FW350" s="134"/>
      <c r="FX350" s="134"/>
      <c r="FY350" s="134"/>
      <c r="FZ350" s="134"/>
      <c r="GA350" s="134"/>
      <c r="GB350" s="134"/>
      <c r="GC350" s="134"/>
      <c r="GD350" s="134"/>
      <c r="GE350" s="134"/>
      <c r="GF350" s="134"/>
      <c r="GG350" s="134"/>
      <c r="GH350" s="134"/>
      <c r="GI350" s="134"/>
      <c r="GJ350" s="134"/>
      <c r="GK350" s="134"/>
      <c r="GL350" s="134"/>
      <c r="GM350" s="134"/>
      <c r="GN350" s="134"/>
      <c r="GO350" s="134"/>
      <c r="GP350" s="134"/>
      <c r="GQ350" s="134"/>
      <c r="GR350" s="134"/>
      <c r="GS350" s="134"/>
      <c r="GT350" s="134"/>
      <c r="GU350" s="134"/>
      <c r="GV350" s="134"/>
      <c r="GW350" s="134"/>
      <c r="GX350" s="134"/>
      <c r="GY350" s="134"/>
      <c r="GZ350" s="134"/>
      <c r="HA350" s="134"/>
      <c r="HB350" s="134"/>
      <c r="HC350" s="134"/>
      <c r="HD350" s="134"/>
      <c r="HE350" s="134"/>
      <c r="HF350" s="134"/>
      <c r="HG350" s="134"/>
      <c r="HH350" s="134"/>
      <c r="HI350" s="134"/>
      <c r="HJ350" s="134"/>
      <c r="HK350" s="134"/>
      <c r="HL350" s="134"/>
      <c r="HM350" s="134"/>
      <c r="HN350" s="134"/>
      <c r="HO350" s="134"/>
      <c r="HP350" s="134"/>
      <c r="HQ350" s="134"/>
      <c r="HR350" s="134"/>
      <c r="HS350" s="134"/>
      <c r="HT350" s="134"/>
      <c r="HU350" s="134"/>
      <c r="HV350" s="134"/>
      <c r="HW350" s="134"/>
      <c r="HX350" s="134"/>
      <c r="HY350" s="134"/>
      <c r="HZ350" s="134"/>
      <c r="IA350" s="134"/>
      <c r="IB350" s="134"/>
      <c r="IC350" s="134"/>
      <c r="ID350" s="134"/>
      <c r="IE350" s="134"/>
      <c r="IF350" s="134"/>
      <c r="IG350" s="134"/>
      <c r="IH350" s="134"/>
      <c r="II350" s="134"/>
      <c r="IJ350" s="134"/>
      <c r="IK350" s="134"/>
      <c r="IL350" s="134"/>
      <c r="IM350" s="134"/>
      <c r="IN350" s="134"/>
      <c r="IO350" s="134"/>
      <c r="IP350" s="134"/>
      <c r="IQ350" s="134"/>
      <c r="IR350" s="134"/>
      <c r="IS350" s="134"/>
      <c r="IT350" s="134"/>
    </row>
    <row r="351" spans="1:254" s="155" customFormat="1" ht="15" x14ac:dyDescent="0.25">
      <c r="A351" s="166" t="s">
        <v>345</v>
      </c>
      <c r="B351" s="222">
        <v>510</v>
      </c>
      <c r="C351" s="171" t="s">
        <v>346</v>
      </c>
      <c r="D351" s="171" t="s">
        <v>88</v>
      </c>
      <c r="E351" s="171" t="s">
        <v>347</v>
      </c>
      <c r="F351" s="171"/>
      <c r="G351" s="169">
        <f>SUM(G352)</f>
        <v>508.05</v>
      </c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  <c r="AF351" s="130"/>
      <c r="AG351" s="130"/>
      <c r="AH351" s="130"/>
      <c r="AI351" s="130"/>
      <c r="AJ351" s="130"/>
      <c r="AK351" s="130"/>
      <c r="AL351" s="130"/>
      <c r="AM351" s="130"/>
      <c r="AN351" s="130"/>
      <c r="AO351" s="130"/>
      <c r="AP351" s="130"/>
      <c r="AQ351" s="130"/>
      <c r="AR351" s="130"/>
      <c r="AS351" s="130"/>
      <c r="AT351" s="130"/>
      <c r="AU351" s="130"/>
      <c r="AV351" s="130"/>
      <c r="AW351" s="130"/>
      <c r="AX351" s="130"/>
      <c r="AY351" s="130"/>
      <c r="AZ351" s="130"/>
      <c r="BA351" s="130"/>
      <c r="BB351" s="130"/>
      <c r="BC351" s="130"/>
      <c r="BD351" s="130"/>
      <c r="BE351" s="130"/>
      <c r="BF351" s="130"/>
      <c r="BG351" s="130"/>
      <c r="BH351" s="130"/>
      <c r="BI351" s="130"/>
      <c r="BJ351" s="130"/>
      <c r="BK351" s="130"/>
      <c r="BL351" s="130"/>
      <c r="BM351" s="130"/>
      <c r="BN351" s="130"/>
      <c r="BO351" s="130"/>
      <c r="BP351" s="130"/>
      <c r="BQ351" s="130"/>
      <c r="BR351" s="130"/>
      <c r="BS351" s="130"/>
      <c r="BT351" s="130"/>
      <c r="BU351" s="130"/>
      <c r="BV351" s="130"/>
      <c r="BW351" s="130"/>
      <c r="BX351" s="130"/>
      <c r="BY351" s="130"/>
      <c r="BZ351" s="130"/>
      <c r="CA351" s="130"/>
      <c r="CB351" s="130"/>
      <c r="CC351" s="130"/>
      <c r="CD351" s="130"/>
      <c r="CE351" s="130"/>
      <c r="CF351" s="130"/>
      <c r="CG351" s="130"/>
      <c r="CH351" s="130"/>
      <c r="CI351" s="130"/>
      <c r="CJ351" s="130"/>
      <c r="CK351" s="130"/>
      <c r="CL351" s="130"/>
      <c r="CM351" s="130"/>
      <c r="CN351" s="130"/>
      <c r="CO351" s="130"/>
      <c r="CP351" s="130"/>
      <c r="CQ351" s="130"/>
      <c r="CR351" s="130"/>
      <c r="CS351" s="130"/>
      <c r="CT351" s="130"/>
      <c r="CU351" s="130"/>
      <c r="CV351" s="130"/>
      <c r="CW351" s="130"/>
      <c r="CX351" s="130"/>
      <c r="CY351" s="130"/>
      <c r="CZ351" s="130"/>
      <c r="DA351" s="130"/>
      <c r="DB351" s="130"/>
      <c r="DC351" s="130"/>
      <c r="DD351" s="130"/>
      <c r="DE351" s="130"/>
      <c r="DF351" s="130"/>
      <c r="DG351" s="130"/>
      <c r="DH351" s="130"/>
      <c r="DI351" s="130"/>
      <c r="DJ351" s="130"/>
      <c r="DK351" s="130"/>
      <c r="DL351" s="130"/>
      <c r="DM351" s="130"/>
      <c r="DN351" s="130"/>
      <c r="DO351" s="130"/>
      <c r="DP351" s="130"/>
      <c r="DQ351" s="130"/>
      <c r="DR351" s="130"/>
      <c r="DS351" s="130"/>
      <c r="DT351" s="130"/>
      <c r="DU351" s="130"/>
      <c r="DV351" s="130"/>
      <c r="DW351" s="130"/>
      <c r="DX351" s="130"/>
      <c r="DY351" s="130"/>
      <c r="DZ351" s="130"/>
      <c r="EA351" s="130"/>
      <c r="EB351" s="130"/>
      <c r="EC351" s="130"/>
      <c r="ED351" s="130"/>
      <c r="EE351" s="130"/>
      <c r="EF351" s="130"/>
      <c r="EG351" s="130"/>
      <c r="EH351" s="130"/>
      <c r="EI351" s="130"/>
      <c r="EJ351" s="130"/>
      <c r="EK351" s="130"/>
      <c r="EL351" s="130"/>
      <c r="EM351" s="130"/>
      <c r="EN351" s="130"/>
      <c r="EO351" s="130"/>
      <c r="EP351" s="130"/>
      <c r="EQ351" s="130"/>
      <c r="ER351" s="130"/>
      <c r="ES351" s="130"/>
      <c r="ET351" s="130"/>
      <c r="EU351" s="130"/>
      <c r="EV351" s="130"/>
      <c r="EW351" s="130"/>
      <c r="EX351" s="130"/>
      <c r="EY351" s="130"/>
      <c r="EZ351" s="130"/>
      <c r="FA351" s="130"/>
      <c r="FB351" s="130"/>
      <c r="FC351" s="130"/>
      <c r="FD351" s="130"/>
      <c r="FE351" s="130"/>
      <c r="FF351" s="130"/>
      <c r="FG351" s="130"/>
      <c r="FH351" s="130"/>
      <c r="FI351" s="130"/>
      <c r="FJ351" s="130"/>
      <c r="FK351" s="130"/>
      <c r="FL351" s="130"/>
      <c r="FM351" s="130"/>
      <c r="FN351" s="130"/>
      <c r="FO351" s="130"/>
      <c r="FP351" s="130"/>
      <c r="FQ351" s="130"/>
      <c r="FR351" s="130"/>
      <c r="FS351" s="130"/>
      <c r="FT351" s="130"/>
      <c r="FU351" s="130"/>
      <c r="FV351" s="130"/>
      <c r="FW351" s="130"/>
      <c r="FX351" s="130"/>
      <c r="FY351" s="130"/>
      <c r="FZ351" s="130"/>
      <c r="GA351" s="130"/>
      <c r="GB351" s="130"/>
      <c r="GC351" s="130"/>
      <c r="GD351" s="130"/>
      <c r="GE351" s="130"/>
      <c r="GF351" s="130"/>
      <c r="GG351" s="130"/>
      <c r="GH351" s="130"/>
      <c r="GI351" s="130"/>
      <c r="GJ351" s="130"/>
      <c r="GK351" s="130"/>
      <c r="GL351" s="130"/>
      <c r="GM351" s="130"/>
      <c r="GN351" s="130"/>
      <c r="GO351" s="130"/>
      <c r="GP351" s="130"/>
      <c r="GQ351" s="130"/>
      <c r="GR351" s="130"/>
      <c r="GS351" s="130"/>
      <c r="GT351" s="130"/>
      <c r="GU351" s="130"/>
      <c r="GV351" s="130"/>
      <c r="GW351" s="130"/>
      <c r="GX351" s="130"/>
      <c r="GY351" s="130"/>
      <c r="GZ351" s="130"/>
      <c r="HA351" s="130"/>
      <c r="HB351" s="130"/>
      <c r="HC351" s="130"/>
      <c r="HD351" s="130"/>
      <c r="HE351" s="130"/>
      <c r="HF351" s="130"/>
      <c r="HG351" s="130"/>
      <c r="HH351" s="130"/>
      <c r="HI351" s="130"/>
      <c r="HJ351" s="130"/>
      <c r="HK351" s="130"/>
      <c r="HL351" s="130"/>
      <c r="HM351" s="130"/>
      <c r="HN351" s="130"/>
      <c r="HO351" s="130"/>
      <c r="HP351" s="130"/>
      <c r="HQ351" s="130"/>
      <c r="HR351" s="130"/>
      <c r="HS351" s="130"/>
      <c r="HT351" s="130"/>
      <c r="HU351" s="130"/>
      <c r="HV351" s="130"/>
      <c r="HW351" s="130"/>
      <c r="HX351" s="130"/>
      <c r="HY351" s="130"/>
      <c r="HZ351" s="130"/>
      <c r="IA351" s="130"/>
      <c r="IB351" s="130"/>
      <c r="IC351" s="130"/>
      <c r="ID351" s="130"/>
      <c r="IE351" s="130"/>
      <c r="IF351" s="130"/>
      <c r="IG351" s="130"/>
      <c r="IH351" s="130"/>
      <c r="II351" s="130"/>
      <c r="IJ351" s="130"/>
      <c r="IK351" s="130"/>
      <c r="IL351" s="130"/>
      <c r="IM351" s="130"/>
      <c r="IN351" s="130"/>
      <c r="IO351" s="130"/>
      <c r="IP351" s="130"/>
      <c r="IQ351" s="130"/>
      <c r="IR351" s="130"/>
      <c r="IS351" s="130"/>
      <c r="IT351" s="130"/>
    </row>
    <row r="352" spans="1:254" s="155" customFormat="1" ht="26.25" x14ac:dyDescent="0.25">
      <c r="A352" s="161" t="s">
        <v>143</v>
      </c>
      <c r="B352" s="176">
        <v>510</v>
      </c>
      <c r="C352" s="174" t="s">
        <v>175</v>
      </c>
      <c r="D352" s="174" t="s">
        <v>88</v>
      </c>
      <c r="E352" s="174" t="s">
        <v>347</v>
      </c>
      <c r="F352" s="174" t="s">
        <v>144</v>
      </c>
      <c r="G352" s="164">
        <v>508.05</v>
      </c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4"/>
      <c r="AK352" s="134"/>
      <c r="AL352" s="134"/>
      <c r="AM352" s="134"/>
      <c r="AN352" s="134"/>
      <c r="AO352" s="134"/>
      <c r="AP352" s="134"/>
      <c r="AQ352" s="134"/>
      <c r="AR352" s="134"/>
      <c r="AS352" s="134"/>
      <c r="AT352" s="134"/>
      <c r="AU352" s="134"/>
      <c r="AV352" s="134"/>
      <c r="AW352" s="134"/>
      <c r="AX352" s="134"/>
      <c r="AY352" s="134"/>
      <c r="AZ352" s="134"/>
      <c r="BA352" s="134"/>
      <c r="BB352" s="134"/>
      <c r="BC352" s="134"/>
      <c r="BD352" s="134"/>
      <c r="BE352" s="134"/>
      <c r="BF352" s="134"/>
      <c r="BG352" s="134"/>
      <c r="BH352" s="134"/>
      <c r="BI352" s="134"/>
      <c r="BJ352" s="134"/>
      <c r="BK352" s="134"/>
      <c r="BL352" s="134"/>
      <c r="BM352" s="134"/>
      <c r="BN352" s="134"/>
      <c r="BO352" s="134"/>
      <c r="BP352" s="134"/>
      <c r="BQ352" s="134"/>
      <c r="BR352" s="134"/>
      <c r="BS352" s="134"/>
      <c r="BT352" s="134"/>
      <c r="BU352" s="134"/>
      <c r="BV352" s="134"/>
      <c r="BW352" s="134"/>
      <c r="BX352" s="134"/>
      <c r="BY352" s="134"/>
      <c r="BZ352" s="134"/>
      <c r="CA352" s="134"/>
      <c r="CB352" s="134"/>
      <c r="CC352" s="134"/>
      <c r="CD352" s="134"/>
      <c r="CE352" s="134"/>
      <c r="CF352" s="134"/>
      <c r="CG352" s="134"/>
      <c r="CH352" s="134"/>
      <c r="CI352" s="134"/>
      <c r="CJ352" s="134"/>
      <c r="CK352" s="134"/>
      <c r="CL352" s="134"/>
      <c r="CM352" s="134"/>
      <c r="CN352" s="134"/>
      <c r="CO352" s="134"/>
      <c r="CP352" s="134"/>
      <c r="CQ352" s="134"/>
      <c r="CR352" s="134"/>
      <c r="CS352" s="134"/>
      <c r="CT352" s="134"/>
      <c r="CU352" s="134"/>
      <c r="CV352" s="134"/>
      <c r="CW352" s="134"/>
      <c r="CX352" s="134"/>
      <c r="CY352" s="134"/>
      <c r="CZ352" s="134"/>
      <c r="DA352" s="134"/>
      <c r="DB352" s="134"/>
      <c r="DC352" s="134"/>
      <c r="DD352" s="134"/>
      <c r="DE352" s="134"/>
      <c r="DF352" s="134"/>
      <c r="DG352" s="134"/>
      <c r="DH352" s="134"/>
      <c r="DI352" s="134"/>
      <c r="DJ352" s="134"/>
      <c r="DK352" s="134"/>
      <c r="DL352" s="134"/>
      <c r="DM352" s="134"/>
      <c r="DN352" s="134"/>
      <c r="DO352" s="134"/>
      <c r="DP352" s="134"/>
      <c r="DQ352" s="134"/>
      <c r="DR352" s="134"/>
      <c r="DS352" s="134"/>
      <c r="DT352" s="134"/>
      <c r="DU352" s="134"/>
      <c r="DV352" s="134"/>
      <c r="DW352" s="134"/>
      <c r="DX352" s="134"/>
      <c r="DY352" s="134"/>
      <c r="DZ352" s="134"/>
      <c r="EA352" s="134"/>
      <c r="EB352" s="134"/>
      <c r="EC352" s="134"/>
      <c r="ED352" s="134"/>
      <c r="EE352" s="134"/>
      <c r="EF352" s="134"/>
      <c r="EG352" s="134"/>
      <c r="EH352" s="134"/>
      <c r="EI352" s="134"/>
      <c r="EJ352" s="134"/>
      <c r="EK352" s="134"/>
      <c r="EL352" s="134"/>
      <c r="EM352" s="134"/>
      <c r="EN352" s="134"/>
      <c r="EO352" s="134"/>
      <c r="EP352" s="134"/>
      <c r="EQ352" s="134"/>
      <c r="ER352" s="134"/>
      <c r="ES352" s="134"/>
      <c r="ET352" s="134"/>
      <c r="EU352" s="134"/>
      <c r="EV352" s="134"/>
      <c r="EW352" s="134"/>
      <c r="EX352" s="134"/>
      <c r="EY352" s="134"/>
      <c r="EZ352" s="134"/>
      <c r="FA352" s="134"/>
      <c r="FB352" s="134"/>
      <c r="FC352" s="134"/>
      <c r="FD352" s="134"/>
      <c r="FE352" s="134"/>
      <c r="FF352" s="134"/>
      <c r="FG352" s="134"/>
      <c r="FH352" s="134"/>
      <c r="FI352" s="134"/>
      <c r="FJ352" s="134"/>
      <c r="FK352" s="134"/>
      <c r="FL352" s="134"/>
      <c r="FM352" s="134"/>
      <c r="FN352" s="134"/>
      <c r="FO352" s="134"/>
      <c r="FP352" s="134"/>
      <c r="FQ352" s="134"/>
      <c r="FR352" s="134"/>
      <c r="FS352" s="134"/>
      <c r="FT352" s="134"/>
      <c r="FU352" s="134"/>
      <c r="FV352" s="134"/>
      <c r="FW352" s="134"/>
      <c r="FX352" s="134"/>
      <c r="FY352" s="134"/>
      <c r="FZ352" s="134"/>
      <c r="GA352" s="134"/>
      <c r="GB352" s="134"/>
      <c r="GC352" s="134"/>
      <c r="GD352" s="134"/>
      <c r="GE352" s="134"/>
      <c r="GF352" s="134"/>
      <c r="GG352" s="134"/>
      <c r="GH352" s="134"/>
      <c r="GI352" s="134"/>
      <c r="GJ352" s="134"/>
      <c r="GK352" s="134"/>
      <c r="GL352" s="134"/>
      <c r="GM352" s="134"/>
      <c r="GN352" s="134"/>
      <c r="GO352" s="134"/>
      <c r="GP352" s="134"/>
      <c r="GQ352" s="134"/>
      <c r="GR352" s="134"/>
      <c r="GS352" s="134"/>
      <c r="GT352" s="134"/>
      <c r="GU352" s="134"/>
      <c r="GV352" s="134"/>
      <c r="GW352" s="134"/>
      <c r="GX352" s="134"/>
      <c r="GY352" s="134"/>
      <c r="GZ352" s="134"/>
      <c r="HA352" s="134"/>
      <c r="HB352" s="134"/>
      <c r="HC352" s="134"/>
      <c r="HD352" s="134"/>
      <c r="HE352" s="134"/>
      <c r="HF352" s="134"/>
      <c r="HG352" s="134"/>
      <c r="HH352" s="134"/>
      <c r="HI352" s="134"/>
      <c r="HJ352" s="134"/>
      <c r="HK352" s="134"/>
      <c r="HL352" s="134"/>
      <c r="HM352" s="134"/>
      <c r="HN352" s="134"/>
      <c r="HO352" s="134"/>
      <c r="HP352" s="134"/>
      <c r="HQ352" s="134"/>
      <c r="HR352" s="134"/>
      <c r="HS352" s="134"/>
      <c r="HT352" s="134"/>
      <c r="HU352" s="134"/>
      <c r="HV352" s="134"/>
      <c r="HW352" s="134"/>
      <c r="HX352" s="134"/>
      <c r="HY352" s="134"/>
      <c r="HZ352" s="134"/>
      <c r="IA352" s="134"/>
      <c r="IB352" s="134"/>
      <c r="IC352" s="134"/>
      <c r="ID352" s="134"/>
      <c r="IE352" s="134"/>
      <c r="IF352" s="134"/>
      <c r="IG352" s="134"/>
      <c r="IH352" s="134"/>
      <c r="II352" s="134"/>
      <c r="IJ352" s="134"/>
      <c r="IK352" s="134"/>
      <c r="IL352" s="134"/>
      <c r="IM352" s="134"/>
      <c r="IN352" s="134"/>
      <c r="IO352" s="134"/>
      <c r="IP352" s="134"/>
      <c r="IQ352" s="134"/>
      <c r="IR352" s="134"/>
      <c r="IS352" s="134"/>
      <c r="IT352" s="134"/>
    </row>
    <row r="353" spans="1:254" s="155" customFormat="1" ht="15" x14ac:dyDescent="0.25">
      <c r="A353" s="191" t="s">
        <v>343</v>
      </c>
      <c r="B353" s="222">
        <v>510</v>
      </c>
      <c r="C353" s="171" t="s">
        <v>175</v>
      </c>
      <c r="D353" s="171" t="s">
        <v>88</v>
      </c>
      <c r="E353" s="171" t="s">
        <v>344</v>
      </c>
      <c r="F353" s="171"/>
      <c r="G353" s="169">
        <f>SUM(G354)</f>
        <v>2000</v>
      </c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  <c r="AF353" s="130"/>
      <c r="AG353" s="130"/>
      <c r="AH353" s="130"/>
      <c r="AI353" s="130"/>
      <c r="AJ353" s="130"/>
      <c r="AK353" s="130"/>
      <c r="AL353" s="130"/>
      <c r="AM353" s="130"/>
      <c r="AN353" s="130"/>
      <c r="AO353" s="130"/>
      <c r="AP353" s="130"/>
      <c r="AQ353" s="130"/>
      <c r="AR353" s="130"/>
      <c r="AS353" s="130"/>
      <c r="AT353" s="130"/>
      <c r="AU353" s="130"/>
      <c r="AV353" s="130"/>
      <c r="AW353" s="130"/>
      <c r="AX353" s="130"/>
      <c r="AY353" s="130"/>
      <c r="AZ353" s="130"/>
      <c r="BA353" s="130"/>
      <c r="BB353" s="130"/>
      <c r="BC353" s="130"/>
      <c r="BD353" s="130"/>
      <c r="BE353" s="130"/>
      <c r="BF353" s="130"/>
      <c r="BG353" s="130"/>
      <c r="BH353" s="130"/>
      <c r="BI353" s="130"/>
      <c r="BJ353" s="130"/>
      <c r="BK353" s="130"/>
      <c r="BL353" s="130"/>
      <c r="BM353" s="130"/>
      <c r="BN353" s="130"/>
      <c r="BO353" s="130"/>
      <c r="BP353" s="130"/>
      <c r="BQ353" s="130"/>
      <c r="BR353" s="130"/>
      <c r="BS353" s="130"/>
      <c r="BT353" s="130"/>
      <c r="BU353" s="130"/>
      <c r="BV353" s="130"/>
      <c r="BW353" s="130"/>
      <c r="BX353" s="130"/>
      <c r="BY353" s="130"/>
      <c r="BZ353" s="130"/>
      <c r="CA353" s="130"/>
      <c r="CB353" s="130"/>
      <c r="CC353" s="130"/>
      <c r="CD353" s="130"/>
      <c r="CE353" s="130"/>
      <c r="CF353" s="130"/>
      <c r="CG353" s="130"/>
      <c r="CH353" s="130"/>
      <c r="CI353" s="130"/>
      <c r="CJ353" s="130"/>
      <c r="CK353" s="130"/>
      <c r="CL353" s="130"/>
      <c r="CM353" s="130"/>
      <c r="CN353" s="130"/>
      <c r="CO353" s="130"/>
      <c r="CP353" s="130"/>
      <c r="CQ353" s="130"/>
      <c r="CR353" s="130"/>
      <c r="CS353" s="130"/>
      <c r="CT353" s="130"/>
      <c r="CU353" s="130"/>
      <c r="CV353" s="130"/>
      <c r="CW353" s="130"/>
      <c r="CX353" s="130"/>
      <c r="CY353" s="130"/>
      <c r="CZ353" s="130"/>
      <c r="DA353" s="130"/>
      <c r="DB353" s="130"/>
      <c r="DC353" s="130"/>
      <c r="DD353" s="130"/>
      <c r="DE353" s="130"/>
      <c r="DF353" s="130"/>
      <c r="DG353" s="130"/>
      <c r="DH353" s="130"/>
      <c r="DI353" s="130"/>
      <c r="DJ353" s="130"/>
      <c r="DK353" s="130"/>
      <c r="DL353" s="130"/>
      <c r="DM353" s="130"/>
      <c r="DN353" s="130"/>
      <c r="DO353" s="130"/>
      <c r="DP353" s="130"/>
      <c r="DQ353" s="130"/>
      <c r="DR353" s="130"/>
      <c r="DS353" s="130"/>
      <c r="DT353" s="130"/>
      <c r="DU353" s="130"/>
      <c r="DV353" s="130"/>
      <c r="DW353" s="130"/>
      <c r="DX353" s="130"/>
      <c r="DY353" s="130"/>
      <c r="DZ353" s="130"/>
      <c r="EA353" s="130"/>
      <c r="EB353" s="130"/>
      <c r="EC353" s="130"/>
      <c r="ED353" s="130"/>
      <c r="EE353" s="130"/>
      <c r="EF353" s="130"/>
      <c r="EG353" s="130"/>
      <c r="EH353" s="130"/>
      <c r="EI353" s="130"/>
      <c r="EJ353" s="130"/>
      <c r="EK353" s="130"/>
      <c r="EL353" s="130"/>
      <c r="EM353" s="130"/>
      <c r="EN353" s="130"/>
      <c r="EO353" s="130"/>
      <c r="EP353" s="130"/>
      <c r="EQ353" s="130"/>
      <c r="ER353" s="130"/>
      <c r="ES353" s="130"/>
      <c r="ET353" s="130"/>
      <c r="EU353" s="130"/>
      <c r="EV353" s="130"/>
      <c r="EW353" s="130"/>
      <c r="EX353" s="130"/>
      <c r="EY353" s="130"/>
      <c r="EZ353" s="130"/>
      <c r="FA353" s="130"/>
      <c r="FB353" s="130"/>
      <c r="FC353" s="130"/>
      <c r="FD353" s="130"/>
      <c r="FE353" s="130"/>
      <c r="FF353" s="130"/>
      <c r="FG353" s="130"/>
      <c r="FH353" s="130"/>
      <c r="FI353" s="130"/>
      <c r="FJ353" s="130"/>
      <c r="FK353" s="130"/>
      <c r="FL353" s="130"/>
      <c r="FM353" s="130"/>
      <c r="FN353" s="130"/>
      <c r="FO353" s="130"/>
      <c r="FP353" s="130"/>
      <c r="FQ353" s="130"/>
      <c r="FR353" s="130"/>
      <c r="FS353" s="130"/>
      <c r="FT353" s="130"/>
      <c r="FU353" s="130"/>
      <c r="FV353" s="130"/>
      <c r="FW353" s="130"/>
      <c r="FX353" s="130"/>
      <c r="FY353" s="130"/>
      <c r="FZ353" s="130"/>
      <c r="GA353" s="130"/>
      <c r="GB353" s="130"/>
      <c r="GC353" s="130"/>
      <c r="GD353" s="130"/>
      <c r="GE353" s="130"/>
      <c r="GF353" s="130"/>
      <c r="GG353" s="130"/>
      <c r="GH353" s="130"/>
      <c r="GI353" s="130"/>
      <c r="GJ353" s="130"/>
      <c r="GK353" s="130"/>
      <c r="GL353" s="130"/>
      <c r="GM353" s="130"/>
      <c r="GN353" s="130"/>
      <c r="GO353" s="130"/>
      <c r="GP353" s="130"/>
      <c r="GQ353" s="130"/>
      <c r="GR353" s="130"/>
      <c r="GS353" s="130"/>
      <c r="GT353" s="130"/>
      <c r="GU353" s="130"/>
      <c r="GV353" s="130"/>
      <c r="GW353" s="130"/>
      <c r="GX353" s="130"/>
      <c r="GY353" s="130"/>
      <c r="GZ353" s="130"/>
      <c r="HA353" s="130"/>
      <c r="HB353" s="130"/>
      <c r="HC353" s="130"/>
      <c r="HD353" s="130"/>
      <c r="HE353" s="130"/>
      <c r="HF353" s="130"/>
      <c r="HG353" s="130"/>
      <c r="HH353" s="130"/>
      <c r="HI353" s="130"/>
      <c r="HJ353" s="130"/>
      <c r="HK353" s="130"/>
      <c r="HL353" s="130"/>
      <c r="HM353" s="130"/>
      <c r="HN353" s="130"/>
      <c r="HO353" s="130"/>
      <c r="HP353" s="130"/>
      <c r="HQ353" s="130"/>
      <c r="HR353" s="130"/>
      <c r="HS353" s="130"/>
      <c r="HT353" s="130"/>
      <c r="HU353" s="130"/>
      <c r="HV353" s="130"/>
      <c r="HW353" s="130"/>
      <c r="HX353" s="130"/>
      <c r="HY353" s="130"/>
      <c r="HZ353" s="130"/>
      <c r="IA353" s="130"/>
      <c r="IB353" s="130"/>
      <c r="IC353" s="130"/>
      <c r="ID353" s="130"/>
      <c r="IE353" s="130"/>
      <c r="IF353" s="130"/>
      <c r="IG353" s="130"/>
      <c r="IH353" s="130"/>
      <c r="II353" s="130"/>
      <c r="IJ353" s="130"/>
      <c r="IK353" s="130"/>
      <c r="IL353" s="130"/>
      <c r="IM353" s="130"/>
      <c r="IN353" s="130"/>
      <c r="IO353" s="130"/>
      <c r="IP353" s="130"/>
      <c r="IQ353" s="130"/>
      <c r="IR353" s="130"/>
      <c r="IS353" s="130"/>
      <c r="IT353" s="130"/>
    </row>
    <row r="354" spans="1:254" s="146" customFormat="1" ht="26.25" x14ac:dyDescent="0.25">
      <c r="A354" s="161" t="s">
        <v>143</v>
      </c>
      <c r="B354" s="176">
        <v>510</v>
      </c>
      <c r="C354" s="174" t="s">
        <v>175</v>
      </c>
      <c r="D354" s="174" t="s">
        <v>88</v>
      </c>
      <c r="E354" s="174" t="s">
        <v>344</v>
      </c>
      <c r="F354" s="174" t="s">
        <v>144</v>
      </c>
      <c r="G354" s="164">
        <v>2000</v>
      </c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  <c r="AF354" s="134"/>
      <c r="AG354" s="134"/>
      <c r="AH354" s="134"/>
      <c r="AI354" s="134"/>
      <c r="AJ354" s="134"/>
      <c r="AK354" s="134"/>
      <c r="AL354" s="134"/>
      <c r="AM354" s="134"/>
      <c r="AN354" s="134"/>
      <c r="AO354" s="134"/>
      <c r="AP354" s="134"/>
      <c r="AQ354" s="134"/>
      <c r="AR354" s="134"/>
      <c r="AS354" s="134"/>
      <c r="AT354" s="134"/>
      <c r="AU354" s="134"/>
      <c r="AV354" s="134"/>
      <c r="AW354" s="134"/>
      <c r="AX354" s="134"/>
      <c r="AY354" s="134"/>
      <c r="AZ354" s="134"/>
      <c r="BA354" s="134"/>
      <c r="BB354" s="134"/>
      <c r="BC354" s="134"/>
      <c r="BD354" s="134"/>
      <c r="BE354" s="134"/>
      <c r="BF354" s="134"/>
      <c r="BG354" s="134"/>
      <c r="BH354" s="134"/>
      <c r="BI354" s="134"/>
      <c r="BJ354" s="134"/>
      <c r="BK354" s="134"/>
      <c r="BL354" s="134"/>
      <c r="BM354" s="134"/>
      <c r="BN354" s="134"/>
      <c r="BO354" s="134"/>
      <c r="BP354" s="134"/>
      <c r="BQ354" s="134"/>
      <c r="BR354" s="134"/>
      <c r="BS354" s="134"/>
      <c r="BT354" s="134"/>
      <c r="BU354" s="134"/>
      <c r="BV354" s="134"/>
      <c r="BW354" s="134"/>
      <c r="BX354" s="134"/>
      <c r="BY354" s="134"/>
      <c r="BZ354" s="134"/>
      <c r="CA354" s="134"/>
      <c r="CB354" s="134"/>
      <c r="CC354" s="134"/>
      <c r="CD354" s="134"/>
      <c r="CE354" s="134"/>
      <c r="CF354" s="134"/>
      <c r="CG354" s="134"/>
      <c r="CH354" s="134"/>
      <c r="CI354" s="134"/>
      <c r="CJ354" s="134"/>
      <c r="CK354" s="134"/>
      <c r="CL354" s="134"/>
      <c r="CM354" s="134"/>
      <c r="CN354" s="134"/>
      <c r="CO354" s="134"/>
      <c r="CP354" s="134"/>
      <c r="CQ354" s="134"/>
      <c r="CR354" s="134"/>
      <c r="CS354" s="134"/>
      <c r="CT354" s="134"/>
      <c r="CU354" s="134"/>
      <c r="CV354" s="134"/>
      <c r="CW354" s="134"/>
      <c r="CX354" s="134"/>
      <c r="CY354" s="134"/>
      <c r="CZ354" s="134"/>
      <c r="DA354" s="134"/>
      <c r="DB354" s="134"/>
      <c r="DC354" s="134"/>
      <c r="DD354" s="134"/>
      <c r="DE354" s="134"/>
      <c r="DF354" s="134"/>
      <c r="DG354" s="134"/>
      <c r="DH354" s="134"/>
      <c r="DI354" s="134"/>
      <c r="DJ354" s="134"/>
      <c r="DK354" s="134"/>
      <c r="DL354" s="134"/>
      <c r="DM354" s="134"/>
      <c r="DN354" s="134"/>
      <c r="DO354" s="134"/>
      <c r="DP354" s="134"/>
      <c r="DQ354" s="134"/>
      <c r="DR354" s="134"/>
      <c r="DS354" s="134"/>
      <c r="DT354" s="134"/>
      <c r="DU354" s="134"/>
      <c r="DV354" s="134"/>
      <c r="DW354" s="134"/>
      <c r="DX354" s="134"/>
      <c r="DY354" s="134"/>
      <c r="DZ354" s="134"/>
      <c r="EA354" s="134"/>
      <c r="EB354" s="134"/>
      <c r="EC354" s="134"/>
      <c r="ED354" s="134"/>
      <c r="EE354" s="134"/>
      <c r="EF354" s="134"/>
      <c r="EG354" s="134"/>
      <c r="EH354" s="134"/>
      <c r="EI354" s="134"/>
      <c r="EJ354" s="134"/>
      <c r="EK354" s="134"/>
      <c r="EL354" s="134"/>
      <c r="EM354" s="134"/>
      <c r="EN354" s="134"/>
      <c r="EO354" s="134"/>
      <c r="EP354" s="134"/>
      <c r="EQ354" s="134"/>
      <c r="ER354" s="134"/>
      <c r="ES354" s="134"/>
      <c r="ET354" s="134"/>
      <c r="EU354" s="134"/>
      <c r="EV354" s="134"/>
      <c r="EW354" s="134"/>
      <c r="EX354" s="134"/>
      <c r="EY354" s="134"/>
      <c r="EZ354" s="134"/>
      <c r="FA354" s="134"/>
      <c r="FB354" s="134"/>
      <c r="FC354" s="134"/>
      <c r="FD354" s="134"/>
      <c r="FE354" s="134"/>
      <c r="FF354" s="134"/>
      <c r="FG354" s="134"/>
      <c r="FH354" s="134"/>
      <c r="FI354" s="134"/>
      <c r="FJ354" s="134"/>
      <c r="FK354" s="134"/>
      <c r="FL354" s="134"/>
      <c r="FM354" s="134"/>
      <c r="FN354" s="134"/>
      <c r="FO354" s="134"/>
      <c r="FP354" s="134"/>
      <c r="FQ354" s="134"/>
      <c r="FR354" s="134"/>
      <c r="FS354" s="134"/>
      <c r="FT354" s="134"/>
      <c r="FU354" s="134"/>
      <c r="FV354" s="134"/>
      <c r="FW354" s="134"/>
      <c r="FX354" s="134"/>
      <c r="FY354" s="134"/>
      <c r="FZ354" s="134"/>
      <c r="GA354" s="134"/>
      <c r="GB354" s="134"/>
      <c r="GC354" s="134"/>
      <c r="GD354" s="134"/>
      <c r="GE354" s="134"/>
      <c r="GF354" s="134"/>
      <c r="GG354" s="134"/>
      <c r="GH354" s="134"/>
      <c r="GI354" s="134"/>
      <c r="GJ354" s="134"/>
      <c r="GK354" s="134"/>
      <c r="GL354" s="134"/>
      <c r="GM354" s="134"/>
      <c r="GN354" s="134"/>
      <c r="GO354" s="134"/>
      <c r="GP354" s="134"/>
      <c r="GQ354" s="134"/>
      <c r="GR354" s="134"/>
      <c r="GS354" s="134"/>
      <c r="GT354" s="134"/>
      <c r="GU354" s="134"/>
      <c r="GV354" s="134"/>
      <c r="GW354" s="134"/>
      <c r="GX354" s="134"/>
      <c r="GY354" s="134"/>
      <c r="GZ354" s="134"/>
      <c r="HA354" s="134"/>
      <c r="HB354" s="134"/>
      <c r="HC354" s="134"/>
      <c r="HD354" s="134"/>
      <c r="HE354" s="134"/>
      <c r="HF354" s="134"/>
      <c r="HG354" s="134"/>
      <c r="HH354" s="134"/>
      <c r="HI354" s="134"/>
      <c r="HJ354" s="134"/>
      <c r="HK354" s="134"/>
      <c r="HL354" s="134"/>
      <c r="HM354" s="134"/>
      <c r="HN354" s="134"/>
      <c r="HO354" s="134"/>
      <c r="HP354" s="134"/>
      <c r="HQ354" s="134"/>
      <c r="HR354" s="134"/>
      <c r="HS354" s="134"/>
      <c r="HT354" s="134"/>
      <c r="HU354" s="134"/>
      <c r="HV354" s="134"/>
      <c r="HW354" s="134"/>
      <c r="HX354" s="134"/>
      <c r="HY354" s="134"/>
      <c r="HZ354" s="134"/>
      <c r="IA354" s="134"/>
      <c r="IB354" s="134"/>
      <c r="IC354" s="134"/>
      <c r="ID354" s="134"/>
      <c r="IE354" s="134"/>
      <c r="IF354" s="134"/>
      <c r="IG354" s="134"/>
      <c r="IH354" s="134"/>
      <c r="II354" s="134"/>
      <c r="IJ354" s="134"/>
      <c r="IK354" s="134"/>
      <c r="IL354" s="134"/>
      <c r="IM354" s="134"/>
      <c r="IN354" s="134"/>
      <c r="IO354" s="134"/>
      <c r="IP354" s="134"/>
      <c r="IQ354" s="134"/>
      <c r="IR354" s="134"/>
      <c r="IS354" s="134"/>
      <c r="IT354" s="134"/>
    </row>
    <row r="355" spans="1:254" s="146" customFormat="1" ht="15.75" x14ac:dyDescent="0.25">
      <c r="A355" s="198" t="s">
        <v>348</v>
      </c>
      <c r="B355" s="231">
        <v>510</v>
      </c>
      <c r="C355" s="194" t="s">
        <v>121</v>
      </c>
      <c r="D355" s="194"/>
      <c r="E355" s="194"/>
      <c r="F355" s="194"/>
      <c r="G355" s="195">
        <f>SUM(G356)</f>
        <v>200</v>
      </c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34"/>
      <c r="AH355" s="134"/>
      <c r="AI355" s="134"/>
      <c r="AJ355" s="134"/>
      <c r="AK355" s="134"/>
      <c r="AL355" s="134"/>
      <c r="AM355" s="134"/>
      <c r="AN355" s="134"/>
      <c r="AO355" s="134"/>
      <c r="AP355" s="134"/>
      <c r="AQ355" s="134"/>
      <c r="AR355" s="134"/>
      <c r="AS355" s="134"/>
      <c r="AT355" s="134"/>
      <c r="AU355" s="134"/>
      <c r="AV355" s="134"/>
      <c r="AW355" s="134"/>
      <c r="AX355" s="134"/>
      <c r="AY355" s="134"/>
      <c r="AZ355" s="134"/>
      <c r="BA355" s="134"/>
      <c r="BB355" s="134"/>
      <c r="BC355" s="134"/>
      <c r="BD355" s="134"/>
      <c r="BE355" s="134"/>
      <c r="BF355" s="134"/>
      <c r="BG355" s="134"/>
      <c r="BH355" s="134"/>
      <c r="BI355" s="134"/>
      <c r="BJ355" s="134"/>
      <c r="BK355" s="134"/>
      <c r="BL355" s="134"/>
      <c r="BM355" s="134"/>
      <c r="BN355" s="134"/>
      <c r="BO355" s="134"/>
      <c r="BP355" s="134"/>
      <c r="BQ355" s="134"/>
      <c r="BR355" s="134"/>
      <c r="BS355" s="134"/>
      <c r="BT355" s="134"/>
      <c r="BU355" s="134"/>
      <c r="BV355" s="134"/>
      <c r="BW355" s="134"/>
      <c r="BX355" s="134"/>
      <c r="BY355" s="134"/>
      <c r="BZ355" s="134"/>
      <c r="CA355" s="134"/>
      <c r="CB355" s="134"/>
      <c r="CC355" s="134"/>
      <c r="CD355" s="134"/>
      <c r="CE355" s="134"/>
      <c r="CF355" s="134"/>
      <c r="CG355" s="134"/>
      <c r="CH355" s="134"/>
      <c r="CI355" s="134"/>
      <c r="CJ355" s="134"/>
      <c r="CK355" s="134"/>
      <c r="CL355" s="134"/>
      <c r="CM355" s="134"/>
      <c r="CN355" s="134"/>
      <c r="CO355" s="134"/>
      <c r="CP355" s="134"/>
      <c r="CQ355" s="134"/>
      <c r="CR355" s="134"/>
      <c r="CS355" s="134"/>
      <c r="CT355" s="134"/>
      <c r="CU355" s="134"/>
      <c r="CV355" s="134"/>
      <c r="CW355" s="134"/>
      <c r="CX355" s="134"/>
      <c r="CY355" s="134"/>
      <c r="CZ355" s="134"/>
      <c r="DA355" s="134"/>
      <c r="DB355" s="134"/>
      <c r="DC355" s="134"/>
      <c r="DD355" s="134"/>
      <c r="DE355" s="134"/>
      <c r="DF355" s="134"/>
      <c r="DG355" s="134"/>
      <c r="DH355" s="134"/>
      <c r="DI355" s="134"/>
      <c r="DJ355" s="134"/>
      <c r="DK355" s="134"/>
      <c r="DL355" s="134"/>
      <c r="DM355" s="134"/>
      <c r="DN355" s="134"/>
      <c r="DO355" s="134"/>
      <c r="DP355" s="134"/>
      <c r="DQ355" s="134"/>
      <c r="DR355" s="134"/>
      <c r="DS355" s="134"/>
      <c r="DT355" s="134"/>
      <c r="DU355" s="134"/>
      <c r="DV355" s="134"/>
      <c r="DW355" s="134"/>
      <c r="DX355" s="134"/>
      <c r="DY355" s="134"/>
      <c r="DZ355" s="134"/>
      <c r="EA355" s="134"/>
      <c r="EB355" s="134"/>
      <c r="EC355" s="134"/>
      <c r="ED355" s="134"/>
      <c r="EE355" s="134"/>
      <c r="EF355" s="134"/>
      <c r="EG355" s="134"/>
      <c r="EH355" s="134"/>
      <c r="EI355" s="134"/>
      <c r="EJ355" s="134"/>
      <c r="EK355" s="134"/>
      <c r="EL355" s="134"/>
      <c r="EM355" s="134"/>
      <c r="EN355" s="134"/>
      <c r="EO355" s="134"/>
      <c r="EP355" s="134"/>
      <c r="EQ355" s="134"/>
      <c r="ER355" s="134"/>
      <c r="ES355" s="134"/>
      <c r="ET355" s="134"/>
      <c r="EU355" s="134"/>
      <c r="EV355" s="134"/>
      <c r="EW355" s="134"/>
      <c r="EX355" s="134"/>
      <c r="EY355" s="134"/>
      <c r="EZ355" s="134"/>
      <c r="FA355" s="134"/>
      <c r="FB355" s="134"/>
      <c r="FC355" s="134"/>
      <c r="FD355" s="134"/>
      <c r="FE355" s="134"/>
      <c r="FF355" s="134"/>
      <c r="FG355" s="134"/>
      <c r="FH355" s="134"/>
      <c r="FI355" s="134"/>
      <c r="FJ355" s="134"/>
      <c r="FK355" s="134"/>
      <c r="FL355" s="134"/>
      <c r="FM355" s="134"/>
      <c r="FN355" s="134"/>
      <c r="FO355" s="134"/>
      <c r="FP355" s="134"/>
      <c r="FQ355" s="134"/>
      <c r="FR355" s="134"/>
      <c r="FS355" s="134"/>
      <c r="FT355" s="134"/>
      <c r="FU355" s="134"/>
      <c r="FV355" s="134"/>
      <c r="FW355" s="134"/>
      <c r="FX355" s="134"/>
      <c r="FY355" s="134"/>
      <c r="FZ355" s="134"/>
      <c r="GA355" s="134"/>
      <c r="GB355" s="134"/>
      <c r="GC355" s="134"/>
      <c r="GD355" s="134"/>
      <c r="GE355" s="134"/>
      <c r="GF355" s="134"/>
      <c r="GG355" s="134"/>
      <c r="GH355" s="134"/>
      <c r="GI355" s="134"/>
      <c r="GJ355" s="134"/>
      <c r="GK355" s="134"/>
      <c r="GL355" s="134"/>
      <c r="GM355" s="134"/>
      <c r="GN355" s="134"/>
      <c r="GO355" s="134"/>
      <c r="GP355" s="134"/>
      <c r="GQ355" s="134"/>
      <c r="GR355" s="134"/>
      <c r="GS355" s="134"/>
      <c r="GT355" s="134"/>
      <c r="GU355" s="134"/>
      <c r="GV355" s="134"/>
      <c r="GW355" s="134"/>
      <c r="GX355" s="134"/>
      <c r="GY355" s="134"/>
      <c r="GZ355" s="134"/>
      <c r="HA355" s="134"/>
      <c r="HB355" s="134"/>
      <c r="HC355" s="134"/>
      <c r="HD355" s="134"/>
      <c r="HE355" s="134"/>
      <c r="HF355" s="134"/>
      <c r="HG355" s="134"/>
      <c r="HH355" s="134"/>
      <c r="HI355" s="134"/>
      <c r="HJ355" s="134"/>
      <c r="HK355" s="134"/>
      <c r="HL355" s="134"/>
      <c r="HM355" s="134"/>
      <c r="HN355" s="134"/>
      <c r="HO355" s="134"/>
      <c r="HP355" s="134"/>
      <c r="HQ355" s="134"/>
      <c r="HR355" s="134"/>
      <c r="HS355" s="134"/>
      <c r="HT355" s="134"/>
      <c r="HU355" s="134"/>
      <c r="HV355" s="134"/>
      <c r="HW355" s="134"/>
      <c r="HX355" s="134"/>
      <c r="HY355" s="134"/>
      <c r="HZ355" s="134"/>
      <c r="IA355" s="134"/>
      <c r="IB355" s="134"/>
      <c r="IC355" s="134"/>
      <c r="ID355" s="134"/>
      <c r="IE355" s="134"/>
      <c r="IF355" s="134"/>
      <c r="IG355" s="134"/>
      <c r="IH355" s="134"/>
      <c r="II355" s="134"/>
      <c r="IJ355" s="134"/>
      <c r="IK355" s="134"/>
      <c r="IL355" s="134"/>
      <c r="IM355" s="134"/>
      <c r="IN355" s="134"/>
      <c r="IO355" s="134"/>
      <c r="IP355" s="134"/>
      <c r="IQ355" s="134"/>
      <c r="IR355" s="134"/>
      <c r="IS355" s="134"/>
      <c r="IT355" s="134"/>
    </row>
    <row r="356" spans="1:254" s="146" customFormat="1" ht="15" x14ac:dyDescent="0.25">
      <c r="A356" s="208" t="s">
        <v>349</v>
      </c>
      <c r="B356" s="214">
        <v>510</v>
      </c>
      <c r="C356" s="205" t="s">
        <v>121</v>
      </c>
      <c r="D356" s="205" t="s">
        <v>86</v>
      </c>
      <c r="E356" s="205"/>
      <c r="F356" s="205"/>
      <c r="G356" s="206">
        <f>SUM(G357)</f>
        <v>200</v>
      </c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34"/>
      <c r="AH356" s="134"/>
      <c r="AI356" s="134"/>
      <c r="AJ356" s="134"/>
      <c r="AK356" s="134"/>
      <c r="AL356" s="134"/>
      <c r="AM356" s="134"/>
      <c r="AN356" s="134"/>
      <c r="AO356" s="134"/>
      <c r="AP356" s="134"/>
      <c r="AQ356" s="134"/>
      <c r="AR356" s="134"/>
      <c r="AS356" s="134"/>
      <c r="AT356" s="134"/>
      <c r="AU356" s="134"/>
      <c r="AV356" s="134"/>
      <c r="AW356" s="134"/>
      <c r="AX356" s="134"/>
      <c r="AY356" s="134"/>
      <c r="AZ356" s="134"/>
      <c r="BA356" s="134"/>
      <c r="BB356" s="134"/>
      <c r="BC356" s="134"/>
      <c r="BD356" s="134"/>
      <c r="BE356" s="134"/>
      <c r="BF356" s="134"/>
      <c r="BG356" s="134"/>
      <c r="BH356" s="134"/>
      <c r="BI356" s="134"/>
      <c r="BJ356" s="134"/>
      <c r="BK356" s="134"/>
      <c r="BL356" s="134"/>
      <c r="BM356" s="134"/>
      <c r="BN356" s="134"/>
      <c r="BO356" s="134"/>
      <c r="BP356" s="134"/>
      <c r="BQ356" s="134"/>
      <c r="BR356" s="134"/>
      <c r="BS356" s="134"/>
      <c r="BT356" s="134"/>
      <c r="BU356" s="134"/>
      <c r="BV356" s="134"/>
      <c r="BW356" s="134"/>
      <c r="BX356" s="134"/>
      <c r="BY356" s="134"/>
      <c r="BZ356" s="134"/>
      <c r="CA356" s="134"/>
      <c r="CB356" s="134"/>
      <c r="CC356" s="134"/>
      <c r="CD356" s="134"/>
      <c r="CE356" s="134"/>
      <c r="CF356" s="134"/>
      <c r="CG356" s="134"/>
      <c r="CH356" s="134"/>
      <c r="CI356" s="134"/>
      <c r="CJ356" s="134"/>
      <c r="CK356" s="134"/>
      <c r="CL356" s="134"/>
      <c r="CM356" s="134"/>
      <c r="CN356" s="134"/>
      <c r="CO356" s="134"/>
      <c r="CP356" s="134"/>
      <c r="CQ356" s="134"/>
      <c r="CR356" s="134"/>
      <c r="CS356" s="134"/>
      <c r="CT356" s="134"/>
      <c r="CU356" s="134"/>
      <c r="CV356" s="134"/>
      <c r="CW356" s="134"/>
      <c r="CX356" s="134"/>
      <c r="CY356" s="134"/>
      <c r="CZ356" s="134"/>
      <c r="DA356" s="134"/>
      <c r="DB356" s="134"/>
      <c r="DC356" s="134"/>
      <c r="DD356" s="134"/>
      <c r="DE356" s="134"/>
      <c r="DF356" s="134"/>
      <c r="DG356" s="134"/>
      <c r="DH356" s="134"/>
      <c r="DI356" s="134"/>
      <c r="DJ356" s="134"/>
      <c r="DK356" s="134"/>
      <c r="DL356" s="134"/>
      <c r="DM356" s="134"/>
      <c r="DN356" s="134"/>
      <c r="DO356" s="134"/>
      <c r="DP356" s="134"/>
      <c r="DQ356" s="134"/>
      <c r="DR356" s="134"/>
      <c r="DS356" s="134"/>
      <c r="DT356" s="134"/>
      <c r="DU356" s="134"/>
      <c r="DV356" s="134"/>
      <c r="DW356" s="134"/>
      <c r="DX356" s="134"/>
      <c r="DY356" s="134"/>
      <c r="DZ356" s="134"/>
      <c r="EA356" s="134"/>
      <c r="EB356" s="134"/>
      <c r="EC356" s="134"/>
      <c r="ED356" s="134"/>
      <c r="EE356" s="134"/>
      <c r="EF356" s="134"/>
      <c r="EG356" s="134"/>
      <c r="EH356" s="134"/>
      <c r="EI356" s="134"/>
      <c r="EJ356" s="134"/>
      <c r="EK356" s="134"/>
      <c r="EL356" s="134"/>
      <c r="EM356" s="134"/>
      <c r="EN356" s="134"/>
      <c r="EO356" s="134"/>
      <c r="EP356" s="134"/>
      <c r="EQ356" s="134"/>
      <c r="ER356" s="134"/>
      <c r="ES356" s="134"/>
      <c r="ET356" s="134"/>
      <c r="EU356" s="134"/>
      <c r="EV356" s="134"/>
      <c r="EW356" s="134"/>
      <c r="EX356" s="134"/>
      <c r="EY356" s="134"/>
      <c r="EZ356" s="134"/>
      <c r="FA356" s="134"/>
      <c r="FB356" s="134"/>
      <c r="FC356" s="134"/>
      <c r="FD356" s="134"/>
      <c r="FE356" s="134"/>
      <c r="FF356" s="134"/>
      <c r="FG356" s="134"/>
      <c r="FH356" s="134"/>
      <c r="FI356" s="134"/>
      <c r="FJ356" s="134"/>
      <c r="FK356" s="134"/>
      <c r="FL356" s="134"/>
      <c r="FM356" s="134"/>
      <c r="FN356" s="134"/>
      <c r="FO356" s="134"/>
      <c r="FP356" s="134"/>
      <c r="FQ356" s="134"/>
      <c r="FR356" s="134"/>
      <c r="FS356" s="134"/>
      <c r="FT356" s="134"/>
      <c r="FU356" s="134"/>
      <c r="FV356" s="134"/>
      <c r="FW356" s="134"/>
      <c r="FX356" s="134"/>
      <c r="FY356" s="134"/>
      <c r="FZ356" s="134"/>
      <c r="GA356" s="134"/>
      <c r="GB356" s="134"/>
      <c r="GC356" s="134"/>
      <c r="GD356" s="134"/>
      <c r="GE356" s="134"/>
      <c r="GF356" s="134"/>
      <c r="GG356" s="134"/>
      <c r="GH356" s="134"/>
      <c r="GI356" s="134"/>
      <c r="GJ356" s="134"/>
      <c r="GK356" s="134"/>
      <c r="GL356" s="134"/>
      <c r="GM356" s="134"/>
      <c r="GN356" s="134"/>
      <c r="GO356" s="134"/>
      <c r="GP356" s="134"/>
      <c r="GQ356" s="134"/>
      <c r="GR356" s="134"/>
      <c r="GS356" s="134"/>
      <c r="GT356" s="134"/>
      <c r="GU356" s="134"/>
      <c r="GV356" s="134"/>
      <c r="GW356" s="134"/>
      <c r="GX356" s="134"/>
      <c r="GY356" s="134"/>
      <c r="GZ356" s="134"/>
      <c r="HA356" s="134"/>
      <c r="HB356" s="134"/>
      <c r="HC356" s="134"/>
      <c r="HD356" s="134"/>
      <c r="HE356" s="134"/>
      <c r="HF356" s="134"/>
      <c r="HG356" s="134"/>
      <c r="HH356" s="134"/>
      <c r="HI356" s="134"/>
      <c r="HJ356" s="134"/>
      <c r="HK356" s="134"/>
      <c r="HL356" s="134"/>
      <c r="HM356" s="134"/>
      <c r="HN356" s="134"/>
      <c r="HO356" s="134"/>
      <c r="HP356" s="134"/>
      <c r="HQ356" s="134"/>
      <c r="HR356" s="134"/>
      <c r="HS356" s="134"/>
      <c r="HT356" s="134"/>
      <c r="HU356" s="134"/>
      <c r="HV356" s="134"/>
      <c r="HW356" s="134"/>
      <c r="HX356" s="134"/>
      <c r="HY356" s="134"/>
      <c r="HZ356" s="134"/>
      <c r="IA356" s="134"/>
      <c r="IB356" s="134"/>
      <c r="IC356" s="134"/>
      <c r="ID356" s="134"/>
      <c r="IE356" s="134"/>
      <c r="IF356" s="134"/>
      <c r="IG356" s="134"/>
      <c r="IH356" s="134"/>
      <c r="II356" s="134"/>
      <c r="IJ356" s="134"/>
      <c r="IK356" s="134"/>
      <c r="IL356" s="134"/>
      <c r="IM356" s="134"/>
      <c r="IN356" s="134"/>
      <c r="IO356" s="134"/>
      <c r="IP356" s="134"/>
      <c r="IQ356" s="134"/>
      <c r="IR356" s="134"/>
      <c r="IS356" s="134"/>
      <c r="IT356" s="134"/>
    </row>
    <row r="357" spans="1:254" s="146" customFormat="1" ht="15" x14ac:dyDescent="0.25">
      <c r="A357" s="190" t="s">
        <v>350</v>
      </c>
      <c r="B357" s="176">
        <v>510</v>
      </c>
      <c r="C357" s="174" t="s">
        <v>121</v>
      </c>
      <c r="D357" s="174" t="s">
        <v>86</v>
      </c>
      <c r="E357" s="174" t="s">
        <v>351</v>
      </c>
      <c r="F357" s="174"/>
      <c r="G357" s="164">
        <f>SUM(G358)</f>
        <v>200</v>
      </c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  <c r="AF357" s="134"/>
      <c r="AG357" s="134"/>
      <c r="AH357" s="134"/>
      <c r="AI357" s="134"/>
      <c r="AJ357" s="134"/>
      <c r="AK357" s="134"/>
      <c r="AL357" s="134"/>
      <c r="AM357" s="134"/>
      <c r="AN357" s="134"/>
      <c r="AO357" s="134"/>
      <c r="AP357" s="134"/>
      <c r="AQ357" s="134"/>
      <c r="AR357" s="134"/>
      <c r="AS357" s="134"/>
      <c r="AT357" s="134"/>
      <c r="AU357" s="134"/>
      <c r="AV357" s="134"/>
      <c r="AW357" s="134"/>
      <c r="AX357" s="134"/>
      <c r="AY357" s="134"/>
      <c r="AZ357" s="134"/>
      <c r="BA357" s="134"/>
      <c r="BB357" s="134"/>
      <c r="BC357" s="134"/>
      <c r="BD357" s="134"/>
      <c r="BE357" s="134"/>
      <c r="BF357" s="134"/>
      <c r="BG357" s="134"/>
      <c r="BH357" s="134"/>
      <c r="BI357" s="134"/>
      <c r="BJ357" s="134"/>
      <c r="BK357" s="134"/>
      <c r="BL357" s="134"/>
      <c r="BM357" s="134"/>
      <c r="BN357" s="134"/>
      <c r="BO357" s="134"/>
      <c r="BP357" s="134"/>
      <c r="BQ357" s="134"/>
      <c r="BR357" s="134"/>
      <c r="BS357" s="134"/>
      <c r="BT357" s="134"/>
      <c r="BU357" s="134"/>
      <c r="BV357" s="134"/>
      <c r="BW357" s="134"/>
      <c r="BX357" s="134"/>
      <c r="BY357" s="134"/>
      <c r="BZ357" s="134"/>
      <c r="CA357" s="134"/>
      <c r="CB357" s="134"/>
      <c r="CC357" s="134"/>
      <c r="CD357" s="134"/>
      <c r="CE357" s="134"/>
      <c r="CF357" s="134"/>
      <c r="CG357" s="134"/>
      <c r="CH357" s="134"/>
      <c r="CI357" s="134"/>
      <c r="CJ357" s="134"/>
      <c r="CK357" s="134"/>
      <c r="CL357" s="134"/>
      <c r="CM357" s="134"/>
      <c r="CN357" s="134"/>
      <c r="CO357" s="134"/>
      <c r="CP357" s="134"/>
      <c r="CQ357" s="134"/>
      <c r="CR357" s="134"/>
      <c r="CS357" s="134"/>
      <c r="CT357" s="134"/>
      <c r="CU357" s="134"/>
      <c r="CV357" s="134"/>
      <c r="CW357" s="134"/>
      <c r="CX357" s="134"/>
      <c r="CY357" s="134"/>
      <c r="CZ357" s="134"/>
      <c r="DA357" s="134"/>
      <c r="DB357" s="134"/>
      <c r="DC357" s="134"/>
      <c r="DD357" s="134"/>
      <c r="DE357" s="134"/>
      <c r="DF357" s="134"/>
      <c r="DG357" s="134"/>
      <c r="DH357" s="134"/>
      <c r="DI357" s="134"/>
      <c r="DJ357" s="134"/>
      <c r="DK357" s="134"/>
      <c r="DL357" s="134"/>
      <c r="DM357" s="134"/>
      <c r="DN357" s="134"/>
      <c r="DO357" s="134"/>
      <c r="DP357" s="134"/>
      <c r="DQ357" s="134"/>
      <c r="DR357" s="134"/>
      <c r="DS357" s="134"/>
      <c r="DT357" s="134"/>
      <c r="DU357" s="134"/>
      <c r="DV357" s="134"/>
      <c r="DW357" s="134"/>
      <c r="DX357" s="134"/>
      <c r="DY357" s="134"/>
      <c r="DZ357" s="134"/>
      <c r="EA357" s="134"/>
      <c r="EB357" s="134"/>
      <c r="EC357" s="134"/>
      <c r="ED357" s="134"/>
      <c r="EE357" s="134"/>
      <c r="EF357" s="134"/>
      <c r="EG357" s="134"/>
      <c r="EH357" s="134"/>
      <c r="EI357" s="134"/>
      <c r="EJ357" s="134"/>
      <c r="EK357" s="134"/>
      <c r="EL357" s="134"/>
      <c r="EM357" s="134"/>
      <c r="EN357" s="134"/>
      <c r="EO357" s="134"/>
      <c r="EP357" s="134"/>
      <c r="EQ357" s="134"/>
      <c r="ER357" s="134"/>
      <c r="ES357" s="134"/>
      <c r="ET357" s="134"/>
      <c r="EU357" s="134"/>
      <c r="EV357" s="134"/>
      <c r="EW357" s="134"/>
      <c r="EX357" s="134"/>
      <c r="EY357" s="134"/>
      <c r="EZ357" s="134"/>
      <c r="FA357" s="134"/>
      <c r="FB357" s="134"/>
      <c r="FC357" s="134"/>
      <c r="FD357" s="134"/>
      <c r="FE357" s="134"/>
      <c r="FF357" s="134"/>
      <c r="FG357" s="134"/>
      <c r="FH357" s="134"/>
      <c r="FI357" s="134"/>
      <c r="FJ357" s="134"/>
      <c r="FK357" s="134"/>
      <c r="FL357" s="134"/>
      <c r="FM357" s="134"/>
      <c r="FN357" s="134"/>
      <c r="FO357" s="134"/>
      <c r="FP357" s="134"/>
      <c r="FQ357" s="134"/>
      <c r="FR357" s="134"/>
      <c r="FS357" s="134"/>
      <c r="FT357" s="134"/>
      <c r="FU357" s="134"/>
      <c r="FV357" s="134"/>
      <c r="FW357" s="134"/>
      <c r="FX357" s="134"/>
      <c r="FY357" s="134"/>
      <c r="FZ357" s="134"/>
      <c r="GA357" s="134"/>
      <c r="GB357" s="134"/>
      <c r="GC357" s="134"/>
      <c r="GD357" s="134"/>
      <c r="GE357" s="134"/>
      <c r="GF357" s="134"/>
      <c r="GG357" s="134"/>
      <c r="GH357" s="134"/>
      <c r="GI357" s="134"/>
      <c r="GJ357" s="134"/>
      <c r="GK357" s="134"/>
      <c r="GL357" s="134"/>
      <c r="GM357" s="134"/>
      <c r="GN357" s="134"/>
      <c r="GO357" s="134"/>
      <c r="GP357" s="134"/>
      <c r="GQ357" s="134"/>
      <c r="GR357" s="134"/>
      <c r="GS357" s="134"/>
      <c r="GT357" s="134"/>
      <c r="GU357" s="134"/>
      <c r="GV357" s="134"/>
      <c r="GW357" s="134"/>
      <c r="GX357" s="134"/>
      <c r="GY357" s="134"/>
      <c r="GZ357" s="134"/>
      <c r="HA357" s="134"/>
      <c r="HB357" s="134"/>
      <c r="HC357" s="134"/>
      <c r="HD357" s="134"/>
      <c r="HE357" s="134"/>
      <c r="HF357" s="134"/>
      <c r="HG357" s="134"/>
      <c r="HH357" s="134"/>
      <c r="HI357" s="134"/>
      <c r="HJ357" s="134"/>
      <c r="HK357" s="134"/>
      <c r="HL357" s="134"/>
      <c r="HM357" s="134"/>
      <c r="HN357" s="134"/>
      <c r="HO357" s="134"/>
      <c r="HP357" s="134"/>
      <c r="HQ357" s="134"/>
      <c r="HR357" s="134"/>
      <c r="HS357" s="134"/>
      <c r="HT357" s="134"/>
      <c r="HU357" s="134"/>
      <c r="HV357" s="134"/>
      <c r="HW357" s="134"/>
      <c r="HX357" s="134"/>
      <c r="HY357" s="134"/>
      <c r="HZ357" s="134"/>
      <c r="IA357" s="134"/>
      <c r="IB357" s="134"/>
      <c r="IC357" s="134"/>
      <c r="ID357" s="134"/>
      <c r="IE357" s="134"/>
      <c r="IF357" s="134"/>
      <c r="IG357" s="134"/>
      <c r="IH357" s="134"/>
      <c r="II357" s="134"/>
      <c r="IJ357" s="134"/>
      <c r="IK357" s="134"/>
      <c r="IL357" s="134"/>
      <c r="IM357" s="134"/>
      <c r="IN357" s="134"/>
      <c r="IO357" s="134"/>
      <c r="IP357" s="134"/>
      <c r="IQ357" s="134"/>
      <c r="IR357" s="134"/>
      <c r="IS357" s="134"/>
      <c r="IT357" s="134"/>
    </row>
    <row r="358" spans="1:254" s="203" customFormat="1" x14ac:dyDescent="0.2">
      <c r="A358" s="191" t="s">
        <v>352</v>
      </c>
      <c r="B358" s="222">
        <v>510</v>
      </c>
      <c r="C358" s="171" t="s">
        <v>121</v>
      </c>
      <c r="D358" s="171" t="s">
        <v>86</v>
      </c>
      <c r="E358" s="171" t="s">
        <v>351</v>
      </c>
      <c r="F358" s="171" t="s">
        <v>353</v>
      </c>
      <c r="G358" s="169">
        <v>200</v>
      </c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  <c r="AF358" s="134"/>
      <c r="AG358" s="134"/>
      <c r="AH358" s="134"/>
      <c r="AI358" s="134"/>
      <c r="AJ358" s="134"/>
      <c r="AK358" s="134"/>
      <c r="AL358" s="134"/>
      <c r="AM358" s="134"/>
      <c r="AN358" s="134"/>
      <c r="AO358" s="134"/>
      <c r="AP358" s="134"/>
      <c r="AQ358" s="134"/>
      <c r="AR358" s="134"/>
      <c r="AS358" s="134"/>
      <c r="AT358" s="134"/>
      <c r="AU358" s="134"/>
      <c r="AV358" s="134"/>
      <c r="AW358" s="134"/>
      <c r="AX358" s="134"/>
      <c r="AY358" s="134"/>
      <c r="AZ358" s="134"/>
      <c r="BA358" s="134"/>
      <c r="BB358" s="134"/>
      <c r="BC358" s="134"/>
      <c r="BD358" s="134"/>
      <c r="BE358" s="134"/>
      <c r="BF358" s="134"/>
      <c r="BG358" s="134"/>
      <c r="BH358" s="134"/>
      <c r="BI358" s="134"/>
      <c r="BJ358" s="134"/>
      <c r="BK358" s="134"/>
      <c r="BL358" s="134"/>
      <c r="BM358" s="134"/>
      <c r="BN358" s="134"/>
      <c r="BO358" s="134"/>
      <c r="BP358" s="134"/>
      <c r="BQ358" s="134"/>
      <c r="BR358" s="134"/>
      <c r="BS358" s="134"/>
      <c r="BT358" s="134"/>
      <c r="BU358" s="134"/>
      <c r="BV358" s="134"/>
      <c r="BW358" s="134"/>
      <c r="BX358" s="134"/>
      <c r="BY358" s="134"/>
      <c r="BZ358" s="134"/>
      <c r="CA358" s="134"/>
      <c r="CB358" s="134"/>
      <c r="CC358" s="134"/>
      <c r="CD358" s="134"/>
      <c r="CE358" s="134"/>
      <c r="CF358" s="134"/>
      <c r="CG358" s="134"/>
      <c r="CH358" s="134"/>
      <c r="CI358" s="134"/>
      <c r="CJ358" s="134"/>
      <c r="CK358" s="134"/>
      <c r="CL358" s="134"/>
      <c r="CM358" s="134"/>
      <c r="CN358" s="134"/>
      <c r="CO358" s="134"/>
      <c r="CP358" s="134"/>
      <c r="CQ358" s="134"/>
      <c r="CR358" s="134"/>
      <c r="CS358" s="134"/>
      <c r="CT358" s="134"/>
      <c r="CU358" s="134"/>
      <c r="CV358" s="134"/>
      <c r="CW358" s="134"/>
      <c r="CX358" s="134"/>
      <c r="CY358" s="134"/>
      <c r="CZ358" s="134"/>
      <c r="DA358" s="134"/>
      <c r="DB358" s="134"/>
      <c r="DC358" s="134"/>
      <c r="DD358" s="134"/>
      <c r="DE358" s="134"/>
      <c r="DF358" s="134"/>
      <c r="DG358" s="134"/>
      <c r="DH358" s="134"/>
      <c r="DI358" s="134"/>
      <c r="DJ358" s="134"/>
      <c r="DK358" s="134"/>
      <c r="DL358" s="134"/>
      <c r="DM358" s="134"/>
      <c r="DN358" s="134"/>
      <c r="DO358" s="134"/>
      <c r="DP358" s="134"/>
      <c r="DQ358" s="134"/>
      <c r="DR358" s="134"/>
      <c r="DS358" s="134"/>
      <c r="DT358" s="134"/>
      <c r="DU358" s="134"/>
      <c r="DV358" s="134"/>
      <c r="DW358" s="134"/>
      <c r="DX358" s="134"/>
      <c r="DY358" s="134"/>
      <c r="DZ358" s="134"/>
      <c r="EA358" s="134"/>
      <c r="EB358" s="134"/>
      <c r="EC358" s="134"/>
      <c r="ED358" s="134"/>
      <c r="EE358" s="134"/>
      <c r="EF358" s="134"/>
      <c r="EG358" s="134"/>
      <c r="EH358" s="134"/>
      <c r="EI358" s="134"/>
      <c r="EJ358" s="134"/>
      <c r="EK358" s="134"/>
      <c r="EL358" s="134"/>
      <c r="EM358" s="134"/>
      <c r="EN358" s="134"/>
      <c r="EO358" s="134"/>
      <c r="EP358" s="134"/>
      <c r="EQ358" s="134"/>
      <c r="ER358" s="134"/>
      <c r="ES358" s="134"/>
      <c r="ET358" s="134"/>
      <c r="EU358" s="134"/>
      <c r="EV358" s="134"/>
      <c r="EW358" s="134"/>
      <c r="EX358" s="134"/>
      <c r="EY358" s="134"/>
      <c r="EZ358" s="134"/>
      <c r="FA358" s="134"/>
      <c r="FB358" s="134"/>
      <c r="FC358" s="134"/>
      <c r="FD358" s="134"/>
      <c r="FE358" s="134"/>
      <c r="FF358" s="134"/>
      <c r="FG358" s="134"/>
      <c r="FH358" s="134"/>
      <c r="FI358" s="134"/>
      <c r="FJ358" s="134"/>
      <c r="FK358" s="134"/>
      <c r="FL358" s="134"/>
      <c r="FM358" s="134"/>
      <c r="FN358" s="134"/>
      <c r="FO358" s="134"/>
      <c r="FP358" s="134"/>
      <c r="FQ358" s="134"/>
      <c r="FR358" s="134"/>
      <c r="FS358" s="134"/>
      <c r="FT358" s="134"/>
      <c r="FU358" s="134"/>
      <c r="FV358" s="134"/>
      <c r="FW358" s="134"/>
      <c r="FX358" s="134"/>
      <c r="FY358" s="134"/>
      <c r="FZ358" s="134"/>
      <c r="GA358" s="134"/>
      <c r="GB358" s="134"/>
      <c r="GC358" s="134"/>
      <c r="GD358" s="134"/>
      <c r="GE358" s="134"/>
      <c r="GF358" s="134"/>
      <c r="GG358" s="134"/>
      <c r="GH358" s="134"/>
      <c r="GI358" s="134"/>
      <c r="GJ358" s="134"/>
      <c r="GK358" s="134"/>
      <c r="GL358" s="134"/>
      <c r="GM358" s="134"/>
      <c r="GN358" s="134"/>
      <c r="GO358" s="134"/>
      <c r="GP358" s="134"/>
      <c r="GQ358" s="134"/>
      <c r="GR358" s="134"/>
      <c r="GS358" s="134"/>
      <c r="GT358" s="134"/>
      <c r="GU358" s="134"/>
      <c r="GV358" s="134"/>
      <c r="GW358" s="134"/>
      <c r="GX358" s="134"/>
      <c r="GY358" s="134"/>
      <c r="GZ358" s="134"/>
      <c r="HA358" s="134"/>
      <c r="HB358" s="134"/>
      <c r="HC358" s="134"/>
      <c r="HD358" s="134"/>
      <c r="HE358" s="134"/>
      <c r="HF358" s="134"/>
      <c r="HG358" s="134"/>
      <c r="HH358" s="134"/>
      <c r="HI358" s="134"/>
      <c r="HJ358" s="134"/>
      <c r="HK358" s="134"/>
      <c r="HL358" s="134"/>
      <c r="HM358" s="134"/>
      <c r="HN358" s="134"/>
      <c r="HO358" s="134"/>
      <c r="HP358" s="134"/>
      <c r="HQ358" s="134"/>
      <c r="HR358" s="134"/>
      <c r="HS358" s="134"/>
      <c r="HT358" s="134"/>
      <c r="HU358" s="134"/>
      <c r="HV358" s="134"/>
      <c r="HW358" s="134"/>
      <c r="HX358" s="134"/>
      <c r="HY358" s="134"/>
      <c r="HZ358" s="134"/>
      <c r="IA358" s="134"/>
      <c r="IB358" s="134"/>
      <c r="IC358" s="134"/>
      <c r="ID358" s="134"/>
      <c r="IE358" s="134"/>
      <c r="IF358" s="134"/>
      <c r="IG358" s="134"/>
      <c r="IH358" s="134"/>
      <c r="II358" s="134"/>
      <c r="IJ358" s="134"/>
      <c r="IK358" s="134"/>
      <c r="IL358" s="134"/>
      <c r="IM358" s="134"/>
      <c r="IN358" s="134"/>
      <c r="IO358" s="134"/>
      <c r="IP358" s="134"/>
      <c r="IQ358" s="134"/>
      <c r="IR358" s="134"/>
      <c r="IS358" s="134"/>
      <c r="IT358" s="134"/>
    </row>
    <row r="359" spans="1:254" s="196" customFormat="1" ht="15.75" x14ac:dyDescent="0.25">
      <c r="A359" s="147" t="s">
        <v>434</v>
      </c>
      <c r="B359" s="270"/>
      <c r="C359" s="194"/>
      <c r="D359" s="194"/>
      <c r="E359" s="194"/>
      <c r="F359" s="194"/>
      <c r="G359" s="195">
        <f>SUM(G360+G363)</f>
        <v>2112.9799999999996</v>
      </c>
    </row>
    <row r="360" spans="1:254" s="130" customFormat="1" x14ac:dyDescent="0.2">
      <c r="A360" s="166" t="s">
        <v>99</v>
      </c>
      <c r="B360" s="171" t="s">
        <v>363</v>
      </c>
      <c r="C360" s="168" t="s">
        <v>86</v>
      </c>
      <c r="D360" s="168" t="s">
        <v>121</v>
      </c>
      <c r="E360" s="168"/>
      <c r="F360" s="168"/>
      <c r="G360" s="169">
        <f>SUM(G361+G362)</f>
        <v>1962.9799999999998</v>
      </c>
    </row>
    <row r="361" spans="1:254" ht="38.25" x14ac:dyDescent="0.2">
      <c r="A361" s="161" t="s">
        <v>364</v>
      </c>
      <c r="B361" s="167" t="s">
        <v>363</v>
      </c>
      <c r="C361" s="163" t="s">
        <v>86</v>
      </c>
      <c r="D361" s="163" t="s">
        <v>121</v>
      </c>
      <c r="E361" s="163" t="s">
        <v>98</v>
      </c>
      <c r="F361" s="163" t="s">
        <v>93</v>
      </c>
      <c r="G361" s="164">
        <v>1914.86</v>
      </c>
    </row>
    <row r="362" spans="1:254" x14ac:dyDescent="0.2">
      <c r="A362" s="161" t="s">
        <v>365</v>
      </c>
      <c r="B362" s="167" t="s">
        <v>363</v>
      </c>
      <c r="C362" s="163" t="s">
        <v>86</v>
      </c>
      <c r="D362" s="163" t="s">
        <v>121</v>
      </c>
      <c r="E362" s="163" t="s">
        <v>98</v>
      </c>
      <c r="F362" s="163" t="s">
        <v>101</v>
      </c>
      <c r="G362" s="164">
        <v>48.12</v>
      </c>
    </row>
    <row r="363" spans="1:254" x14ac:dyDescent="0.2">
      <c r="A363" s="191" t="s">
        <v>130</v>
      </c>
      <c r="B363" s="171" t="s">
        <v>363</v>
      </c>
      <c r="C363" s="168" t="s">
        <v>86</v>
      </c>
      <c r="D363" s="168" t="s">
        <v>121</v>
      </c>
      <c r="E363" s="168" t="s">
        <v>131</v>
      </c>
      <c r="F363" s="168"/>
      <c r="G363" s="164">
        <f>SUM(G364)</f>
        <v>150</v>
      </c>
    </row>
    <row r="364" spans="1:254" x14ac:dyDescent="0.2">
      <c r="A364" s="161" t="s">
        <v>365</v>
      </c>
      <c r="B364" s="174" t="s">
        <v>363</v>
      </c>
      <c r="C364" s="163" t="s">
        <v>86</v>
      </c>
      <c r="D364" s="163" t="s">
        <v>121</v>
      </c>
      <c r="E364" s="163" t="s">
        <v>131</v>
      </c>
      <c r="F364" s="163" t="s">
        <v>101</v>
      </c>
      <c r="G364" s="164">
        <v>150</v>
      </c>
    </row>
    <row r="365" spans="1:254" s="236" customFormat="1" ht="15.75" x14ac:dyDescent="0.25">
      <c r="A365" s="232" t="s">
        <v>409</v>
      </c>
      <c r="B365" s="233">
        <v>510</v>
      </c>
      <c r="C365" s="234"/>
      <c r="D365" s="234"/>
      <c r="E365" s="234"/>
      <c r="F365" s="234"/>
      <c r="G365" s="235">
        <f>SUM(G380+G412+G366+G371+G401+G376)</f>
        <v>40742.329999999994</v>
      </c>
    </row>
    <row r="366" spans="1:254" s="165" customFormat="1" ht="15.75" x14ac:dyDescent="0.25">
      <c r="A366" s="178" t="s">
        <v>179</v>
      </c>
      <c r="B366" s="149" t="s">
        <v>363</v>
      </c>
      <c r="C366" s="149" t="s">
        <v>112</v>
      </c>
      <c r="D366" s="194"/>
      <c r="E366" s="237"/>
      <c r="F366" s="237"/>
      <c r="G366" s="238">
        <f>SUM(G367)</f>
        <v>500</v>
      </c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  <c r="AT366" s="155"/>
      <c r="AU366" s="155"/>
      <c r="AV366" s="155"/>
      <c r="AW366" s="155"/>
      <c r="AX366" s="155"/>
      <c r="AY366" s="155"/>
      <c r="AZ366" s="155"/>
      <c r="BA366" s="155"/>
      <c r="BB366" s="155"/>
      <c r="BC366" s="155"/>
      <c r="BD366" s="155"/>
      <c r="BE366" s="155"/>
      <c r="BF366" s="155"/>
      <c r="BG366" s="155"/>
      <c r="BH366" s="155"/>
      <c r="BI366" s="155"/>
      <c r="BJ366" s="155"/>
      <c r="BK366" s="155"/>
      <c r="BL366" s="155"/>
      <c r="BM366" s="155"/>
      <c r="BN366" s="155"/>
      <c r="BO366" s="155"/>
      <c r="BP366" s="155"/>
      <c r="BQ366" s="155"/>
      <c r="BR366" s="155"/>
      <c r="BS366" s="155"/>
      <c r="BT366" s="155"/>
      <c r="BU366" s="155"/>
      <c r="BV366" s="155"/>
      <c r="BW366" s="155"/>
      <c r="BX366" s="155"/>
      <c r="BY366" s="155"/>
      <c r="BZ366" s="155"/>
      <c r="CA366" s="155"/>
      <c r="CB366" s="155"/>
      <c r="CC366" s="155"/>
      <c r="CD366" s="155"/>
      <c r="CE366" s="155"/>
      <c r="CF366" s="155"/>
      <c r="CG366" s="155"/>
      <c r="CH366" s="155"/>
      <c r="CI366" s="155"/>
      <c r="CJ366" s="155"/>
      <c r="CK366" s="155"/>
      <c r="CL366" s="155"/>
      <c r="CM366" s="155"/>
      <c r="CN366" s="155"/>
      <c r="CO366" s="155"/>
      <c r="CP366" s="155"/>
      <c r="CQ366" s="155"/>
      <c r="CR366" s="155"/>
      <c r="CS366" s="155"/>
      <c r="CT366" s="155"/>
      <c r="CU366" s="155"/>
      <c r="CV366" s="155"/>
      <c r="CW366" s="155"/>
      <c r="CX366" s="155"/>
      <c r="CY366" s="155"/>
      <c r="CZ366" s="155"/>
      <c r="DA366" s="155"/>
      <c r="DB366" s="155"/>
      <c r="DC366" s="155"/>
      <c r="DD366" s="155"/>
      <c r="DE366" s="155"/>
      <c r="DF366" s="155"/>
      <c r="DG366" s="155"/>
      <c r="DH366" s="155"/>
      <c r="DI366" s="155"/>
      <c r="DJ366" s="155"/>
      <c r="DK366" s="155"/>
      <c r="DL366" s="155"/>
      <c r="DM366" s="155"/>
      <c r="DN366" s="155"/>
      <c r="DO366" s="155"/>
      <c r="DP366" s="155"/>
      <c r="DQ366" s="155"/>
      <c r="DR366" s="155"/>
      <c r="DS366" s="155"/>
      <c r="DT366" s="155"/>
      <c r="DU366" s="155"/>
      <c r="DV366" s="155"/>
      <c r="DW366" s="155"/>
      <c r="DX366" s="155"/>
      <c r="DY366" s="155"/>
      <c r="DZ366" s="155"/>
      <c r="EA366" s="155"/>
      <c r="EB366" s="155"/>
      <c r="EC366" s="155"/>
      <c r="ED366" s="155"/>
      <c r="EE366" s="155"/>
      <c r="EF366" s="155"/>
      <c r="EG366" s="155"/>
      <c r="EH366" s="155"/>
      <c r="EI366" s="155"/>
      <c r="EJ366" s="155"/>
      <c r="EK366" s="155"/>
      <c r="EL366" s="155"/>
      <c r="EM366" s="155"/>
      <c r="EN366" s="155"/>
      <c r="EO366" s="155"/>
      <c r="EP366" s="155"/>
      <c r="EQ366" s="155"/>
      <c r="ER366" s="155"/>
      <c r="ES366" s="155"/>
      <c r="ET366" s="155"/>
      <c r="EU366" s="155"/>
      <c r="EV366" s="155"/>
      <c r="EW366" s="155"/>
      <c r="EX366" s="155"/>
      <c r="EY366" s="155"/>
      <c r="EZ366" s="155"/>
      <c r="FA366" s="155"/>
      <c r="FB366" s="155"/>
      <c r="FC366" s="155"/>
      <c r="FD366" s="155"/>
      <c r="FE366" s="155"/>
      <c r="FF366" s="155"/>
      <c r="FG366" s="155"/>
      <c r="FH366" s="155"/>
      <c r="FI366" s="155"/>
      <c r="FJ366" s="155"/>
      <c r="FK366" s="155"/>
      <c r="FL366" s="155"/>
      <c r="FM366" s="155"/>
      <c r="FN366" s="155"/>
      <c r="FO366" s="155"/>
      <c r="FP366" s="155"/>
      <c r="FQ366" s="155"/>
      <c r="FR366" s="155"/>
      <c r="FS366" s="155"/>
      <c r="FT366" s="155"/>
      <c r="FU366" s="155"/>
      <c r="FV366" s="155"/>
      <c r="FW366" s="155"/>
      <c r="FX366" s="155"/>
      <c r="FY366" s="155"/>
      <c r="FZ366" s="155"/>
      <c r="GA366" s="155"/>
      <c r="GB366" s="155"/>
      <c r="GC366" s="155"/>
      <c r="GD366" s="155"/>
      <c r="GE366" s="155"/>
      <c r="GF366" s="155"/>
      <c r="GG366" s="155"/>
      <c r="GH366" s="155"/>
      <c r="GI366" s="155"/>
      <c r="GJ366" s="155"/>
      <c r="GK366" s="155"/>
      <c r="GL366" s="155"/>
      <c r="GM366" s="155"/>
      <c r="GN366" s="155"/>
      <c r="GO366" s="155"/>
      <c r="GP366" s="155"/>
      <c r="GQ366" s="155"/>
      <c r="GR366" s="155"/>
      <c r="GS366" s="155"/>
      <c r="GT366" s="155"/>
      <c r="GU366" s="155"/>
      <c r="GV366" s="155"/>
      <c r="GW366" s="155"/>
      <c r="GX366" s="155"/>
      <c r="GY366" s="155"/>
      <c r="GZ366" s="155"/>
      <c r="HA366" s="155"/>
      <c r="HB366" s="155"/>
      <c r="HC366" s="155"/>
      <c r="HD366" s="155"/>
      <c r="HE366" s="155"/>
      <c r="HF366" s="155"/>
      <c r="HG366" s="155"/>
      <c r="HH366" s="155"/>
      <c r="HI366" s="155"/>
      <c r="HJ366" s="155"/>
      <c r="HK366" s="155"/>
      <c r="HL366" s="155"/>
      <c r="HM366" s="155"/>
      <c r="HN366" s="155"/>
      <c r="HO366" s="155"/>
      <c r="HP366" s="155"/>
      <c r="HQ366" s="155"/>
      <c r="HR366" s="155"/>
      <c r="HS366" s="155"/>
      <c r="HT366" s="155"/>
      <c r="HU366" s="155"/>
      <c r="HV366" s="155"/>
      <c r="HW366" s="155"/>
      <c r="HX366" s="155"/>
      <c r="HY366" s="155"/>
      <c r="HZ366" s="155"/>
      <c r="IA366" s="155"/>
      <c r="IB366" s="155"/>
      <c r="IC366" s="155"/>
      <c r="ID366" s="155"/>
      <c r="IE366" s="155"/>
      <c r="IF366" s="155"/>
      <c r="IG366" s="155"/>
      <c r="IH366" s="155"/>
      <c r="II366" s="155"/>
      <c r="IJ366" s="155"/>
      <c r="IK366" s="155"/>
      <c r="IL366" s="155"/>
      <c r="IM366" s="155"/>
      <c r="IN366" s="155"/>
      <c r="IO366" s="155"/>
      <c r="IP366" s="155"/>
      <c r="IQ366" s="155"/>
      <c r="IR366" s="155"/>
      <c r="IS366" s="155"/>
      <c r="IT366" s="155"/>
    </row>
    <row r="367" spans="1:254" s="130" customFormat="1" x14ac:dyDescent="0.2">
      <c r="A367" s="151" t="s">
        <v>215</v>
      </c>
      <c r="B367" s="152" t="s">
        <v>363</v>
      </c>
      <c r="C367" s="153" t="s">
        <v>112</v>
      </c>
      <c r="D367" s="153" t="s">
        <v>112</v>
      </c>
      <c r="E367" s="152"/>
      <c r="F367" s="152"/>
      <c r="G367" s="154">
        <f>SUM(G368)</f>
        <v>500</v>
      </c>
    </row>
    <row r="368" spans="1:254" ht="15" x14ac:dyDescent="0.25">
      <c r="A368" s="227" t="s">
        <v>410</v>
      </c>
      <c r="B368" s="158" t="s">
        <v>363</v>
      </c>
      <c r="C368" s="153" t="s">
        <v>112</v>
      </c>
      <c r="D368" s="152" t="s">
        <v>112</v>
      </c>
      <c r="E368" s="152" t="s">
        <v>131</v>
      </c>
      <c r="F368" s="152"/>
      <c r="G368" s="239">
        <f>SUM(G369)</f>
        <v>500</v>
      </c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  <c r="AT368" s="155"/>
      <c r="AU368" s="155"/>
      <c r="AV368" s="155"/>
      <c r="AW368" s="155"/>
      <c r="AX368" s="155"/>
      <c r="AY368" s="155"/>
      <c r="AZ368" s="155"/>
      <c r="BA368" s="155"/>
      <c r="BB368" s="155"/>
      <c r="BC368" s="155"/>
      <c r="BD368" s="155"/>
      <c r="BE368" s="155"/>
      <c r="BF368" s="155"/>
      <c r="BG368" s="155"/>
      <c r="BH368" s="155"/>
      <c r="BI368" s="155"/>
      <c r="BJ368" s="155"/>
      <c r="BK368" s="155"/>
      <c r="BL368" s="155"/>
      <c r="BM368" s="155"/>
      <c r="BN368" s="155"/>
      <c r="BO368" s="155"/>
      <c r="BP368" s="155"/>
      <c r="BQ368" s="155"/>
      <c r="BR368" s="155"/>
      <c r="BS368" s="155"/>
      <c r="BT368" s="155"/>
      <c r="BU368" s="155"/>
      <c r="BV368" s="155"/>
      <c r="BW368" s="155"/>
      <c r="BX368" s="155"/>
      <c r="BY368" s="155"/>
      <c r="BZ368" s="155"/>
      <c r="CA368" s="155"/>
      <c r="CB368" s="155"/>
      <c r="CC368" s="155"/>
      <c r="CD368" s="155"/>
      <c r="CE368" s="155"/>
      <c r="CF368" s="155"/>
      <c r="CG368" s="155"/>
      <c r="CH368" s="155"/>
      <c r="CI368" s="155"/>
      <c r="CJ368" s="155"/>
      <c r="CK368" s="155"/>
      <c r="CL368" s="155"/>
      <c r="CM368" s="155"/>
      <c r="CN368" s="155"/>
      <c r="CO368" s="155"/>
      <c r="CP368" s="155"/>
      <c r="CQ368" s="155"/>
      <c r="CR368" s="155"/>
      <c r="CS368" s="155"/>
      <c r="CT368" s="155"/>
      <c r="CU368" s="155"/>
      <c r="CV368" s="155"/>
      <c r="CW368" s="155"/>
      <c r="CX368" s="155"/>
      <c r="CY368" s="155"/>
      <c r="CZ368" s="155"/>
      <c r="DA368" s="155"/>
      <c r="DB368" s="155"/>
      <c r="DC368" s="155"/>
      <c r="DD368" s="155"/>
      <c r="DE368" s="155"/>
      <c r="DF368" s="155"/>
      <c r="DG368" s="155"/>
      <c r="DH368" s="155"/>
      <c r="DI368" s="155"/>
      <c r="DJ368" s="155"/>
      <c r="DK368" s="155"/>
      <c r="DL368" s="155"/>
      <c r="DM368" s="155"/>
      <c r="DN368" s="155"/>
      <c r="DO368" s="155"/>
      <c r="DP368" s="155"/>
      <c r="DQ368" s="155"/>
      <c r="DR368" s="155"/>
      <c r="DS368" s="155"/>
      <c r="DT368" s="155"/>
      <c r="DU368" s="155"/>
      <c r="DV368" s="155"/>
      <c r="DW368" s="155"/>
      <c r="DX368" s="155"/>
      <c r="DY368" s="155"/>
      <c r="DZ368" s="155"/>
      <c r="EA368" s="155"/>
      <c r="EB368" s="155"/>
      <c r="EC368" s="155"/>
      <c r="ED368" s="155"/>
      <c r="EE368" s="155"/>
      <c r="EF368" s="155"/>
      <c r="EG368" s="155"/>
      <c r="EH368" s="155"/>
      <c r="EI368" s="155"/>
      <c r="EJ368" s="155"/>
      <c r="EK368" s="155"/>
      <c r="EL368" s="155"/>
      <c r="EM368" s="155"/>
      <c r="EN368" s="155"/>
      <c r="EO368" s="155"/>
      <c r="EP368" s="155"/>
      <c r="EQ368" s="155"/>
      <c r="ER368" s="155"/>
      <c r="ES368" s="155"/>
      <c r="ET368" s="155"/>
      <c r="EU368" s="155"/>
      <c r="EV368" s="155"/>
      <c r="EW368" s="155"/>
      <c r="EX368" s="155"/>
      <c r="EY368" s="155"/>
      <c r="EZ368" s="155"/>
      <c r="FA368" s="155"/>
      <c r="FB368" s="155"/>
      <c r="FC368" s="155"/>
      <c r="FD368" s="155"/>
      <c r="FE368" s="155"/>
      <c r="FF368" s="155"/>
      <c r="FG368" s="155"/>
      <c r="FH368" s="155"/>
      <c r="FI368" s="155"/>
      <c r="FJ368" s="155"/>
      <c r="FK368" s="155"/>
      <c r="FL368" s="155"/>
      <c r="FM368" s="155"/>
      <c r="FN368" s="155"/>
      <c r="FO368" s="155"/>
      <c r="FP368" s="155"/>
      <c r="FQ368" s="155"/>
      <c r="FR368" s="155"/>
      <c r="FS368" s="155"/>
      <c r="FT368" s="155"/>
      <c r="FU368" s="155"/>
      <c r="FV368" s="155"/>
      <c r="FW368" s="155"/>
      <c r="FX368" s="155"/>
      <c r="FY368" s="155"/>
      <c r="FZ368" s="155"/>
      <c r="GA368" s="155"/>
      <c r="GB368" s="155"/>
      <c r="GC368" s="155"/>
      <c r="GD368" s="155"/>
      <c r="GE368" s="155"/>
      <c r="GF368" s="155"/>
      <c r="GG368" s="155"/>
      <c r="GH368" s="155"/>
      <c r="GI368" s="155"/>
      <c r="GJ368" s="155"/>
      <c r="GK368" s="155"/>
      <c r="GL368" s="155"/>
      <c r="GM368" s="155"/>
      <c r="GN368" s="155"/>
      <c r="GO368" s="155"/>
      <c r="GP368" s="155"/>
      <c r="GQ368" s="155"/>
      <c r="GR368" s="155"/>
      <c r="GS368" s="155"/>
      <c r="GT368" s="155"/>
      <c r="GU368" s="155"/>
      <c r="GV368" s="155"/>
      <c r="GW368" s="155"/>
      <c r="GX368" s="155"/>
      <c r="GY368" s="155"/>
      <c r="GZ368" s="155"/>
      <c r="HA368" s="155"/>
      <c r="HB368" s="155"/>
      <c r="HC368" s="155"/>
      <c r="HD368" s="155"/>
      <c r="HE368" s="155"/>
      <c r="HF368" s="155"/>
      <c r="HG368" s="155"/>
      <c r="HH368" s="155"/>
      <c r="HI368" s="155"/>
      <c r="HJ368" s="155"/>
      <c r="HK368" s="155"/>
      <c r="HL368" s="155"/>
      <c r="HM368" s="155"/>
      <c r="HN368" s="155"/>
      <c r="HO368" s="155"/>
      <c r="HP368" s="155"/>
      <c r="HQ368" s="155"/>
      <c r="HR368" s="155"/>
      <c r="HS368" s="155"/>
      <c r="HT368" s="155"/>
      <c r="HU368" s="155"/>
      <c r="HV368" s="155"/>
      <c r="HW368" s="155"/>
      <c r="HX368" s="155"/>
      <c r="HY368" s="155"/>
      <c r="HZ368" s="155"/>
      <c r="IA368" s="155"/>
      <c r="IB368" s="155"/>
      <c r="IC368" s="155"/>
      <c r="ID368" s="155"/>
      <c r="IE368" s="155"/>
      <c r="IF368" s="155"/>
      <c r="IG368" s="155"/>
      <c r="IH368" s="155"/>
      <c r="II368" s="155"/>
      <c r="IJ368" s="155"/>
      <c r="IK368" s="155"/>
      <c r="IL368" s="155"/>
      <c r="IM368" s="155"/>
      <c r="IN368" s="155"/>
      <c r="IO368" s="155"/>
      <c r="IP368" s="155"/>
      <c r="IQ368" s="155"/>
      <c r="IR368" s="155"/>
      <c r="IS368" s="155"/>
      <c r="IT368" s="155"/>
    </row>
    <row r="369" spans="1:254" ht="15" x14ac:dyDescent="0.25">
      <c r="A369" s="166" t="s">
        <v>130</v>
      </c>
      <c r="B369" s="168" t="s">
        <v>363</v>
      </c>
      <c r="C369" s="168" t="s">
        <v>112</v>
      </c>
      <c r="D369" s="171" t="s">
        <v>112</v>
      </c>
      <c r="E369" s="171" t="s">
        <v>131</v>
      </c>
      <c r="F369" s="171"/>
      <c r="G369" s="169">
        <f>SUM(G370)</f>
        <v>500</v>
      </c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5"/>
      <c r="CA369" s="155"/>
      <c r="CB369" s="155"/>
      <c r="CC369" s="155"/>
      <c r="CD369" s="155"/>
      <c r="CE369" s="155"/>
      <c r="CF369" s="155"/>
      <c r="CG369" s="155"/>
      <c r="CH369" s="155"/>
      <c r="CI369" s="155"/>
      <c r="CJ369" s="155"/>
      <c r="CK369" s="155"/>
      <c r="CL369" s="155"/>
      <c r="CM369" s="155"/>
      <c r="CN369" s="155"/>
      <c r="CO369" s="155"/>
      <c r="CP369" s="155"/>
      <c r="CQ369" s="155"/>
      <c r="CR369" s="155"/>
      <c r="CS369" s="155"/>
      <c r="CT369" s="155"/>
      <c r="CU369" s="155"/>
      <c r="CV369" s="155"/>
      <c r="CW369" s="155"/>
      <c r="CX369" s="155"/>
      <c r="CY369" s="155"/>
      <c r="CZ369" s="155"/>
      <c r="DA369" s="155"/>
      <c r="DB369" s="155"/>
      <c r="DC369" s="155"/>
      <c r="DD369" s="155"/>
      <c r="DE369" s="155"/>
      <c r="DF369" s="155"/>
      <c r="DG369" s="155"/>
      <c r="DH369" s="155"/>
      <c r="DI369" s="155"/>
      <c r="DJ369" s="155"/>
      <c r="DK369" s="155"/>
      <c r="DL369" s="155"/>
      <c r="DM369" s="155"/>
      <c r="DN369" s="155"/>
      <c r="DO369" s="155"/>
      <c r="DP369" s="155"/>
      <c r="DQ369" s="155"/>
      <c r="DR369" s="155"/>
      <c r="DS369" s="155"/>
      <c r="DT369" s="155"/>
      <c r="DU369" s="155"/>
      <c r="DV369" s="155"/>
      <c r="DW369" s="155"/>
      <c r="DX369" s="155"/>
      <c r="DY369" s="155"/>
      <c r="DZ369" s="155"/>
      <c r="EA369" s="155"/>
      <c r="EB369" s="155"/>
      <c r="EC369" s="155"/>
      <c r="ED369" s="155"/>
      <c r="EE369" s="155"/>
      <c r="EF369" s="155"/>
      <c r="EG369" s="155"/>
      <c r="EH369" s="155"/>
      <c r="EI369" s="155"/>
      <c r="EJ369" s="155"/>
      <c r="EK369" s="155"/>
      <c r="EL369" s="155"/>
      <c r="EM369" s="155"/>
      <c r="EN369" s="155"/>
      <c r="EO369" s="155"/>
      <c r="EP369" s="155"/>
      <c r="EQ369" s="155"/>
      <c r="ER369" s="155"/>
      <c r="ES369" s="155"/>
      <c r="ET369" s="155"/>
      <c r="EU369" s="155"/>
      <c r="EV369" s="155"/>
      <c r="EW369" s="155"/>
      <c r="EX369" s="155"/>
      <c r="EY369" s="155"/>
      <c r="EZ369" s="155"/>
      <c r="FA369" s="155"/>
      <c r="FB369" s="155"/>
      <c r="FC369" s="155"/>
      <c r="FD369" s="155"/>
      <c r="FE369" s="155"/>
      <c r="FF369" s="155"/>
      <c r="FG369" s="155"/>
      <c r="FH369" s="155"/>
      <c r="FI369" s="155"/>
      <c r="FJ369" s="155"/>
      <c r="FK369" s="155"/>
      <c r="FL369" s="155"/>
      <c r="FM369" s="155"/>
      <c r="FN369" s="155"/>
      <c r="FO369" s="155"/>
      <c r="FP369" s="155"/>
      <c r="FQ369" s="155"/>
      <c r="FR369" s="155"/>
      <c r="FS369" s="155"/>
      <c r="FT369" s="155"/>
      <c r="FU369" s="155"/>
      <c r="FV369" s="155"/>
      <c r="FW369" s="155"/>
      <c r="FX369" s="155"/>
      <c r="FY369" s="155"/>
      <c r="FZ369" s="155"/>
      <c r="GA369" s="155"/>
      <c r="GB369" s="155"/>
      <c r="GC369" s="155"/>
      <c r="GD369" s="155"/>
      <c r="GE369" s="155"/>
      <c r="GF369" s="155"/>
      <c r="GG369" s="155"/>
      <c r="GH369" s="155"/>
      <c r="GI369" s="155"/>
      <c r="GJ369" s="155"/>
      <c r="GK369" s="155"/>
      <c r="GL369" s="155"/>
      <c r="GM369" s="155"/>
      <c r="GN369" s="155"/>
      <c r="GO369" s="155"/>
      <c r="GP369" s="155"/>
      <c r="GQ369" s="155"/>
      <c r="GR369" s="155"/>
      <c r="GS369" s="155"/>
      <c r="GT369" s="155"/>
      <c r="GU369" s="155"/>
      <c r="GV369" s="155"/>
      <c r="GW369" s="155"/>
      <c r="GX369" s="155"/>
      <c r="GY369" s="155"/>
      <c r="GZ369" s="155"/>
      <c r="HA369" s="155"/>
      <c r="HB369" s="155"/>
      <c r="HC369" s="155"/>
      <c r="HD369" s="155"/>
      <c r="HE369" s="155"/>
      <c r="HF369" s="155"/>
      <c r="HG369" s="155"/>
      <c r="HH369" s="155"/>
      <c r="HI369" s="155"/>
      <c r="HJ369" s="155"/>
      <c r="HK369" s="155"/>
      <c r="HL369" s="155"/>
      <c r="HM369" s="155"/>
      <c r="HN369" s="155"/>
      <c r="HO369" s="155"/>
      <c r="HP369" s="155"/>
      <c r="HQ369" s="155"/>
      <c r="HR369" s="155"/>
      <c r="HS369" s="155"/>
      <c r="HT369" s="155"/>
      <c r="HU369" s="155"/>
      <c r="HV369" s="155"/>
      <c r="HW369" s="155"/>
      <c r="HX369" s="155"/>
      <c r="HY369" s="155"/>
      <c r="HZ369" s="155"/>
      <c r="IA369" s="155"/>
      <c r="IB369" s="155"/>
      <c r="IC369" s="155"/>
      <c r="ID369" s="155"/>
      <c r="IE369" s="155"/>
      <c r="IF369" s="155"/>
      <c r="IG369" s="155"/>
      <c r="IH369" s="155"/>
      <c r="II369" s="155"/>
      <c r="IJ369" s="155"/>
      <c r="IK369" s="155"/>
      <c r="IL369" s="155"/>
      <c r="IM369" s="155"/>
      <c r="IN369" s="155"/>
      <c r="IO369" s="155"/>
      <c r="IP369" s="155"/>
      <c r="IQ369" s="155"/>
      <c r="IR369" s="155"/>
      <c r="IS369" s="155"/>
      <c r="IT369" s="155"/>
    </row>
    <row r="370" spans="1:254" ht="15" x14ac:dyDescent="0.25">
      <c r="A370" s="161" t="s">
        <v>102</v>
      </c>
      <c r="B370" s="163" t="s">
        <v>363</v>
      </c>
      <c r="C370" s="163" t="s">
        <v>112</v>
      </c>
      <c r="D370" s="174" t="s">
        <v>112</v>
      </c>
      <c r="E370" s="174" t="s">
        <v>131</v>
      </c>
      <c r="F370" s="174" t="s">
        <v>103</v>
      </c>
      <c r="G370" s="164">
        <v>500</v>
      </c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  <c r="U370" s="183"/>
      <c r="V370" s="183"/>
      <c r="W370" s="183"/>
      <c r="X370" s="183"/>
      <c r="Y370" s="183"/>
      <c r="Z370" s="183"/>
      <c r="AA370" s="183"/>
      <c r="AB370" s="183"/>
      <c r="AC370" s="183"/>
      <c r="AD370" s="183"/>
      <c r="AE370" s="183"/>
      <c r="AF370" s="183"/>
      <c r="AG370" s="183"/>
      <c r="AH370" s="183"/>
      <c r="AI370" s="183"/>
      <c r="AJ370" s="183"/>
      <c r="AK370" s="183"/>
      <c r="AL370" s="183"/>
      <c r="AM370" s="183"/>
      <c r="AN370" s="183"/>
      <c r="AO370" s="183"/>
      <c r="AP370" s="183"/>
      <c r="AQ370" s="183"/>
      <c r="AR370" s="183"/>
      <c r="AS370" s="183"/>
      <c r="AT370" s="183"/>
      <c r="AU370" s="183"/>
      <c r="AV370" s="183"/>
      <c r="AW370" s="183"/>
      <c r="AX370" s="183"/>
      <c r="AY370" s="183"/>
      <c r="AZ370" s="183"/>
      <c r="BA370" s="183"/>
      <c r="BB370" s="183"/>
      <c r="BC370" s="183"/>
      <c r="BD370" s="183"/>
      <c r="BE370" s="183"/>
      <c r="BF370" s="183"/>
      <c r="BG370" s="183"/>
      <c r="BH370" s="183"/>
      <c r="BI370" s="183"/>
      <c r="BJ370" s="183"/>
      <c r="BK370" s="183"/>
      <c r="BL370" s="183"/>
      <c r="BM370" s="183"/>
      <c r="BN370" s="183"/>
      <c r="BO370" s="183"/>
      <c r="BP370" s="183"/>
      <c r="BQ370" s="183"/>
      <c r="BR370" s="183"/>
      <c r="BS370" s="183"/>
      <c r="BT370" s="183"/>
      <c r="BU370" s="183"/>
      <c r="BV370" s="183"/>
      <c r="BW370" s="183"/>
      <c r="BX370" s="183"/>
      <c r="BY370" s="183"/>
      <c r="BZ370" s="183"/>
      <c r="CA370" s="183"/>
      <c r="CB370" s="183"/>
      <c r="CC370" s="183"/>
      <c r="CD370" s="183"/>
      <c r="CE370" s="183"/>
      <c r="CF370" s="183"/>
      <c r="CG370" s="183"/>
      <c r="CH370" s="183"/>
      <c r="CI370" s="183"/>
      <c r="CJ370" s="183"/>
      <c r="CK370" s="183"/>
      <c r="CL370" s="183"/>
      <c r="CM370" s="183"/>
      <c r="CN370" s="183"/>
      <c r="CO370" s="183"/>
      <c r="CP370" s="183"/>
      <c r="CQ370" s="183"/>
      <c r="CR370" s="183"/>
      <c r="CS370" s="183"/>
      <c r="CT370" s="183"/>
      <c r="CU370" s="183"/>
      <c r="CV370" s="183"/>
      <c r="CW370" s="183"/>
      <c r="CX370" s="183"/>
      <c r="CY370" s="183"/>
      <c r="CZ370" s="183"/>
      <c r="DA370" s="183"/>
      <c r="DB370" s="183"/>
      <c r="DC370" s="183"/>
      <c r="DD370" s="183"/>
      <c r="DE370" s="183"/>
      <c r="DF370" s="183"/>
      <c r="DG370" s="183"/>
      <c r="DH370" s="183"/>
      <c r="DI370" s="183"/>
      <c r="DJ370" s="183"/>
      <c r="DK370" s="183"/>
      <c r="DL370" s="183"/>
      <c r="DM370" s="183"/>
      <c r="DN370" s="183"/>
      <c r="DO370" s="183"/>
      <c r="DP370" s="183"/>
      <c r="DQ370" s="183"/>
      <c r="DR370" s="183"/>
      <c r="DS370" s="183"/>
      <c r="DT370" s="183"/>
      <c r="DU370" s="183"/>
      <c r="DV370" s="183"/>
      <c r="DW370" s="183"/>
      <c r="DX370" s="183"/>
      <c r="DY370" s="183"/>
      <c r="DZ370" s="183"/>
      <c r="EA370" s="183"/>
      <c r="EB370" s="183"/>
      <c r="EC370" s="183"/>
      <c r="ED370" s="183"/>
      <c r="EE370" s="183"/>
      <c r="EF370" s="183"/>
      <c r="EG370" s="183"/>
      <c r="EH370" s="183"/>
      <c r="EI370" s="183"/>
      <c r="EJ370" s="183"/>
      <c r="EK370" s="183"/>
      <c r="EL370" s="183"/>
      <c r="EM370" s="183"/>
      <c r="EN370" s="183"/>
      <c r="EO370" s="183"/>
      <c r="EP370" s="183"/>
      <c r="EQ370" s="183"/>
      <c r="ER370" s="183"/>
      <c r="ES370" s="183"/>
      <c r="ET370" s="183"/>
      <c r="EU370" s="183"/>
      <c r="EV370" s="183"/>
      <c r="EW370" s="183"/>
      <c r="EX370" s="183"/>
      <c r="EY370" s="183"/>
      <c r="EZ370" s="183"/>
      <c r="FA370" s="183"/>
      <c r="FB370" s="183"/>
      <c r="FC370" s="183"/>
      <c r="FD370" s="183"/>
      <c r="FE370" s="183"/>
      <c r="FF370" s="183"/>
      <c r="FG370" s="183"/>
      <c r="FH370" s="183"/>
      <c r="FI370" s="183"/>
      <c r="FJ370" s="183"/>
      <c r="FK370" s="183"/>
      <c r="FL370" s="183"/>
      <c r="FM370" s="183"/>
      <c r="FN370" s="183"/>
      <c r="FO370" s="183"/>
      <c r="FP370" s="183"/>
      <c r="FQ370" s="183"/>
      <c r="FR370" s="183"/>
      <c r="FS370" s="183"/>
      <c r="FT370" s="183"/>
      <c r="FU370" s="183"/>
      <c r="FV370" s="183"/>
      <c r="FW370" s="183"/>
      <c r="FX370" s="183"/>
      <c r="FY370" s="183"/>
      <c r="FZ370" s="183"/>
      <c r="GA370" s="183"/>
      <c r="GB370" s="183"/>
      <c r="GC370" s="183"/>
      <c r="GD370" s="183"/>
      <c r="GE370" s="183"/>
      <c r="GF370" s="183"/>
      <c r="GG370" s="183"/>
      <c r="GH370" s="183"/>
      <c r="GI370" s="183"/>
      <c r="GJ370" s="183"/>
      <c r="GK370" s="183"/>
      <c r="GL370" s="183"/>
      <c r="GM370" s="183"/>
      <c r="GN370" s="183"/>
      <c r="GO370" s="183"/>
      <c r="GP370" s="183"/>
      <c r="GQ370" s="183"/>
      <c r="GR370" s="183"/>
      <c r="GS370" s="183"/>
      <c r="GT370" s="183"/>
      <c r="GU370" s="183"/>
      <c r="GV370" s="183"/>
      <c r="GW370" s="183"/>
      <c r="GX370" s="183"/>
      <c r="GY370" s="183"/>
      <c r="GZ370" s="183"/>
      <c r="HA370" s="183"/>
      <c r="HB370" s="183"/>
      <c r="HC370" s="183"/>
      <c r="HD370" s="183"/>
      <c r="HE370" s="183"/>
      <c r="HF370" s="183"/>
      <c r="HG370" s="183"/>
      <c r="HH370" s="183"/>
      <c r="HI370" s="183"/>
      <c r="HJ370" s="183"/>
      <c r="HK370" s="183"/>
      <c r="HL370" s="183"/>
      <c r="HM370" s="183"/>
      <c r="HN370" s="183"/>
      <c r="HO370" s="183"/>
      <c r="HP370" s="183"/>
      <c r="HQ370" s="183"/>
      <c r="HR370" s="183"/>
      <c r="HS370" s="183"/>
      <c r="HT370" s="183"/>
      <c r="HU370" s="183"/>
      <c r="HV370" s="183"/>
      <c r="HW370" s="183"/>
      <c r="HX370" s="183"/>
      <c r="HY370" s="183"/>
      <c r="HZ370" s="183"/>
      <c r="IA370" s="183"/>
      <c r="IB370" s="183"/>
      <c r="IC370" s="183"/>
      <c r="ID370" s="183"/>
      <c r="IE370" s="183"/>
      <c r="IF370" s="183"/>
      <c r="IG370" s="183"/>
      <c r="IH370" s="183"/>
      <c r="II370" s="183"/>
      <c r="IJ370" s="183"/>
      <c r="IK370" s="183"/>
      <c r="IL370" s="183"/>
      <c r="IM370" s="183"/>
      <c r="IN370" s="183"/>
      <c r="IO370" s="183"/>
      <c r="IP370" s="183"/>
      <c r="IQ370" s="183"/>
      <c r="IR370" s="183"/>
      <c r="IS370" s="183"/>
      <c r="IT370" s="183"/>
    </row>
    <row r="371" spans="1:254" s="146" customFormat="1" ht="15" x14ac:dyDescent="0.25">
      <c r="A371" s="178" t="s">
        <v>228</v>
      </c>
      <c r="B371" s="231">
        <v>510</v>
      </c>
      <c r="C371" s="149" t="s">
        <v>229</v>
      </c>
      <c r="D371" s="162"/>
      <c r="E371" s="162"/>
      <c r="F371" s="162"/>
      <c r="G371" s="150">
        <f>SUM(G372)</f>
        <v>1999.3</v>
      </c>
    </row>
    <row r="372" spans="1:254" ht="15" x14ac:dyDescent="0.25">
      <c r="A372" s="216" t="s">
        <v>411</v>
      </c>
      <c r="B372" s="153" t="s">
        <v>363</v>
      </c>
      <c r="C372" s="152" t="s">
        <v>229</v>
      </c>
      <c r="D372" s="152" t="s">
        <v>229</v>
      </c>
      <c r="E372" s="152"/>
      <c r="F372" s="201"/>
      <c r="G372" s="239">
        <f>SUM(G373)</f>
        <v>1999.3</v>
      </c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  <c r="AT372" s="155"/>
      <c r="AU372" s="155"/>
      <c r="AV372" s="155"/>
      <c r="AW372" s="155"/>
      <c r="AX372" s="155"/>
      <c r="AY372" s="155"/>
      <c r="AZ372" s="155"/>
      <c r="BA372" s="155"/>
      <c r="BB372" s="155"/>
      <c r="BC372" s="155"/>
      <c r="BD372" s="155"/>
      <c r="BE372" s="155"/>
      <c r="BF372" s="155"/>
      <c r="BG372" s="155"/>
      <c r="BH372" s="155"/>
      <c r="BI372" s="155"/>
      <c r="BJ372" s="155"/>
      <c r="BK372" s="155"/>
      <c r="BL372" s="155"/>
      <c r="BM372" s="155"/>
      <c r="BN372" s="155"/>
      <c r="BO372" s="155"/>
      <c r="BP372" s="155"/>
      <c r="BQ372" s="155"/>
      <c r="BR372" s="155"/>
      <c r="BS372" s="155"/>
      <c r="BT372" s="155"/>
      <c r="BU372" s="155"/>
      <c r="BV372" s="155"/>
      <c r="BW372" s="155"/>
      <c r="BX372" s="155"/>
      <c r="BY372" s="155"/>
      <c r="BZ372" s="155"/>
      <c r="CA372" s="155"/>
      <c r="CB372" s="155"/>
      <c r="CC372" s="155"/>
      <c r="CD372" s="155"/>
      <c r="CE372" s="155"/>
      <c r="CF372" s="155"/>
      <c r="CG372" s="155"/>
      <c r="CH372" s="155"/>
      <c r="CI372" s="155"/>
      <c r="CJ372" s="155"/>
      <c r="CK372" s="155"/>
      <c r="CL372" s="155"/>
      <c r="CM372" s="155"/>
      <c r="CN372" s="155"/>
      <c r="CO372" s="155"/>
      <c r="CP372" s="155"/>
      <c r="CQ372" s="155"/>
      <c r="CR372" s="155"/>
      <c r="CS372" s="155"/>
      <c r="CT372" s="155"/>
      <c r="CU372" s="155"/>
      <c r="CV372" s="155"/>
      <c r="CW372" s="155"/>
      <c r="CX372" s="155"/>
      <c r="CY372" s="155"/>
      <c r="CZ372" s="155"/>
      <c r="DA372" s="155"/>
      <c r="DB372" s="155"/>
      <c r="DC372" s="155"/>
      <c r="DD372" s="155"/>
      <c r="DE372" s="155"/>
      <c r="DF372" s="155"/>
      <c r="DG372" s="155"/>
      <c r="DH372" s="155"/>
      <c r="DI372" s="155"/>
      <c r="DJ372" s="155"/>
      <c r="DK372" s="155"/>
      <c r="DL372" s="155"/>
      <c r="DM372" s="155"/>
      <c r="DN372" s="155"/>
      <c r="DO372" s="155"/>
      <c r="DP372" s="155"/>
      <c r="DQ372" s="155"/>
      <c r="DR372" s="155"/>
      <c r="DS372" s="155"/>
      <c r="DT372" s="155"/>
      <c r="DU372" s="155"/>
      <c r="DV372" s="155"/>
      <c r="DW372" s="155"/>
      <c r="DX372" s="155"/>
      <c r="DY372" s="155"/>
      <c r="DZ372" s="155"/>
      <c r="EA372" s="155"/>
      <c r="EB372" s="155"/>
      <c r="EC372" s="155"/>
      <c r="ED372" s="155"/>
      <c r="EE372" s="155"/>
      <c r="EF372" s="155"/>
      <c r="EG372" s="155"/>
      <c r="EH372" s="155"/>
      <c r="EI372" s="155"/>
      <c r="EJ372" s="155"/>
      <c r="EK372" s="155"/>
      <c r="EL372" s="155"/>
      <c r="EM372" s="155"/>
      <c r="EN372" s="155"/>
      <c r="EO372" s="155"/>
      <c r="EP372" s="155"/>
      <c r="EQ372" s="155"/>
      <c r="ER372" s="155"/>
      <c r="ES372" s="155"/>
      <c r="ET372" s="155"/>
      <c r="EU372" s="155"/>
      <c r="EV372" s="155"/>
      <c r="EW372" s="155"/>
      <c r="EX372" s="155"/>
      <c r="EY372" s="155"/>
      <c r="EZ372" s="155"/>
      <c r="FA372" s="155"/>
      <c r="FB372" s="155"/>
      <c r="FC372" s="155"/>
      <c r="FD372" s="155"/>
      <c r="FE372" s="155"/>
      <c r="FF372" s="155"/>
      <c r="FG372" s="155"/>
      <c r="FH372" s="155"/>
      <c r="FI372" s="155"/>
      <c r="FJ372" s="155"/>
      <c r="FK372" s="155"/>
      <c r="FL372" s="155"/>
      <c r="FM372" s="155"/>
      <c r="FN372" s="155"/>
      <c r="FO372" s="155"/>
      <c r="FP372" s="155"/>
      <c r="FQ372" s="155"/>
      <c r="FR372" s="155"/>
      <c r="FS372" s="155"/>
      <c r="FT372" s="155"/>
      <c r="FU372" s="155"/>
      <c r="FV372" s="155"/>
      <c r="FW372" s="155"/>
      <c r="FX372" s="155"/>
      <c r="FY372" s="155"/>
      <c r="FZ372" s="155"/>
      <c r="GA372" s="155"/>
      <c r="GB372" s="155"/>
      <c r="GC372" s="155"/>
      <c r="GD372" s="155"/>
      <c r="GE372" s="155"/>
      <c r="GF372" s="155"/>
      <c r="GG372" s="155"/>
      <c r="GH372" s="155"/>
      <c r="GI372" s="155"/>
      <c r="GJ372" s="155"/>
      <c r="GK372" s="155"/>
      <c r="GL372" s="155"/>
      <c r="GM372" s="155"/>
      <c r="GN372" s="155"/>
      <c r="GO372" s="155"/>
      <c r="GP372" s="155"/>
      <c r="GQ372" s="155"/>
      <c r="GR372" s="155"/>
      <c r="GS372" s="155"/>
      <c r="GT372" s="155"/>
      <c r="GU372" s="155"/>
      <c r="GV372" s="155"/>
      <c r="GW372" s="155"/>
      <c r="GX372" s="155"/>
      <c r="GY372" s="155"/>
      <c r="GZ372" s="155"/>
      <c r="HA372" s="155"/>
      <c r="HB372" s="155"/>
      <c r="HC372" s="155"/>
      <c r="HD372" s="155"/>
      <c r="HE372" s="155"/>
      <c r="HF372" s="155"/>
      <c r="HG372" s="155"/>
      <c r="HH372" s="155"/>
      <c r="HI372" s="155"/>
      <c r="HJ372" s="155"/>
      <c r="HK372" s="155"/>
      <c r="HL372" s="155"/>
      <c r="HM372" s="155"/>
      <c r="HN372" s="155"/>
      <c r="HO372" s="155"/>
      <c r="HP372" s="155"/>
      <c r="HQ372" s="155"/>
      <c r="HR372" s="155"/>
      <c r="HS372" s="155"/>
      <c r="HT372" s="155"/>
      <c r="HU372" s="155"/>
      <c r="HV372" s="155"/>
      <c r="HW372" s="155"/>
      <c r="HX372" s="155"/>
      <c r="HY372" s="155"/>
      <c r="HZ372" s="155"/>
      <c r="IA372" s="155"/>
      <c r="IB372" s="155"/>
      <c r="IC372" s="155"/>
      <c r="ID372" s="155"/>
      <c r="IE372" s="155"/>
      <c r="IF372" s="155"/>
      <c r="IG372" s="155"/>
      <c r="IH372" s="155"/>
      <c r="II372" s="155"/>
      <c r="IJ372" s="155"/>
      <c r="IK372" s="155"/>
      <c r="IL372" s="155"/>
      <c r="IM372" s="155"/>
      <c r="IN372" s="155"/>
      <c r="IO372" s="155"/>
      <c r="IP372" s="155"/>
      <c r="IQ372" s="155"/>
      <c r="IR372" s="155"/>
      <c r="IS372" s="155"/>
      <c r="IT372" s="155"/>
    </row>
    <row r="373" spans="1:254" ht="15" x14ac:dyDescent="0.25">
      <c r="A373" s="156" t="s">
        <v>412</v>
      </c>
      <c r="B373" s="158" t="s">
        <v>363</v>
      </c>
      <c r="C373" s="172" t="s">
        <v>229</v>
      </c>
      <c r="D373" s="172" t="s">
        <v>229</v>
      </c>
      <c r="E373" s="172"/>
      <c r="F373" s="201"/>
      <c r="G373" s="239">
        <f>SUM(G374)</f>
        <v>1999.3</v>
      </c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5"/>
      <c r="AV373" s="155"/>
      <c r="AW373" s="155"/>
      <c r="AX373" s="155"/>
      <c r="AY373" s="155"/>
      <c r="AZ373" s="155"/>
      <c r="BA373" s="155"/>
      <c r="BB373" s="155"/>
      <c r="BC373" s="155"/>
      <c r="BD373" s="155"/>
      <c r="BE373" s="155"/>
      <c r="BF373" s="155"/>
      <c r="BG373" s="155"/>
      <c r="BH373" s="155"/>
      <c r="BI373" s="155"/>
      <c r="BJ373" s="155"/>
      <c r="BK373" s="155"/>
      <c r="BL373" s="155"/>
      <c r="BM373" s="155"/>
      <c r="BN373" s="155"/>
      <c r="BO373" s="155"/>
      <c r="BP373" s="155"/>
      <c r="BQ373" s="155"/>
      <c r="BR373" s="155"/>
      <c r="BS373" s="155"/>
      <c r="BT373" s="155"/>
      <c r="BU373" s="155"/>
      <c r="BV373" s="155"/>
      <c r="BW373" s="155"/>
      <c r="BX373" s="155"/>
      <c r="BY373" s="155"/>
      <c r="BZ373" s="155"/>
      <c r="CA373" s="155"/>
      <c r="CB373" s="155"/>
      <c r="CC373" s="155"/>
      <c r="CD373" s="155"/>
      <c r="CE373" s="155"/>
      <c r="CF373" s="155"/>
      <c r="CG373" s="155"/>
      <c r="CH373" s="155"/>
      <c r="CI373" s="155"/>
      <c r="CJ373" s="155"/>
      <c r="CK373" s="155"/>
      <c r="CL373" s="155"/>
      <c r="CM373" s="155"/>
      <c r="CN373" s="155"/>
      <c r="CO373" s="155"/>
      <c r="CP373" s="155"/>
      <c r="CQ373" s="155"/>
      <c r="CR373" s="155"/>
      <c r="CS373" s="155"/>
      <c r="CT373" s="155"/>
      <c r="CU373" s="155"/>
      <c r="CV373" s="155"/>
      <c r="CW373" s="155"/>
      <c r="CX373" s="155"/>
      <c r="CY373" s="155"/>
      <c r="CZ373" s="155"/>
      <c r="DA373" s="155"/>
      <c r="DB373" s="155"/>
      <c r="DC373" s="155"/>
      <c r="DD373" s="155"/>
      <c r="DE373" s="155"/>
      <c r="DF373" s="155"/>
      <c r="DG373" s="155"/>
      <c r="DH373" s="155"/>
      <c r="DI373" s="155"/>
      <c r="DJ373" s="155"/>
      <c r="DK373" s="155"/>
      <c r="DL373" s="155"/>
      <c r="DM373" s="155"/>
      <c r="DN373" s="155"/>
      <c r="DO373" s="155"/>
      <c r="DP373" s="155"/>
      <c r="DQ373" s="155"/>
      <c r="DR373" s="155"/>
      <c r="DS373" s="155"/>
      <c r="DT373" s="155"/>
      <c r="DU373" s="155"/>
      <c r="DV373" s="155"/>
      <c r="DW373" s="155"/>
      <c r="DX373" s="155"/>
      <c r="DY373" s="155"/>
      <c r="DZ373" s="155"/>
      <c r="EA373" s="155"/>
      <c r="EB373" s="155"/>
      <c r="EC373" s="155"/>
      <c r="ED373" s="155"/>
      <c r="EE373" s="155"/>
      <c r="EF373" s="155"/>
      <c r="EG373" s="155"/>
      <c r="EH373" s="155"/>
      <c r="EI373" s="155"/>
      <c r="EJ373" s="155"/>
      <c r="EK373" s="155"/>
      <c r="EL373" s="155"/>
      <c r="EM373" s="155"/>
      <c r="EN373" s="155"/>
      <c r="EO373" s="155"/>
      <c r="EP373" s="155"/>
      <c r="EQ373" s="155"/>
      <c r="ER373" s="155"/>
      <c r="ES373" s="155"/>
      <c r="ET373" s="155"/>
      <c r="EU373" s="155"/>
      <c r="EV373" s="155"/>
      <c r="EW373" s="155"/>
      <c r="EX373" s="155"/>
      <c r="EY373" s="155"/>
      <c r="EZ373" s="155"/>
      <c r="FA373" s="155"/>
      <c r="FB373" s="155"/>
      <c r="FC373" s="155"/>
      <c r="FD373" s="155"/>
      <c r="FE373" s="155"/>
      <c r="FF373" s="155"/>
      <c r="FG373" s="155"/>
      <c r="FH373" s="155"/>
      <c r="FI373" s="155"/>
      <c r="FJ373" s="155"/>
      <c r="FK373" s="155"/>
      <c r="FL373" s="155"/>
      <c r="FM373" s="155"/>
      <c r="FN373" s="155"/>
      <c r="FO373" s="155"/>
      <c r="FP373" s="155"/>
      <c r="FQ373" s="155"/>
      <c r="FR373" s="155"/>
      <c r="FS373" s="155"/>
      <c r="FT373" s="155"/>
      <c r="FU373" s="155"/>
      <c r="FV373" s="155"/>
      <c r="FW373" s="155"/>
      <c r="FX373" s="155"/>
      <c r="FY373" s="155"/>
      <c r="FZ373" s="155"/>
      <c r="GA373" s="155"/>
      <c r="GB373" s="155"/>
      <c r="GC373" s="155"/>
      <c r="GD373" s="155"/>
      <c r="GE373" s="155"/>
      <c r="GF373" s="155"/>
      <c r="GG373" s="155"/>
      <c r="GH373" s="155"/>
      <c r="GI373" s="155"/>
      <c r="GJ373" s="155"/>
      <c r="GK373" s="155"/>
      <c r="GL373" s="155"/>
      <c r="GM373" s="155"/>
      <c r="GN373" s="155"/>
      <c r="GO373" s="155"/>
      <c r="GP373" s="155"/>
      <c r="GQ373" s="155"/>
      <c r="GR373" s="155"/>
      <c r="GS373" s="155"/>
      <c r="GT373" s="155"/>
      <c r="GU373" s="155"/>
      <c r="GV373" s="155"/>
      <c r="GW373" s="155"/>
      <c r="GX373" s="155"/>
      <c r="GY373" s="155"/>
      <c r="GZ373" s="155"/>
      <c r="HA373" s="155"/>
      <c r="HB373" s="155"/>
      <c r="HC373" s="155"/>
      <c r="HD373" s="155"/>
      <c r="HE373" s="155"/>
      <c r="HF373" s="155"/>
      <c r="HG373" s="155"/>
      <c r="HH373" s="155"/>
      <c r="HI373" s="155"/>
      <c r="HJ373" s="155"/>
      <c r="HK373" s="155"/>
      <c r="HL373" s="155"/>
      <c r="HM373" s="155"/>
      <c r="HN373" s="155"/>
      <c r="HO373" s="155"/>
      <c r="HP373" s="155"/>
      <c r="HQ373" s="155"/>
      <c r="HR373" s="155"/>
      <c r="HS373" s="155"/>
      <c r="HT373" s="155"/>
      <c r="HU373" s="155"/>
      <c r="HV373" s="155"/>
      <c r="HW373" s="155"/>
      <c r="HX373" s="155"/>
      <c r="HY373" s="155"/>
      <c r="HZ373" s="155"/>
      <c r="IA373" s="155"/>
      <c r="IB373" s="155"/>
      <c r="IC373" s="155"/>
      <c r="ID373" s="155"/>
      <c r="IE373" s="155"/>
      <c r="IF373" s="155"/>
      <c r="IG373" s="155"/>
      <c r="IH373" s="155"/>
      <c r="II373" s="155"/>
      <c r="IJ373" s="155"/>
      <c r="IK373" s="155"/>
      <c r="IL373" s="155"/>
      <c r="IM373" s="155"/>
      <c r="IN373" s="155"/>
      <c r="IO373" s="155"/>
      <c r="IP373" s="155"/>
      <c r="IQ373" s="155"/>
      <c r="IR373" s="155"/>
      <c r="IS373" s="155"/>
      <c r="IT373" s="155"/>
    </row>
    <row r="374" spans="1:254" ht="15" x14ac:dyDescent="0.25">
      <c r="A374" s="161" t="s">
        <v>401</v>
      </c>
      <c r="B374" s="163" t="s">
        <v>363</v>
      </c>
      <c r="C374" s="174" t="s">
        <v>229</v>
      </c>
      <c r="D374" s="174" t="s">
        <v>229</v>
      </c>
      <c r="E374" s="174" t="s">
        <v>263</v>
      </c>
      <c r="F374" s="174"/>
      <c r="G374" s="164">
        <f>SUM(G375)</f>
        <v>1999.3</v>
      </c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6"/>
      <c r="AE374" s="146"/>
      <c r="AF374" s="146"/>
      <c r="AG374" s="146"/>
      <c r="AH374" s="146"/>
      <c r="AI374" s="146"/>
      <c r="AJ374" s="146"/>
      <c r="AK374" s="146"/>
      <c r="AL374" s="146"/>
      <c r="AM374" s="146"/>
      <c r="AN374" s="146"/>
      <c r="AO374" s="146"/>
      <c r="AP374" s="146"/>
      <c r="AQ374" s="146"/>
      <c r="AR374" s="146"/>
      <c r="AS374" s="146"/>
      <c r="AT374" s="146"/>
      <c r="AU374" s="146"/>
      <c r="AV374" s="146"/>
      <c r="AW374" s="146"/>
      <c r="AX374" s="146"/>
      <c r="AY374" s="146"/>
      <c r="AZ374" s="146"/>
      <c r="BA374" s="146"/>
      <c r="BB374" s="146"/>
      <c r="BC374" s="146"/>
      <c r="BD374" s="146"/>
      <c r="BE374" s="146"/>
      <c r="BF374" s="146"/>
      <c r="BG374" s="146"/>
      <c r="BH374" s="146"/>
      <c r="BI374" s="146"/>
      <c r="BJ374" s="146"/>
      <c r="BK374" s="146"/>
      <c r="BL374" s="146"/>
      <c r="BM374" s="146"/>
      <c r="BN374" s="146"/>
      <c r="BO374" s="146"/>
      <c r="BP374" s="146"/>
      <c r="BQ374" s="146"/>
      <c r="BR374" s="146"/>
      <c r="BS374" s="146"/>
      <c r="BT374" s="146"/>
      <c r="BU374" s="146"/>
      <c r="BV374" s="146"/>
      <c r="BW374" s="146"/>
      <c r="BX374" s="146"/>
      <c r="BY374" s="146"/>
      <c r="BZ374" s="146"/>
      <c r="CA374" s="146"/>
      <c r="CB374" s="146"/>
      <c r="CC374" s="146"/>
      <c r="CD374" s="146"/>
      <c r="CE374" s="146"/>
      <c r="CF374" s="146"/>
      <c r="CG374" s="146"/>
      <c r="CH374" s="146"/>
      <c r="CI374" s="146"/>
      <c r="CJ374" s="146"/>
      <c r="CK374" s="146"/>
      <c r="CL374" s="146"/>
      <c r="CM374" s="146"/>
      <c r="CN374" s="146"/>
      <c r="CO374" s="146"/>
      <c r="CP374" s="146"/>
      <c r="CQ374" s="146"/>
      <c r="CR374" s="146"/>
      <c r="CS374" s="146"/>
      <c r="CT374" s="146"/>
      <c r="CU374" s="146"/>
      <c r="CV374" s="146"/>
      <c r="CW374" s="146"/>
      <c r="CX374" s="146"/>
      <c r="CY374" s="146"/>
      <c r="CZ374" s="146"/>
      <c r="DA374" s="146"/>
      <c r="DB374" s="146"/>
      <c r="DC374" s="146"/>
      <c r="DD374" s="146"/>
      <c r="DE374" s="146"/>
      <c r="DF374" s="146"/>
      <c r="DG374" s="146"/>
      <c r="DH374" s="146"/>
      <c r="DI374" s="146"/>
      <c r="DJ374" s="146"/>
      <c r="DK374" s="146"/>
      <c r="DL374" s="146"/>
      <c r="DM374" s="146"/>
      <c r="DN374" s="146"/>
      <c r="DO374" s="146"/>
      <c r="DP374" s="146"/>
      <c r="DQ374" s="146"/>
      <c r="DR374" s="146"/>
      <c r="DS374" s="146"/>
      <c r="DT374" s="146"/>
      <c r="DU374" s="146"/>
      <c r="DV374" s="146"/>
      <c r="DW374" s="146"/>
      <c r="DX374" s="146"/>
      <c r="DY374" s="146"/>
      <c r="DZ374" s="146"/>
      <c r="EA374" s="146"/>
      <c r="EB374" s="146"/>
      <c r="EC374" s="146"/>
      <c r="ED374" s="146"/>
      <c r="EE374" s="146"/>
      <c r="EF374" s="146"/>
      <c r="EG374" s="146"/>
      <c r="EH374" s="146"/>
      <c r="EI374" s="146"/>
      <c r="EJ374" s="146"/>
      <c r="EK374" s="146"/>
      <c r="EL374" s="146"/>
      <c r="EM374" s="146"/>
      <c r="EN374" s="146"/>
      <c r="EO374" s="146"/>
      <c r="EP374" s="146"/>
      <c r="EQ374" s="146"/>
      <c r="ER374" s="146"/>
      <c r="ES374" s="146"/>
      <c r="ET374" s="146"/>
      <c r="EU374" s="146"/>
      <c r="EV374" s="146"/>
      <c r="EW374" s="146"/>
      <c r="EX374" s="146"/>
      <c r="EY374" s="146"/>
      <c r="EZ374" s="146"/>
      <c r="FA374" s="146"/>
      <c r="FB374" s="146"/>
      <c r="FC374" s="146"/>
      <c r="FD374" s="146"/>
      <c r="FE374" s="146"/>
      <c r="FF374" s="146"/>
      <c r="FG374" s="146"/>
      <c r="FH374" s="146"/>
      <c r="FI374" s="146"/>
      <c r="FJ374" s="146"/>
      <c r="FK374" s="146"/>
      <c r="FL374" s="146"/>
      <c r="FM374" s="146"/>
      <c r="FN374" s="146"/>
      <c r="FO374" s="146"/>
      <c r="FP374" s="146"/>
      <c r="FQ374" s="146"/>
      <c r="FR374" s="146"/>
      <c r="FS374" s="146"/>
      <c r="FT374" s="146"/>
      <c r="FU374" s="146"/>
      <c r="FV374" s="146"/>
      <c r="FW374" s="146"/>
      <c r="FX374" s="146"/>
      <c r="FY374" s="146"/>
      <c r="FZ374" s="146"/>
      <c r="GA374" s="146"/>
      <c r="GB374" s="146"/>
      <c r="GC374" s="146"/>
      <c r="GD374" s="146"/>
      <c r="GE374" s="146"/>
      <c r="GF374" s="146"/>
      <c r="GG374" s="146"/>
      <c r="GH374" s="146"/>
      <c r="GI374" s="146"/>
      <c r="GJ374" s="146"/>
      <c r="GK374" s="146"/>
      <c r="GL374" s="146"/>
      <c r="GM374" s="146"/>
      <c r="GN374" s="146"/>
      <c r="GO374" s="146"/>
      <c r="GP374" s="146"/>
      <c r="GQ374" s="146"/>
      <c r="GR374" s="146"/>
      <c r="GS374" s="146"/>
      <c r="GT374" s="146"/>
      <c r="GU374" s="146"/>
      <c r="GV374" s="146"/>
      <c r="GW374" s="146"/>
      <c r="GX374" s="146"/>
      <c r="GY374" s="146"/>
      <c r="GZ374" s="146"/>
      <c r="HA374" s="146"/>
      <c r="HB374" s="146"/>
      <c r="HC374" s="146"/>
      <c r="HD374" s="146"/>
      <c r="HE374" s="146"/>
      <c r="HF374" s="146"/>
      <c r="HG374" s="146"/>
      <c r="HH374" s="146"/>
      <c r="HI374" s="146"/>
      <c r="HJ374" s="146"/>
      <c r="HK374" s="146"/>
      <c r="HL374" s="146"/>
      <c r="HM374" s="146"/>
      <c r="HN374" s="146"/>
      <c r="HO374" s="146"/>
      <c r="HP374" s="146"/>
      <c r="HQ374" s="146"/>
      <c r="HR374" s="146"/>
      <c r="HS374" s="146"/>
      <c r="HT374" s="146"/>
      <c r="HU374" s="146"/>
      <c r="HV374" s="146"/>
      <c r="HW374" s="146"/>
      <c r="HX374" s="146"/>
      <c r="HY374" s="146"/>
      <c r="HZ374" s="146"/>
      <c r="IA374" s="146"/>
      <c r="IB374" s="146"/>
      <c r="IC374" s="146"/>
      <c r="ID374" s="146"/>
      <c r="IE374" s="146"/>
      <c r="IF374" s="146"/>
      <c r="IG374" s="146"/>
      <c r="IH374" s="146"/>
      <c r="II374" s="146"/>
      <c r="IJ374" s="146"/>
      <c r="IK374" s="146"/>
      <c r="IL374" s="146"/>
      <c r="IM374" s="146"/>
      <c r="IN374" s="146"/>
      <c r="IO374" s="146"/>
      <c r="IP374" s="146"/>
      <c r="IQ374" s="146"/>
      <c r="IR374" s="146"/>
      <c r="IS374" s="146"/>
      <c r="IT374" s="146"/>
    </row>
    <row r="375" spans="1:254" s="200" customFormat="1" ht="15" x14ac:dyDescent="0.25">
      <c r="A375" s="166" t="s">
        <v>264</v>
      </c>
      <c r="B375" s="168" t="s">
        <v>363</v>
      </c>
      <c r="C375" s="171" t="s">
        <v>229</v>
      </c>
      <c r="D375" s="171" t="s">
        <v>229</v>
      </c>
      <c r="E375" s="171" t="s">
        <v>263</v>
      </c>
      <c r="F375" s="171" t="s">
        <v>265</v>
      </c>
      <c r="G375" s="169">
        <v>1999.3</v>
      </c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6"/>
      <c r="AE375" s="146"/>
      <c r="AF375" s="146"/>
      <c r="AG375" s="146"/>
      <c r="AH375" s="146"/>
      <c r="AI375" s="146"/>
      <c r="AJ375" s="146"/>
      <c r="AK375" s="146"/>
      <c r="AL375" s="146"/>
      <c r="AM375" s="146"/>
      <c r="AN375" s="146"/>
      <c r="AO375" s="146"/>
      <c r="AP375" s="146"/>
      <c r="AQ375" s="146"/>
      <c r="AR375" s="146"/>
      <c r="AS375" s="146"/>
      <c r="AT375" s="146"/>
      <c r="AU375" s="146"/>
      <c r="AV375" s="146"/>
      <c r="AW375" s="146"/>
      <c r="AX375" s="146"/>
      <c r="AY375" s="146"/>
      <c r="AZ375" s="146"/>
      <c r="BA375" s="146"/>
      <c r="BB375" s="146"/>
      <c r="BC375" s="146"/>
      <c r="BD375" s="146"/>
      <c r="BE375" s="146"/>
      <c r="BF375" s="146"/>
      <c r="BG375" s="146"/>
      <c r="BH375" s="146"/>
      <c r="BI375" s="146"/>
      <c r="BJ375" s="146"/>
      <c r="BK375" s="146"/>
      <c r="BL375" s="146"/>
      <c r="BM375" s="146"/>
      <c r="BN375" s="146"/>
      <c r="BO375" s="146"/>
      <c r="BP375" s="146"/>
      <c r="BQ375" s="146"/>
      <c r="BR375" s="146"/>
      <c r="BS375" s="146"/>
      <c r="BT375" s="146"/>
      <c r="BU375" s="146"/>
      <c r="BV375" s="146"/>
      <c r="BW375" s="146"/>
      <c r="BX375" s="146"/>
      <c r="BY375" s="146"/>
      <c r="BZ375" s="146"/>
      <c r="CA375" s="146"/>
      <c r="CB375" s="146"/>
      <c r="CC375" s="146"/>
      <c r="CD375" s="146"/>
      <c r="CE375" s="146"/>
      <c r="CF375" s="146"/>
      <c r="CG375" s="146"/>
      <c r="CH375" s="146"/>
      <c r="CI375" s="146"/>
      <c r="CJ375" s="146"/>
      <c r="CK375" s="146"/>
      <c r="CL375" s="146"/>
      <c r="CM375" s="146"/>
      <c r="CN375" s="146"/>
      <c r="CO375" s="146"/>
      <c r="CP375" s="146"/>
      <c r="CQ375" s="146"/>
      <c r="CR375" s="146"/>
      <c r="CS375" s="146"/>
      <c r="CT375" s="146"/>
      <c r="CU375" s="146"/>
      <c r="CV375" s="146"/>
      <c r="CW375" s="146"/>
      <c r="CX375" s="146"/>
      <c r="CY375" s="146"/>
      <c r="CZ375" s="146"/>
      <c r="DA375" s="146"/>
      <c r="DB375" s="146"/>
      <c r="DC375" s="146"/>
      <c r="DD375" s="146"/>
      <c r="DE375" s="146"/>
      <c r="DF375" s="146"/>
      <c r="DG375" s="146"/>
      <c r="DH375" s="146"/>
      <c r="DI375" s="146"/>
      <c r="DJ375" s="146"/>
      <c r="DK375" s="146"/>
      <c r="DL375" s="146"/>
      <c r="DM375" s="146"/>
      <c r="DN375" s="146"/>
      <c r="DO375" s="146"/>
      <c r="DP375" s="146"/>
      <c r="DQ375" s="146"/>
      <c r="DR375" s="146"/>
      <c r="DS375" s="146"/>
      <c r="DT375" s="146"/>
      <c r="DU375" s="146"/>
      <c r="DV375" s="146"/>
      <c r="DW375" s="146"/>
      <c r="DX375" s="146"/>
      <c r="DY375" s="146"/>
      <c r="DZ375" s="146"/>
      <c r="EA375" s="146"/>
      <c r="EB375" s="146"/>
      <c r="EC375" s="146"/>
      <c r="ED375" s="146"/>
      <c r="EE375" s="146"/>
      <c r="EF375" s="146"/>
      <c r="EG375" s="146"/>
      <c r="EH375" s="146"/>
      <c r="EI375" s="146"/>
      <c r="EJ375" s="146"/>
      <c r="EK375" s="146"/>
      <c r="EL375" s="146"/>
      <c r="EM375" s="146"/>
      <c r="EN375" s="146"/>
      <c r="EO375" s="146"/>
      <c r="EP375" s="146"/>
      <c r="EQ375" s="146"/>
      <c r="ER375" s="146"/>
      <c r="ES375" s="146"/>
      <c r="ET375" s="146"/>
      <c r="EU375" s="146"/>
      <c r="EV375" s="146"/>
      <c r="EW375" s="146"/>
      <c r="EX375" s="146"/>
      <c r="EY375" s="146"/>
      <c r="EZ375" s="146"/>
      <c r="FA375" s="146"/>
      <c r="FB375" s="146"/>
      <c r="FC375" s="146"/>
      <c r="FD375" s="146"/>
      <c r="FE375" s="146"/>
      <c r="FF375" s="146"/>
      <c r="FG375" s="146"/>
      <c r="FH375" s="146"/>
      <c r="FI375" s="146"/>
      <c r="FJ375" s="146"/>
      <c r="FK375" s="146"/>
      <c r="FL375" s="146"/>
      <c r="FM375" s="146"/>
      <c r="FN375" s="146"/>
      <c r="FO375" s="146"/>
      <c r="FP375" s="146"/>
      <c r="FQ375" s="146"/>
      <c r="FR375" s="146"/>
      <c r="FS375" s="146"/>
      <c r="FT375" s="146"/>
      <c r="FU375" s="146"/>
      <c r="FV375" s="146"/>
      <c r="FW375" s="146"/>
      <c r="FX375" s="146"/>
      <c r="FY375" s="146"/>
      <c r="FZ375" s="146"/>
      <c r="GA375" s="146"/>
      <c r="GB375" s="146"/>
      <c r="GC375" s="146"/>
      <c r="GD375" s="146"/>
      <c r="GE375" s="146"/>
      <c r="GF375" s="146"/>
      <c r="GG375" s="146"/>
      <c r="GH375" s="146"/>
      <c r="GI375" s="146"/>
      <c r="GJ375" s="146"/>
      <c r="GK375" s="146"/>
      <c r="GL375" s="146"/>
      <c r="GM375" s="146"/>
      <c r="GN375" s="146"/>
      <c r="GO375" s="146"/>
      <c r="GP375" s="146"/>
      <c r="GQ375" s="146"/>
      <c r="GR375" s="146"/>
      <c r="GS375" s="146"/>
      <c r="GT375" s="146"/>
      <c r="GU375" s="146"/>
      <c r="GV375" s="146"/>
      <c r="GW375" s="146"/>
      <c r="GX375" s="146"/>
      <c r="GY375" s="146"/>
      <c r="GZ375" s="146"/>
      <c r="HA375" s="146"/>
      <c r="HB375" s="146"/>
      <c r="HC375" s="146"/>
      <c r="HD375" s="146"/>
      <c r="HE375" s="146"/>
      <c r="HF375" s="146"/>
      <c r="HG375" s="146"/>
      <c r="HH375" s="146"/>
      <c r="HI375" s="146"/>
      <c r="HJ375" s="146"/>
      <c r="HK375" s="146"/>
      <c r="HL375" s="146"/>
      <c r="HM375" s="146"/>
      <c r="HN375" s="146"/>
      <c r="HO375" s="146"/>
      <c r="HP375" s="146"/>
      <c r="HQ375" s="146"/>
      <c r="HR375" s="146"/>
      <c r="HS375" s="146"/>
      <c r="HT375" s="146"/>
      <c r="HU375" s="146"/>
      <c r="HV375" s="146"/>
      <c r="HW375" s="146"/>
      <c r="HX375" s="146"/>
      <c r="HY375" s="146"/>
      <c r="HZ375" s="146"/>
      <c r="IA375" s="146"/>
      <c r="IB375" s="146"/>
      <c r="IC375" s="146"/>
      <c r="ID375" s="146"/>
      <c r="IE375" s="146"/>
      <c r="IF375" s="146"/>
      <c r="IG375" s="146"/>
      <c r="IH375" s="146"/>
      <c r="II375" s="146"/>
      <c r="IJ375" s="146"/>
      <c r="IK375" s="146"/>
      <c r="IL375" s="146"/>
      <c r="IM375" s="146"/>
      <c r="IN375" s="146"/>
      <c r="IO375" s="146"/>
      <c r="IP375" s="146"/>
      <c r="IQ375" s="146"/>
      <c r="IR375" s="146"/>
      <c r="IS375" s="146"/>
      <c r="IT375" s="146"/>
    </row>
    <row r="376" spans="1:254" s="200" customFormat="1" ht="15" x14ac:dyDescent="0.25">
      <c r="A376" s="227" t="s">
        <v>405</v>
      </c>
      <c r="B376" s="153" t="s">
        <v>363</v>
      </c>
      <c r="C376" s="152" t="s">
        <v>163</v>
      </c>
      <c r="D376" s="152" t="s">
        <v>105</v>
      </c>
      <c r="E376" s="152"/>
      <c r="F376" s="171"/>
      <c r="G376" s="169">
        <f>SUM(G377)</f>
        <v>50</v>
      </c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6"/>
      <c r="AE376" s="146"/>
      <c r="AF376" s="146"/>
      <c r="AG376" s="146"/>
      <c r="AH376" s="146"/>
      <c r="AI376" s="146"/>
      <c r="AJ376" s="146"/>
      <c r="AK376" s="146"/>
      <c r="AL376" s="146"/>
      <c r="AM376" s="146"/>
      <c r="AN376" s="146"/>
      <c r="AO376" s="146"/>
      <c r="AP376" s="146"/>
      <c r="AQ376" s="146"/>
      <c r="AR376" s="146"/>
      <c r="AS376" s="146"/>
      <c r="AT376" s="146"/>
      <c r="AU376" s="146"/>
      <c r="AV376" s="146"/>
      <c r="AW376" s="146"/>
      <c r="AX376" s="146"/>
      <c r="AY376" s="146"/>
      <c r="AZ376" s="146"/>
      <c r="BA376" s="146"/>
      <c r="BB376" s="146"/>
      <c r="BC376" s="146"/>
      <c r="BD376" s="146"/>
      <c r="BE376" s="146"/>
      <c r="BF376" s="146"/>
      <c r="BG376" s="146"/>
      <c r="BH376" s="146"/>
      <c r="BI376" s="146"/>
      <c r="BJ376" s="146"/>
      <c r="BK376" s="146"/>
      <c r="BL376" s="146"/>
      <c r="BM376" s="146"/>
      <c r="BN376" s="146"/>
      <c r="BO376" s="146"/>
      <c r="BP376" s="146"/>
      <c r="BQ376" s="146"/>
      <c r="BR376" s="146"/>
      <c r="BS376" s="146"/>
      <c r="BT376" s="146"/>
      <c r="BU376" s="146"/>
      <c r="BV376" s="146"/>
      <c r="BW376" s="146"/>
      <c r="BX376" s="146"/>
      <c r="BY376" s="146"/>
      <c r="BZ376" s="146"/>
      <c r="CA376" s="146"/>
      <c r="CB376" s="146"/>
      <c r="CC376" s="146"/>
      <c r="CD376" s="146"/>
      <c r="CE376" s="146"/>
      <c r="CF376" s="146"/>
      <c r="CG376" s="146"/>
      <c r="CH376" s="146"/>
      <c r="CI376" s="146"/>
      <c r="CJ376" s="146"/>
      <c r="CK376" s="146"/>
      <c r="CL376" s="146"/>
      <c r="CM376" s="146"/>
      <c r="CN376" s="146"/>
      <c r="CO376" s="146"/>
      <c r="CP376" s="146"/>
      <c r="CQ376" s="146"/>
      <c r="CR376" s="146"/>
      <c r="CS376" s="146"/>
      <c r="CT376" s="146"/>
      <c r="CU376" s="146"/>
      <c r="CV376" s="146"/>
      <c r="CW376" s="146"/>
      <c r="CX376" s="146"/>
      <c r="CY376" s="146"/>
      <c r="CZ376" s="146"/>
      <c r="DA376" s="146"/>
      <c r="DB376" s="146"/>
      <c r="DC376" s="146"/>
      <c r="DD376" s="146"/>
      <c r="DE376" s="146"/>
      <c r="DF376" s="146"/>
      <c r="DG376" s="146"/>
      <c r="DH376" s="146"/>
      <c r="DI376" s="146"/>
      <c r="DJ376" s="146"/>
      <c r="DK376" s="146"/>
      <c r="DL376" s="146"/>
      <c r="DM376" s="146"/>
      <c r="DN376" s="146"/>
      <c r="DO376" s="146"/>
      <c r="DP376" s="146"/>
      <c r="DQ376" s="146"/>
      <c r="DR376" s="146"/>
      <c r="DS376" s="146"/>
      <c r="DT376" s="146"/>
      <c r="DU376" s="146"/>
      <c r="DV376" s="146"/>
      <c r="DW376" s="146"/>
      <c r="DX376" s="146"/>
      <c r="DY376" s="146"/>
      <c r="DZ376" s="146"/>
      <c r="EA376" s="146"/>
      <c r="EB376" s="146"/>
      <c r="EC376" s="146"/>
      <c r="ED376" s="146"/>
      <c r="EE376" s="146"/>
      <c r="EF376" s="146"/>
      <c r="EG376" s="146"/>
      <c r="EH376" s="146"/>
      <c r="EI376" s="146"/>
      <c r="EJ376" s="146"/>
      <c r="EK376" s="146"/>
      <c r="EL376" s="146"/>
      <c r="EM376" s="146"/>
      <c r="EN376" s="146"/>
      <c r="EO376" s="146"/>
      <c r="EP376" s="146"/>
      <c r="EQ376" s="146"/>
      <c r="ER376" s="146"/>
      <c r="ES376" s="146"/>
      <c r="ET376" s="146"/>
      <c r="EU376" s="146"/>
      <c r="EV376" s="146"/>
      <c r="EW376" s="146"/>
      <c r="EX376" s="146"/>
      <c r="EY376" s="146"/>
      <c r="EZ376" s="146"/>
      <c r="FA376" s="146"/>
      <c r="FB376" s="146"/>
      <c r="FC376" s="146"/>
      <c r="FD376" s="146"/>
      <c r="FE376" s="146"/>
      <c r="FF376" s="146"/>
      <c r="FG376" s="146"/>
      <c r="FH376" s="146"/>
      <c r="FI376" s="146"/>
      <c r="FJ376" s="146"/>
      <c r="FK376" s="146"/>
      <c r="FL376" s="146"/>
      <c r="FM376" s="146"/>
      <c r="FN376" s="146"/>
      <c r="FO376" s="146"/>
      <c r="FP376" s="146"/>
      <c r="FQ376" s="146"/>
      <c r="FR376" s="146"/>
      <c r="FS376" s="146"/>
      <c r="FT376" s="146"/>
      <c r="FU376" s="146"/>
      <c r="FV376" s="146"/>
      <c r="FW376" s="146"/>
      <c r="FX376" s="146"/>
      <c r="FY376" s="146"/>
      <c r="FZ376" s="146"/>
      <c r="GA376" s="146"/>
      <c r="GB376" s="146"/>
      <c r="GC376" s="146"/>
      <c r="GD376" s="146"/>
      <c r="GE376" s="146"/>
      <c r="GF376" s="146"/>
      <c r="GG376" s="146"/>
      <c r="GH376" s="146"/>
      <c r="GI376" s="146"/>
      <c r="GJ376" s="146"/>
      <c r="GK376" s="146"/>
      <c r="GL376" s="146"/>
      <c r="GM376" s="146"/>
      <c r="GN376" s="146"/>
      <c r="GO376" s="146"/>
      <c r="GP376" s="146"/>
      <c r="GQ376" s="146"/>
      <c r="GR376" s="146"/>
      <c r="GS376" s="146"/>
      <c r="GT376" s="146"/>
      <c r="GU376" s="146"/>
      <c r="GV376" s="146"/>
      <c r="GW376" s="146"/>
      <c r="GX376" s="146"/>
      <c r="GY376" s="146"/>
      <c r="GZ376" s="146"/>
      <c r="HA376" s="146"/>
      <c r="HB376" s="146"/>
      <c r="HC376" s="146"/>
      <c r="HD376" s="146"/>
      <c r="HE376" s="146"/>
      <c r="HF376" s="146"/>
      <c r="HG376" s="146"/>
      <c r="HH376" s="146"/>
      <c r="HI376" s="146"/>
      <c r="HJ376" s="146"/>
      <c r="HK376" s="146"/>
      <c r="HL376" s="146"/>
      <c r="HM376" s="146"/>
      <c r="HN376" s="146"/>
      <c r="HO376" s="146"/>
      <c r="HP376" s="146"/>
      <c r="HQ376" s="146"/>
      <c r="HR376" s="146"/>
      <c r="HS376" s="146"/>
      <c r="HT376" s="146"/>
      <c r="HU376" s="146"/>
      <c r="HV376" s="146"/>
      <c r="HW376" s="146"/>
      <c r="HX376" s="146"/>
      <c r="HY376" s="146"/>
      <c r="HZ376" s="146"/>
      <c r="IA376" s="146"/>
      <c r="IB376" s="146"/>
      <c r="IC376" s="146"/>
      <c r="ID376" s="146"/>
      <c r="IE376" s="146"/>
      <c r="IF376" s="146"/>
      <c r="IG376" s="146"/>
      <c r="IH376" s="146"/>
      <c r="II376" s="146"/>
      <c r="IJ376" s="146"/>
      <c r="IK376" s="146"/>
      <c r="IL376" s="146"/>
      <c r="IM376" s="146"/>
      <c r="IN376" s="146"/>
      <c r="IO376" s="146"/>
      <c r="IP376" s="146"/>
      <c r="IQ376" s="146"/>
      <c r="IR376" s="146"/>
      <c r="IS376" s="146"/>
      <c r="IT376" s="146"/>
    </row>
    <row r="377" spans="1:254" s="200" customFormat="1" ht="15" x14ac:dyDescent="0.25">
      <c r="A377" s="156" t="s">
        <v>133</v>
      </c>
      <c r="B377" s="172" t="s">
        <v>363</v>
      </c>
      <c r="C377" s="172" t="s">
        <v>163</v>
      </c>
      <c r="D377" s="172" t="s">
        <v>105</v>
      </c>
      <c r="E377" s="172" t="s">
        <v>134</v>
      </c>
      <c r="F377" s="171"/>
      <c r="G377" s="169">
        <f>SUM(G378)</f>
        <v>50</v>
      </c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  <c r="AB377" s="146"/>
      <c r="AC377" s="146"/>
      <c r="AD377" s="146"/>
      <c r="AE377" s="146"/>
      <c r="AF377" s="146"/>
      <c r="AG377" s="146"/>
      <c r="AH377" s="146"/>
      <c r="AI377" s="146"/>
      <c r="AJ377" s="146"/>
      <c r="AK377" s="146"/>
      <c r="AL377" s="146"/>
      <c r="AM377" s="146"/>
      <c r="AN377" s="146"/>
      <c r="AO377" s="146"/>
      <c r="AP377" s="146"/>
      <c r="AQ377" s="146"/>
      <c r="AR377" s="146"/>
      <c r="AS377" s="146"/>
      <c r="AT377" s="146"/>
      <c r="AU377" s="146"/>
      <c r="AV377" s="146"/>
      <c r="AW377" s="146"/>
      <c r="AX377" s="146"/>
      <c r="AY377" s="146"/>
      <c r="AZ377" s="146"/>
      <c r="BA377" s="146"/>
      <c r="BB377" s="146"/>
      <c r="BC377" s="146"/>
      <c r="BD377" s="146"/>
      <c r="BE377" s="146"/>
      <c r="BF377" s="146"/>
      <c r="BG377" s="146"/>
      <c r="BH377" s="146"/>
      <c r="BI377" s="146"/>
      <c r="BJ377" s="146"/>
      <c r="BK377" s="146"/>
      <c r="BL377" s="146"/>
      <c r="BM377" s="146"/>
      <c r="BN377" s="146"/>
      <c r="BO377" s="146"/>
      <c r="BP377" s="146"/>
      <c r="BQ377" s="146"/>
      <c r="BR377" s="146"/>
      <c r="BS377" s="146"/>
      <c r="BT377" s="146"/>
      <c r="BU377" s="146"/>
      <c r="BV377" s="146"/>
      <c r="BW377" s="146"/>
      <c r="BX377" s="146"/>
      <c r="BY377" s="146"/>
      <c r="BZ377" s="146"/>
      <c r="CA377" s="146"/>
      <c r="CB377" s="146"/>
      <c r="CC377" s="146"/>
      <c r="CD377" s="146"/>
      <c r="CE377" s="146"/>
      <c r="CF377" s="146"/>
      <c r="CG377" s="146"/>
      <c r="CH377" s="146"/>
      <c r="CI377" s="146"/>
      <c r="CJ377" s="146"/>
      <c r="CK377" s="146"/>
      <c r="CL377" s="146"/>
      <c r="CM377" s="146"/>
      <c r="CN377" s="146"/>
      <c r="CO377" s="146"/>
      <c r="CP377" s="146"/>
      <c r="CQ377" s="146"/>
      <c r="CR377" s="146"/>
      <c r="CS377" s="146"/>
      <c r="CT377" s="146"/>
      <c r="CU377" s="146"/>
      <c r="CV377" s="146"/>
      <c r="CW377" s="146"/>
      <c r="CX377" s="146"/>
      <c r="CY377" s="146"/>
      <c r="CZ377" s="146"/>
      <c r="DA377" s="146"/>
      <c r="DB377" s="146"/>
      <c r="DC377" s="146"/>
      <c r="DD377" s="146"/>
      <c r="DE377" s="146"/>
      <c r="DF377" s="146"/>
      <c r="DG377" s="146"/>
      <c r="DH377" s="146"/>
      <c r="DI377" s="146"/>
      <c r="DJ377" s="146"/>
      <c r="DK377" s="146"/>
      <c r="DL377" s="146"/>
      <c r="DM377" s="146"/>
      <c r="DN377" s="146"/>
      <c r="DO377" s="146"/>
      <c r="DP377" s="146"/>
      <c r="DQ377" s="146"/>
      <c r="DR377" s="146"/>
      <c r="DS377" s="146"/>
      <c r="DT377" s="146"/>
      <c r="DU377" s="146"/>
      <c r="DV377" s="146"/>
      <c r="DW377" s="146"/>
      <c r="DX377" s="146"/>
      <c r="DY377" s="146"/>
      <c r="DZ377" s="146"/>
      <c r="EA377" s="146"/>
      <c r="EB377" s="146"/>
      <c r="EC377" s="146"/>
      <c r="ED377" s="146"/>
      <c r="EE377" s="146"/>
      <c r="EF377" s="146"/>
      <c r="EG377" s="146"/>
      <c r="EH377" s="146"/>
      <c r="EI377" s="146"/>
      <c r="EJ377" s="146"/>
      <c r="EK377" s="146"/>
      <c r="EL377" s="146"/>
      <c r="EM377" s="146"/>
      <c r="EN377" s="146"/>
      <c r="EO377" s="146"/>
      <c r="EP377" s="146"/>
      <c r="EQ377" s="146"/>
      <c r="ER377" s="146"/>
      <c r="ES377" s="146"/>
      <c r="ET377" s="146"/>
      <c r="EU377" s="146"/>
      <c r="EV377" s="146"/>
      <c r="EW377" s="146"/>
      <c r="EX377" s="146"/>
      <c r="EY377" s="146"/>
      <c r="EZ377" s="146"/>
      <c r="FA377" s="146"/>
      <c r="FB377" s="146"/>
      <c r="FC377" s="146"/>
      <c r="FD377" s="146"/>
      <c r="FE377" s="146"/>
      <c r="FF377" s="146"/>
      <c r="FG377" s="146"/>
      <c r="FH377" s="146"/>
      <c r="FI377" s="146"/>
      <c r="FJ377" s="146"/>
      <c r="FK377" s="146"/>
      <c r="FL377" s="146"/>
      <c r="FM377" s="146"/>
      <c r="FN377" s="146"/>
      <c r="FO377" s="146"/>
      <c r="FP377" s="146"/>
      <c r="FQ377" s="146"/>
      <c r="FR377" s="146"/>
      <c r="FS377" s="146"/>
      <c r="FT377" s="146"/>
      <c r="FU377" s="146"/>
      <c r="FV377" s="146"/>
      <c r="FW377" s="146"/>
      <c r="FX377" s="146"/>
      <c r="FY377" s="146"/>
      <c r="FZ377" s="146"/>
      <c r="GA377" s="146"/>
      <c r="GB377" s="146"/>
      <c r="GC377" s="146"/>
      <c r="GD377" s="146"/>
      <c r="GE377" s="146"/>
      <c r="GF377" s="146"/>
      <c r="GG377" s="146"/>
      <c r="GH377" s="146"/>
      <c r="GI377" s="146"/>
      <c r="GJ377" s="146"/>
      <c r="GK377" s="146"/>
      <c r="GL377" s="146"/>
      <c r="GM377" s="146"/>
      <c r="GN377" s="146"/>
      <c r="GO377" s="146"/>
      <c r="GP377" s="146"/>
      <c r="GQ377" s="146"/>
      <c r="GR377" s="146"/>
      <c r="GS377" s="146"/>
      <c r="GT377" s="146"/>
      <c r="GU377" s="146"/>
      <c r="GV377" s="146"/>
      <c r="GW377" s="146"/>
      <c r="GX377" s="146"/>
      <c r="GY377" s="146"/>
      <c r="GZ377" s="146"/>
      <c r="HA377" s="146"/>
      <c r="HB377" s="146"/>
      <c r="HC377" s="146"/>
      <c r="HD377" s="146"/>
      <c r="HE377" s="146"/>
      <c r="HF377" s="146"/>
      <c r="HG377" s="146"/>
      <c r="HH377" s="146"/>
      <c r="HI377" s="146"/>
      <c r="HJ377" s="146"/>
      <c r="HK377" s="146"/>
      <c r="HL377" s="146"/>
      <c r="HM377" s="146"/>
      <c r="HN377" s="146"/>
      <c r="HO377" s="146"/>
      <c r="HP377" s="146"/>
      <c r="HQ377" s="146"/>
      <c r="HR377" s="146"/>
      <c r="HS377" s="146"/>
      <c r="HT377" s="146"/>
      <c r="HU377" s="146"/>
      <c r="HV377" s="146"/>
      <c r="HW377" s="146"/>
      <c r="HX377" s="146"/>
      <c r="HY377" s="146"/>
      <c r="HZ377" s="146"/>
      <c r="IA377" s="146"/>
      <c r="IB377" s="146"/>
      <c r="IC377" s="146"/>
      <c r="ID377" s="146"/>
      <c r="IE377" s="146"/>
      <c r="IF377" s="146"/>
      <c r="IG377" s="146"/>
      <c r="IH377" s="146"/>
      <c r="II377" s="146"/>
      <c r="IJ377" s="146"/>
      <c r="IK377" s="146"/>
      <c r="IL377" s="146"/>
      <c r="IM377" s="146"/>
      <c r="IN377" s="146"/>
      <c r="IO377" s="146"/>
      <c r="IP377" s="146"/>
      <c r="IQ377" s="146"/>
      <c r="IR377" s="146"/>
      <c r="IS377" s="146"/>
      <c r="IT377" s="146"/>
    </row>
    <row r="378" spans="1:254" s="200" customFormat="1" ht="15" x14ac:dyDescent="0.25">
      <c r="A378" s="166" t="s">
        <v>287</v>
      </c>
      <c r="B378" s="168" t="s">
        <v>363</v>
      </c>
      <c r="C378" s="171" t="s">
        <v>163</v>
      </c>
      <c r="D378" s="171" t="s">
        <v>105</v>
      </c>
      <c r="E378" s="171" t="s">
        <v>279</v>
      </c>
      <c r="F378" s="171"/>
      <c r="G378" s="169">
        <f>SUM(G379)</f>
        <v>50</v>
      </c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6"/>
      <c r="AE378" s="146"/>
      <c r="AF378" s="146"/>
      <c r="AG378" s="146"/>
      <c r="AH378" s="146"/>
      <c r="AI378" s="146"/>
      <c r="AJ378" s="146"/>
      <c r="AK378" s="146"/>
      <c r="AL378" s="146"/>
      <c r="AM378" s="146"/>
      <c r="AN378" s="146"/>
      <c r="AO378" s="146"/>
      <c r="AP378" s="146"/>
      <c r="AQ378" s="146"/>
      <c r="AR378" s="146"/>
      <c r="AS378" s="146"/>
      <c r="AT378" s="146"/>
      <c r="AU378" s="146"/>
      <c r="AV378" s="146"/>
      <c r="AW378" s="146"/>
      <c r="AX378" s="146"/>
      <c r="AY378" s="146"/>
      <c r="AZ378" s="146"/>
      <c r="BA378" s="146"/>
      <c r="BB378" s="146"/>
      <c r="BC378" s="146"/>
      <c r="BD378" s="146"/>
      <c r="BE378" s="146"/>
      <c r="BF378" s="146"/>
      <c r="BG378" s="146"/>
      <c r="BH378" s="146"/>
      <c r="BI378" s="146"/>
      <c r="BJ378" s="146"/>
      <c r="BK378" s="146"/>
      <c r="BL378" s="146"/>
      <c r="BM378" s="146"/>
      <c r="BN378" s="146"/>
      <c r="BO378" s="146"/>
      <c r="BP378" s="146"/>
      <c r="BQ378" s="146"/>
      <c r="BR378" s="146"/>
      <c r="BS378" s="146"/>
      <c r="BT378" s="146"/>
      <c r="BU378" s="146"/>
      <c r="BV378" s="146"/>
      <c r="BW378" s="146"/>
      <c r="BX378" s="146"/>
      <c r="BY378" s="146"/>
      <c r="BZ378" s="146"/>
      <c r="CA378" s="146"/>
      <c r="CB378" s="146"/>
      <c r="CC378" s="146"/>
      <c r="CD378" s="146"/>
      <c r="CE378" s="146"/>
      <c r="CF378" s="146"/>
      <c r="CG378" s="146"/>
      <c r="CH378" s="146"/>
      <c r="CI378" s="146"/>
      <c r="CJ378" s="146"/>
      <c r="CK378" s="146"/>
      <c r="CL378" s="146"/>
      <c r="CM378" s="146"/>
      <c r="CN378" s="146"/>
      <c r="CO378" s="146"/>
      <c r="CP378" s="146"/>
      <c r="CQ378" s="146"/>
      <c r="CR378" s="146"/>
      <c r="CS378" s="146"/>
      <c r="CT378" s="146"/>
      <c r="CU378" s="146"/>
      <c r="CV378" s="146"/>
      <c r="CW378" s="146"/>
      <c r="CX378" s="146"/>
      <c r="CY378" s="146"/>
      <c r="CZ378" s="146"/>
      <c r="DA378" s="146"/>
      <c r="DB378" s="146"/>
      <c r="DC378" s="146"/>
      <c r="DD378" s="146"/>
      <c r="DE378" s="146"/>
      <c r="DF378" s="146"/>
      <c r="DG378" s="146"/>
      <c r="DH378" s="146"/>
      <c r="DI378" s="146"/>
      <c r="DJ378" s="146"/>
      <c r="DK378" s="146"/>
      <c r="DL378" s="146"/>
      <c r="DM378" s="146"/>
      <c r="DN378" s="146"/>
      <c r="DO378" s="146"/>
      <c r="DP378" s="146"/>
      <c r="DQ378" s="146"/>
      <c r="DR378" s="146"/>
      <c r="DS378" s="146"/>
      <c r="DT378" s="146"/>
      <c r="DU378" s="146"/>
      <c r="DV378" s="146"/>
      <c r="DW378" s="146"/>
      <c r="DX378" s="146"/>
      <c r="DY378" s="146"/>
      <c r="DZ378" s="146"/>
      <c r="EA378" s="146"/>
      <c r="EB378" s="146"/>
      <c r="EC378" s="146"/>
      <c r="ED378" s="146"/>
      <c r="EE378" s="146"/>
      <c r="EF378" s="146"/>
      <c r="EG378" s="146"/>
      <c r="EH378" s="146"/>
      <c r="EI378" s="146"/>
      <c r="EJ378" s="146"/>
      <c r="EK378" s="146"/>
      <c r="EL378" s="146"/>
      <c r="EM378" s="146"/>
      <c r="EN378" s="146"/>
      <c r="EO378" s="146"/>
      <c r="EP378" s="146"/>
      <c r="EQ378" s="146"/>
      <c r="ER378" s="146"/>
      <c r="ES378" s="146"/>
      <c r="ET378" s="146"/>
      <c r="EU378" s="146"/>
      <c r="EV378" s="146"/>
      <c r="EW378" s="146"/>
      <c r="EX378" s="146"/>
      <c r="EY378" s="146"/>
      <c r="EZ378" s="146"/>
      <c r="FA378" s="146"/>
      <c r="FB378" s="146"/>
      <c r="FC378" s="146"/>
      <c r="FD378" s="146"/>
      <c r="FE378" s="146"/>
      <c r="FF378" s="146"/>
      <c r="FG378" s="146"/>
      <c r="FH378" s="146"/>
      <c r="FI378" s="146"/>
      <c r="FJ378" s="146"/>
      <c r="FK378" s="146"/>
      <c r="FL378" s="146"/>
      <c r="FM378" s="146"/>
      <c r="FN378" s="146"/>
      <c r="FO378" s="146"/>
      <c r="FP378" s="146"/>
      <c r="FQ378" s="146"/>
      <c r="FR378" s="146"/>
      <c r="FS378" s="146"/>
      <c r="FT378" s="146"/>
      <c r="FU378" s="146"/>
      <c r="FV378" s="146"/>
      <c r="FW378" s="146"/>
      <c r="FX378" s="146"/>
      <c r="FY378" s="146"/>
      <c r="FZ378" s="146"/>
      <c r="GA378" s="146"/>
      <c r="GB378" s="146"/>
      <c r="GC378" s="146"/>
      <c r="GD378" s="146"/>
      <c r="GE378" s="146"/>
      <c r="GF378" s="146"/>
      <c r="GG378" s="146"/>
      <c r="GH378" s="146"/>
      <c r="GI378" s="146"/>
      <c r="GJ378" s="146"/>
      <c r="GK378" s="146"/>
      <c r="GL378" s="146"/>
      <c r="GM378" s="146"/>
      <c r="GN378" s="146"/>
      <c r="GO378" s="146"/>
      <c r="GP378" s="146"/>
      <c r="GQ378" s="146"/>
      <c r="GR378" s="146"/>
      <c r="GS378" s="146"/>
      <c r="GT378" s="146"/>
      <c r="GU378" s="146"/>
      <c r="GV378" s="146"/>
      <c r="GW378" s="146"/>
      <c r="GX378" s="146"/>
      <c r="GY378" s="146"/>
      <c r="GZ378" s="146"/>
      <c r="HA378" s="146"/>
      <c r="HB378" s="146"/>
      <c r="HC378" s="146"/>
      <c r="HD378" s="146"/>
      <c r="HE378" s="146"/>
      <c r="HF378" s="146"/>
      <c r="HG378" s="146"/>
      <c r="HH378" s="146"/>
      <c r="HI378" s="146"/>
      <c r="HJ378" s="146"/>
      <c r="HK378" s="146"/>
      <c r="HL378" s="146"/>
      <c r="HM378" s="146"/>
      <c r="HN378" s="146"/>
      <c r="HO378" s="146"/>
      <c r="HP378" s="146"/>
      <c r="HQ378" s="146"/>
      <c r="HR378" s="146"/>
      <c r="HS378" s="146"/>
      <c r="HT378" s="146"/>
      <c r="HU378" s="146"/>
      <c r="HV378" s="146"/>
      <c r="HW378" s="146"/>
      <c r="HX378" s="146"/>
      <c r="HY378" s="146"/>
      <c r="HZ378" s="146"/>
      <c r="IA378" s="146"/>
      <c r="IB378" s="146"/>
      <c r="IC378" s="146"/>
      <c r="ID378" s="146"/>
      <c r="IE378" s="146"/>
      <c r="IF378" s="146"/>
      <c r="IG378" s="146"/>
      <c r="IH378" s="146"/>
      <c r="II378" s="146"/>
      <c r="IJ378" s="146"/>
      <c r="IK378" s="146"/>
      <c r="IL378" s="146"/>
      <c r="IM378" s="146"/>
      <c r="IN378" s="146"/>
      <c r="IO378" s="146"/>
      <c r="IP378" s="146"/>
      <c r="IQ378" s="146"/>
      <c r="IR378" s="146"/>
      <c r="IS378" s="146"/>
      <c r="IT378" s="146"/>
    </row>
    <row r="379" spans="1:254" s="200" customFormat="1" ht="15" x14ac:dyDescent="0.25">
      <c r="A379" s="161" t="s">
        <v>365</v>
      </c>
      <c r="B379" s="176">
        <v>510</v>
      </c>
      <c r="C379" s="174" t="s">
        <v>163</v>
      </c>
      <c r="D379" s="174" t="s">
        <v>105</v>
      </c>
      <c r="E379" s="174" t="s">
        <v>279</v>
      </c>
      <c r="F379" s="174" t="s">
        <v>101</v>
      </c>
      <c r="G379" s="169">
        <v>50</v>
      </c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6"/>
      <c r="AD379" s="146"/>
      <c r="AE379" s="146"/>
      <c r="AF379" s="146"/>
      <c r="AG379" s="146"/>
      <c r="AH379" s="146"/>
      <c r="AI379" s="146"/>
      <c r="AJ379" s="146"/>
      <c r="AK379" s="146"/>
      <c r="AL379" s="146"/>
      <c r="AM379" s="146"/>
      <c r="AN379" s="146"/>
      <c r="AO379" s="146"/>
      <c r="AP379" s="146"/>
      <c r="AQ379" s="146"/>
      <c r="AR379" s="146"/>
      <c r="AS379" s="146"/>
      <c r="AT379" s="146"/>
      <c r="AU379" s="146"/>
      <c r="AV379" s="146"/>
      <c r="AW379" s="146"/>
      <c r="AX379" s="146"/>
      <c r="AY379" s="146"/>
      <c r="AZ379" s="146"/>
      <c r="BA379" s="146"/>
      <c r="BB379" s="146"/>
      <c r="BC379" s="146"/>
      <c r="BD379" s="146"/>
      <c r="BE379" s="146"/>
      <c r="BF379" s="146"/>
      <c r="BG379" s="146"/>
      <c r="BH379" s="146"/>
      <c r="BI379" s="146"/>
      <c r="BJ379" s="146"/>
      <c r="BK379" s="146"/>
      <c r="BL379" s="146"/>
      <c r="BM379" s="146"/>
      <c r="BN379" s="146"/>
      <c r="BO379" s="146"/>
      <c r="BP379" s="146"/>
      <c r="BQ379" s="146"/>
      <c r="BR379" s="146"/>
      <c r="BS379" s="146"/>
      <c r="BT379" s="146"/>
      <c r="BU379" s="146"/>
      <c r="BV379" s="146"/>
      <c r="BW379" s="146"/>
      <c r="BX379" s="146"/>
      <c r="BY379" s="146"/>
      <c r="BZ379" s="146"/>
      <c r="CA379" s="146"/>
      <c r="CB379" s="146"/>
      <c r="CC379" s="146"/>
      <c r="CD379" s="146"/>
      <c r="CE379" s="146"/>
      <c r="CF379" s="146"/>
      <c r="CG379" s="146"/>
      <c r="CH379" s="146"/>
      <c r="CI379" s="146"/>
      <c r="CJ379" s="146"/>
      <c r="CK379" s="146"/>
      <c r="CL379" s="146"/>
      <c r="CM379" s="146"/>
      <c r="CN379" s="146"/>
      <c r="CO379" s="146"/>
      <c r="CP379" s="146"/>
      <c r="CQ379" s="146"/>
      <c r="CR379" s="146"/>
      <c r="CS379" s="146"/>
      <c r="CT379" s="146"/>
      <c r="CU379" s="146"/>
      <c r="CV379" s="146"/>
      <c r="CW379" s="146"/>
      <c r="CX379" s="146"/>
      <c r="CY379" s="146"/>
      <c r="CZ379" s="146"/>
      <c r="DA379" s="146"/>
      <c r="DB379" s="146"/>
      <c r="DC379" s="146"/>
      <c r="DD379" s="146"/>
      <c r="DE379" s="146"/>
      <c r="DF379" s="146"/>
      <c r="DG379" s="146"/>
      <c r="DH379" s="146"/>
      <c r="DI379" s="146"/>
      <c r="DJ379" s="146"/>
      <c r="DK379" s="146"/>
      <c r="DL379" s="146"/>
      <c r="DM379" s="146"/>
      <c r="DN379" s="146"/>
      <c r="DO379" s="146"/>
      <c r="DP379" s="146"/>
      <c r="DQ379" s="146"/>
      <c r="DR379" s="146"/>
      <c r="DS379" s="146"/>
      <c r="DT379" s="146"/>
      <c r="DU379" s="146"/>
      <c r="DV379" s="146"/>
      <c r="DW379" s="146"/>
      <c r="DX379" s="146"/>
      <c r="DY379" s="146"/>
      <c r="DZ379" s="146"/>
      <c r="EA379" s="146"/>
      <c r="EB379" s="146"/>
      <c r="EC379" s="146"/>
      <c r="ED379" s="146"/>
      <c r="EE379" s="146"/>
      <c r="EF379" s="146"/>
      <c r="EG379" s="146"/>
      <c r="EH379" s="146"/>
      <c r="EI379" s="146"/>
      <c r="EJ379" s="146"/>
      <c r="EK379" s="146"/>
      <c r="EL379" s="146"/>
      <c r="EM379" s="146"/>
      <c r="EN379" s="146"/>
      <c r="EO379" s="146"/>
      <c r="EP379" s="146"/>
      <c r="EQ379" s="146"/>
      <c r="ER379" s="146"/>
      <c r="ES379" s="146"/>
      <c r="ET379" s="146"/>
      <c r="EU379" s="146"/>
      <c r="EV379" s="146"/>
      <c r="EW379" s="146"/>
      <c r="EX379" s="146"/>
      <c r="EY379" s="146"/>
      <c r="EZ379" s="146"/>
      <c r="FA379" s="146"/>
      <c r="FB379" s="146"/>
      <c r="FC379" s="146"/>
      <c r="FD379" s="146"/>
      <c r="FE379" s="146"/>
      <c r="FF379" s="146"/>
      <c r="FG379" s="146"/>
      <c r="FH379" s="146"/>
      <c r="FI379" s="146"/>
      <c r="FJ379" s="146"/>
      <c r="FK379" s="146"/>
      <c r="FL379" s="146"/>
      <c r="FM379" s="146"/>
      <c r="FN379" s="146"/>
      <c r="FO379" s="146"/>
      <c r="FP379" s="146"/>
      <c r="FQ379" s="146"/>
      <c r="FR379" s="146"/>
      <c r="FS379" s="146"/>
      <c r="FT379" s="146"/>
      <c r="FU379" s="146"/>
      <c r="FV379" s="146"/>
      <c r="FW379" s="146"/>
      <c r="FX379" s="146"/>
      <c r="FY379" s="146"/>
      <c r="FZ379" s="146"/>
      <c r="GA379" s="146"/>
      <c r="GB379" s="146"/>
      <c r="GC379" s="146"/>
      <c r="GD379" s="146"/>
      <c r="GE379" s="146"/>
      <c r="GF379" s="146"/>
      <c r="GG379" s="146"/>
      <c r="GH379" s="146"/>
      <c r="GI379" s="146"/>
      <c r="GJ379" s="146"/>
      <c r="GK379" s="146"/>
      <c r="GL379" s="146"/>
      <c r="GM379" s="146"/>
      <c r="GN379" s="146"/>
      <c r="GO379" s="146"/>
      <c r="GP379" s="146"/>
      <c r="GQ379" s="146"/>
      <c r="GR379" s="146"/>
      <c r="GS379" s="146"/>
      <c r="GT379" s="146"/>
      <c r="GU379" s="146"/>
      <c r="GV379" s="146"/>
      <c r="GW379" s="146"/>
      <c r="GX379" s="146"/>
      <c r="GY379" s="146"/>
      <c r="GZ379" s="146"/>
      <c r="HA379" s="146"/>
      <c r="HB379" s="146"/>
      <c r="HC379" s="146"/>
      <c r="HD379" s="146"/>
      <c r="HE379" s="146"/>
      <c r="HF379" s="146"/>
      <c r="HG379" s="146"/>
      <c r="HH379" s="146"/>
      <c r="HI379" s="146"/>
      <c r="HJ379" s="146"/>
      <c r="HK379" s="146"/>
      <c r="HL379" s="146"/>
      <c r="HM379" s="146"/>
      <c r="HN379" s="146"/>
      <c r="HO379" s="146"/>
      <c r="HP379" s="146"/>
      <c r="HQ379" s="146"/>
      <c r="HR379" s="146"/>
      <c r="HS379" s="146"/>
      <c r="HT379" s="146"/>
      <c r="HU379" s="146"/>
      <c r="HV379" s="146"/>
      <c r="HW379" s="146"/>
      <c r="HX379" s="146"/>
      <c r="HY379" s="146"/>
      <c r="HZ379" s="146"/>
      <c r="IA379" s="146"/>
      <c r="IB379" s="146"/>
      <c r="IC379" s="146"/>
      <c r="ID379" s="146"/>
      <c r="IE379" s="146"/>
      <c r="IF379" s="146"/>
      <c r="IG379" s="146"/>
      <c r="IH379" s="146"/>
      <c r="II379" s="146"/>
      <c r="IJ379" s="146"/>
      <c r="IK379" s="146"/>
      <c r="IL379" s="146"/>
      <c r="IM379" s="146"/>
      <c r="IN379" s="146"/>
      <c r="IO379" s="146"/>
      <c r="IP379" s="146"/>
      <c r="IQ379" s="146"/>
      <c r="IR379" s="146"/>
      <c r="IS379" s="146"/>
      <c r="IT379" s="146"/>
    </row>
    <row r="380" spans="1:254" s="200" customFormat="1" ht="15" x14ac:dyDescent="0.25">
      <c r="A380" s="240" t="s">
        <v>302</v>
      </c>
      <c r="B380" s="179" t="s">
        <v>363</v>
      </c>
      <c r="C380" s="179" t="s">
        <v>293</v>
      </c>
      <c r="D380" s="179" t="s">
        <v>95</v>
      </c>
      <c r="E380" s="179"/>
      <c r="F380" s="179"/>
      <c r="G380" s="241">
        <f>SUM(G381)</f>
        <v>1225</v>
      </c>
      <c r="H380" s="203"/>
      <c r="I380" s="203"/>
      <c r="J380" s="203"/>
      <c r="K380" s="203"/>
      <c r="L380" s="203"/>
      <c r="M380" s="203"/>
      <c r="N380" s="203"/>
      <c r="O380" s="203"/>
      <c r="P380" s="203"/>
      <c r="Q380" s="203"/>
      <c r="R380" s="203"/>
      <c r="S380" s="203"/>
      <c r="T380" s="203"/>
      <c r="U380" s="203"/>
      <c r="V380" s="203"/>
      <c r="W380" s="203"/>
      <c r="X380" s="203"/>
      <c r="Y380" s="203"/>
      <c r="Z380" s="203"/>
      <c r="AA380" s="203"/>
      <c r="AB380" s="203"/>
      <c r="AC380" s="203"/>
      <c r="AD380" s="203"/>
      <c r="AE380" s="203"/>
      <c r="AF380" s="203"/>
      <c r="AG380" s="203"/>
      <c r="AH380" s="203"/>
      <c r="AI380" s="203"/>
      <c r="AJ380" s="203"/>
      <c r="AK380" s="203"/>
      <c r="AL380" s="203"/>
      <c r="AM380" s="203"/>
      <c r="AN380" s="203"/>
      <c r="AO380" s="203"/>
      <c r="AP380" s="203"/>
      <c r="AQ380" s="203"/>
      <c r="AR380" s="203"/>
      <c r="AS380" s="203"/>
      <c r="AT380" s="203"/>
      <c r="AU380" s="203"/>
      <c r="AV380" s="203"/>
      <c r="AW380" s="203"/>
      <c r="AX380" s="203"/>
      <c r="AY380" s="203"/>
      <c r="AZ380" s="203"/>
      <c r="BA380" s="203"/>
      <c r="BB380" s="203"/>
      <c r="BC380" s="203"/>
      <c r="BD380" s="203"/>
      <c r="BE380" s="203"/>
      <c r="BF380" s="203"/>
      <c r="BG380" s="203"/>
      <c r="BH380" s="203"/>
      <c r="BI380" s="203"/>
      <c r="BJ380" s="203"/>
      <c r="BK380" s="203"/>
      <c r="BL380" s="203"/>
      <c r="BM380" s="203"/>
      <c r="BN380" s="203"/>
      <c r="BO380" s="203"/>
      <c r="BP380" s="203"/>
      <c r="BQ380" s="203"/>
      <c r="BR380" s="203"/>
      <c r="BS380" s="203"/>
      <c r="BT380" s="203"/>
      <c r="BU380" s="203"/>
      <c r="BV380" s="203"/>
      <c r="BW380" s="203"/>
      <c r="BX380" s="203"/>
      <c r="BY380" s="203"/>
      <c r="BZ380" s="203"/>
      <c r="CA380" s="203"/>
      <c r="CB380" s="203"/>
      <c r="CC380" s="203"/>
      <c r="CD380" s="203"/>
      <c r="CE380" s="203"/>
      <c r="CF380" s="203"/>
      <c r="CG380" s="203"/>
      <c r="CH380" s="203"/>
      <c r="CI380" s="203"/>
      <c r="CJ380" s="203"/>
      <c r="CK380" s="203"/>
      <c r="CL380" s="203"/>
      <c r="CM380" s="203"/>
      <c r="CN380" s="203"/>
      <c r="CO380" s="203"/>
      <c r="CP380" s="203"/>
      <c r="CQ380" s="203"/>
      <c r="CR380" s="203"/>
      <c r="CS380" s="203"/>
      <c r="CT380" s="203"/>
      <c r="CU380" s="203"/>
      <c r="CV380" s="203"/>
      <c r="CW380" s="203"/>
      <c r="CX380" s="203"/>
      <c r="CY380" s="203"/>
      <c r="CZ380" s="203"/>
      <c r="DA380" s="203"/>
      <c r="DB380" s="203"/>
      <c r="DC380" s="203"/>
      <c r="DD380" s="203"/>
      <c r="DE380" s="203"/>
      <c r="DF380" s="203"/>
      <c r="DG380" s="203"/>
      <c r="DH380" s="203"/>
      <c r="DI380" s="203"/>
      <c r="DJ380" s="203"/>
      <c r="DK380" s="203"/>
      <c r="DL380" s="203"/>
      <c r="DM380" s="203"/>
      <c r="DN380" s="203"/>
      <c r="DO380" s="203"/>
      <c r="DP380" s="203"/>
      <c r="DQ380" s="203"/>
      <c r="DR380" s="203"/>
      <c r="DS380" s="203"/>
      <c r="DT380" s="203"/>
      <c r="DU380" s="203"/>
      <c r="DV380" s="203"/>
      <c r="DW380" s="203"/>
      <c r="DX380" s="203"/>
      <c r="DY380" s="203"/>
      <c r="DZ380" s="203"/>
      <c r="EA380" s="203"/>
      <c r="EB380" s="203"/>
      <c r="EC380" s="203"/>
      <c r="ED380" s="203"/>
      <c r="EE380" s="203"/>
      <c r="EF380" s="203"/>
      <c r="EG380" s="203"/>
      <c r="EH380" s="203"/>
      <c r="EI380" s="203"/>
      <c r="EJ380" s="203"/>
      <c r="EK380" s="203"/>
      <c r="EL380" s="203"/>
      <c r="EM380" s="203"/>
      <c r="EN380" s="203"/>
      <c r="EO380" s="203"/>
      <c r="EP380" s="203"/>
      <c r="EQ380" s="203"/>
      <c r="ER380" s="203"/>
      <c r="ES380" s="203"/>
      <c r="ET380" s="203"/>
      <c r="EU380" s="203"/>
      <c r="EV380" s="203"/>
      <c r="EW380" s="203"/>
      <c r="EX380" s="203"/>
      <c r="EY380" s="203"/>
      <c r="EZ380" s="203"/>
      <c r="FA380" s="203"/>
      <c r="FB380" s="203"/>
      <c r="FC380" s="203"/>
      <c r="FD380" s="203"/>
      <c r="FE380" s="203"/>
      <c r="FF380" s="203"/>
      <c r="FG380" s="203"/>
      <c r="FH380" s="203"/>
      <c r="FI380" s="203"/>
      <c r="FJ380" s="203"/>
      <c r="FK380" s="203"/>
      <c r="FL380" s="203"/>
      <c r="FM380" s="203"/>
      <c r="FN380" s="203"/>
      <c r="FO380" s="203"/>
      <c r="FP380" s="203"/>
      <c r="FQ380" s="203"/>
      <c r="FR380" s="203"/>
      <c r="FS380" s="203"/>
      <c r="FT380" s="203"/>
      <c r="FU380" s="203"/>
      <c r="FV380" s="203"/>
      <c r="FW380" s="203"/>
      <c r="FX380" s="203"/>
      <c r="FY380" s="203"/>
      <c r="FZ380" s="203"/>
      <c r="GA380" s="203"/>
      <c r="GB380" s="203"/>
      <c r="GC380" s="203"/>
      <c r="GD380" s="203"/>
      <c r="GE380" s="203"/>
      <c r="GF380" s="203"/>
      <c r="GG380" s="203"/>
      <c r="GH380" s="203"/>
      <c r="GI380" s="203"/>
      <c r="GJ380" s="203"/>
      <c r="GK380" s="203"/>
      <c r="GL380" s="203"/>
      <c r="GM380" s="203"/>
      <c r="GN380" s="203"/>
      <c r="GO380" s="203"/>
      <c r="GP380" s="203"/>
      <c r="GQ380" s="203"/>
      <c r="GR380" s="203"/>
      <c r="GS380" s="203"/>
      <c r="GT380" s="203"/>
      <c r="GU380" s="203"/>
      <c r="GV380" s="203"/>
      <c r="GW380" s="203"/>
      <c r="GX380" s="203"/>
      <c r="GY380" s="203"/>
      <c r="GZ380" s="203"/>
      <c r="HA380" s="203"/>
      <c r="HB380" s="203"/>
      <c r="HC380" s="203"/>
      <c r="HD380" s="203"/>
      <c r="HE380" s="203"/>
      <c r="HF380" s="203"/>
      <c r="HG380" s="203"/>
      <c r="HH380" s="203"/>
      <c r="HI380" s="203"/>
      <c r="HJ380" s="203"/>
      <c r="HK380" s="203"/>
      <c r="HL380" s="203"/>
      <c r="HM380" s="203"/>
      <c r="HN380" s="203"/>
      <c r="HO380" s="203"/>
      <c r="HP380" s="203"/>
      <c r="HQ380" s="203"/>
      <c r="HR380" s="203"/>
      <c r="HS380" s="203"/>
      <c r="HT380" s="203"/>
      <c r="HU380" s="203"/>
      <c r="HV380" s="203"/>
      <c r="HW380" s="203"/>
      <c r="HX380" s="203"/>
      <c r="HY380" s="203"/>
      <c r="HZ380" s="203"/>
      <c r="IA380" s="203"/>
      <c r="IB380" s="203"/>
      <c r="IC380" s="203"/>
      <c r="ID380" s="203"/>
      <c r="IE380" s="203"/>
      <c r="IF380" s="203"/>
      <c r="IG380" s="203"/>
      <c r="IH380" s="203"/>
      <c r="II380" s="203"/>
      <c r="IJ380" s="203"/>
      <c r="IK380" s="203"/>
      <c r="IL380" s="203"/>
      <c r="IM380" s="203"/>
      <c r="IN380" s="203"/>
      <c r="IO380" s="203"/>
      <c r="IP380" s="203"/>
      <c r="IQ380" s="203"/>
      <c r="IR380" s="203"/>
      <c r="IS380" s="203"/>
      <c r="IT380" s="203"/>
    </row>
    <row r="381" spans="1:254" ht="13.5" x14ac:dyDescent="0.25">
      <c r="A381" s="242" t="s">
        <v>303</v>
      </c>
      <c r="B381" s="172" t="s">
        <v>363</v>
      </c>
      <c r="C381" s="158" t="s">
        <v>293</v>
      </c>
      <c r="D381" s="158" t="s">
        <v>95</v>
      </c>
      <c r="E381" s="158"/>
      <c r="F381" s="158"/>
      <c r="G381" s="207">
        <f>SUM(G382+G398)</f>
        <v>1225</v>
      </c>
    </row>
    <row r="382" spans="1:254" s="200" customFormat="1" ht="13.5" x14ac:dyDescent="0.25">
      <c r="A382" s="243" t="s">
        <v>296</v>
      </c>
      <c r="B382" s="172" t="s">
        <v>363</v>
      </c>
      <c r="C382" s="158" t="s">
        <v>293</v>
      </c>
      <c r="D382" s="158" t="s">
        <v>95</v>
      </c>
      <c r="E382" s="158"/>
      <c r="F382" s="158"/>
      <c r="G382" s="207">
        <f>SUM(G383+G386+G389+G392+G395)</f>
        <v>825</v>
      </c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  <c r="AF382" s="134"/>
      <c r="AG382" s="134"/>
      <c r="AH382" s="134"/>
      <c r="AI382" s="134"/>
      <c r="AJ382" s="134"/>
      <c r="AK382" s="134"/>
      <c r="AL382" s="134"/>
      <c r="AM382" s="134"/>
      <c r="AN382" s="134"/>
      <c r="AO382" s="134"/>
      <c r="AP382" s="134"/>
      <c r="AQ382" s="134"/>
      <c r="AR382" s="134"/>
      <c r="AS382" s="134"/>
      <c r="AT382" s="134"/>
      <c r="AU382" s="134"/>
      <c r="AV382" s="134"/>
      <c r="AW382" s="134"/>
      <c r="AX382" s="134"/>
      <c r="AY382" s="134"/>
      <c r="AZ382" s="134"/>
      <c r="BA382" s="134"/>
      <c r="BB382" s="134"/>
      <c r="BC382" s="134"/>
      <c r="BD382" s="134"/>
      <c r="BE382" s="134"/>
      <c r="BF382" s="134"/>
      <c r="BG382" s="134"/>
      <c r="BH382" s="134"/>
      <c r="BI382" s="134"/>
      <c r="BJ382" s="134"/>
      <c r="BK382" s="134"/>
      <c r="BL382" s="134"/>
      <c r="BM382" s="134"/>
      <c r="BN382" s="134"/>
      <c r="BO382" s="134"/>
      <c r="BP382" s="134"/>
      <c r="BQ382" s="134"/>
      <c r="BR382" s="134"/>
      <c r="BS382" s="134"/>
      <c r="BT382" s="134"/>
      <c r="BU382" s="134"/>
      <c r="BV382" s="134"/>
      <c r="BW382" s="134"/>
      <c r="BX382" s="134"/>
      <c r="BY382" s="134"/>
      <c r="BZ382" s="134"/>
      <c r="CA382" s="134"/>
      <c r="CB382" s="134"/>
      <c r="CC382" s="134"/>
      <c r="CD382" s="134"/>
      <c r="CE382" s="134"/>
      <c r="CF382" s="134"/>
      <c r="CG382" s="134"/>
      <c r="CH382" s="134"/>
      <c r="CI382" s="134"/>
      <c r="CJ382" s="134"/>
      <c r="CK382" s="134"/>
      <c r="CL382" s="134"/>
      <c r="CM382" s="134"/>
      <c r="CN382" s="134"/>
      <c r="CO382" s="134"/>
      <c r="CP382" s="134"/>
      <c r="CQ382" s="134"/>
      <c r="CR382" s="134"/>
      <c r="CS382" s="134"/>
      <c r="CT382" s="134"/>
      <c r="CU382" s="134"/>
      <c r="CV382" s="134"/>
      <c r="CW382" s="134"/>
      <c r="CX382" s="134"/>
      <c r="CY382" s="134"/>
      <c r="CZ382" s="134"/>
      <c r="DA382" s="134"/>
      <c r="DB382" s="134"/>
      <c r="DC382" s="134"/>
      <c r="DD382" s="134"/>
      <c r="DE382" s="134"/>
      <c r="DF382" s="134"/>
      <c r="DG382" s="134"/>
      <c r="DH382" s="134"/>
      <c r="DI382" s="134"/>
      <c r="DJ382" s="134"/>
      <c r="DK382" s="134"/>
      <c r="DL382" s="134"/>
      <c r="DM382" s="134"/>
      <c r="DN382" s="134"/>
      <c r="DO382" s="134"/>
      <c r="DP382" s="134"/>
      <c r="DQ382" s="134"/>
      <c r="DR382" s="134"/>
      <c r="DS382" s="134"/>
      <c r="DT382" s="134"/>
      <c r="DU382" s="134"/>
      <c r="DV382" s="134"/>
      <c r="DW382" s="134"/>
      <c r="DX382" s="134"/>
      <c r="DY382" s="134"/>
      <c r="DZ382" s="134"/>
      <c r="EA382" s="134"/>
      <c r="EB382" s="134"/>
      <c r="EC382" s="134"/>
      <c r="ED382" s="134"/>
      <c r="EE382" s="134"/>
      <c r="EF382" s="134"/>
      <c r="EG382" s="134"/>
      <c r="EH382" s="134"/>
      <c r="EI382" s="134"/>
      <c r="EJ382" s="134"/>
      <c r="EK382" s="134"/>
      <c r="EL382" s="134"/>
      <c r="EM382" s="134"/>
      <c r="EN382" s="134"/>
      <c r="EO382" s="134"/>
      <c r="EP382" s="134"/>
      <c r="EQ382" s="134"/>
      <c r="ER382" s="134"/>
      <c r="ES382" s="134"/>
      <c r="ET382" s="134"/>
      <c r="EU382" s="134"/>
      <c r="EV382" s="134"/>
      <c r="EW382" s="134"/>
      <c r="EX382" s="134"/>
      <c r="EY382" s="134"/>
      <c r="EZ382" s="134"/>
      <c r="FA382" s="134"/>
      <c r="FB382" s="134"/>
      <c r="FC382" s="134"/>
      <c r="FD382" s="134"/>
      <c r="FE382" s="134"/>
      <c r="FF382" s="134"/>
      <c r="FG382" s="134"/>
      <c r="FH382" s="134"/>
      <c r="FI382" s="134"/>
      <c r="FJ382" s="134"/>
      <c r="FK382" s="134"/>
      <c r="FL382" s="134"/>
      <c r="FM382" s="134"/>
      <c r="FN382" s="134"/>
      <c r="FO382" s="134"/>
      <c r="FP382" s="134"/>
      <c r="FQ382" s="134"/>
      <c r="FR382" s="134"/>
      <c r="FS382" s="134"/>
      <c r="FT382" s="134"/>
      <c r="FU382" s="134"/>
      <c r="FV382" s="134"/>
      <c r="FW382" s="134"/>
      <c r="FX382" s="134"/>
      <c r="FY382" s="134"/>
      <c r="FZ382" s="134"/>
      <c r="GA382" s="134"/>
      <c r="GB382" s="134"/>
      <c r="GC382" s="134"/>
      <c r="GD382" s="134"/>
      <c r="GE382" s="134"/>
      <c r="GF382" s="134"/>
      <c r="GG382" s="134"/>
      <c r="GH382" s="134"/>
      <c r="GI382" s="134"/>
      <c r="GJ382" s="134"/>
      <c r="GK382" s="134"/>
      <c r="GL382" s="134"/>
      <c r="GM382" s="134"/>
      <c r="GN382" s="134"/>
      <c r="GO382" s="134"/>
      <c r="GP382" s="134"/>
      <c r="GQ382" s="134"/>
      <c r="GR382" s="134"/>
      <c r="GS382" s="134"/>
      <c r="GT382" s="134"/>
      <c r="GU382" s="134"/>
      <c r="GV382" s="134"/>
      <c r="GW382" s="134"/>
      <c r="GX382" s="134"/>
      <c r="GY382" s="134"/>
      <c r="GZ382" s="134"/>
      <c r="HA382" s="134"/>
      <c r="HB382" s="134"/>
      <c r="HC382" s="134"/>
      <c r="HD382" s="134"/>
      <c r="HE382" s="134"/>
      <c r="HF382" s="134"/>
      <c r="HG382" s="134"/>
      <c r="HH382" s="134"/>
      <c r="HI382" s="134"/>
      <c r="HJ382" s="134"/>
      <c r="HK382" s="134"/>
      <c r="HL382" s="134"/>
      <c r="HM382" s="134"/>
      <c r="HN382" s="134"/>
      <c r="HO382" s="134"/>
      <c r="HP382" s="134"/>
      <c r="HQ382" s="134"/>
      <c r="HR382" s="134"/>
      <c r="HS382" s="134"/>
      <c r="HT382" s="134"/>
      <c r="HU382" s="134"/>
      <c r="HV382" s="134"/>
      <c r="HW382" s="134"/>
      <c r="HX382" s="134"/>
      <c r="HY382" s="134"/>
      <c r="HZ382" s="134"/>
      <c r="IA382" s="134"/>
      <c r="IB382" s="134"/>
      <c r="IC382" s="134"/>
      <c r="ID382" s="134"/>
      <c r="IE382" s="134"/>
      <c r="IF382" s="134"/>
      <c r="IG382" s="134"/>
      <c r="IH382" s="134"/>
      <c r="II382" s="134"/>
      <c r="IJ382" s="134"/>
      <c r="IK382" s="134"/>
      <c r="IL382" s="134"/>
      <c r="IM382" s="134"/>
      <c r="IN382" s="134"/>
      <c r="IO382" s="134"/>
      <c r="IP382" s="134"/>
      <c r="IQ382" s="134"/>
      <c r="IR382" s="134"/>
      <c r="IS382" s="134"/>
      <c r="IT382" s="134"/>
    </row>
    <row r="383" spans="1:254" s="130" customFormat="1" ht="25.5" x14ac:dyDescent="0.2">
      <c r="A383" s="244" t="s">
        <v>413</v>
      </c>
      <c r="B383" s="171" t="s">
        <v>363</v>
      </c>
      <c r="C383" s="168" t="s">
        <v>293</v>
      </c>
      <c r="D383" s="168" t="s">
        <v>95</v>
      </c>
      <c r="E383" s="168" t="s">
        <v>306</v>
      </c>
      <c r="F383" s="168"/>
      <c r="G383" s="210">
        <f>SUM(G385+G384)</f>
        <v>120</v>
      </c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  <c r="AF383" s="134"/>
      <c r="AG383" s="134"/>
      <c r="AH383" s="134"/>
      <c r="AI383" s="134"/>
      <c r="AJ383" s="134"/>
      <c r="AK383" s="134"/>
      <c r="AL383" s="134"/>
      <c r="AM383" s="134"/>
      <c r="AN383" s="134"/>
      <c r="AO383" s="134"/>
      <c r="AP383" s="134"/>
      <c r="AQ383" s="134"/>
      <c r="AR383" s="134"/>
      <c r="AS383" s="134"/>
      <c r="AT383" s="134"/>
      <c r="AU383" s="134"/>
      <c r="AV383" s="134"/>
      <c r="AW383" s="134"/>
      <c r="AX383" s="134"/>
      <c r="AY383" s="134"/>
      <c r="AZ383" s="134"/>
      <c r="BA383" s="134"/>
      <c r="BB383" s="134"/>
      <c r="BC383" s="134"/>
      <c r="BD383" s="134"/>
      <c r="BE383" s="134"/>
      <c r="BF383" s="134"/>
      <c r="BG383" s="134"/>
      <c r="BH383" s="134"/>
      <c r="BI383" s="134"/>
      <c r="BJ383" s="134"/>
      <c r="BK383" s="134"/>
      <c r="BL383" s="134"/>
      <c r="BM383" s="134"/>
      <c r="BN383" s="134"/>
      <c r="BO383" s="134"/>
      <c r="BP383" s="134"/>
      <c r="BQ383" s="134"/>
      <c r="BR383" s="134"/>
      <c r="BS383" s="134"/>
      <c r="BT383" s="134"/>
      <c r="BU383" s="134"/>
      <c r="BV383" s="134"/>
      <c r="BW383" s="134"/>
      <c r="BX383" s="134"/>
      <c r="BY383" s="134"/>
      <c r="BZ383" s="134"/>
      <c r="CA383" s="134"/>
      <c r="CB383" s="134"/>
      <c r="CC383" s="134"/>
      <c r="CD383" s="134"/>
      <c r="CE383" s="134"/>
      <c r="CF383" s="134"/>
      <c r="CG383" s="134"/>
      <c r="CH383" s="134"/>
      <c r="CI383" s="134"/>
      <c r="CJ383" s="134"/>
      <c r="CK383" s="134"/>
      <c r="CL383" s="134"/>
      <c r="CM383" s="134"/>
      <c r="CN383" s="134"/>
      <c r="CO383" s="134"/>
      <c r="CP383" s="134"/>
      <c r="CQ383" s="134"/>
      <c r="CR383" s="134"/>
      <c r="CS383" s="134"/>
      <c r="CT383" s="134"/>
      <c r="CU383" s="134"/>
      <c r="CV383" s="134"/>
      <c r="CW383" s="134"/>
      <c r="CX383" s="134"/>
      <c r="CY383" s="134"/>
      <c r="CZ383" s="134"/>
      <c r="DA383" s="134"/>
      <c r="DB383" s="134"/>
      <c r="DC383" s="134"/>
      <c r="DD383" s="134"/>
      <c r="DE383" s="134"/>
      <c r="DF383" s="134"/>
      <c r="DG383" s="134"/>
      <c r="DH383" s="134"/>
      <c r="DI383" s="134"/>
      <c r="DJ383" s="134"/>
      <c r="DK383" s="134"/>
      <c r="DL383" s="134"/>
      <c r="DM383" s="134"/>
      <c r="DN383" s="134"/>
      <c r="DO383" s="134"/>
      <c r="DP383" s="134"/>
      <c r="DQ383" s="134"/>
      <c r="DR383" s="134"/>
      <c r="DS383" s="134"/>
      <c r="DT383" s="134"/>
      <c r="DU383" s="134"/>
      <c r="DV383" s="134"/>
      <c r="DW383" s="134"/>
      <c r="DX383" s="134"/>
      <c r="DY383" s="134"/>
      <c r="DZ383" s="134"/>
      <c r="EA383" s="134"/>
      <c r="EB383" s="134"/>
      <c r="EC383" s="134"/>
      <c r="ED383" s="134"/>
      <c r="EE383" s="134"/>
      <c r="EF383" s="134"/>
      <c r="EG383" s="134"/>
      <c r="EH383" s="134"/>
      <c r="EI383" s="134"/>
      <c r="EJ383" s="134"/>
      <c r="EK383" s="134"/>
      <c r="EL383" s="134"/>
      <c r="EM383" s="134"/>
      <c r="EN383" s="134"/>
      <c r="EO383" s="134"/>
      <c r="EP383" s="134"/>
      <c r="EQ383" s="134"/>
      <c r="ER383" s="134"/>
      <c r="ES383" s="134"/>
      <c r="ET383" s="134"/>
      <c r="EU383" s="134"/>
      <c r="EV383" s="134"/>
      <c r="EW383" s="134"/>
      <c r="EX383" s="134"/>
      <c r="EY383" s="134"/>
      <c r="EZ383" s="134"/>
      <c r="FA383" s="134"/>
      <c r="FB383" s="134"/>
      <c r="FC383" s="134"/>
      <c r="FD383" s="134"/>
      <c r="FE383" s="134"/>
      <c r="FF383" s="134"/>
      <c r="FG383" s="134"/>
      <c r="FH383" s="134"/>
      <c r="FI383" s="134"/>
      <c r="FJ383" s="134"/>
      <c r="FK383" s="134"/>
      <c r="FL383" s="134"/>
      <c r="FM383" s="134"/>
      <c r="FN383" s="134"/>
      <c r="FO383" s="134"/>
      <c r="FP383" s="134"/>
      <c r="FQ383" s="134"/>
      <c r="FR383" s="134"/>
      <c r="FS383" s="134"/>
      <c r="FT383" s="134"/>
      <c r="FU383" s="134"/>
      <c r="FV383" s="134"/>
      <c r="FW383" s="134"/>
      <c r="FX383" s="134"/>
      <c r="FY383" s="134"/>
      <c r="FZ383" s="134"/>
      <c r="GA383" s="134"/>
      <c r="GB383" s="134"/>
      <c r="GC383" s="134"/>
      <c r="GD383" s="134"/>
      <c r="GE383" s="134"/>
      <c r="GF383" s="134"/>
      <c r="GG383" s="134"/>
      <c r="GH383" s="134"/>
      <c r="GI383" s="134"/>
      <c r="GJ383" s="134"/>
      <c r="GK383" s="134"/>
      <c r="GL383" s="134"/>
      <c r="GM383" s="134"/>
      <c r="GN383" s="134"/>
      <c r="GO383" s="134"/>
      <c r="GP383" s="134"/>
      <c r="GQ383" s="134"/>
      <c r="GR383" s="134"/>
      <c r="GS383" s="134"/>
      <c r="GT383" s="134"/>
      <c r="GU383" s="134"/>
      <c r="GV383" s="134"/>
      <c r="GW383" s="134"/>
      <c r="GX383" s="134"/>
      <c r="GY383" s="134"/>
      <c r="GZ383" s="134"/>
      <c r="HA383" s="134"/>
      <c r="HB383" s="134"/>
      <c r="HC383" s="134"/>
      <c r="HD383" s="134"/>
      <c r="HE383" s="134"/>
      <c r="HF383" s="134"/>
      <c r="HG383" s="134"/>
      <c r="HH383" s="134"/>
      <c r="HI383" s="134"/>
      <c r="HJ383" s="134"/>
      <c r="HK383" s="134"/>
      <c r="HL383" s="134"/>
      <c r="HM383" s="134"/>
      <c r="HN383" s="134"/>
      <c r="HO383" s="134"/>
      <c r="HP383" s="134"/>
      <c r="HQ383" s="134"/>
      <c r="HR383" s="134"/>
      <c r="HS383" s="134"/>
      <c r="HT383" s="134"/>
      <c r="HU383" s="134"/>
      <c r="HV383" s="134"/>
      <c r="HW383" s="134"/>
      <c r="HX383" s="134"/>
      <c r="HY383" s="134"/>
      <c r="HZ383" s="134"/>
      <c r="IA383" s="134"/>
      <c r="IB383" s="134"/>
      <c r="IC383" s="134"/>
      <c r="ID383" s="134"/>
      <c r="IE383" s="134"/>
      <c r="IF383" s="134"/>
      <c r="IG383" s="134"/>
      <c r="IH383" s="134"/>
      <c r="II383" s="134"/>
      <c r="IJ383" s="134"/>
      <c r="IK383" s="134"/>
      <c r="IL383" s="134"/>
      <c r="IM383" s="134"/>
      <c r="IN383" s="134"/>
      <c r="IO383" s="134"/>
      <c r="IP383" s="134"/>
      <c r="IQ383" s="134"/>
      <c r="IR383" s="134"/>
      <c r="IS383" s="134"/>
      <c r="IT383" s="134"/>
    </row>
    <row r="384" spans="1:254" s="130" customFormat="1" x14ac:dyDescent="0.2">
      <c r="A384" s="161" t="s">
        <v>365</v>
      </c>
      <c r="B384" s="174" t="s">
        <v>363</v>
      </c>
      <c r="C384" s="163" t="s">
        <v>293</v>
      </c>
      <c r="D384" s="163" t="s">
        <v>95</v>
      </c>
      <c r="E384" s="163" t="s">
        <v>306</v>
      </c>
      <c r="F384" s="163" t="s">
        <v>101</v>
      </c>
      <c r="G384" s="210">
        <v>1</v>
      </c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  <c r="AB384" s="134"/>
      <c r="AC384" s="134"/>
      <c r="AD384" s="134"/>
      <c r="AE384" s="134"/>
      <c r="AF384" s="134"/>
      <c r="AG384" s="134"/>
      <c r="AH384" s="134"/>
      <c r="AI384" s="134"/>
      <c r="AJ384" s="134"/>
      <c r="AK384" s="134"/>
      <c r="AL384" s="134"/>
      <c r="AM384" s="134"/>
      <c r="AN384" s="134"/>
      <c r="AO384" s="134"/>
      <c r="AP384" s="134"/>
      <c r="AQ384" s="134"/>
      <c r="AR384" s="134"/>
      <c r="AS384" s="134"/>
      <c r="AT384" s="134"/>
      <c r="AU384" s="134"/>
      <c r="AV384" s="134"/>
      <c r="AW384" s="134"/>
      <c r="AX384" s="134"/>
      <c r="AY384" s="134"/>
      <c r="AZ384" s="134"/>
      <c r="BA384" s="134"/>
      <c r="BB384" s="134"/>
      <c r="BC384" s="134"/>
      <c r="BD384" s="134"/>
      <c r="BE384" s="134"/>
      <c r="BF384" s="134"/>
      <c r="BG384" s="134"/>
      <c r="BH384" s="134"/>
      <c r="BI384" s="134"/>
      <c r="BJ384" s="134"/>
      <c r="BK384" s="134"/>
      <c r="BL384" s="134"/>
      <c r="BM384" s="134"/>
      <c r="BN384" s="134"/>
      <c r="BO384" s="134"/>
      <c r="BP384" s="134"/>
      <c r="BQ384" s="134"/>
      <c r="BR384" s="134"/>
      <c r="BS384" s="134"/>
      <c r="BT384" s="134"/>
      <c r="BU384" s="134"/>
      <c r="BV384" s="134"/>
      <c r="BW384" s="134"/>
      <c r="BX384" s="134"/>
      <c r="BY384" s="134"/>
      <c r="BZ384" s="134"/>
      <c r="CA384" s="134"/>
      <c r="CB384" s="134"/>
      <c r="CC384" s="134"/>
      <c r="CD384" s="134"/>
      <c r="CE384" s="134"/>
      <c r="CF384" s="134"/>
      <c r="CG384" s="134"/>
      <c r="CH384" s="134"/>
      <c r="CI384" s="134"/>
      <c r="CJ384" s="134"/>
      <c r="CK384" s="134"/>
      <c r="CL384" s="134"/>
      <c r="CM384" s="134"/>
      <c r="CN384" s="134"/>
      <c r="CO384" s="134"/>
      <c r="CP384" s="134"/>
      <c r="CQ384" s="134"/>
      <c r="CR384" s="134"/>
      <c r="CS384" s="134"/>
      <c r="CT384" s="134"/>
      <c r="CU384" s="134"/>
      <c r="CV384" s="134"/>
      <c r="CW384" s="134"/>
      <c r="CX384" s="134"/>
      <c r="CY384" s="134"/>
      <c r="CZ384" s="134"/>
      <c r="DA384" s="134"/>
      <c r="DB384" s="134"/>
      <c r="DC384" s="134"/>
      <c r="DD384" s="134"/>
      <c r="DE384" s="134"/>
      <c r="DF384" s="134"/>
      <c r="DG384" s="134"/>
      <c r="DH384" s="134"/>
      <c r="DI384" s="134"/>
      <c r="DJ384" s="134"/>
      <c r="DK384" s="134"/>
      <c r="DL384" s="134"/>
      <c r="DM384" s="134"/>
      <c r="DN384" s="134"/>
      <c r="DO384" s="134"/>
      <c r="DP384" s="134"/>
      <c r="DQ384" s="134"/>
      <c r="DR384" s="134"/>
      <c r="DS384" s="134"/>
      <c r="DT384" s="134"/>
      <c r="DU384" s="134"/>
      <c r="DV384" s="134"/>
      <c r="DW384" s="134"/>
      <c r="DX384" s="134"/>
      <c r="DY384" s="134"/>
      <c r="DZ384" s="134"/>
      <c r="EA384" s="134"/>
      <c r="EB384" s="134"/>
      <c r="EC384" s="134"/>
      <c r="ED384" s="134"/>
      <c r="EE384" s="134"/>
      <c r="EF384" s="134"/>
      <c r="EG384" s="134"/>
      <c r="EH384" s="134"/>
      <c r="EI384" s="134"/>
      <c r="EJ384" s="134"/>
      <c r="EK384" s="134"/>
      <c r="EL384" s="134"/>
      <c r="EM384" s="134"/>
      <c r="EN384" s="134"/>
      <c r="EO384" s="134"/>
      <c r="EP384" s="134"/>
      <c r="EQ384" s="134"/>
      <c r="ER384" s="134"/>
      <c r="ES384" s="134"/>
      <c r="ET384" s="134"/>
      <c r="EU384" s="134"/>
      <c r="EV384" s="134"/>
      <c r="EW384" s="134"/>
      <c r="EX384" s="134"/>
      <c r="EY384" s="134"/>
      <c r="EZ384" s="134"/>
      <c r="FA384" s="134"/>
      <c r="FB384" s="134"/>
      <c r="FC384" s="134"/>
      <c r="FD384" s="134"/>
      <c r="FE384" s="134"/>
      <c r="FF384" s="134"/>
      <c r="FG384" s="134"/>
      <c r="FH384" s="134"/>
      <c r="FI384" s="134"/>
      <c r="FJ384" s="134"/>
      <c r="FK384" s="134"/>
      <c r="FL384" s="134"/>
      <c r="FM384" s="134"/>
      <c r="FN384" s="134"/>
      <c r="FO384" s="134"/>
      <c r="FP384" s="134"/>
      <c r="FQ384" s="134"/>
      <c r="FR384" s="134"/>
      <c r="FS384" s="134"/>
      <c r="FT384" s="134"/>
      <c r="FU384" s="134"/>
      <c r="FV384" s="134"/>
      <c r="FW384" s="134"/>
      <c r="FX384" s="134"/>
      <c r="FY384" s="134"/>
      <c r="FZ384" s="134"/>
      <c r="GA384" s="134"/>
      <c r="GB384" s="134"/>
      <c r="GC384" s="134"/>
      <c r="GD384" s="134"/>
      <c r="GE384" s="134"/>
      <c r="GF384" s="134"/>
      <c r="GG384" s="134"/>
      <c r="GH384" s="134"/>
      <c r="GI384" s="134"/>
      <c r="GJ384" s="134"/>
      <c r="GK384" s="134"/>
      <c r="GL384" s="134"/>
      <c r="GM384" s="134"/>
      <c r="GN384" s="134"/>
      <c r="GO384" s="134"/>
      <c r="GP384" s="134"/>
      <c r="GQ384" s="134"/>
      <c r="GR384" s="134"/>
      <c r="GS384" s="134"/>
      <c r="GT384" s="134"/>
      <c r="GU384" s="134"/>
      <c r="GV384" s="134"/>
      <c r="GW384" s="134"/>
      <c r="GX384" s="134"/>
      <c r="GY384" s="134"/>
      <c r="GZ384" s="134"/>
      <c r="HA384" s="134"/>
      <c r="HB384" s="134"/>
      <c r="HC384" s="134"/>
      <c r="HD384" s="134"/>
      <c r="HE384" s="134"/>
      <c r="HF384" s="134"/>
      <c r="HG384" s="134"/>
      <c r="HH384" s="134"/>
      <c r="HI384" s="134"/>
      <c r="HJ384" s="134"/>
      <c r="HK384" s="134"/>
      <c r="HL384" s="134"/>
      <c r="HM384" s="134"/>
      <c r="HN384" s="134"/>
      <c r="HO384" s="134"/>
      <c r="HP384" s="134"/>
      <c r="HQ384" s="134"/>
      <c r="HR384" s="134"/>
      <c r="HS384" s="134"/>
      <c r="HT384" s="134"/>
      <c r="HU384" s="134"/>
      <c r="HV384" s="134"/>
      <c r="HW384" s="134"/>
      <c r="HX384" s="134"/>
      <c r="HY384" s="134"/>
      <c r="HZ384" s="134"/>
      <c r="IA384" s="134"/>
      <c r="IB384" s="134"/>
      <c r="IC384" s="134"/>
      <c r="ID384" s="134"/>
      <c r="IE384" s="134"/>
      <c r="IF384" s="134"/>
      <c r="IG384" s="134"/>
      <c r="IH384" s="134"/>
      <c r="II384" s="134"/>
      <c r="IJ384" s="134"/>
      <c r="IK384" s="134"/>
      <c r="IL384" s="134"/>
      <c r="IM384" s="134"/>
      <c r="IN384" s="134"/>
      <c r="IO384" s="134"/>
      <c r="IP384" s="134"/>
      <c r="IQ384" s="134"/>
      <c r="IR384" s="134"/>
      <c r="IS384" s="134"/>
      <c r="IT384" s="134"/>
    </row>
    <row r="385" spans="1:254" s="165" customFormat="1" x14ac:dyDescent="0.2">
      <c r="A385" s="161" t="s">
        <v>264</v>
      </c>
      <c r="B385" s="174" t="s">
        <v>363</v>
      </c>
      <c r="C385" s="163" t="s">
        <v>293</v>
      </c>
      <c r="D385" s="163" t="s">
        <v>95</v>
      </c>
      <c r="E385" s="163" t="s">
        <v>306</v>
      </c>
      <c r="F385" s="163" t="s">
        <v>265</v>
      </c>
      <c r="G385" s="202">
        <v>119</v>
      </c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  <c r="AF385" s="134"/>
      <c r="AG385" s="134"/>
      <c r="AH385" s="134"/>
      <c r="AI385" s="134"/>
      <c r="AJ385" s="134"/>
      <c r="AK385" s="134"/>
      <c r="AL385" s="134"/>
      <c r="AM385" s="134"/>
      <c r="AN385" s="134"/>
      <c r="AO385" s="134"/>
      <c r="AP385" s="134"/>
      <c r="AQ385" s="134"/>
      <c r="AR385" s="134"/>
      <c r="AS385" s="134"/>
      <c r="AT385" s="134"/>
      <c r="AU385" s="134"/>
      <c r="AV385" s="134"/>
      <c r="AW385" s="134"/>
      <c r="AX385" s="134"/>
      <c r="AY385" s="134"/>
      <c r="AZ385" s="134"/>
      <c r="BA385" s="134"/>
      <c r="BB385" s="134"/>
      <c r="BC385" s="134"/>
      <c r="BD385" s="134"/>
      <c r="BE385" s="134"/>
      <c r="BF385" s="134"/>
      <c r="BG385" s="134"/>
      <c r="BH385" s="134"/>
      <c r="BI385" s="134"/>
      <c r="BJ385" s="134"/>
      <c r="BK385" s="134"/>
      <c r="BL385" s="134"/>
      <c r="BM385" s="134"/>
      <c r="BN385" s="134"/>
      <c r="BO385" s="134"/>
      <c r="BP385" s="134"/>
      <c r="BQ385" s="134"/>
      <c r="BR385" s="134"/>
      <c r="BS385" s="134"/>
      <c r="BT385" s="134"/>
      <c r="BU385" s="134"/>
      <c r="BV385" s="134"/>
      <c r="BW385" s="134"/>
      <c r="BX385" s="134"/>
      <c r="BY385" s="134"/>
      <c r="BZ385" s="134"/>
      <c r="CA385" s="134"/>
      <c r="CB385" s="134"/>
      <c r="CC385" s="134"/>
      <c r="CD385" s="134"/>
      <c r="CE385" s="134"/>
      <c r="CF385" s="134"/>
      <c r="CG385" s="134"/>
      <c r="CH385" s="134"/>
      <c r="CI385" s="134"/>
      <c r="CJ385" s="134"/>
      <c r="CK385" s="134"/>
      <c r="CL385" s="134"/>
      <c r="CM385" s="134"/>
      <c r="CN385" s="134"/>
      <c r="CO385" s="134"/>
      <c r="CP385" s="134"/>
      <c r="CQ385" s="134"/>
      <c r="CR385" s="134"/>
      <c r="CS385" s="134"/>
      <c r="CT385" s="134"/>
      <c r="CU385" s="134"/>
      <c r="CV385" s="134"/>
      <c r="CW385" s="134"/>
      <c r="CX385" s="134"/>
      <c r="CY385" s="134"/>
      <c r="CZ385" s="134"/>
      <c r="DA385" s="134"/>
      <c r="DB385" s="134"/>
      <c r="DC385" s="134"/>
      <c r="DD385" s="134"/>
      <c r="DE385" s="134"/>
      <c r="DF385" s="134"/>
      <c r="DG385" s="134"/>
      <c r="DH385" s="134"/>
      <c r="DI385" s="134"/>
      <c r="DJ385" s="134"/>
      <c r="DK385" s="134"/>
      <c r="DL385" s="134"/>
      <c r="DM385" s="134"/>
      <c r="DN385" s="134"/>
      <c r="DO385" s="134"/>
      <c r="DP385" s="134"/>
      <c r="DQ385" s="134"/>
      <c r="DR385" s="134"/>
      <c r="DS385" s="134"/>
      <c r="DT385" s="134"/>
      <c r="DU385" s="134"/>
      <c r="DV385" s="134"/>
      <c r="DW385" s="134"/>
      <c r="DX385" s="134"/>
      <c r="DY385" s="134"/>
      <c r="DZ385" s="134"/>
      <c r="EA385" s="134"/>
      <c r="EB385" s="134"/>
      <c r="EC385" s="134"/>
      <c r="ED385" s="134"/>
      <c r="EE385" s="134"/>
      <c r="EF385" s="134"/>
      <c r="EG385" s="134"/>
      <c r="EH385" s="134"/>
      <c r="EI385" s="134"/>
      <c r="EJ385" s="134"/>
      <c r="EK385" s="134"/>
      <c r="EL385" s="134"/>
      <c r="EM385" s="134"/>
      <c r="EN385" s="134"/>
      <c r="EO385" s="134"/>
      <c r="EP385" s="134"/>
      <c r="EQ385" s="134"/>
      <c r="ER385" s="134"/>
      <c r="ES385" s="134"/>
      <c r="ET385" s="134"/>
      <c r="EU385" s="134"/>
      <c r="EV385" s="134"/>
      <c r="EW385" s="134"/>
      <c r="EX385" s="134"/>
      <c r="EY385" s="134"/>
      <c r="EZ385" s="134"/>
      <c r="FA385" s="134"/>
      <c r="FB385" s="134"/>
      <c r="FC385" s="134"/>
      <c r="FD385" s="134"/>
      <c r="FE385" s="134"/>
      <c r="FF385" s="134"/>
      <c r="FG385" s="134"/>
      <c r="FH385" s="134"/>
      <c r="FI385" s="134"/>
      <c r="FJ385" s="134"/>
      <c r="FK385" s="134"/>
      <c r="FL385" s="134"/>
      <c r="FM385" s="134"/>
      <c r="FN385" s="134"/>
      <c r="FO385" s="134"/>
      <c r="FP385" s="134"/>
      <c r="FQ385" s="134"/>
      <c r="FR385" s="134"/>
      <c r="FS385" s="134"/>
      <c r="FT385" s="134"/>
      <c r="FU385" s="134"/>
      <c r="FV385" s="134"/>
      <c r="FW385" s="134"/>
      <c r="FX385" s="134"/>
      <c r="FY385" s="134"/>
      <c r="FZ385" s="134"/>
      <c r="GA385" s="134"/>
      <c r="GB385" s="134"/>
      <c r="GC385" s="134"/>
      <c r="GD385" s="134"/>
      <c r="GE385" s="134"/>
      <c r="GF385" s="134"/>
      <c r="GG385" s="134"/>
      <c r="GH385" s="134"/>
      <c r="GI385" s="134"/>
      <c r="GJ385" s="134"/>
      <c r="GK385" s="134"/>
      <c r="GL385" s="134"/>
      <c r="GM385" s="134"/>
      <c r="GN385" s="134"/>
      <c r="GO385" s="134"/>
      <c r="GP385" s="134"/>
      <c r="GQ385" s="134"/>
      <c r="GR385" s="134"/>
      <c r="GS385" s="134"/>
      <c r="GT385" s="134"/>
      <c r="GU385" s="134"/>
      <c r="GV385" s="134"/>
      <c r="GW385" s="134"/>
      <c r="GX385" s="134"/>
      <c r="GY385" s="134"/>
      <c r="GZ385" s="134"/>
      <c r="HA385" s="134"/>
      <c r="HB385" s="134"/>
      <c r="HC385" s="134"/>
      <c r="HD385" s="134"/>
      <c r="HE385" s="134"/>
      <c r="HF385" s="134"/>
      <c r="HG385" s="134"/>
      <c r="HH385" s="134"/>
      <c r="HI385" s="134"/>
      <c r="HJ385" s="134"/>
      <c r="HK385" s="134"/>
      <c r="HL385" s="134"/>
      <c r="HM385" s="134"/>
      <c r="HN385" s="134"/>
      <c r="HO385" s="134"/>
      <c r="HP385" s="134"/>
      <c r="HQ385" s="134"/>
      <c r="HR385" s="134"/>
      <c r="HS385" s="134"/>
      <c r="HT385" s="134"/>
      <c r="HU385" s="134"/>
      <c r="HV385" s="134"/>
      <c r="HW385" s="134"/>
      <c r="HX385" s="134"/>
      <c r="HY385" s="134"/>
      <c r="HZ385" s="134"/>
      <c r="IA385" s="134"/>
      <c r="IB385" s="134"/>
      <c r="IC385" s="134"/>
      <c r="ID385" s="134"/>
      <c r="IE385" s="134"/>
      <c r="IF385" s="134"/>
      <c r="IG385" s="134"/>
      <c r="IH385" s="134"/>
      <c r="II385" s="134"/>
      <c r="IJ385" s="134"/>
      <c r="IK385" s="134"/>
      <c r="IL385" s="134"/>
      <c r="IM385" s="134"/>
      <c r="IN385" s="134"/>
      <c r="IO385" s="134"/>
      <c r="IP385" s="134"/>
      <c r="IQ385" s="134"/>
      <c r="IR385" s="134"/>
      <c r="IS385" s="134"/>
      <c r="IT385" s="134"/>
    </row>
    <row r="386" spans="1:254" ht="26.25" x14ac:dyDescent="0.25">
      <c r="A386" s="244" t="s">
        <v>414</v>
      </c>
      <c r="B386" s="171" t="s">
        <v>363</v>
      </c>
      <c r="C386" s="168" t="s">
        <v>293</v>
      </c>
      <c r="D386" s="168" t="s">
        <v>95</v>
      </c>
      <c r="E386" s="168" t="s">
        <v>308</v>
      </c>
      <c r="F386" s="168"/>
      <c r="G386" s="210">
        <f>SUM(G388+G387)</f>
        <v>352</v>
      </c>
      <c r="H386" s="200"/>
      <c r="I386" s="200"/>
      <c r="J386" s="200"/>
      <c r="K386" s="200"/>
      <c r="L386" s="200"/>
      <c r="M386" s="200"/>
      <c r="N386" s="200"/>
      <c r="O386" s="200"/>
      <c r="P386" s="200"/>
      <c r="Q386" s="200"/>
      <c r="R386" s="200"/>
      <c r="S386" s="200"/>
      <c r="T386" s="200"/>
      <c r="U386" s="200"/>
      <c r="V386" s="200"/>
      <c r="W386" s="200"/>
      <c r="X386" s="200"/>
      <c r="Y386" s="200"/>
      <c r="Z386" s="200"/>
      <c r="AA386" s="200"/>
      <c r="AB386" s="200"/>
      <c r="AC386" s="200"/>
      <c r="AD386" s="200"/>
      <c r="AE386" s="200"/>
      <c r="AF386" s="200"/>
      <c r="AG386" s="200"/>
      <c r="AH386" s="200"/>
      <c r="AI386" s="200"/>
      <c r="AJ386" s="200"/>
      <c r="AK386" s="200"/>
      <c r="AL386" s="200"/>
      <c r="AM386" s="200"/>
      <c r="AN386" s="200"/>
      <c r="AO386" s="200"/>
      <c r="AP386" s="200"/>
      <c r="AQ386" s="200"/>
      <c r="AR386" s="200"/>
      <c r="AS386" s="200"/>
      <c r="AT386" s="200"/>
      <c r="AU386" s="200"/>
      <c r="AV386" s="200"/>
      <c r="AW386" s="200"/>
      <c r="AX386" s="200"/>
      <c r="AY386" s="200"/>
      <c r="AZ386" s="200"/>
      <c r="BA386" s="200"/>
      <c r="BB386" s="200"/>
      <c r="BC386" s="200"/>
      <c r="BD386" s="200"/>
      <c r="BE386" s="200"/>
      <c r="BF386" s="200"/>
      <c r="BG386" s="200"/>
      <c r="BH386" s="200"/>
      <c r="BI386" s="200"/>
      <c r="BJ386" s="200"/>
      <c r="BK386" s="200"/>
      <c r="BL386" s="200"/>
      <c r="BM386" s="200"/>
      <c r="BN386" s="200"/>
      <c r="BO386" s="200"/>
      <c r="BP386" s="200"/>
      <c r="BQ386" s="200"/>
      <c r="BR386" s="200"/>
      <c r="BS386" s="200"/>
      <c r="BT386" s="200"/>
      <c r="BU386" s="200"/>
      <c r="BV386" s="200"/>
      <c r="BW386" s="200"/>
      <c r="BX386" s="200"/>
      <c r="BY386" s="200"/>
      <c r="BZ386" s="200"/>
      <c r="CA386" s="200"/>
      <c r="CB386" s="200"/>
      <c r="CC386" s="200"/>
      <c r="CD386" s="200"/>
      <c r="CE386" s="200"/>
      <c r="CF386" s="200"/>
      <c r="CG386" s="200"/>
      <c r="CH386" s="200"/>
      <c r="CI386" s="200"/>
      <c r="CJ386" s="200"/>
      <c r="CK386" s="200"/>
      <c r="CL386" s="200"/>
      <c r="CM386" s="200"/>
      <c r="CN386" s="200"/>
      <c r="CO386" s="200"/>
      <c r="CP386" s="200"/>
      <c r="CQ386" s="200"/>
      <c r="CR386" s="200"/>
      <c r="CS386" s="200"/>
      <c r="CT386" s="200"/>
      <c r="CU386" s="200"/>
      <c r="CV386" s="200"/>
      <c r="CW386" s="200"/>
      <c r="CX386" s="200"/>
      <c r="CY386" s="200"/>
      <c r="CZ386" s="200"/>
      <c r="DA386" s="200"/>
      <c r="DB386" s="200"/>
      <c r="DC386" s="200"/>
      <c r="DD386" s="200"/>
      <c r="DE386" s="200"/>
      <c r="DF386" s="200"/>
      <c r="DG386" s="200"/>
      <c r="DH386" s="200"/>
      <c r="DI386" s="200"/>
      <c r="DJ386" s="200"/>
      <c r="DK386" s="200"/>
      <c r="DL386" s="200"/>
      <c r="DM386" s="200"/>
      <c r="DN386" s="200"/>
      <c r="DO386" s="200"/>
      <c r="DP386" s="200"/>
      <c r="DQ386" s="200"/>
      <c r="DR386" s="200"/>
      <c r="DS386" s="200"/>
      <c r="DT386" s="200"/>
      <c r="DU386" s="200"/>
      <c r="DV386" s="200"/>
      <c r="DW386" s="200"/>
      <c r="DX386" s="200"/>
      <c r="DY386" s="200"/>
      <c r="DZ386" s="200"/>
      <c r="EA386" s="200"/>
      <c r="EB386" s="200"/>
      <c r="EC386" s="200"/>
      <c r="ED386" s="200"/>
      <c r="EE386" s="200"/>
      <c r="EF386" s="200"/>
      <c r="EG386" s="200"/>
      <c r="EH386" s="200"/>
      <c r="EI386" s="200"/>
      <c r="EJ386" s="200"/>
      <c r="EK386" s="200"/>
      <c r="EL386" s="200"/>
      <c r="EM386" s="200"/>
      <c r="EN386" s="200"/>
      <c r="EO386" s="200"/>
      <c r="EP386" s="200"/>
      <c r="EQ386" s="200"/>
      <c r="ER386" s="200"/>
      <c r="ES386" s="200"/>
      <c r="ET386" s="200"/>
      <c r="EU386" s="200"/>
      <c r="EV386" s="200"/>
      <c r="EW386" s="200"/>
      <c r="EX386" s="200"/>
      <c r="EY386" s="200"/>
      <c r="EZ386" s="200"/>
      <c r="FA386" s="200"/>
      <c r="FB386" s="200"/>
      <c r="FC386" s="200"/>
      <c r="FD386" s="200"/>
      <c r="FE386" s="200"/>
      <c r="FF386" s="200"/>
      <c r="FG386" s="200"/>
      <c r="FH386" s="200"/>
      <c r="FI386" s="200"/>
      <c r="FJ386" s="200"/>
      <c r="FK386" s="200"/>
      <c r="FL386" s="200"/>
      <c r="FM386" s="200"/>
      <c r="FN386" s="200"/>
      <c r="FO386" s="200"/>
      <c r="FP386" s="200"/>
      <c r="FQ386" s="200"/>
      <c r="FR386" s="200"/>
      <c r="FS386" s="200"/>
      <c r="FT386" s="200"/>
      <c r="FU386" s="200"/>
      <c r="FV386" s="200"/>
      <c r="FW386" s="200"/>
      <c r="FX386" s="200"/>
      <c r="FY386" s="200"/>
      <c r="FZ386" s="200"/>
      <c r="GA386" s="200"/>
      <c r="GB386" s="200"/>
      <c r="GC386" s="200"/>
      <c r="GD386" s="200"/>
      <c r="GE386" s="200"/>
      <c r="GF386" s="200"/>
      <c r="GG386" s="200"/>
      <c r="GH386" s="200"/>
      <c r="GI386" s="200"/>
      <c r="GJ386" s="200"/>
      <c r="GK386" s="200"/>
      <c r="GL386" s="200"/>
      <c r="GM386" s="200"/>
      <c r="GN386" s="200"/>
      <c r="GO386" s="200"/>
      <c r="GP386" s="200"/>
      <c r="GQ386" s="200"/>
      <c r="GR386" s="200"/>
      <c r="GS386" s="200"/>
      <c r="GT386" s="200"/>
      <c r="GU386" s="200"/>
      <c r="GV386" s="200"/>
      <c r="GW386" s="200"/>
      <c r="GX386" s="200"/>
      <c r="GY386" s="200"/>
      <c r="GZ386" s="200"/>
      <c r="HA386" s="200"/>
      <c r="HB386" s="200"/>
      <c r="HC386" s="200"/>
      <c r="HD386" s="200"/>
      <c r="HE386" s="200"/>
      <c r="HF386" s="200"/>
      <c r="HG386" s="200"/>
      <c r="HH386" s="200"/>
      <c r="HI386" s="200"/>
      <c r="HJ386" s="200"/>
      <c r="HK386" s="200"/>
      <c r="HL386" s="200"/>
      <c r="HM386" s="200"/>
      <c r="HN386" s="200"/>
      <c r="HO386" s="200"/>
      <c r="HP386" s="200"/>
      <c r="HQ386" s="200"/>
      <c r="HR386" s="200"/>
      <c r="HS386" s="200"/>
      <c r="HT386" s="200"/>
      <c r="HU386" s="200"/>
      <c r="HV386" s="200"/>
      <c r="HW386" s="200"/>
      <c r="HX386" s="200"/>
      <c r="HY386" s="200"/>
      <c r="HZ386" s="200"/>
      <c r="IA386" s="200"/>
      <c r="IB386" s="200"/>
      <c r="IC386" s="200"/>
      <c r="ID386" s="200"/>
      <c r="IE386" s="200"/>
      <c r="IF386" s="200"/>
      <c r="IG386" s="200"/>
      <c r="IH386" s="200"/>
      <c r="II386" s="200"/>
      <c r="IJ386" s="200"/>
      <c r="IK386" s="200"/>
      <c r="IL386" s="200"/>
      <c r="IM386" s="200"/>
      <c r="IN386" s="200"/>
      <c r="IO386" s="200"/>
      <c r="IP386" s="200"/>
      <c r="IQ386" s="200"/>
      <c r="IR386" s="200"/>
      <c r="IS386" s="200"/>
      <c r="IT386" s="200"/>
    </row>
    <row r="387" spans="1:254" x14ac:dyDescent="0.2">
      <c r="A387" s="161" t="s">
        <v>365</v>
      </c>
      <c r="B387" s="174" t="s">
        <v>363</v>
      </c>
      <c r="C387" s="163" t="s">
        <v>293</v>
      </c>
      <c r="D387" s="163" t="s">
        <v>95</v>
      </c>
      <c r="E387" s="163" t="s">
        <v>308</v>
      </c>
      <c r="F387" s="163" t="s">
        <v>101</v>
      </c>
      <c r="G387" s="202">
        <v>1</v>
      </c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  <c r="AA387" s="184"/>
      <c r="AB387" s="184"/>
      <c r="AC387" s="184"/>
      <c r="AD387" s="184"/>
      <c r="AE387" s="184"/>
      <c r="AF387" s="184"/>
      <c r="AG387" s="184"/>
      <c r="AH387" s="184"/>
      <c r="AI387" s="184"/>
      <c r="AJ387" s="184"/>
      <c r="AK387" s="184"/>
      <c r="AL387" s="184"/>
      <c r="AM387" s="184"/>
      <c r="AN387" s="184"/>
      <c r="AO387" s="184"/>
      <c r="AP387" s="184"/>
      <c r="AQ387" s="184"/>
      <c r="AR387" s="184"/>
      <c r="AS387" s="184"/>
      <c r="AT387" s="184"/>
      <c r="AU387" s="184"/>
      <c r="AV387" s="184"/>
      <c r="AW387" s="184"/>
      <c r="AX387" s="184"/>
      <c r="AY387" s="184"/>
      <c r="AZ387" s="184"/>
      <c r="BA387" s="184"/>
      <c r="BB387" s="184"/>
      <c r="BC387" s="184"/>
      <c r="BD387" s="184"/>
      <c r="BE387" s="184"/>
      <c r="BF387" s="184"/>
      <c r="BG387" s="184"/>
      <c r="BH387" s="184"/>
      <c r="BI387" s="184"/>
      <c r="BJ387" s="184"/>
      <c r="BK387" s="184"/>
      <c r="BL387" s="184"/>
      <c r="BM387" s="184"/>
      <c r="BN387" s="184"/>
      <c r="BO387" s="184"/>
      <c r="BP387" s="184"/>
      <c r="BQ387" s="184"/>
      <c r="BR387" s="184"/>
      <c r="BS387" s="184"/>
      <c r="BT387" s="184"/>
      <c r="BU387" s="184"/>
      <c r="BV387" s="184"/>
      <c r="BW387" s="184"/>
      <c r="BX387" s="184"/>
      <c r="BY387" s="184"/>
      <c r="BZ387" s="184"/>
      <c r="CA387" s="184"/>
      <c r="CB387" s="184"/>
      <c r="CC387" s="184"/>
      <c r="CD387" s="184"/>
      <c r="CE387" s="184"/>
      <c r="CF387" s="184"/>
      <c r="CG387" s="184"/>
      <c r="CH387" s="184"/>
      <c r="CI387" s="184"/>
      <c r="CJ387" s="184"/>
      <c r="CK387" s="184"/>
      <c r="CL387" s="184"/>
      <c r="CM387" s="184"/>
      <c r="CN387" s="184"/>
      <c r="CO387" s="184"/>
      <c r="CP387" s="184"/>
      <c r="CQ387" s="184"/>
      <c r="CR387" s="184"/>
      <c r="CS387" s="184"/>
      <c r="CT387" s="184"/>
      <c r="CU387" s="184"/>
      <c r="CV387" s="184"/>
      <c r="CW387" s="184"/>
      <c r="CX387" s="184"/>
      <c r="CY387" s="184"/>
      <c r="CZ387" s="184"/>
      <c r="DA387" s="184"/>
      <c r="DB387" s="184"/>
      <c r="DC387" s="184"/>
      <c r="DD387" s="184"/>
      <c r="DE387" s="184"/>
      <c r="DF387" s="184"/>
      <c r="DG387" s="184"/>
      <c r="DH387" s="184"/>
      <c r="DI387" s="184"/>
      <c r="DJ387" s="184"/>
      <c r="DK387" s="184"/>
      <c r="DL387" s="184"/>
      <c r="DM387" s="184"/>
      <c r="DN387" s="184"/>
      <c r="DO387" s="184"/>
      <c r="DP387" s="184"/>
      <c r="DQ387" s="184"/>
      <c r="DR387" s="184"/>
      <c r="DS387" s="184"/>
      <c r="DT387" s="184"/>
      <c r="DU387" s="184"/>
      <c r="DV387" s="184"/>
      <c r="DW387" s="184"/>
      <c r="DX387" s="184"/>
      <c r="DY387" s="184"/>
      <c r="DZ387" s="184"/>
      <c r="EA387" s="184"/>
      <c r="EB387" s="184"/>
      <c r="EC387" s="184"/>
      <c r="ED387" s="184"/>
      <c r="EE387" s="184"/>
      <c r="EF387" s="184"/>
      <c r="EG387" s="184"/>
      <c r="EH387" s="184"/>
      <c r="EI387" s="184"/>
      <c r="EJ387" s="184"/>
      <c r="EK387" s="184"/>
      <c r="EL387" s="184"/>
      <c r="EM387" s="184"/>
      <c r="EN387" s="184"/>
      <c r="EO387" s="184"/>
      <c r="EP387" s="184"/>
      <c r="EQ387" s="184"/>
      <c r="ER387" s="184"/>
      <c r="ES387" s="184"/>
      <c r="ET387" s="184"/>
      <c r="EU387" s="184"/>
      <c r="EV387" s="184"/>
      <c r="EW387" s="184"/>
      <c r="EX387" s="184"/>
      <c r="EY387" s="184"/>
      <c r="EZ387" s="184"/>
      <c r="FA387" s="184"/>
      <c r="FB387" s="184"/>
      <c r="FC387" s="184"/>
      <c r="FD387" s="184"/>
      <c r="FE387" s="184"/>
      <c r="FF387" s="184"/>
      <c r="FG387" s="184"/>
      <c r="FH387" s="184"/>
      <c r="FI387" s="184"/>
      <c r="FJ387" s="184"/>
      <c r="FK387" s="184"/>
      <c r="FL387" s="184"/>
      <c r="FM387" s="184"/>
      <c r="FN387" s="184"/>
      <c r="FO387" s="184"/>
      <c r="FP387" s="184"/>
      <c r="FQ387" s="184"/>
      <c r="FR387" s="184"/>
      <c r="FS387" s="184"/>
      <c r="FT387" s="184"/>
      <c r="FU387" s="184"/>
      <c r="FV387" s="184"/>
      <c r="FW387" s="184"/>
      <c r="FX387" s="184"/>
      <c r="FY387" s="184"/>
      <c r="FZ387" s="184"/>
      <c r="GA387" s="184"/>
      <c r="GB387" s="184"/>
      <c r="GC387" s="184"/>
      <c r="GD387" s="184"/>
      <c r="GE387" s="184"/>
      <c r="GF387" s="184"/>
      <c r="GG387" s="184"/>
      <c r="GH387" s="184"/>
      <c r="GI387" s="184"/>
      <c r="GJ387" s="184"/>
      <c r="GK387" s="184"/>
      <c r="GL387" s="184"/>
      <c r="GM387" s="184"/>
      <c r="GN387" s="184"/>
      <c r="GO387" s="184"/>
      <c r="GP387" s="184"/>
      <c r="GQ387" s="184"/>
      <c r="GR387" s="184"/>
      <c r="GS387" s="184"/>
      <c r="GT387" s="184"/>
      <c r="GU387" s="184"/>
      <c r="GV387" s="184"/>
      <c r="GW387" s="184"/>
      <c r="GX387" s="184"/>
      <c r="GY387" s="184"/>
      <c r="GZ387" s="184"/>
      <c r="HA387" s="184"/>
      <c r="HB387" s="184"/>
      <c r="HC387" s="184"/>
      <c r="HD387" s="184"/>
      <c r="HE387" s="184"/>
      <c r="HF387" s="184"/>
      <c r="HG387" s="184"/>
      <c r="HH387" s="184"/>
      <c r="HI387" s="184"/>
      <c r="HJ387" s="184"/>
      <c r="HK387" s="184"/>
      <c r="HL387" s="184"/>
      <c r="HM387" s="184"/>
      <c r="HN387" s="184"/>
      <c r="HO387" s="184"/>
      <c r="HP387" s="184"/>
      <c r="HQ387" s="184"/>
      <c r="HR387" s="184"/>
      <c r="HS387" s="184"/>
      <c r="HT387" s="184"/>
      <c r="HU387" s="184"/>
      <c r="HV387" s="184"/>
      <c r="HW387" s="184"/>
      <c r="HX387" s="184"/>
      <c r="HY387" s="184"/>
      <c r="HZ387" s="184"/>
      <c r="IA387" s="184"/>
      <c r="IB387" s="184"/>
      <c r="IC387" s="184"/>
      <c r="ID387" s="184"/>
      <c r="IE387" s="184"/>
      <c r="IF387" s="184"/>
      <c r="IG387" s="184"/>
      <c r="IH387" s="184"/>
      <c r="II387" s="184"/>
      <c r="IJ387" s="184"/>
      <c r="IK387" s="184"/>
      <c r="IL387" s="184"/>
      <c r="IM387" s="184"/>
      <c r="IN387" s="184"/>
      <c r="IO387" s="184"/>
      <c r="IP387" s="184"/>
      <c r="IQ387" s="184"/>
      <c r="IR387" s="184"/>
      <c r="IS387" s="184"/>
      <c r="IT387" s="184"/>
    </row>
    <row r="388" spans="1:254" x14ac:dyDescent="0.2">
      <c r="A388" s="161" t="s">
        <v>264</v>
      </c>
      <c r="B388" s="174" t="s">
        <v>363</v>
      </c>
      <c r="C388" s="163" t="s">
        <v>293</v>
      </c>
      <c r="D388" s="163" t="s">
        <v>95</v>
      </c>
      <c r="E388" s="163" t="s">
        <v>308</v>
      </c>
      <c r="F388" s="163" t="s">
        <v>265</v>
      </c>
      <c r="G388" s="202">
        <v>351</v>
      </c>
    </row>
    <row r="389" spans="1:254" ht="26.25" x14ac:dyDescent="0.25">
      <c r="A389" s="244" t="s">
        <v>415</v>
      </c>
      <c r="B389" s="174" t="s">
        <v>363</v>
      </c>
      <c r="C389" s="163" t="s">
        <v>293</v>
      </c>
      <c r="D389" s="163" t="s">
        <v>95</v>
      </c>
      <c r="E389" s="163" t="s">
        <v>310</v>
      </c>
      <c r="F389" s="163"/>
      <c r="G389" s="202">
        <f>SUM(G391+G390)</f>
        <v>253</v>
      </c>
      <c r="H389" s="200"/>
      <c r="I389" s="200"/>
      <c r="J389" s="200"/>
      <c r="K389" s="200"/>
      <c r="L389" s="200"/>
      <c r="M389" s="200"/>
      <c r="N389" s="200"/>
      <c r="O389" s="200"/>
      <c r="P389" s="200"/>
      <c r="Q389" s="200"/>
      <c r="R389" s="200"/>
      <c r="S389" s="200"/>
      <c r="T389" s="200"/>
      <c r="U389" s="200"/>
      <c r="V389" s="200"/>
      <c r="W389" s="200"/>
      <c r="X389" s="200"/>
      <c r="Y389" s="200"/>
      <c r="Z389" s="200"/>
      <c r="AA389" s="200"/>
      <c r="AB389" s="200"/>
      <c r="AC389" s="200"/>
      <c r="AD389" s="200"/>
      <c r="AE389" s="200"/>
      <c r="AF389" s="200"/>
      <c r="AG389" s="200"/>
      <c r="AH389" s="200"/>
      <c r="AI389" s="200"/>
      <c r="AJ389" s="200"/>
      <c r="AK389" s="200"/>
      <c r="AL389" s="200"/>
      <c r="AM389" s="200"/>
      <c r="AN389" s="200"/>
      <c r="AO389" s="200"/>
      <c r="AP389" s="200"/>
      <c r="AQ389" s="200"/>
      <c r="AR389" s="200"/>
      <c r="AS389" s="200"/>
      <c r="AT389" s="200"/>
      <c r="AU389" s="200"/>
      <c r="AV389" s="200"/>
      <c r="AW389" s="200"/>
      <c r="AX389" s="200"/>
      <c r="AY389" s="200"/>
      <c r="AZ389" s="200"/>
      <c r="BA389" s="200"/>
      <c r="BB389" s="200"/>
      <c r="BC389" s="200"/>
      <c r="BD389" s="200"/>
      <c r="BE389" s="200"/>
      <c r="BF389" s="200"/>
      <c r="BG389" s="200"/>
      <c r="BH389" s="200"/>
      <c r="BI389" s="200"/>
      <c r="BJ389" s="200"/>
      <c r="BK389" s="200"/>
      <c r="BL389" s="200"/>
      <c r="BM389" s="200"/>
      <c r="BN389" s="200"/>
      <c r="BO389" s="200"/>
      <c r="BP389" s="200"/>
      <c r="BQ389" s="200"/>
      <c r="BR389" s="200"/>
      <c r="BS389" s="200"/>
      <c r="BT389" s="200"/>
      <c r="BU389" s="200"/>
      <c r="BV389" s="200"/>
      <c r="BW389" s="200"/>
      <c r="BX389" s="200"/>
      <c r="BY389" s="200"/>
      <c r="BZ389" s="200"/>
      <c r="CA389" s="200"/>
      <c r="CB389" s="200"/>
      <c r="CC389" s="200"/>
      <c r="CD389" s="200"/>
      <c r="CE389" s="200"/>
      <c r="CF389" s="200"/>
      <c r="CG389" s="200"/>
      <c r="CH389" s="200"/>
      <c r="CI389" s="200"/>
      <c r="CJ389" s="200"/>
      <c r="CK389" s="200"/>
      <c r="CL389" s="200"/>
      <c r="CM389" s="200"/>
      <c r="CN389" s="200"/>
      <c r="CO389" s="200"/>
      <c r="CP389" s="200"/>
      <c r="CQ389" s="200"/>
      <c r="CR389" s="200"/>
      <c r="CS389" s="200"/>
      <c r="CT389" s="200"/>
      <c r="CU389" s="200"/>
      <c r="CV389" s="200"/>
      <c r="CW389" s="200"/>
      <c r="CX389" s="200"/>
      <c r="CY389" s="200"/>
      <c r="CZ389" s="200"/>
      <c r="DA389" s="200"/>
      <c r="DB389" s="200"/>
      <c r="DC389" s="200"/>
      <c r="DD389" s="200"/>
      <c r="DE389" s="200"/>
      <c r="DF389" s="200"/>
      <c r="DG389" s="200"/>
      <c r="DH389" s="200"/>
      <c r="DI389" s="200"/>
      <c r="DJ389" s="200"/>
      <c r="DK389" s="200"/>
      <c r="DL389" s="200"/>
      <c r="DM389" s="200"/>
      <c r="DN389" s="200"/>
      <c r="DO389" s="200"/>
      <c r="DP389" s="200"/>
      <c r="DQ389" s="200"/>
      <c r="DR389" s="200"/>
      <c r="DS389" s="200"/>
      <c r="DT389" s="200"/>
      <c r="DU389" s="200"/>
      <c r="DV389" s="200"/>
      <c r="DW389" s="200"/>
      <c r="DX389" s="200"/>
      <c r="DY389" s="200"/>
      <c r="DZ389" s="200"/>
      <c r="EA389" s="200"/>
      <c r="EB389" s="200"/>
      <c r="EC389" s="200"/>
      <c r="ED389" s="200"/>
      <c r="EE389" s="200"/>
      <c r="EF389" s="200"/>
      <c r="EG389" s="200"/>
      <c r="EH389" s="200"/>
      <c r="EI389" s="200"/>
      <c r="EJ389" s="200"/>
      <c r="EK389" s="200"/>
      <c r="EL389" s="200"/>
      <c r="EM389" s="200"/>
      <c r="EN389" s="200"/>
      <c r="EO389" s="200"/>
      <c r="EP389" s="200"/>
      <c r="EQ389" s="200"/>
      <c r="ER389" s="200"/>
      <c r="ES389" s="200"/>
      <c r="ET389" s="200"/>
      <c r="EU389" s="200"/>
      <c r="EV389" s="200"/>
      <c r="EW389" s="200"/>
      <c r="EX389" s="200"/>
      <c r="EY389" s="200"/>
      <c r="EZ389" s="200"/>
      <c r="FA389" s="200"/>
      <c r="FB389" s="200"/>
      <c r="FC389" s="200"/>
      <c r="FD389" s="200"/>
      <c r="FE389" s="200"/>
      <c r="FF389" s="200"/>
      <c r="FG389" s="200"/>
      <c r="FH389" s="200"/>
      <c r="FI389" s="200"/>
      <c r="FJ389" s="200"/>
      <c r="FK389" s="200"/>
      <c r="FL389" s="200"/>
      <c r="FM389" s="200"/>
      <c r="FN389" s="200"/>
      <c r="FO389" s="200"/>
      <c r="FP389" s="200"/>
      <c r="FQ389" s="200"/>
      <c r="FR389" s="200"/>
      <c r="FS389" s="200"/>
      <c r="FT389" s="200"/>
      <c r="FU389" s="200"/>
      <c r="FV389" s="200"/>
      <c r="FW389" s="200"/>
      <c r="FX389" s="200"/>
      <c r="FY389" s="200"/>
      <c r="FZ389" s="200"/>
      <c r="GA389" s="200"/>
      <c r="GB389" s="200"/>
      <c r="GC389" s="200"/>
      <c r="GD389" s="200"/>
      <c r="GE389" s="200"/>
      <c r="GF389" s="200"/>
      <c r="GG389" s="200"/>
      <c r="GH389" s="200"/>
      <c r="GI389" s="200"/>
      <c r="GJ389" s="200"/>
      <c r="GK389" s="200"/>
      <c r="GL389" s="200"/>
      <c r="GM389" s="200"/>
      <c r="GN389" s="200"/>
      <c r="GO389" s="200"/>
      <c r="GP389" s="200"/>
      <c r="GQ389" s="200"/>
      <c r="GR389" s="200"/>
      <c r="GS389" s="200"/>
      <c r="GT389" s="200"/>
      <c r="GU389" s="200"/>
      <c r="GV389" s="200"/>
      <c r="GW389" s="200"/>
      <c r="GX389" s="200"/>
      <c r="GY389" s="200"/>
      <c r="GZ389" s="200"/>
      <c r="HA389" s="200"/>
      <c r="HB389" s="200"/>
      <c r="HC389" s="200"/>
      <c r="HD389" s="200"/>
      <c r="HE389" s="200"/>
      <c r="HF389" s="200"/>
      <c r="HG389" s="200"/>
      <c r="HH389" s="200"/>
      <c r="HI389" s="200"/>
      <c r="HJ389" s="200"/>
      <c r="HK389" s="200"/>
      <c r="HL389" s="200"/>
      <c r="HM389" s="200"/>
      <c r="HN389" s="200"/>
      <c r="HO389" s="200"/>
      <c r="HP389" s="200"/>
      <c r="HQ389" s="200"/>
      <c r="HR389" s="200"/>
      <c r="HS389" s="200"/>
      <c r="HT389" s="200"/>
      <c r="HU389" s="200"/>
      <c r="HV389" s="200"/>
      <c r="HW389" s="200"/>
      <c r="HX389" s="200"/>
      <c r="HY389" s="200"/>
      <c r="HZ389" s="200"/>
      <c r="IA389" s="200"/>
      <c r="IB389" s="200"/>
      <c r="IC389" s="200"/>
      <c r="ID389" s="200"/>
      <c r="IE389" s="200"/>
      <c r="IF389" s="200"/>
      <c r="IG389" s="200"/>
      <c r="IH389" s="200"/>
      <c r="II389" s="200"/>
      <c r="IJ389" s="200"/>
      <c r="IK389" s="200"/>
      <c r="IL389" s="200"/>
      <c r="IM389" s="200"/>
      <c r="IN389" s="200"/>
      <c r="IO389" s="200"/>
      <c r="IP389" s="200"/>
      <c r="IQ389" s="200"/>
      <c r="IR389" s="200"/>
      <c r="IS389" s="200"/>
      <c r="IT389" s="200"/>
    </row>
    <row r="390" spans="1:254" x14ac:dyDescent="0.2">
      <c r="A390" s="161" t="s">
        <v>365</v>
      </c>
      <c r="B390" s="174" t="s">
        <v>363</v>
      </c>
      <c r="C390" s="163" t="s">
        <v>293</v>
      </c>
      <c r="D390" s="163" t="s">
        <v>95</v>
      </c>
      <c r="E390" s="163" t="s">
        <v>310</v>
      </c>
      <c r="F390" s="163" t="s">
        <v>101</v>
      </c>
      <c r="G390" s="202">
        <v>1</v>
      </c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  <c r="AA390" s="184"/>
      <c r="AB390" s="184"/>
      <c r="AC390" s="184"/>
      <c r="AD390" s="184"/>
      <c r="AE390" s="184"/>
      <c r="AF390" s="184"/>
      <c r="AG390" s="184"/>
      <c r="AH390" s="184"/>
      <c r="AI390" s="184"/>
      <c r="AJ390" s="184"/>
      <c r="AK390" s="184"/>
      <c r="AL390" s="184"/>
      <c r="AM390" s="184"/>
      <c r="AN390" s="184"/>
      <c r="AO390" s="184"/>
      <c r="AP390" s="184"/>
      <c r="AQ390" s="184"/>
      <c r="AR390" s="184"/>
      <c r="AS390" s="184"/>
      <c r="AT390" s="184"/>
      <c r="AU390" s="184"/>
      <c r="AV390" s="184"/>
      <c r="AW390" s="184"/>
      <c r="AX390" s="184"/>
      <c r="AY390" s="184"/>
      <c r="AZ390" s="184"/>
      <c r="BA390" s="184"/>
      <c r="BB390" s="184"/>
      <c r="BC390" s="184"/>
      <c r="BD390" s="184"/>
      <c r="BE390" s="184"/>
      <c r="BF390" s="184"/>
      <c r="BG390" s="184"/>
      <c r="BH390" s="184"/>
      <c r="BI390" s="184"/>
      <c r="BJ390" s="184"/>
      <c r="BK390" s="184"/>
      <c r="BL390" s="184"/>
      <c r="BM390" s="184"/>
      <c r="BN390" s="184"/>
      <c r="BO390" s="184"/>
      <c r="BP390" s="184"/>
      <c r="BQ390" s="184"/>
      <c r="BR390" s="184"/>
      <c r="BS390" s="184"/>
      <c r="BT390" s="184"/>
      <c r="BU390" s="184"/>
      <c r="BV390" s="184"/>
      <c r="BW390" s="184"/>
      <c r="BX390" s="184"/>
      <c r="BY390" s="184"/>
      <c r="BZ390" s="184"/>
      <c r="CA390" s="184"/>
      <c r="CB390" s="184"/>
      <c r="CC390" s="184"/>
      <c r="CD390" s="184"/>
      <c r="CE390" s="184"/>
      <c r="CF390" s="184"/>
      <c r="CG390" s="184"/>
      <c r="CH390" s="184"/>
      <c r="CI390" s="184"/>
      <c r="CJ390" s="184"/>
      <c r="CK390" s="184"/>
      <c r="CL390" s="184"/>
      <c r="CM390" s="184"/>
      <c r="CN390" s="184"/>
      <c r="CO390" s="184"/>
      <c r="CP390" s="184"/>
      <c r="CQ390" s="184"/>
      <c r="CR390" s="184"/>
      <c r="CS390" s="184"/>
      <c r="CT390" s="184"/>
      <c r="CU390" s="184"/>
      <c r="CV390" s="184"/>
      <c r="CW390" s="184"/>
      <c r="CX390" s="184"/>
      <c r="CY390" s="184"/>
      <c r="CZ390" s="184"/>
      <c r="DA390" s="184"/>
      <c r="DB390" s="184"/>
      <c r="DC390" s="184"/>
      <c r="DD390" s="184"/>
      <c r="DE390" s="184"/>
      <c r="DF390" s="184"/>
      <c r="DG390" s="184"/>
      <c r="DH390" s="184"/>
      <c r="DI390" s="184"/>
      <c r="DJ390" s="184"/>
      <c r="DK390" s="184"/>
      <c r="DL390" s="184"/>
      <c r="DM390" s="184"/>
      <c r="DN390" s="184"/>
      <c r="DO390" s="184"/>
      <c r="DP390" s="184"/>
      <c r="DQ390" s="184"/>
      <c r="DR390" s="184"/>
      <c r="DS390" s="184"/>
      <c r="DT390" s="184"/>
      <c r="DU390" s="184"/>
      <c r="DV390" s="184"/>
      <c r="DW390" s="184"/>
      <c r="DX390" s="184"/>
      <c r="DY390" s="184"/>
      <c r="DZ390" s="184"/>
      <c r="EA390" s="184"/>
      <c r="EB390" s="184"/>
      <c r="EC390" s="184"/>
      <c r="ED390" s="184"/>
      <c r="EE390" s="184"/>
      <c r="EF390" s="184"/>
      <c r="EG390" s="184"/>
      <c r="EH390" s="184"/>
      <c r="EI390" s="184"/>
      <c r="EJ390" s="184"/>
      <c r="EK390" s="184"/>
      <c r="EL390" s="184"/>
      <c r="EM390" s="184"/>
      <c r="EN390" s="184"/>
      <c r="EO390" s="184"/>
      <c r="EP390" s="184"/>
      <c r="EQ390" s="184"/>
      <c r="ER390" s="184"/>
      <c r="ES390" s="184"/>
      <c r="ET390" s="184"/>
      <c r="EU390" s="184"/>
      <c r="EV390" s="184"/>
      <c r="EW390" s="184"/>
      <c r="EX390" s="184"/>
      <c r="EY390" s="184"/>
      <c r="EZ390" s="184"/>
      <c r="FA390" s="184"/>
      <c r="FB390" s="184"/>
      <c r="FC390" s="184"/>
      <c r="FD390" s="184"/>
      <c r="FE390" s="184"/>
      <c r="FF390" s="184"/>
      <c r="FG390" s="184"/>
      <c r="FH390" s="184"/>
      <c r="FI390" s="184"/>
      <c r="FJ390" s="184"/>
      <c r="FK390" s="184"/>
      <c r="FL390" s="184"/>
      <c r="FM390" s="184"/>
      <c r="FN390" s="184"/>
      <c r="FO390" s="184"/>
      <c r="FP390" s="184"/>
      <c r="FQ390" s="184"/>
      <c r="FR390" s="184"/>
      <c r="FS390" s="184"/>
      <c r="FT390" s="184"/>
      <c r="FU390" s="184"/>
      <c r="FV390" s="184"/>
      <c r="FW390" s="184"/>
      <c r="FX390" s="184"/>
      <c r="FY390" s="184"/>
      <c r="FZ390" s="184"/>
      <c r="GA390" s="184"/>
      <c r="GB390" s="184"/>
      <c r="GC390" s="184"/>
      <c r="GD390" s="184"/>
      <c r="GE390" s="184"/>
      <c r="GF390" s="184"/>
      <c r="GG390" s="184"/>
      <c r="GH390" s="184"/>
      <c r="GI390" s="184"/>
      <c r="GJ390" s="184"/>
      <c r="GK390" s="184"/>
      <c r="GL390" s="184"/>
      <c r="GM390" s="184"/>
      <c r="GN390" s="184"/>
      <c r="GO390" s="184"/>
      <c r="GP390" s="184"/>
      <c r="GQ390" s="184"/>
      <c r="GR390" s="184"/>
      <c r="GS390" s="184"/>
      <c r="GT390" s="184"/>
      <c r="GU390" s="184"/>
      <c r="GV390" s="184"/>
      <c r="GW390" s="184"/>
      <c r="GX390" s="184"/>
      <c r="GY390" s="184"/>
      <c r="GZ390" s="184"/>
      <c r="HA390" s="184"/>
      <c r="HB390" s="184"/>
      <c r="HC390" s="184"/>
      <c r="HD390" s="184"/>
      <c r="HE390" s="184"/>
      <c r="HF390" s="184"/>
      <c r="HG390" s="184"/>
      <c r="HH390" s="184"/>
      <c r="HI390" s="184"/>
      <c r="HJ390" s="184"/>
      <c r="HK390" s="184"/>
      <c r="HL390" s="184"/>
      <c r="HM390" s="184"/>
      <c r="HN390" s="184"/>
      <c r="HO390" s="184"/>
      <c r="HP390" s="184"/>
      <c r="HQ390" s="184"/>
      <c r="HR390" s="184"/>
      <c r="HS390" s="184"/>
      <c r="HT390" s="184"/>
      <c r="HU390" s="184"/>
      <c r="HV390" s="184"/>
      <c r="HW390" s="184"/>
      <c r="HX390" s="184"/>
      <c r="HY390" s="184"/>
      <c r="HZ390" s="184"/>
      <c r="IA390" s="184"/>
      <c r="IB390" s="184"/>
      <c r="IC390" s="184"/>
      <c r="ID390" s="184"/>
      <c r="IE390" s="184"/>
      <c r="IF390" s="184"/>
      <c r="IG390" s="184"/>
      <c r="IH390" s="184"/>
      <c r="II390" s="184"/>
      <c r="IJ390" s="184"/>
      <c r="IK390" s="184"/>
      <c r="IL390" s="184"/>
      <c r="IM390" s="184"/>
      <c r="IN390" s="184"/>
      <c r="IO390" s="184"/>
      <c r="IP390" s="184"/>
      <c r="IQ390" s="184"/>
      <c r="IR390" s="184"/>
      <c r="IS390" s="184"/>
      <c r="IT390" s="184"/>
    </row>
    <row r="391" spans="1:254" x14ac:dyDescent="0.2">
      <c r="A391" s="161" t="s">
        <v>264</v>
      </c>
      <c r="B391" s="174" t="s">
        <v>363</v>
      </c>
      <c r="C391" s="163" t="s">
        <v>293</v>
      </c>
      <c r="D391" s="163" t="s">
        <v>95</v>
      </c>
      <c r="E391" s="163" t="s">
        <v>310</v>
      </c>
      <c r="F391" s="163" t="s">
        <v>265</v>
      </c>
      <c r="G391" s="202">
        <v>252</v>
      </c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5"/>
      <c r="Z391" s="165"/>
      <c r="AA391" s="165"/>
      <c r="AB391" s="165"/>
      <c r="AC391" s="165"/>
      <c r="AD391" s="165"/>
      <c r="AE391" s="165"/>
      <c r="AF391" s="165"/>
      <c r="AG391" s="165"/>
      <c r="AH391" s="165"/>
      <c r="AI391" s="165"/>
      <c r="AJ391" s="165"/>
      <c r="AK391" s="165"/>
      <c r="AL391" s="165"/>
      <c r="AM391" s="165"/>
      <c r="AN391" s="165"/>
      <c r="AO391" s="165"/>
      <c r="AP391" s="165"/>
      <c r="AQ391" s="165"/>
      <c r="AR391" s="165"/>
      <c r="AS391" s="165"/>
      <c r="AT391" s="165"/>
      <c r="AU391" s="165"/>
      <c r="AV391" s="165"/>
      <c r="AW391" s="165"/>
      <c r="AX391" s="165"/>
      <c r="AY391" s="165"/>
      <c r="AZ391" s="165"/>
      <c r="BA391" s="165"/>
      <c r="BB391" s="165"/>
      <c r="BC391" s="165"/>
      <c r="BD391" s="165"/>
      <c r="BE391" s="165"/>
      <c r="BF391" s="165"/>
      <c r="BG391" s="165"/>
      <c r="BH391" s="165"/>
      <c r="BI391" s="165"/>
      <c r="BJ391" s="165"/>
      <c r="BK391" s="165"/>
      <c r="BL391" s="165"/>
      <c r="BM391" s="165"/>
      <c r="BN391" s="165"/>
      <c r="BO391" s="165"/>
      <c r="BP391" s="165"/>
      <c r="BQ391" s="165"/>
      <c r="BR391" s="165"/>
      <c r="BS391" s="165"/>
      <c r="BT391" s="165"/>
      <c r="BU391" s="165"/>
      <c r="BV391" s="165"/>
      <c r="BW391" s="165"/>
      <c r="BX391" s="165"/>
      <c r="BY391" s="165"/>
      <c r="BZ391" s="165"/>
      <c r="CA391" s="165"/>
      <c r="CB391" s="165"/>
      <c r="CC391" s="165"/>
      <c r="CD391" s="165"/>
      <c r="CE391" s="165"/>
      <c r="CF391" s="165"/>
      <c r="CG391" s="165"/>
      <c r="CH391" s="165"/>
      <c r="CI391" s="165"/>
      <c r="CJ391" s="165"/>
      <c r="CK391" s="165"/>
      <c r="CL391" s="165"/>
      <c r="CM391" s="165"/>
      <c r="CN391" s="165"/>
      <c r="CO391" s="165"/>
      <c r="CP391" s="165"/>
      <c r="CQ391" s="165"/>
      <c r="CR391" s="165"/>
      <c r="CS391" s="165"/>
      <c r="CT391" s="165"/>
      <c r="CU391" s="165"/>
      <c r="CV391" s="165"/>
      <c r="CW391" s="165"/>
      <c r="CX391" s="165"/>
      <c r="CY391" s="165"/>
      <c r="CZ391" s="165"/>
      <c r="DA391" s="165"/>
      <c r="DB391" s="165"/>
      <c r="DC391" s="165"/>
      <c r="DD391" s="165"/>
      <c r="DE391" s="165"/>
      <c r="DF391" s="165"/>
      <c r="DG391" s="165"/>
      <c r="DH391" s="165"/>
      <c r="DI391" s="165"/>
      <c r="DJ391" s="165"/>
      <c r="DK391" s="165"/>
      <c r="DL391" s="165"/>
      <c r="DM391" s="165"/>
      <c r="DN391" s="165"/>
      <c r="DO391" s="165"/>
      <c r="DP391" s="165"/>
      <c r="DQ391" s="165"/>
      <c r="DR391" s="165"/>
      <c r="DS391" s="165"/>
      <c r="DT391" s="165"/>
      <c r="DU391" s="165"/>
      <c r="DV391" s="165"/>
      <c r="DW391" s="165"/>
      <c r="DX391" s="165"/>
      <c r="DY391" s="165"/>
      <c r="DZ391" s="165"/>
      <c r="EA391" s="165"/>
      <c r="EB391" s="165"/>
      <c r="EC391" s="165"/>
      <c r="ED391" s="165"/>
      <c r="EE391" s="165"/>
      <c r="EF391" s="165"/>
      <c r="EG391" s="165"/>
      <c r="EH391" s="165"/>
      <c r="EI391" s="165"/>
      <c r="EJ391" s="165"/>
      <c r="EK391" s="165"/>
      <c r="EL391" s="165"/>
      <c r="EM391" s="165"/>
      <c r="EN391" s="165"/>
      <c r="EO391" s="165"/>
      <c r="EP391" s="165"/>
      <c r="EQ391" s="165"/>
      <c r="ER391" s="165"/>
      <c r="ES391" s="165"/>
      <c r="ET391" s="165"/>
      <c r="EU391" s="165"/>
      <c r="EV391" s="165"/>
      <c r="EW391" s="165"/>
      <c r="EX391" s="165"/>
      <c r="EY391" s="165"/>
      <c r="EZ391" s="165"/>
      <c r="FA391" s="165"/>
      <c r="FB391" s="165"/>
      <c r="FC391" s="165"/>
      <c r="FD391" s="165"/>
      <c r="FE391" s="165"/>
      <c r="FF391" s="165"/>
      <c r="FG391" s="165"/>
      <c r="FH391" s="165"/>
      <c r="FI391" s="165"/>
      <c r="FJ391" s="165"/>
      <c r="FK391" s="165"/>
      <c r="FL391" s="165"/>
      <c r="FM391" s="165"/>
      <c r="FN391" s="165"/>
      <c r="FO391" s="165"/>
      <c r="FP391" s="165"/>
      <c r="FQ391" s="165"/>
      <c r="FR391" s="165"/>
      <c r="FS391" s="165"/>
      <c r="FT391" s="165"/>
      <c r="FU391" s="165"/>
      <c r="FV391" s="165"/>
      <c r="FW391" s="165"/>
      <c r="FX391" s="165"/>
      <c r="FY391" s="165"/>
      <c r="FZ391" s="165"/>
      <c r="GA391" s="165"/>
      <c r="GB391" s="165"/>
      <c r="GC391" s="165"/>
      <c r="GD391" s="165"/>
      <c r="GE391" s="165"/>
      <c r="GF391" s="165"/>
      <c r="GG391" s="165"/>
      <c r="GH391" s="165"/>
      <c r="GI391" s="165"/>
      <c r="GJ391" s="165"/>
      <c r="GK391" s="165"/>
      <c r="GL391" s="165"/>
      <c r="GM391" s="165"/>
      <c r="GN391" s="165"/>
      <c r="GO391" s="165"/>
      <c r="GP391" s="165"/>
      <c r="GQ391" s="165"/>
      <c r="GR391" s="165"/>
      <c r="GS391" s="165"/>
      <c r="GT391" s="165"/>
      <c r="GU391" s="165"/>
      <c r="GV391" s="165"/>
      <c r="GW391" s="165"/>
      <c r="GX391" s="165"/>
      <c r="GY391" s="165"/>
      <c r="GZ391" s="165"/>
      <c r="HA391" s="165"/>
      <c r="HB391" s="165"/>
      <c r="HC391" s="165"/>
      <c r="HD391" s="165"/>
      <c r="HE391" s="165"/>
      <c r="HF391" s="165"/>
      <c r="HG391" s="165"/>
      <c r="HH391" s="165"/>
      <c r="HI391" s="165"/>
      <c r="HJ391" s="165"/>
      <c r="HK391" s="165"/>
      <c r="HL391" s="165"/>
      <c r="HM391" s="165"/>
      <c r="HN391" s="165"/>
      <c r="HO391" s="165"/>
      <c r="HP391" s="165"/>
      <c r="HQ391" s="165"/>
      <c r="HR391" s="165"/>
      <c r="HS391" s="165"/>
      <c r="HT391" s="165"/>
      <c r="HU391" s="165"/>
      <c r="HV391" s="165"/>
      <c r="HW391" s="165"/>
      <c r="HX391" s="165"/>
      <c r="HY391" s="165"/>
      <c r="HZ391" s="165"/>
      <c r="IA391" s="165"/>
      <c r="IB391" s="165"/>
      <c r="IC391" s="165"/>
      <c r="ID391" s="165"/>
      <c r="IE391" s="165"/>
      <c r="IF391" s="165"/>
      <c r="IG391" s="165"/>
      <c r="IH391" s="165"/>
      <c r="II391" s="165"/>
      <c r="IJ391" s="165"/>
      <c r="IK391" s="165"/>
      <c r="IL391" s="165"/>
      <c r="IM391" s="165"/>
      <c r="IN391" s="165"/>
      <c r="IO391" s="165"/>
      <c r="IP391" s="165"/>
      <c r="IQ391" s="165"/>
      <c r="IR391" s="165"/>
      <c r="IS391" s="165"/>
      <c r="IT391" s="165"/>
    </row>
    <row r="392" spans="1:254" ht="25.5" x14ac:dyDescent="0.2">
      <c r="A392" s="166" t="s">
        <v>416</v>
      </c>
      <c r="B392" s="171" t="s">
        <v>363</v>
      </c>
      <c r="C392" s="168" t="s">
        <v>293</v>
      </c>
      <c r="D392" s="168" t="s">
        <v>95</v>
      </c>
      <c r="E392" s="168" t="s">
        <v>312</v>
      </c>
      <c r="F392" s="168"/>
      <c r="G392" s="210">
        <f>SUM(G393:G394)</f>
        <v>50</v>
      </c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130"/>
      <c r="AE392" s="130"/>
      <c r="AF392" s="130"/>
      <c r="AG392" s="130"/>
      <c r="AH392" s="130"/>
      <c r="AI392" s="130"/>
      <c r="AJ392" s="130"/>
      <c r="AK392" s="130"/>
      <c r="AL392" s="130"/>
      <c r="AM392" s="130"/>
      <c r="AN392" s="130"/>
      <c r="AO392" s="130"/>
      <c r="AP392" s="130"/>
      <c r="AQ392" s="130"/>
      <c r="AR392" s="130"/>
      <c r="AS392" s="130"/>
      <c r="AT392" s="130"/>
      <c r="AU392" s="130"/>
      <c r="AV392" s="130"/>
      <c r="AW392" s="130"/>
      <c r="AX392" s="130"/>
      <c r="AY392" s="130"/>
      <c r="AZ392" s="130"/>
      <c r="BA392" s="130"/>
      <c r="BB392" s="130"/>
      <c r="BC392" s="130"/>
      <c r="BD392" s="130"/>
      <c r="BE392" s="130"/>
      <c r="BF392" s="130"/>
      <c r="BG392" s="130"/>
      <c r="BH392" s="130"/>
      <c r="BI392" s="130"/>
      <c r="BJ392" s="130"/>
      <c r="BK392" s="130"/>
      <c r="BL392" s="130"/>
      <c r="BM392" s="130"/>
      <c r="BN392" s="130"/>
      <c r="BO392" s="130"/>
      <c r="BP392" s="130"/>
      <c r="BQ392" s="130"/>
      <c r="BR392" s="130"/>
      <c r="BS392" s="130"/>
      <c r="BT392" s="130"/>
      <c r="BU392" s="130"/>
      <c r="BV392" s="130"/>
      <c r="BW392" s="130"/>
      <c r="BX392" s="130"/>
      <c r="BY392" s="130"/>
      <c r="BZ392" s="130"/>
      <c r="CA392" s="130"/>
      <c r="CB392" s="130"/>
      <c r="CC392" s="130"/>
      <c r="CD392" s="130"/>
      <c r="CE392" s="130"/>
      <c r="CF392" s="130"/>
      <c r="CG392" s="130"/>
      <c r="CH392" s="130"/>
      <c r="CI392" s="130"/>
      <c r="CJ392" s="130"/>
      <c r="CK392" s="130"/>
      <c r="CL392" s="130"/>
      <c r="CM392" s="130"/>
      <c r="CN392" s="130"/>
      <c r="CO392" s="130"/>
      <c r="CP392" s="130"/>
      <c r="CQ392" s="130"/>
      <c r="CR392" s="130"/>
      <c r="CS392" s="130"/>
      <c r="CT392" s="130"/>
      <c r="CU392" s="130"/>
      <c r="CV392" s="130"/>
      <c r="CW392" s="130"/>
      <c r="CX392" s="130"/>
      <c r="CY392" s="130"/>
      <c r="CZ392" s="130"/>
      <c r="DA392" s="130"/>
      <c r="DB392" s="130"/>
      <c r="DC392" s="130"/>
      <c r="DD392" s="130"/>
      <c r="DE392" s="130"/>
      <c r="DF392" s="130"/>
      <c r="DG392" s="130"/>
      <c r="DH392" s="130"/>
      <c r="DI392" s="130"/>
      <c r="DJ392" s="130"/>
      <c r="DK392" s="130"/>
      <c r="DL392" s="130"/>
      <c r="DM392" s="130"/>
      <c r="DN392" s="130"/>
      <c r="DO392" s="130"/>
      <c r="DP392" s="130"/>
      <c r="DQ392" s="130"/>
      <c r="DR392" s="130"/>
      <c r="DS392" s="130"/>
      <c r="DT392" s="130"/>
      <c r="DU392" s="130"/>
      <c r="DV392" s="130"/>
      <c r="DW392" s="130"/>
      <c r="DX392" s="130"/>
      <c r="DY392" s="130"/>
      <c r="DZ392" s="130"/>
      <c r="EA392" s="130"/>
      <c r="EB392" s="130"/>
      <c r="EC392" s="130"/>
      <c r="ED392" s="130"/>
      <c r="EE392" s="130"/>
      <c r="EF392" s="130"/>
      <c r="EG392" s="130"/>
      <c r="EH392" s="130"/>
      <c r="EI392" s="130"/>
      <c r="EJ392" s="130"/>
      <c r="EK392" s="130"/>
      <c r="EL392" s="130"/>
      <c r="EM392" s="130"/>
      <c r="EN392" s="130"/>
      <c r="EO392" s="130"/>
      <c r="EP392" s="130"/>
      <c r="EQ392" s="130"/>
      <c r="ER392" s="130"/>
      <c r="ES392" s="130"/>
      <c r="ET392" s="130"/>
      <c r="EU392" s="130"/>
      <c r="EV392" s="130"/>
      <c r="EW392" s="130"/>
      <c r="EX392" s="130"/>
      <c r="EY392" s="130"/>
      <c r="EZ392" s="130"/>
      <c r="FA392" s="130"/>
      <c r="FB392" s="130"/>
      <c r="FC392" s="130"/>
      <c r="FD392" s="130"/>
      <c r="FE392" s="130"/>
      <c r="FF392" s="130"/>
      <c r="FG392" s="130"/>
      <c r="FH392" s="130"/>
      <c r="FI392" s="130"/>
      <c r="FJ392" s="130"/>
      <c r="FK392" s="130"/>
      <c r="FL392" s="130"/>
      <c r="FM392" s="130"/>
      <c r="FN392" s="130"/>
      <c r="FO392" s="130"/>
      <c r="FP392" s="130"/>
      <c r="FQ392" s="130"/>
      <c r="FR392" s="130"/>
      <c r="FS392" s="130"/>
      <c r="FT392" s="130"/>
      <c r="FU392" s="130"/>
      <c r="FV392" s="130"/>
      <c r="FW392" s="130"/>
      <c r="FX392" s="130"/>
      <c r="FY392" s="130"/>
      <c r="FZ392" s="130"/>
      <c r="GA392" s="130"/>
      <c r="GB392" s="130"/>
      <c r="GC392" s="130"/>
      <c r="GD392" s="130"/>
      <c r="GE392" s="130"/>
      <c r="GF392" s="130"/>
      <c r="GG392" s="130"/>
      <c r="GH392" s="130"/>
      <c r="GI392" s="130"/>
      <c r="GJ392" s="130"/>
      <c r="GK392" s="130"/>
      <c r="GL392" s="130"/>
      <c r="GM392" s="130"/>
      <c r="GN392" s="130"/>
      <c r="GO392" s="130"/>
      <c r="GP392" s="130"/>
      <c r="GQ392" s="130"/>
      <c r="GR392" s="130"/>
      <c r="GS392" s="130"/>
      <c r="GT392" s="130"/>
      <c r="GU392" s="130"/>
      <c r="GV392" s="130"/>
      <c r="GW392" s="130"/>
      <c r="GX392" s="130"/>
      <c r="GY392" s="130"/>
      <c r="GZ392" s="130"/>
      <c r="HA392" s="130"/>
      <c r="HB392" s="130"/>
      <c r="HC392" s="130"/>
      <c r="HD392" s="130"/>
      <c r="HE392" s="130"/>
      <c r="HF392" s="130"/>
      <c r="HG392" s="130"/>
      <c r="HH392" s="130"/>
      <c r="HI392" s="130"/>
      <c r="HJ392" s="130"/>
      <c r="HK392" s="130"/>
      <c r="HL392" s="130"/>
      <c r="HM392" s="130"/>
      <c r="HN392" s="130"/>
      <c r="HO392" s="130"/>
      <c r="HP392" s="130"/>
      <c r="HQ392" s="130"/>
      <c r="HR392" s="130"/>
      <c r="HS392" s="130"/>
      <c r="HT392" s="130"/>
      <c r="HU392" s="130"/>
      <c r="HV392" s="130"/>
      <c r="HW392" s="130"/>
      <c r="HX392" s="130"/>
      <c r="HY392" s="130"/>
      <c r="HZ392" s="130"/>
      <c r="IA392" s="130"/>
      <c r="IB392" s="130"/>
      <c r="IC392" s="130"/>
      <c r="ID392" s="130"/>
      <c r="IE392" s="130"/>
      <c r="IF392" s="130"/>
      <c r="IG392" s="130"/>
      <c r="IH392" s="130"/>
      <c r="II392" s="130"/>
      <c r="IJ392" s="130"/>
      <c r="IK392" s="130"/>
      <c r="IL392" s="130"/>
      <c r="IM392" s="130"/>
      <c r="IN392" s="130"/>
      <c r="IO392" s="130"/>
      <c r="IP392" s="130"/>
      <c r="IQ392" s="130"/>
      <c r="IR392" s="130"/>
      <c r="IS392" s="130"/>
      <c r="IT392" s="130"/>
    </row>
    <row r="393" spans="1:254" x14ac:dyDescent="0.2">
      <c r="A393" s="161" t="s">
        <v>365</v>
      </c>
      <c r="B393" s="174" t="s">
        <v>363</v>
      </c>
      <c r="C393" s="163" t="s">
        <v>293</v>
      </c>
      <c r="D393" s="163" t="s">
        <v>95</v>
      </c>
      <c r="E393" s="163" t="s">
        <v>312</v>
      </c>
      <c r="F393" s="163" t="s">
        <v>101</v>
      </c>
      <c r="G393" s="202">
        <v>1</v>
      </c>
    </row>
    <row r="394" spans="1:254" x14ac:dyDescent="0.2">
      <c r="A394" s="161" t="s">
        <v>264</v>
      </c>
      <c r="B394" s="174" t="s">
        <v>363</v>
      </c>
      <c r="C394" s="163" t="s">
        <v>293</v>
      </c>
      <c r="D394" s="163" t="s">
        <v>95</v>
      </c>
      <c r="E394" s="163" t="s">
        <v>312</v>
      </c>
      <c r="F394" s="163" t="s">
        <v>265</v>
      </c>
      <c r="G394" s="202">
        <v>49</v>
      </c>
    </row>
    <row r="395" spans="1:254" ht="25.5" x14ac:dyDescent="0.2">
      <c r="A395" s="166" t="s">
        <v>416</v>
      </c>
      <c r="B395" s="171" t="s">
        <v>363</v>
      </c>
      <c r="C395" s="168" t="s">
        <v>293</v>
      </c>
      <c r="D395" s="168" t="s">
        <v>95</v>
      </c>
      <c r="E395" s="168" t="s">
        <v>314</v>
      </c>
      <c r="F395" s="163"/>
      <c r="G395" s="202">
        <f>SUM(G396:G397)</f>
        <v>50</v>
      </c>
    </row>
    <row r="396" spans="1:254" x14ac:dyDescent="0.2">
      <c r="A396" s="161" t="s">
        <v>365</v>
      </c>
      <c r="B396" s="174" t="s">
        <v>363</v>
      </c>
      <c r="C396" s="163" t="s">
        <v>293</v>
      </c>
      <c r="D396" s="163" t="s">
        <v>95</v>
      </c>
      <c r="E396" s="163" t="s">
        <v>314</v>
      </c>
      <c r="F396" s="163" t="s">
        <v>101</v>
      </c>
      <c r="G396" s="202">
        <v>1</v>
      </c>
    </row>
    <row r="397" spans="1:254" x14ac:dyDescent="0.2">
      <c r="A397" s="161" t="s">
        <v>264</v>
      </c>
      <c r="B397" s="174" t="s">
        <v>363</v>
      </c>
      <c r="C397" s="163" t="s">
        <v>293</v>
      </c>
      <c r="D397" s="163" t="s">
        <v>95</v>
      </c>
      <c r="E397" s="163" t="s">
        <v>314</v>
      </c>
      <c r="F397" s="163" t="s">
        <v>265</v>
      </c>
      <c r="G397" s="202">
        <v>49</v>
      </c>
    </row>
    <row r="398" spans="1:254" ht="13.5" x14ac:dyDescent="0.25">
      <c r="A398" s="156" t="s">
        <v>133</v>
      </c>
      <c r="B398" s="245" t="s">
        <v>363</v>
      </c>
      <c r="C398" s="158" t="s">
        <v>293</v>
      </c>
      <c r="D398" s="158" t="s">
        <v>95</v>
      </c>
      <c r="E398" s="158" t="s">
        <v>417</v>
      </c>
      <c r="F398" s="158"/>
      <c r="G398" s="207">
        <f>SUM(G399)</f>
        <v>400</v>
      </c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00"/>
      <c r="Y398" s="200"/>
      <c r="Z398" s="200"/>
      <c r="AA398" s="200"/>
      <c r="AB398" s="200"/>
      <c r="AC398" s="200"/>
      <c r="AD398" s="200"/>
      <c r="AE398" s="200"/>
      <c r="AF398" s="200"/>
      <c r="AG398" s="200"/>
      <c r="AH398" s="200"/>
      <c r="AI398" s="200"/>
      <c r="AJ398" s="200"/>
      <c r="AK398" s="200"/>
      <c r="AL398" s="200"/>
      <c r="AM398" s="200"/>
      <c r="AN398" s="200"/>
      <c r="AO398" s="200"/>
      <c r="AP398" s="200"/>
      <c r="AQ398" s="200"/>
      <c r="AR398" s="200"/>
      <c r="AS398" s="200"/>
      <c r="AT398" s="200"/>
      <c r="AU398" s="200"/>
      <c r="AV398" s="200"/>
      <c r="AW398" s="200"/>
      <c r="AX398" s="200"/>
      <c r="AY398" s="200"/>
      <c r="AZ398" s="200"/>
      <c r="BA398" s="200"/>
      <c r="BB398" s="200"/>
      <c r="BC398" s="200"/>
      <c r="BD398" s="200"/>
      <c r="BE398" s="200"/>
      <c r="BF398" s="200"/>
      <c r="BG398" s="200"/>
      <c r="BH398" s="200"/>
      <c r="BI398" s="200"/>
      <c r="BJ398" s="200"/>
      <c r="BK398" s="200"/>
      <c r="BL398" s="200"/>
      <c r="BM398" s="200"/>
      <c r="BN398" s="200"/>
      <c r="BO398" s="200"/>
      <c r="BP398" s="200"/>
      <c r="BQ398" s="200"/>
      <c r="BR398" s="200"/>
      <c r="BS398" s="200"/>
      <c r="BT398" s="200"/>
      <c r="BU398" s="200"/>
      <c r="BV398" s="200"/>
      <c r="BW398" s="200"/>
      <c r="BX398" s="200"/>
      <c r="BY398" s="200"/>
      <c r="BZ398" s="200"/>
      <c r="CA398" s="200"/>
      <c r="CB398" s="200"/>
      <c r="CC398" s="200"/>
      <c r="CD398" s="200"/>
      <c r="CE398" s="200"/>
      <c r="CF398" s="200"/>
      <c r="CG398" s="200"/>
      <c r="CH398" s="200"/>
      <c r="CI398" s="200"/>
      <c r="CJ398" s="200"/>
      <c r="CK398" s="200"/>
      <c r="CL398" s="200"/>
      <c r="CM398" s="200"/>
      <c r="CN398" s="200"/>
      <c r="CO398" s="200"/>
      <c r="CP398" s="200"/>
      <c r="CQ398" s="200"/>
      <c r="CR398" s="200"/>
      <c r="CS398" s="200"/>
      <c r="CT398" s="200"/>
      <c r="CU398" s="200"/>
      <c r="CV398" s="200"/>
      <c r="CW398" s="200"/>
      <c r="CX398" s="200"/>
      <c r="CY398" s="200"/>
      <c r="CZ398" s="200"/>
      <c r="DA398" s="200"/>
      <c r="DB398" s="200"/>
      <c r="DC398" s="200"/>
      <c r="DD398" s="200"/>
      <c r="DE398" s="200"/>
      <c r="DF398" s="200"/>
      <c r="DG398" s="200"/>
      <c r="DH398" s="200"/>
      <c r="DI398" s="200"/>
      <c r="DJ398" s="200"/>
      <c r="DK398" s="200"/>
      <c r="DL398" s="200"/>
      <c r="DM398" s="200"/>
      <c r="DN398" s="200"/>
      <c r="DO398" s="200"/>
      <c r="DP398" s="200"/>
      <c r="DQ398" s="200"/>
      <c r="DR398" s="200"/>
      <c r="DS398" s="200"/>
      <c r="DT398" s="200"/>
      <c r="DU398" s="200"/>
      <c r="DV398" s="200"/>
      <c r="DW398" s="200"/>
      <c r="DX398" s="200"/>
      <c r="DY398" s="200"/>
      <c r="DZ398" s="200"/>
      <c r="EA398" s="200"/>
      <c r="EB398" s="200"/>
      <c r="EC398" s="200"/>
      <c r="ED398" s="200"/>
      <c r="EE398" s="200"/>
      <c r="EF398" s="200"/>
      <c r="EG398" s="200"/>
      <c r="EH398" s="200"/>
      <c r="EI398" s="200"/>
      <c r="EJ398" s="200"/>
      <c r="EK398" s="200"/>
      <c r="EL398" s="200"/>
      <c r="EM398" s="200"/>
      <c r="EN398" s="200"/>
      <c r="EO398" s="200"/>
      <c r="EP398" s="200"/>
      <c r="EQ398" s="200"/>
      <c r="ER398" s="200"/>
      <c r="ES398" s="200"/>
      <c r="ET398" s="200"/>
      <c r="EU398" s="200"/>
      <c r="EV398" s="200"/>
      <c r="EW398" s="200"/>
      <c r="EX398" s="200"/>
      <c r="EY398" s="200"/>
      <c r="EZ398" s="200"/>
      <c r="FA398" s="200"/>
      <c r="FB398" s="200"/>
      <c r="FC398" s="200"/>
      <c r="FD398" s="200"/>
      <c r="FE398" s="200"/>
      <c r="FF398" s="200"/>
      <c r="FG398" s="200"/>
      <c r="FH398" s="200"/>
      <c r="FI398" s="200"/>
      <c r="FJ398" s="200"/>
      <c r="FK398" s="200"/>
      <c r="FL398" s="200"/>
      <c r="FM398" s="200"/>
      <c r="FN398" s="200"/>
      <c r="FO398" s="200"/>
      <c r="FP398" s="200"/>
      <c r="FQ398" s="200"/>
      <c r="FR398" s="200"/>
      <c r="FS398" s="200"/>
      <c r="FT398" s="200"/>
      <c r="FU398" s="200"/>
      <c r="FV398" s="200"/>
      <c r="FW398" s="200"/>
      <c r="FX398" s="200"/>
      <c r="FY398" s="200"/>
      <c r="FZ398" s="200"/>
      <c r="GA398" s="200"/>
      <c r="GB398" s="200"/>
      <c r="GC398" s="200"/>
      <c r="GD398" s="200"/>
      <c r="GE398" s="200"/>
      <c r="GF398" s="200"/>
      <c r="GG398" s="200"/>
      <c r="GH398" s="200"/>
      <c r="GI398" s="200"/>
      <c r="GJ398" s="200"/>
      <c r="GK398" s="200"/>
      <c r="GL398" s="200"/>
      <c r="GM398" s="200"/>
      <c r="GN398" s="200"/>
      <c r="GO398" s="200"/>
      <c r="GP398" s="200"/>
      <c r="GQ398" s="200"/>
      <c r="GR398" s="200"/>
      <c r="GS398" s="200"/>
      <c r="GT398" s="200"/>
      <c r="GU398" s="200"/>
      <c r="GV398" s="200"/>
      <c r="GW398" s="200"/>
      <c r="GX398" s="200"/>
      <c r="GY398" s="200"/>
      <c r="GZ398" s="200"/>
      <c r="HA398" s="200"/>
      <c r="HB398" s="200"/>
      <c r="HC398" s="200"/>
      <c r="HD398" s="200"/>
      <c r="HE398" s="200"/>
      <c r="HF398" s="200"/>
      <c r="HG398" s="200"/>
      <c r="HH398" s="200"/>
      <c r="HI398" s="200"/>
      <c r="HJ398" s="200"/>
      <c r="HK398" s="200"/>
      <c r="HL398" s="200"/>
      <c r="HM398" s="200"/>
      <c r="HN398" s="200"/>
      <c r="HO398" s="200"/>
      <c r="HP398" s="200"/>
      <c r="HQ398" s="200"/>
      <c r="HR398" s="200"/>
      <c r="HS398" s="200"/>
      <c r="HT398" s="200"/>
      <c r="HU398" s="200"/>
      <c r="HV398" s="200"/>
      <c r="HW398" s="200"/>
      <c r="HX398" s="200"/>
      <c r="HY398" s="200"/>
      <c r="HZ398" s="200"/>
      <c r="IA398" s="200"/>
      <c r="IB398" s="200"/>
      <c r="IC398" s="200"/>
      <c r="ID398" s="200"/>
      <c r="IE398" s="200"/>
      <c r="IF398" s="200"/>
      <c r="IG398" s="200"/>
      <c r="IH398" s="200"/>
      <c r="II398" s="200"/>
      <c r="IJ398" s="200"/>
      <c r="IK398" s="200"/>
      <c r="IL398" s="200"/>
      <c r="IM398" s="200"/>
      <c r="IN398" s="200"/>
      <c r="IO398" s="200"/>
      <c r="IP398" s="200"/>
      <c r="IQ398" s="200"/>
      <c r="IR398" s="200"/>
      <c r="IS398" s="200"/>
      <c r="IT398" s="200"/>
    </row>
    <row r="399" spans="1:254" ht="38.25" x14ac:dyDescent="0.2">
      <c r="A399" s="211" t="s">
        <v>418</v>
      </c>
      <c r="B399" s="171" t="s">
        <v>363</v>
      </c>
      <c r="C399" s="171" t="s">
        <v>293</v>
      </c>
      <c r="D399" s="171" t="s">
        <v>95</v>
      </c>
      <c r="E399" s="171" t="s">
        <v>316</v>
      </c>
      <c r="F399" s="171"/>
      <c r="G399" s="169">
        <f>SUM(G400)</f>
        <v>400</v>
      </c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130"/>
      <c r="AE399" s="130"/>
      <c r="AF399" s="130"/>
      <c r="AG399" s="130"/>
      <c r="AH399" s="130"/>
      <c r="AI399" s="130"/>
      <c r="AJ399" s="130"/>
      <c r="AK399" s="130"/>
      <c r="AL399" s="130"/>
      <c r="AM399" s="130"/>
      <c r="AN399" s="130"/>
      <c r="AO399" s="130"/>
      <c r="AP399" s="130"/>
      <c r="AQ399" s="130"/>
      <c r="AR399" s="130"/>
      <c r="AS399" s="130"/>
      <c r="AT399" s="130"/>
      <c r="AU399" s="130"/>
      <c r="AV399" s="130"/>
      <c r="AW399" s="130"/>
      <c r="AX399" s="130"/>
      <c r="AY399" s="130"/>
      <c r="AZ399" s="130"/>
      <c r="BA399" s="130"/>
      <c r="BB399" s="130"/>
      <c r="BC399" s="130"/>
      <c r="BD399" s="130"/>
      <c r="BE399" s="130"/>
      <c r="BF399" s="130"/>
      <c r="BG399" s="130"/>
      <c r="BH399" s="130"/>
      <c r="BI399" s="130"/>
      <c r="BJ399" s="130"/>
      <c r="BK399" s="130"/>
      <c r="BL399" s="130"/>
      <c r="BM399" s="130"/>
      <c r="BN399" s="130"/>
      <c r="BO399" s="130"/>
      <c r="BP399" s="130"/>
      <c r="BQ399" s="130"/>
      <c r="BR399" s="130"/>
      <c r="BS399" s="130"/>
      <c r="BT399" s="130"/>
      <c r="BU399" s="130"/>
      <c r="BV399" s="130"/>
      <c r="BW399" s="130"/>
      <c r="BX399" s="130"/>
      <c r="BY399" s="130"/>
      <c r="BZ399" s="130"/>
      <c r="CA399" s="130"/>
      <c r="CB399" s="130"/>
      <c r="CC399" s="130"/>
      <c r="CD399" s="130"/>
      <c r="CE399" s="130"/>
      <c r="CF399" s="130"/>
      <c r="CG399" s="130"/>
      <c r="CH399" s="130"/>
      <c r="CI399" s="130"/>
      <c r="CJ399" s="130"/>
      <c r="CK399" s="130"/>
      <c r="CL399" s="130"/>
      <c r="CM399" s="130"/>
      <c r="CN399" s="130"/>
      <c r="CO399" s="130"/>
      <c r="CP399" s="130"/>
      <c r="CQ399" s="130"/>
      <c r="CR399" s="130"/>
      <c r="CS399" s="130"/>
      <c r="CT399" s="130"/>
      <c r="CU399" s="130"/>
      <c r="CV399" s="130"/>
      <c r="CW399" s="130"/>
      <c r="CX399" s="130"/>
      <c r="CY399" s="130"/>
      <c r="CZ399" s="130"/>
      <c r="DA399" s="130"/>
      <c r="DB399" s="130"/>
      <c r="DC399" s="130"/>
      <c r="DD399" s="130"/>
      <c r="DE399" s="130"/>
      <c r="DF399" s="130"/>
      <c r="DG399" s="130"/>
      <c r="DH399" s="130"/>
      <c r="DI399" s="130"/>
      <c r="DJ399" s="130"/>
      <c r="DK399" s="130"/>
      <c r="DL399" s="130"/>
      <c r="DM399" s="130"/>
      <c r="DN399" s="130"/>
      <c r="DO399" s="130"/>
      <c r="DP399" s="130"/>
      <c r="DQ399" s="130"/>
      <c r="DR399" s="130"/>
      <c r="DS399" s="130"/>
      <c r="DT399" s="130"/>
      <c r="DU399" s="130"/>
      <c r="DV399" s="130"/>
      <c r="DW399" s="130"/>
      <c r="DX399" s="130"/>
      <c r="DY399" s="130"/>
      <c r="DZ399" s="130"/>
      <c r="EA399" s="130"/>
      <c r="EB399" s="130"/>
      <c r="EC399" s="130"/>
      <c r="ED399" s="130"/>
      <c r="EE399" s="130"/>
      <c r="EF399" s="130"/>
      <c r="EG399" s="130"/>
      <c r="EH399" s="130"/>
      <c r="EI399" s="130"/>
      <c r="EJ399" s="130"/>
      <c r="EK399" s="130"/>
      <c r="EL399" s="130"/>
      <c r="EM399" s="130"/>
      <c r="EN399" s="130"/>
      <c r="EO399" s="130"/>
      <c r="EP399" s="130"/>
      <c r="EQ399" s="130"/>
      <c r="ER399" s="130"/>
      <c r="ES399" s="130"/>
      <c r="ET399" s="130"/>
      <c r="EU399" s="130"/>
      <c r="EV399" s="130"/>
      <c r="EW399" s="130"/>
      <c r="EX399" s="130"/>
      <c r="EY399" s="130"/>
      <c r="EZ399" s="130"/>
      <c r="FA399" s="130"/>
      <c r="FB399" s="130"/>
      <c r="FC399" s="130"/>
      <c r="FD399" s="130"/>
      <c r="FE399" s="130"/>
      <c r="FF399" s="130"/>
      <c r="FG399" s="130"/>
      <c r="FH399" s="130"/>
      <c r="FI399" s="130"/>
      <c r="FJ399" s="130"/>
      <c r="FK399" s="130"/>
      <c r="FL399" s="130"/>
      <c r="FM399" s="130"/>
      <c r="FN399" s="130"/>
      <c r="FO399" s="130"/>
      <c r="FP399" s="130"/>
      <c r="FQ399" s="130"/>
      <c r="FR399" s="130"/>
      <c r="FS399" s="130"/>
      <c r="FT399" s="130"/>
      <c r="FU399" s="130"/>
      <c r="FV399" s="130"/>
      <c r="FW399" s="130"/>
      <c r="FX399" s="130"/>
      <c r="FY399" s="130"/>
      <c r="FZ399" s="130"/>
      <c r="GA399" s="130"/>
      <c r="GB399" s="130"/>
      <c r="GC399" s="130"/>
      <c r="GD399" s="130"/>
      <c r="GE399" s="130"/>
      <c r="GF399" s="130"/>
      <c r="GG399" s="130"/>
      <c r="GH399" s="130"/>
      <c r="GI399" s="130"/>
      <c r="GJ399" s="130"/>
      <c r="GK399" s="130"/>
      <c r="GL399" s="130"/>
      <c r="GM399" s="130"/>
      <c r="GN399" s="130"/>
      <c r="GO399" s="130"/>
      <c r="GP399" s="130"/>
      <c r="GQ399" s="130"/>
      <c r="GR399" s="130"/>
      <c r="GS399" s="130"/>
      <c r="GT399" s="130"/>
      <c r="GU399" s="130"/>
      <c r="GV399" s="130"/>
      <c r="GW399" s="130"/>
      <c r="GX399" s="130"/>
      <c r="GY399" s="130"/>
      <c r="GZ399" s="130"/>
      <c r="HA399" s="130"/>
      <c r="HB399" s="130"/>
      <c r="HC399" s="130"/>
      <c r="HD399" s="130"/>
      <c r="HE399" s="130"/>
      <c r="HF399" s="130"/>
      <c r="HG399" s="130"/>
      <c r="HH399" s="130"/>
      <c r="HI399" s="130"/>
      <c r="HJ399" s="130"/>
      <c r="HK399" s="130"/>
      <c r="HL399" s="130"/>
      <c r="HM399" s="130"/>
      <c r="HN399" s="130"/>
      <c r="HO399" s="130"/>
      <c r="HP399" s="130"/>
      <c r="HQ399" s="130"/>
      <c r="HR399" s="130"/>
      <c r="HS399" s="130"/>
      <c r="HT399" s="130"/>
      <c r="HU399" s="130"/>
      <c r="HV399" s="130"/>
      <c r="HW399" s="130"/>
      <c r="HX399" s="130"/>
      <c r="HY399" s="130"/>
      <c r="HZ399" s="130"/>
      <c r="IA399" s="130"/>
      <c r="IB399" s="130"/>
      <c r="IC399" s="130"/>
      <c r="ID399" s="130"/>
      <c r="IE399" s="130"/>
      <c r="IF399" s="130"/>
      <c r="IG399" s="130"/>
      <c r="IH399" s="130"/>
      <c r="II399" s="130"/>
      <c r="IJ399" s="130"/>
      <c r="IK399" s="130"/>
      <c r="IL399" s="130"/>
      <c r="IM399" s="130"/>
      <c r="IN399" s="130"/>
      <c r="IO399" s="130"/>
      <c r="IP399" s="130"/>
      <c r="IQ399" s="130"/>
      <c r="IR399" s="130"/>
      <c r="IS399" s="130"/>
      <c r="IT399" s="130"/>
    </row>
    <row r="400" spans="1:254" x14ac:dyDescent="0.2">
      <c r="A400" s="161" t="s">
        <v>365</v>
      </c>
      <c r="B400" s="174" t="s">
        <v>363</v>
      </c>
      <c r="C400" s="174" t="s">
        <v>293</v>
      </c>
      <c r="D400" s="174" t="s">
        <v>95</v>
      </c>
      <c r="E400" s="174" t="s">
        <v>316</v>
      </c>
      <c r="F400" s="174" t="s">
        <v>101</v>
      </c>
      <c r="G400" s="164">
        <v>400</v>
      </c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/>
      <c r="AD400" s="165"/>
      <c r="AE400" s="165"/>
      <c r="AF400" s="165"/>
      <c r="AG400" s="165"/>
      <c r="AH400" s="165"/>
      <c r="AI400" s="165"/>
      <c r="AJ400" s="165"/>
      <c r="AK400" s="165"/>
      <c r="AL400" s="165"/>
      <c r="AM400" s="165"/>
      <c r="AN400" s="165"/>
      <c r="AO400" s="165"/>
      <c r="AP400" s="165"/>
      <c r="AQ400" s="165"/>
      <c r="AR400" s="165"/>
      <c r="AS400" s="165"/>
      <c r="AT400" s="165"/>
      <c r="AU400" s="165"/>
      <c r="AV400" s="165"/>
      <c r="AW400" s="165"/>
      <c r="AX400" s="165"/>
      <c r="AY400" s="165"/>
      <c r="AZ400" s="165"/>
      <c r="BA400" s="165"/>
      <c r="BB400" s="165"/>
      <c r="BC400" s="165"/>
      <c r="BD400" s="165"/>
      <c r="BE400" s="165"/>
      <c r="BF400" s="165"/>
      <c r="BG400" s="165"/>
      <c r="BH400" s="165"/>
      <c r="BI400" s="165"/>
      <c r="BJ400" s="165"/>
      <c r="BK400" s="165"/>
      <c r="BL400" s="165"/>
      <c r="BM400" s="165"/>
      <c r="BN400" s="165"/>
      <c r="BO400" s="165"/>
      <c r="BP400" s="165"/>
      <c r="BQ400" s="165"/>
      <c r="BR400" s="165"/>
      <c r="BS400" s="165"/>
      <c r="BT400" s="165"/>
      <c r="BU400" s="165"/>
      <c r="BV400" s="165"/>
      <c r="BW400" s="165"/>
      <c r="BX400" s="165"/>
      <c r="BY400" s="165"/>
      <c r="BZ400" s="165"/>
      <c r="CA400" s="165"/>
      <c r="CB400" s="165"/>
      <c r="CC400" s="165"/>
      <c r="CD400" s="165"/>
      <c r="CE400" s="165"/>
      <c r="CF400" s="165"/>
      <c r="CG400" s="165"/>
      <c r="CH400" s="165"/>
      <c r="CI400" s="165"/>
      <c r="CJ400" s="165"/>
      <c r="CK400" s="165"/>
      <c r="CL400" s="165"/>
      <c r="CM400" s="165"/>
      <c r="CN400" s="165"/>
      <c r="CO400" s="165"/>
      <c r="CP400" s="165"/>
      <c r="CQ400" s="165"/>
      <c r="CR400" s="165"/>
      <c r="CS400" s="165"/>
      <c r="CT400" s="165"/>
      <c r="CU400" s="165"/>
      <c r="CV400" s="165"/>
      <c r="CW400" s="165"/>
      <c r="CX400" s="165"/>
      <c r="CY400" s="165"/>
      <c r="CZ400" s="165"/>
      <c r="DA400" s="165"/>
      <c r="DB400" s="165"/>
      <c r="DC400" s="165"/>
      <c r="DD400" s="165"/>
      <c r="DE400" s="165"/>
      <c r="DF400" s="165"/>
      <c r="DG400" s="165"/>
      <c r="DH400" s="165"/>
      <c r="DI400" s="165"/>
      <c r="DJ400" s="165"/>
      <c r="DK400" s="165"/>
      <c r="DL400" s="165"/>
      <c r="DM400" s="165"/>
      <c r="DN400" s="165"/>
      <c r="DO400" s="165"/>
      <c r="DP400" s="165"/>
      <c r="DQ400" s="165"/>
      <c r="DR400" s="165"/>
      <c r="DS400" s="165"/>
      <c r="DT400" s="165"/>
      <c r="DU400" s="165"/>
      <c r="DV400" s="165"/>
      <c r="DW400" s="165"/>
      <c r="DX400" s="165"/>
      <c r="DY400" s="165"/>
      <c r="DZ400" s="165"/>
      <c r="EA400" s="165"/>
      <c r="EB400" s="165"/>
      <c r="EC400" s="165"/>
      <c r="ED400" s="165"/>
      <c r="EE400" s="165"/>
      <c r="EF400" s="165"/>
      <c r="EG400" s="165"/>
      <c r="EH400" s="165"/>
      <c r="EI400" s="165"/>
      <c r="EJ400" s="165"/>
      <c r="EK400" s="165"/>
      <c r="EL400" s="165"/>
      <c r="EM400" s="165"/>
      <c r="EN400" s="165"/>
      <c r="EO400" s="165"/>
      <c r="EP400" s="165"/>
      <c r="EQ400" s="165"/>
      <c r="ER400" s="165"/>
      <c r="ES400" s="165"/>
      <c r="ET400" s="165"/>
      <c r="EU400" s="165"/>
      <c r="EV400" s="165"/>
      <c r="EW400" s="165"/>
      <c r="EX400" s="165"/>
      <c r="EY400" s="165"/>
      <c r="EZ400" s="165"/>
      <c r="FA400" s="165"/>
      <c r="FB400" s="165"/>
      <c r="FC400" s="165"/>
      <c r="FD400" s="165"/>
      <c r="FE400" s="165"/>
      <c r="FF400" s="165"/>
      <c r="FG400" s="165"/>
      <c r="FH400" s="165"/>
      <c r="FI400" s="165"/>
      <c r="FJ400" s="165"/>
      <c r="FK400" s="165"/>
      <c r="FL400" s="165"/>
      <c r="FM400" s="165"/>
      <c r="FN400" s="165"/>
      <c r="FO400" s="165"/>
      <c r="FP400" s="165"/>
      <c r="FQ400" s="165"/>
      <c r="FR400" s="165"/>
      <c r="FS400" s="165"/>
      <c r="FT400" s="165"/>
      <c r="FU400" s="165"/>
      <c r="FV400" s="165"/>
      <c r="FW400" s="165"/>
      <c r="FX400" s="165"/>
      <c r="FY400" s="165"/>
      <c r="FZ400" s="165"/>
      <c r="GA400" s="165"/>
      <c r="GB400" s="165"/>
      <c r="GC400" s="165"/>
      <c r="GD400" s="165"/>
      <c r="GE400" s="165"/>
      <c r="GF400" s="165"/>
      <c r="GG400" s="165"/>
      <c r="GH400" s="165"/>
      <c r="GI400" s="165"/>
      <c r="GJ400" s="165"/>
      <c r="GK400" s="165"/>
      <c r="GL400" s="165"/>
      <c r="GM400" s="165"/>
      <c r="GN400" s="165"/>
      <c r="GO400" s="165"/>
      <c r="GP400" s="165"/>
      <c r="GQ400" s="165"/>
      <c r="GR400" s="165"/>
      <c r="GS400" s="165"/>
      <c r="GT400" s="165"/>
      <c r="GU400" s="165"/>
      <c r="GV400" s="165"/>
      <c r="GW400" s="165"/>
      <c r="GX400" s="165"/>
      <c r="GY400" s="165"/>
      <c r="GZ400" s="165"/>
      <c r="HA400" s="165"/>
      <c r="HB400" s="165"/>
      <c r="HC400" s="165"/>
      <c r="HD400" s="165"/>
      <c r="HE400" s="165"/>
      <c r="HF400" s="165"/>
      <c r="HG400" s="165"/>
      <c r="HH400" s="165"/>
      <c r="HI400" s="165"/>
      <c r="HJ400" s="165"/>
      <c r="HK400" s="165"/>
      <c r="HL400" s="165"/>
      <c r="HM400" s="165"/>
      <c r="HN400" s="165"/>
      <c r="HO400" s="165"/>
      <c r="HP400" s="165"/>
      <c r="HQ400" s="165"/>
      <c r="HR400" s="165"/>
      <c r="HS400" s="165"/>
      <c r="HT400" s="165"/>
      <c r="HU400" s="165"/>
      <c r="HV400" s="165"/>
      <c r="HW400" s="165"/>
      <c r="HX400" s="165"/>
      <c r="HY400" s="165"/>
      <c r="HZ400" s="165"/>
      <c r="IA400" s="165"/>
      <c r="IB400" s="165"/>
      <c r="IC400" s="165"/>
      <c r="ID400" s="165"/>
      <c r="IE400" s="165"/>
      <c r="IF400" s="165"/>
      <c r="IG400" s="165"/>
      <c r="IH400" s="165"/>
      <c r="II400" s="165"/>
      <c r="IJ400" s="165"/>
      <c r="IK400" s="165"/>
      <c r="IL400" s="165"/>
      <c r="IM400" s="165"/>
      <c r="IN400" s="165"/>
      <c r="IO400" s="165"/>
      <c r="IP400" s="165"/>
      <c r="IQ400" s="165"/>
      <c r="IR400" s="165"/>
      <c r="IS400" s="165"/>
      <c r="IT400" s="165"/>
    </row>
    <row r="401" spans="1:254" s="130" customFormat="1" ht="14.25" x14ac:dyDescent="0.2">
      <c r="A401" s="240" t="s">
        <v>317</v>
      </c>
      <c r="B401" s="153" t="s">
        <v>363</v>
      </c>
      <c r="C401" s="179" t="s">
        <v>293</v>
      </c>
      <c r="D401" s="179" t="s">
        <v>105</v>
      </c>
      <c r="E401" s="179"/>
      <c r="F401" s="179"/>
      <c r="G401" s="241">
        <f>SUM(G402)</f>
        <v>27831.089999999997</v>
      </c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  <c r="AF401" s="134"/>
      <c r="AG401" s="134"/>
      <c r="AH401" s="134"/>
      <c r="AI401" s="134"/>
      <c r="AJ401" s="134"/>
      <c r="AK401" s="134"/>
      <c r="AL401" s="134"/>
      <c r="AM401" s="134"/>
      <c r="AN401" s="134"/>
      <c r="AO401" s="134"/>
      <c r="AP401" s="134"/>
      <c r="AQ401" s="134"/>
      <c r="AR401" s="134"/>
      <c r="AS401" s="134"/>
      <c r="AT401" s="134"/>
      <c r="AU401" s="134"/>
      <c r="AV401" s="134"/>
      <c r="AW401" s="134"/>
      <c r="AX401" s="134"/>
      <c r="AY401" s="134"/>
      <c r="AZ401" s="134"/>
      <c r="BA401" s="134"/>
      <c r="BB401" s="134"/>
      <c r="BC401" s="134"/>
      <c r="BD401" s="134"/>
      <c r="BE401" s="134"/>
      <c r="BF401" s="134"/>
      <c r="BG401" s="134"/>
      <c r="BH401" s="134"/>
      <c r="BI401" s="134"/>
      <c r="BJ401" s="134"/>
      <c r="BK401" s="134"/>
      <c r="BL401" s="134"/>
      <c r="BM401" s="134"/>
      <c r="BN401" s="134"/>
      <c r="BO401" s="134"/>
      <c r="BP401" s="134"/>
      <c r="BQ401" s="134"/>
      <c r="BR401" s="134"/>
      <c r="BS401" s="134"/>
      <c r="BT401" s="134"/>
      <c r="BU401" s="134"/>
      <c r="BV401" s="134"/>
      <c r="BW401" s="134"/>
      <c r="BX401" s="134"/>
      <c r="BY401" s="134"/>
      <c r="BZ401" s="134"/>
      <c r="CA401" s="134"/>
      <c r="CB401" s="134"/>
      <c r="CC401" s="134"/>
      <c r="CD401" s="134"/>
      <c r="CE401" s="134"/>
      <c r="CF401" s="134"/>
      <c r="CG401" s="134"/>
      <c r="CH401" s="134"/>
      <c r="CI401" s="134"/>
      <c r="CJ401" s="134"/>
      <c r="CK401" s="134"/>
      <c r="CL401" s="134"/>
      <c r="CM401" s="134"/>
      <c r="CN401" s="134"/>
      <c r="CO401" s="134"/>
      <c r="CP401" s="134"/>
      <c r="CQ401" s="134"/>
      <c r="CR401" s="134"/>
      <c r="CS401" s="134"/>
      <c r="CT401" s="134"/>
      <c r="CU401" s="134"/>
      <c r="CV401" s="134"/>
      <c r="CW401" s="134"/>
      <c r="CX401" s="134"/>
      <c r="CY401" s="134"/>
      <c r="CZ401" s="134"/>
      <c r="DA401" s="134"/>
      <c r="DB401" s="134"/>
      <c r="DC401" s="134"/>
      <c r="DD401" s="134"/>
      <c r="DE401" s="134"/>
      <c r="DF401" s="134"/>
      <c r="DG401" s="134"/>
      <c r="DH401" s="134"/>
      <c r="DI401" s="134"/>
      <c r="DJ401" s="134"/>
      <c r="DK401" s="134"/>
      <c r="DL401" s="134"/>
      <c r="DM401" s="134"/>
      <c r="DN401" s="134"/>
      <c r="DO401" s="134"/>
      <c r="DP401" s="134"/>
      <c r="DQ401" s="134"/>
      <c r="DR401" s="134"/>
      <c r="DS401" s="134"/>
      <c r="DT401" s="134"/>
      <c r="DU401" s="134"/>
      <c r="DV401" s="134"/>
      <c r="DW401" s="134"/>
      <c r="DX401" s="134"/>
      <c r="DY401" s="134"/>
      <c r="DZ401" s="134"/>
      <c r="EA401" s="134"/>
      <c r="EB401" s="134"/>
      <c r="EC401" s="134"/>
      <c r="ED401" s="134"/>
      <c r="EE401" s="134"/>
      <c r="EF401" s="134"/>
      <c r="EG401" s="134"/>
      <c r="EH401" s="134"/>
      <c r="EI401" s="134"/>
      <c r="EJ401" s="134"/>
      <c r="EK401" s="134"/>
      <c r="EL401" s="134"/>
      <c r="EM401" s="134"/>
      <c r="EN401" s="134"/>
      <c r="EO401" s="134"/>
      <c r="EP401" s="134"/>
      <c r="EQ401" s="134"/>
      <c r="ER401" s="134"/>
      <c r="ES401" s="134"/>
      <c r="ET401" s="134"/>
      <c r="EU401" s="134"/>
      <c r="EV401" s="134"/>
      <c r="EW401" s="134"/>
      <c r="EX401" s="134"/>
      <c r="EY401" s="134"/>
      <c r="EZ401" s="134"/>
      <c r="FA401" s="134"/>
      <c r="FB401" s="134"/>
      <c r="FC401" s="134"/>
      <c r="FD401" s="134"/>
      <c r="FE401" s="134"/>
      <c r="FF401" s="134"/>
      <c r="FG401" s="134"/>
      <c r="FH401" s="134"/>
      <c r="FI401" s="134"/>
      <c r="FJ401" s="134"/>
      <c r="FK401" s="134"/>
      <c r="FL401" s="134"/>
      <c r="FM401" s="134"/>
      <c r="FN401" s="134"/>
      <c r="FO401" s="134"/>
      <c r="FP401" s="134"/>
      <c r="FQ401" s="134"/>
      <c r="FR401" s="134"/>
      <c r="FS401" s="134"/>
      <c r="FT401" s="134"/>
      <c r="FU401" s="134"/>
      <c r="FV401" s="134"/>
      <c r="FW401" s="134"/>
      <c r="FX401" s="134"/>
      <c r="FY401" s="134"/>
      <c r="FZ401" s="134"/>
      <c r="GA401" s="134"/>
      <c r="GB401" s="134"/>
      <c r="GC401" s="134"/>
      <c r="GD401" s="134"/>
      <c r="GE401" s="134"/>
      <c r="GF401" s="134"/>
      <c r="GG401" s="134"/>
      <c r="GH401" s="134"/>
      <c r="GI401" s="134"/>
      <c r="GJ401" s="134"/>
      <c r="GK401" s="134"/>
      <c r="GL401" s="134"/>
      <c r="GM401" s="134"/>
      <c r="GN401" s="134"/>
      <c r="GO401" s="134"/>
      <c r="GP401" s="134"/>
      <c r="GQ401" s="134"/>
      <c r="GR401" s="134"/>
      <c r="GS401" s="134"/>
      <c r="GT401" s="134"/>
      <c r="GU401" s="134"/>
      <c r="GV401" s="134"/>
      <c r="GW401" s="134"/>
      <c r="GX401" s="134"/>
      <c r="GY401" s="134"/>
      <c r="GZ401" s="134"/>
      <c r="HA401" s="134"/>
      <c r="HB401" s="134"/>
      <c r="HC401" s="134"/>
      <c r="HD401" s="134"/>
      <c r="HE401" s="134"/>
      <c r="HF401" s="134"/>
      <c r="HG401" s="134"/>
      <c r="HH401" s="134"/>
      <c r="HI401" s="134"/>
      <c r="HJ401" s="134"/>
      <c r="HK401" s="134"/>
      <c r="HL401" s="134"/>
      <c r="HM401" s="134"/>
      <c r="HN401" s="134"/>
      <c r="HO401" s="134"/>
      <c r="HP401" s="134"/>
      <c r="HQ401" s="134"/>
      <c r="HR401" s="134"/>
      <c r="HS401" s="134"/>
      <c r="HT401" s="134"/>
      <c r="HU401" s="134"/>
      <c r="HV401" s="134"/>
      <c r="HW401" s="134"/>
      <c r="HX401" s="134"/>
      <c r="HY401" s="134"/>
      <c r="HZ401" s="134"/>
      <c r="IA401" s="134"/>
      <c r="IB401" s="134"/>
      <c r="IC401" s="134"/>
      <c r="ID401" s="134"/>
      <c r="IE401" s="134"/>
      <c r="IF401" s="134"/>
      <c r="IG401" s="134"/>
      <c r="IH401" s="134"/>
      <c r="II401" s="134"/>
      <c r="IJ401" s="134"/>
      <c r="IK401" s="134"/>
      <c r="IL401" s="134"/>
      <c r="IM401" s="134"/>
      <c r="IN401" s="134"/>
      <c r="IO401" s="134"/>
      <c r="IP401" s="134"/>
      <c r="IQ401" s="134"/>
      <c r="IR401" s="134"/>
      <c r="IS401" s="134"/>
      <c r="IT401" s="134"/>
    </row>
    <row r="402" spans="1:254" ht="14.25" x14ac:dyDescent="0.2">
      <c r="A402" s="240" t="s">
        <v>318</v>
      </c>
      <c r="B402" s="246">
        <v>510</v>
      </c>
      <c r="C402" s="179" t="s">
        <v>293</v>
      </c>
      <c r="D402" s="179" t="s">
        <v>105</v>
      </c>
      <c r="E402" s="179"/>
      <c r="F402" s="179"/>
      <c r="G402" s="241">
        <f>SUM(G405+G403)</f>
        <v>27831.089999999997</v>
      </c>
    </row>
    <row r="403" spans="1:254" ht="38.25" x14ac:dyDescent="0.2">
      <c r="A403" s="166" t="s">
        <v>419</v>
      </c>
      <c r="B403" s="167" t="s">
        <v>363</v>
      </c>
      <c r="C403" s="168" t="s">
        <v>293</v>
      </c>
      <c r="D403" s="168" t="s">
        <v>105</v>
      </c>
      <c r="E403" s="168" t="s">
        <v>323</v>
      </c>
      <c r="F403" s="168"/>
      <c r="G403" s="210">
        <f>SUM(G404)</f>
        <v>5562.21</v>
      </c>
    </row>
    <row r="404" spans="1:254" ht="13.5" x14ac:dyDescent="0.25">
      <c r="A404" s="161" t="s">
        <v>264</v>
      </c>
      <c r="B404" s="174" t="s">
        <v>363</v>
      </c>
      <c r="C404" s="163" t="s">
        <v>293</v>
      </c>
      <c r="D404" s="163" t="s">
        <v>105</v>
      </c>
      <c r="E404" s="168" t="s">
        <v>323</v>
      </c>
      <c r="F404" s="163" t="s">
        <v>265</v>
      </c>
      <c r="G404" s="202">
        <v>5562.21</v>
      </c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  <c r="AA404" s="200"/>
      <c r="AB404" s="200"/>
      <c r="AC404" s="200"/>
      <c r="AD404" s="200"/>
      <c r="AE404" s="200"/>
      <c r="AF404" s="200"/>
      <c r="AG404" s="200"/>
      <c r="AH404" s="200"/>
      <c r="AI404" s="200"/>
      <c r="AJ404" s="200"/>
      <c r="AK404" s="200"/>
      <c r="AL404" s="200"/>
      <c r="AM404" s="200"/>
      <c r="AN404" s="200"/>
      <c r="AO404" s="200"/>
      <c r="AP404" s="200"/>
      <c r="AQ404" s="200"/>
      <c r="AR404" s="200"/>
      <c r="AS404" s="200"/>
      <c r="AT404" s="200"/>
      <c r="AU404" s="200"/>
      <c r="AV404" s="200"/>
      <c r="AW404" s="200"/>
      <c r="AX404" s="200"/>
      <c r="AY404" s="200"/>
      <c r="AZ404" s="200"/>
      <c r="BA404" s="200"/>
      <c r="BB404" s="200"/>
      <c r="BC404" s="200"/>
      <c r="BD404" s="200"/>
      <c r="BE404" s="200"/>
      <c r="BF404" s="200"/>
      <c r="BG404" s="200"/>
      <c r="BH404" s="200"/>
      <c r="BI404" s="200"/>
      <c r="BJ404" s="200"/>
      <c r="BK404" s="200"/>
      <c r="BL404" s="200"/>
      <c r="BM404" s="200"/>
      <c r="BN404" s="200"/>
      <c r="BO404" s="200"/>
      <c r="BP404" s="200"/>
      <c r="BQ404" s="200"/>
      <c r="BR404" s="200"/>
      <c r="BS404" s="200"/>
      <c r="BT404" s="200"/>
      <c r="BU404" s="200"/>
      <c r="BV404" s="200"/>
      <c r="BW404" s="200"/>
      <c r="BX404" s="200"/>
      <c r="BY404" s="200"/>
      <c r="BZ404" s="200"/>
      <c r="CA404" s="200"/>
      <c r="CB404" s="200"/>
      <c r="CC404" s="200"/>
      <c r="CD404" s="200"/>
      <c r="CE404" s="200"/>
      <c r="CF404" s="200"/>
      <c r="CG404" s="200"/>
      <c r="CH404" s="200"/>
      <c r="CI404" s="200"/>
      <c r="CJ404" s="200"/>
      <c r="CK404" s="200"/>
      <c r="CL404" s="200"/>
      <c r="CM404" s="200"/>
      <c r="CN404" s="200"/>
      <c r="CO404" s="200"/>
      <c r="CP404" s="200"/>
      <c r="CQ404" s="200"/>
      <c r="CR404" s="200"/>
      <c r="CS404" s="200"/>
      <c r="CT404" s="200"/>
      <c r="CU404" s="200"/>
      <c r="CV404" s="200"/>
      <c r="CW404" s="200"/>
      <c r="CX404" s="200"/>
      <c r="CY404" s="200"/>
      <c r="CZ404" s="200"/>
      <c r="DA404" s="200"/>
      <c r="DB404" s="200"/>
      <c r="DC404" s="200"/>
      <c r="DD404" s="200"/>
      <c r="DE404" s="200"/>
      <c r="DF404" s="200"/>
      <c r="DG404" s="200"/>
      <c r="DH404" s="200"/>
      <c r="DI404" s="200"/>
      <c r="DJ404" s="200"/>
      <c r="DK404" s="200"/>
      <c r="DL404" s="200"/>
      <c r="DM404" s="200"/>
      <c r="DN404" s="200"/>
      <c r="DO404" s="200"/>
      <c r="DP404" s="200"/>
      <c r="DQ404" s="200"/>
      <c r="DR404" s="200"/>
      <c r="DS404" s="200"/>
      <c r="DT404" s="200"/>
      <c r="DU404" s="200"/>
      <c r="DV404" s="200"/>
      <c r="DW404" s="200"/>
      <c r="DX404" s="200"/>
      <c r="DY404" s="200"/>
      <c r="DZ404" s="200"/>
      <c r="EA404" s="200"/>
      <c r="EB404" s="200"/>
      <c r="EC404" s="200"/>
      <c r="ED404" s="200"/>
      <c r="EE404" s="200"/>
      <c r="EF404" s="200"/>
      <c r="EG404" s="200"/>
      <c r="EH404" s="200"/>
      <c r="EI404" s="200"/>
      <c r="EJ404" s="200"/>
      <c r="EK404" s="200"/>
      <c r="EL404" s="200"/>
      <c r="EM404" s="200"/>
      <c r="EN404" s="200"/>
      <c r="EO404" s="200"/>
      <c r="EP404" s="200"/>
      <c r="EQ404" s="200"/>
      <c r="ER404" s="200"/>
      <c r="ES404" s="200"/>
      <c r="ET404" s="200"/>
      <c r="EU404" s="200"/>
      <c r="EV404" s="200"/>
      <c r="EW404" s="200"/>
      <c r="EX404" s="200"/>
      <c r="EY404" s="200"/>
      <c r="EZ404" s="200"/>
      <c r="FA404" s="200"/>
      <c r="FB404" s="200"/>
      <c r="FC404" s="200"/>
      <c r="FD404" s="200"/>
      <c r="FE404" s="200"/>
      <c r="FF404" s="200"/>
      <c r="FG404" s="200"/>
      <c r="FH404" s="200"/>
      <c r="FI404" s="200"/>
      <c r="FJ404" s="200"/>
      <c r="FK404" s="200"/>
      <c r="FL404" s="200"/>
      <c r="FM404" s="200"/>
      <c r="FN404" s="200"/>
      <c r="FO404" s="200"/>
      <c r="FP404" s="200"/>
      <c r="FQ404" s="200"/>
      <c r="FR404" s="200"/>
      <c r="FS404" s="200"/>
      <c r="FT404" s="200"/>
      <c r="FU404" s="200"/>
      <c r="FV404" s="200"/>
      <c r="FW404" s="200"/>
      <c r="FX404" s="200"/>
      <c r="FY404" s="200"/>
      <c r="FZ404" s="200"/>
      <c r="GA404" s="200"/>
      <c r="GB404" s="200"/>
      <c r="GC404" s="200"/>
      <c r="GD404" s="200"/>
      <c r="GE404" s="200"/>
      <c r="GF404" s="200"/>
      <c r="GG404" s="200"/>
      <c r="GH404" s="200"/>
      <c r="GI404" s="200"/>
      <c r="GJ404" s="200"/>
      <c r="GK404" s="200"/>
      <c r="GL404" s="200"/>
      <c r="GM404" s="200"/>
      <c r="GN404" s="200"/>
      <c r="GO404" s="200"/>
      <c r="GP404" s="200"/>
      <c r="GQ404" s="200"/>
      <c r="GR404" s="200"/>
      <c r="GS404" s="200"/>
      <c r="GT404" s="200"/>
      <c r="GU404" s="200"/>
      <c r="GV404" s="200"/>
      <c r="GW404" s="200"/>
      <c r="GX404" s="200"/>
      <c r="GY404" s="200"/>
      <c r="GZ404" s="200"/>
      <c r="HA404" s="200"/>
      <c r="HB404" s="200"/>
      <c r="HC404" s="200"/>
      <c r="HD404" s="200"/>
      <c r="HE404" s="200"/>
      <c r="HF404" s="200"/>
      <c r="HG404" s="200"/>
      <c r="HH404" s="200"/>
      <c r="HI404" s="200"/>
      <c r="HJ404" s="200"/>
      <c r="HK404" s="200"/>
      <c r="HL404" s="200"/>
      <c r="HM404" s="200"/>
      <c r="HN404" s="200"/>
      <c r="HO404" s="200"/>
      <c r="HP404" s="200"/>
      <c r="HQ404" s="200"/>
      <c r="HR404" s="200"/>
      <c r="HS404" s="200"/>
      <c r="HT404" s="200"/>
      <c r="HU404" s="200"/>
      <c r="HV404" s="200"/>
      <c r="HW404" s="200"/>
      <c r="HX404" s="200"/>
      <c r="HY404" s="200"/>
      <c r="HZ404" s="200"/>
      <c r="IA404" s="200"/>
      <c r="IB404" s="200"/>
      <c r="IC404" s="200"/>
      <c r="ID404" s="200"/>
      <c r="IE404" s="200"/>
      <c r="IF404" s="200"/>
      <c r="IG404" s="200"/>
      <c r="IH404" s="200"/>
      <c r="II404" s="200"/>
      <c r="IJ404" s="200"/>
      <c r="IK404" s="200"/>
      <c r="IL404" s="200"/>
      <c r="IM404" s="200"/>
      <c r="IN404" s="200"/>
      <c r="IO404" s="200"/>
      <c r="IP404" s="200"/>
      <c r="IQ404" s="200"/>
      <c r="IR404" s="200"/>
      <c r="IS404" s="200"/>
      <c r="IT404" s="200"/>
    </row>
    <row r="405" spans="1:254" ht="13.5" x14ac:dyDescent="0.25">
      <c r="A405" s="242" t="s">
        <v>319</v>
      </c>
      <c r="B405" s="214">
        <v>510</v>
      </c>
      <c r="C405" s="158" t="s">
        <v>293</v>
      </c>
      <c r="D405" s="158" t="s">
        <v>105</v>
      </c>
      <c r="E405" s="158"/>
      <c r="F405" s="158"/>
      <c r="G405" s="207">
        <f>SUM(G406+G408+G410)</f>
        <v>22268.879999999997</v>
      </c>
    </row>
    <row r="406" spans="1:254" x14ac:dyDescent="0.2">
      <c r="A406" s="220" t="s">
        <v>320</v>
      </c>
      <c r="B406" s="176">
        <v>510</v>
      </c>
      <c r="C406" s="163" t="s">
        <v>293</v>
      </c>
      <c r="D406" s="163" t="s">
        <v>105</v>
      </c>
      <c r="E406" s="163" t="s">
        <v>463</v>
      </c>
      <c r="F406" s="163"/>
      <c r="G406" s="202">
        <f>SUM(G407)</f>
        <v>6500</v>
      </c>
    </row>
    <row r="407" spans="1:254" s="165" customFormat="1" x14ac:dyDescent="0.2">
      <c r="A407" s="166" t="s">
        <v>264</v>
      </c>
      <c r="B407" s="230">
        <v>510</v>
      </c>
      <c r="C407" s="168" t="s">
        <v>293</v>
      </c>
      <c r="D407" s="168" t="s">
        <v>105</v>
      </c>
      <c r="E407" s="163" t="s">
        <v>463</v>
      </c>
      <c r="F407" s="168" t="s">
        <v>265</v>
      </c>
      <c r="G407" s="210">
        <v>6500</v>
      </c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4"/>
      <c r="AD407" s="134"/>
      <c r="AE407" s="134"/>
      <c r="AF407" s="134"/>
      <c r="AG407" s="134"/>
      <c r="AH407" s="134"/>
      <c r="AI407" s="134"/>
      <c r="AJ407" s="134"/>
      <c r="AK407" s="134"/>
      <c r="AL407" s="134"/>
      <c r="AM407" s="134"/>
      <c r="AN407" s="134"/>
      <c r="AO407" s="134"/>
      <c r="AP407" s="134"/>
      <c r="AQ407" s="134"/>
      <c r="AR407" s="134"/>
      <c r="AS407" s="134"/>
      <c r="AT407" s="134"/>
      <c r="AU407" s="134"/>
      <c r="AV407" s="134"/>
      <c r="AW407" s="134"/>
      <c r="AX407" s="134"/>
      <c r="AY407" s="134"/>
      <c r="AZ407" s="134"/>
      <c r="BA407" s="134"/>
      <c r="BB407" s="134"/>
      <c r="BC407" s="134"/>
      <c r="BD407" s="134"/>
      <c r="BE407" s="134"/>
      <c r="BF407" s="134"/>
      <c r="BG407" s="134"/>
      <c r="BH407" s="134"/>
      <c r="BI407" s="134"/>
      <c r="BJ407" s="134"/>
      <c r="BK407" s="134"/>
      <c r="BL407" s="134"/>
      <c r="BM407" s="134"/>
      <c r="BN407" s="134"/>
      <c r="BO407" s="134"/>
      <c r="BP407" s="134"/>
      <c r="BQ407" s="134"/>
      <c r="BR407" s="134"/>
      <c r="BS407" s="134"/>
      <c r="BT407" s="134"/>
      <c r="BU407" s="134"/>
      <c r="BV407" s="134"/>
      <c r="BW407" s="134"/>
      <c r="BX407" s="134"/>
      <c r="BY407" s="134"/>
      <c r="BZ407" s="134"/>
      <c r="CA407" s="134"/>
      <c r="CB407" s="134"/>
      <c r="CC407" s="134"/>
      <c r="CD407" s="134"/>
      <c r="CE407" s="134"/>
      <c r="CF407" s="134"/>
      <c r="CG407" s="134"/>
      <c r="CH407" s="134"/>
      <c r="CI407" s="134"/>
      <c r="CJ407" s="134"/>
      <c r="CK407" s="134"/>
      <c r="CL407" s="134"/>
      <c r="CM407" s="134"/>
      <c r="CN407" s="134"/>
      <c r="CO407" s="134"/>
      <c r="CP407" s="134"/>
      <c r="CQ407" s="134"/>
      <c r="CR407" s="134"/>
      <c r="CS407" s="134"/>
      <c r="CT407" s="134"/>
      <c r="CU407" s="134"/>
      <c r="CV407" s="134"/>
      <c r="CW407" s="134"/>
      <c r="CX407" s="134"/>
      <c r="CY407" s="134"/>
      <c r="CZ407" s="134"/>
      <c r="DA407" s="134"/>
      <c r="DB407" s="134"/>
      <c r="DC407" s="134"/>
      <c r="DD407" s="134"/>
      <c r="DE407" s="134"/>
      <c r="DF407" s="134"/>
      <c r="DG407" s="134"/>
      <c r="DH407" s="134"/>
      <c r="DI407" s="134"/>
      <c r="DJ407" s="134"/>
      <c r="DK407" s="134"/>
      <c r="DL407" s="134"/>
      <c r="DM407" s="134"/>
      <c r="DN407" s="134"/>
      <c r="DO407" s="134"/>
      <c r="DP407" s="134"/>
      <c r="DQ407" s="134"/>
      <c r="DR407" s="134"/>
      <c r="DS407" s="134"/>
      <c r="DT407" s="134"/>
      <c r="DU407" s="134"/>
      <c r="DV407" s="134"/>
      <c r="DW407" s="134"/>
      <c r="DX407" s="134"/>
      <c r="DY407" s="134"/>
      <c r="DZ407" s="134"/>
      <c r="EA407" s="134"/>
      <c r="EB407" s="134"/>
      <c r="EC407" s="134"/>
      <c r="ED407" s="134"/>
      <c r="EE407" s="134"/>
      <c r="EF407" s="134"/>
      <c r="EG407" s="134"/>
      <c r="EH407" s="134"/>
      <c r="EI407" s="134"/>
      <c r="EJ407" s="134"/>
      <c r="EK407" s="134"/>
      <c r="EL407" s="134"/>
      <c r="EM407" s="134"/>
      <c r="EN407" s="134"/>
      <c r="EO407" s="134"/>
      <c r="EP407" s="134"/>
      <c r="EQ407" s="134"/>
      <c r="ER407" s="134"/>
      <c r="ES407" s="134"/>
      <c r="ET407" s="134"/>
      <c r="EU407" s="134"/>
      <c r="EV407" s="134"/>
      <c r="EW407" s="134"/>
      <c r="EX407" s="134"/>
      <c r="EY407" s="134"/>
      <c r="EZ407" s="134"/>
      <c r="FA407" s="134"/>
      <c r="FB407" s="134"/>
      <c r="FC407" s="134"/>
      <c r="FD407" s="134"/>
      <c r="FE407" s="134"/>
      <c r="FF407" s="134"/>
      <c r="FG407" s="134"/>
      <c r="FH407" s="134"/>
      <c r="FI407" s="134"/>
      <c r="FJ407" s="134"/>
      <c r="FK407" s="134"/>
      <c r="FL407" s="134"/>
      <c r="FM407" s="134"/>
      <c r="FN407" s="134"/>
      <c r="FO407" s="134"/>
      <c r="FP407" s="134"/>
      <c r="FQ407" s="134"/>
      <c r="FR407" s="134"/>
      <c r="FS407" s="134"/>
      <c r="FT407" s="134"/>
      <c r="FU407" s="134"/>
      <c r="FV407" s="134"/>
      <c r="FW407" s="134"/>
      <c r="FX407" s="134"/>
      <c r="FY407" s="134"/>
      <c r="FZ407" s="134"/>
      <c r="GA407" s="134"/>
      <c r="GB407" s="134"/>
      <c r="GC407" s="134"/>
      <c r="GD407" s="134"/>
      <c r="GE407" s="134"/>
      <c r="GF407" s="134"/>
      <c r="GG407" s="134"/>
      <c r="GH407" s="134"/>
      <c r="GI407" s="134"/>
      <c r="GJ407" s="134"/>
      <c r="GK407" s="134"/>
      <c r="GL407" s="134"/>
      <c r="GM407" s="134"/>
      <c r="GN407" s="134"/>
      <c r="GO407" s="134"/>
      <c r="GP407" s="134"/>
      <c r="GQ407" s="134"/>
      <c r="GR407" s="134"/>
      <c r="GS407" s="134"/>
      <c r="GT407" s="134"/>
      <c r="GU407" s="134"/>
      <c r="GV407" s="134"/>
      <c r="GW407" s="134"/>
      <c r="GX407" s="134"/>
      <c r="GY407" s="134"/>
      <c r="GZ407" s="134"/>
      <c r="HA407" s="134"/>
      <c r="HB407" s="134"/>
      <c r="HC407" s="134"/>
      <c r="HD407" s="134"/>
      <c r="HE407" s="134"/>
      <c r="HF407" s="134"/>
      <c r="HG407" s="134"/>
      <c r="HH407" s="134"/>
      <c r="HI407" s="134"/>
      <c r="HJ407" s="134"/>
      <c r="HK407" s="134"/>
      <c r="HL407" s="134"/>
      <c r="HM407" s="134"/>
      <c r="HN407" s="134"/>
      <c r="HO407" s="134"/>
      <c r="HP407" s="134"/>
      <c r="HQ407" s="134"/>
      <c r="HR407" s="134"/>
      <c r="HS407" s="134"/>
      <c r="HT407" s="134"/>
      <c r="HU407" s="134"/>
      <c r="HV407" s="134"/>
      <c r="HW407" s="134"/>
      <c r="HX407" s="134"/>
      <c r="HY407" s="134"/>
      <c r="HZ407" s="134"/>
      <c r="IA407" s="134"/>
      <c r="IB407" s="134"/>
      <c r="IC407" s="134"/>
      <c r="ID407" s="134"/>
      <c r="IE407" s="134"/>
      <c r="IF407" s="134"/>
      <c r="IG407" s="134"/>
      <c r="IH407" s="134"/>
      <c r="II407" s="134"/>
      <c r="IJ407" s="134"/>
      <c r="IK407" s="134"/>
      <c r="IL407" s="134"/>
      <c r="IM407" s="134"/>
      <c r="IN407" s="134"/>
      <c r="IO407" s="134"/>
      <c r="IP407" s="134"/>
      <c r="IQ407" s="134"/>
      <c r="IR407" s="134"/>
      <c r="IS407" s="134"/>
      <c r="IT407" s="134"/>
    </row>
    <row r="408" spans="1:254" x14ac:dyDescent="0.2">
      <c r="A408" s="220" t="s">
        <v>321</v>
      </c>
      <c r="B408" s="176">
        <v>510</v>
      </c>
      <c r="C408" s="163" t="s">
        <v>293</v>
      </c>
      <c r="D408" s="163" t="s">
        <v>105</v>
      </c>
      <c r="E408" s="163" t="s">
        <v>464</v>
      </c>
      <c r="F408" s="163"/>
      <c r="G408" s="202">
        <f>SUM(G409)</f>
        <v>6000</v>
      </c>
    </row>
    <row r="409" spans="1:254" x14ac:dyDescent="0.2">
      <c r="A409" s="166" t="s">
        <v>264</v>
      </c>
      <c r="B409" s="230">
        <v>510</v>
      </c>
      <c r="C409" s="168" t="s">
        <v>293</v>
      </c>
      <c r="D409" s="168" t="s">
        <v>105</v>
      </c>
      <c r="E409" s="163" t="s">
        <v>464</v>
      </c>
      <c r="F409" s="168" t="s">
        <v>265</v>
      </c>
      <c r="G409" s="210">
        <v>6000</v>
      </c>
    </row>
    <row r="410" spans="1:254" s="185" customFormat="1" ht="14.25" x14ac:dyDescent="0.2">
      <c r="A410" s="220" t="s">
        <v>320</v>
      </c>
      <c r="B410" s="176">
        <v>510</v>
      </c>
      <c r="C410" s="163" t="s">
        <v>293</v>
      </c>
      <c r="D410" s="163" t="s">
        <v>105</v>
      </c>
      <c r="E410" s="163" t="s">
        <v>465</v>
      </c>
      <c r="F410" s="163"/>
      <c r="G410" s="202">
        <f>SUM(G411)</f>
        <v>9768.8799999999992</v>
      </c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  <c r="AF410" s="134"/>
      <c r="AG410" s="134"/>
      <c r="AH410" s="134"/>
      <c r="AI410" s="134"/>
      <c r="AJ410" s="134"/>
      <c r="AK410" s="134"/>
      <c r="AL410" s="134"/>
      <c r="AM410" s="134"/>
      <c r="AN410" s="134"/>
      <c r="AO410" s="134"/>
      <c r="AP410" s="134"/>
      <c r="AQ410" s="134"/>
      <c r="AR410" s="134"/>
      <c r="AS410" s="134"/>
      <c r="AT410" s="134"/>
      <c r="AU410" s="134"/>
      <c r="AV410" s="134"/>
      <c r="AW410" s="134"/>
      <c r="AX410" s="134"/>
      <c r="AY410" s="134"/>
      <c r="AZ410" s="134"/>
      <c r="BA410" s="134"/>
      <c r="BB410" s="134"/>
      <c r="BC410" s="134"/>
      <c r="BD410" s="134"/>
      <c r="BE410" s="134"/>
      <c r="BF410" s="134"/>
      <c r="BG410" s="134"/>
      <c r="BH410" s="134"/>
      <c r="BI410" s="134"/>
      <c r="BJ410" s="134"/>
      <c r="BK410" s="134"/>
      <c r="BL410" s="134"/>
      <c r="BM410" s="134"/>
      <c r="BN410" s="134"/>
      <c r="BO410" s="134"/>
      <c r="BP410" s="134"/>
      <c r="BQ410" s="134"/>
      <c r="BR410" s="134"/>
      <c r="BS410" s="134"/>
      <c r="BT410" s="134"/>
      <c r="BU410" s="134"/>
      <c r="BV410" s="134"/>
      <c r="BW410" s="134"/>
      <c r="BX410" s="134"/>
      <c r="BY410" s="134"/>
      <c r="BZ410" s="134"/>
      <c r="CA410" s="134"/>
      <c r="CB410" s="134"/>
      <c r="CC410" s="134"/>
      <c r="CD410" s="134"/>
      <c r="CE410" s="134"/>
      <c r="CF410" s="134"/>
      <c r="CG410" s="134"/>
      <c r="CH410" s="134"/>
      <c r="CI410" s="134"/>
      <c r="CJ410" s="134"/>
      <c r="CK410" s="134"/>
      <c r="CL410" s="134"/>
      <c r="CM410" s="134"/>
      <c r="CN410" s="134"/>
      <c r="CO410" s="134"/>
      <c r="CP410" s="134"/>
      <c r="CQ410" s="134"/>
      <c r="CR410" s="134"/>
      <c r="CS410" s="134"/>
      <c r="CT410" s="134"/>
      <c r="CU410" s="134"/>
      <c r="CV410" s="134"/>
      <c r="CW410" s="134"/>
      <c r="CX410" s="134"/>
      <c r="CY410" s="134"/>
      <c r="CZ410" s="134"/>
      <c r="DA410" s="134"/>
      <c r="DB410" s="134"/>
      <c r="DC410" s="134"/>
      <c r="DD410" s="134"/>
      <c r="DE410" s="134"/>
      <c r="DF410" s="134"/>
      <c r="DG410" s="134"/>
      <c r="DH410" s="134"/>
      <c r="DI410" s="134"/>
      <c r="DJ410" s="134"/>
      <c r="DK410" s="134"/>
      <c r="DL410" s="134"/>
      <c r="DM410" s="134"/>
      <c r="DN410" s="134"/>
      <c r="DO410" s="134"/>
      <c r="DP410" s="134"/>
      <c r="DQ410" s="134"/>
      <c r="DR410" s="134"/>
      <c r="DS410" s="134"/>
      <c r="DT410" s="134"/>
      <c r="DU410" s="134"/>
      <c r="DV410" s="134"/>
      <c r="DW410" s="134"/>
      <c r="DX410" s="134"/>
      <c r="DY410" s="134"/>
      <c r="DZ410" s="134"/>
      <c r="EA410" s="134"/>
      <c r="EB410" s="134"/>
      <c r="EC410" s="134"/>
      <c r="ED410" s="134"/>
      <c r="EE410" s="134"/>
      <c r="EF410" s="134"/>
      <c r="EG410" s="134"/>
      <c r="EH410" s="134"/>
      <c r="EI410" s="134"/>
      <c r="EJ410" s="134"/>
      <c r="EK410" s="134"/>
      <c r="EL410" s="134"/>
      <c r="EM410" s="134"/>
      <c r="EN410" s="134"/>
      <c r="EO410" s="134"/>
      <c r="EP410" s="134"/>
      <c r="EQ410" s="134"/>
      <c r="ER410" s="134"/>
      <c r="ES410" s="134"/>
      <c r="ET410" s="134"/>
      <c r="EU410" s="134"/>
      <c r="EV410" s="134"/>
      <c r="EW410" s="134"/>
      <c r="EX410" s="134"/>
      <c r="EY410" s="134"/>
      <c r="EZ410" s="134"/>
      <c r="FA410" s="134"/>
      <c r="FB410" s="134"/>
      <c r="FC410" s="134"/>
      <c r="FD410" s="134"/>
      <c r="FE410" s="134"/>
      <c r="FF410" s="134"/>
      <c r="FG410" s="134"/>
      <c r="FH410" s="134"/>
      <c r="FI410" s="134"/>
      <c r="FJ410" s="134"/>
      <c r="FK410" s="134"/>
      <c r="FL410" s="134"/>
      <c r="FM410" s="134"/>
      <c r="FN410" s="134"/>
      <c r="FO410" s="134"/>
      <c r="FP410" s="134"/>
      <c r="FQ410" s="134"/>
      <c r="FR410" s="134"/>
      <c r="FS410" s="134"/>
      <c r="FT410" s="134"/>
      <c r="FU410" s="134"/>
      <c r="FV410" s="134"/>
      <c r="FW410" s="134"/>
      <c r="FX410" s="134"/>
      <c r="FY410" s="134"/>
      <c r="FZ410" s="134"/>
      <c r="GA410" s="134"/>
      <c r="GB410" s="134"/>
      <c r="GC410" s="134"/>
      <c r="GD410" s="134"/>
      <c r="GE410" s="134"/>
      <c r="GF410" s="134"/>
      <c r="GG410" s="134"/>
      <c r="GH410" s="134"/>
      <c r="GI410" s="134"/>
      <c r="GJ410" s="134"/>
      <c r="GK410" s="134"/>
      <c r="GL410" s="134"/>
      <c r="GM410" s="134"/>
      <c r="GN410" s="134"/>
      <c r="GO410" s="134"/>
      <c r="GP410" s="134"/>
      <c r="GQ410" s="134"/>
      <c r="GR410" s="134"/>
      <c r="GS410" s="134"/>
      <c r="GT410" s="134"/>
      <c r="GU410" s="134"/>
      <c r="GV410" s="134"/>
      <c r="GW410" s="134"/>
      <c r="GX410" s="134"/>
      <c r="GY410" s="134"/>
      <c r="GZ410" s="134"/>
      <c r="HA410" s="134"/>
      <c r="HB410" s="134"/>
      <c r="HC410" s="134"/>
      <c r="HD410" s="134"/>
      <c r="HE410" s="134"/>
      <c r="HF410" s="134"/>
      <c r="HG410" s="134"/>
      <c r="HH410" s="134"/>
      <c r="HI410" s="134"/>
      <c r="HJ410" s="134"/>
      <c r="HK410" s="134"/>
      <c r="HL410" s="134"/>
      <c r="HM410" s="134"/>
      <c r="HN410" s="134"/>
      <c r="HO410" s="134"/>
      <c r="HP410" s="134"/>
      <c r="HQ410" s="134"/>
      <c r="HR410" s="134"/>
      <c r="HS410" s="134"/>
      <c r="HT410" s="134"/>
      <c r="HU410" s="134"/>
      <c r="HV410" s="134"/>
      <c r="HW410" s="134"/>
      <c r="HX410" s="134"/>
      <c r="HY410" s="134"/>
      <c r="HZ410" s="134"/>
      <c r="IA410" s="134"/>
      <c r="IB410" s="134"/>
      <c r="IC410" s="134"/>
      <c r="ID410" s="134"/>
      <c r="IE410" s="134"/>
      <c r="IF410" s="134"/>
      <c r="IG410" s="134"/>
      <c r="IH410" s="134"/>
      <c r="II410" s="134"/>
      <c r="IJ410" s="134"/>
      <c r="IK410" s="134"/>
      <c r="IL410" s="134"/>
      <c r="IM410" s="134"/>
      <c r="IN410" s="134"/>
      <c r="IO410" s="134"/>
      <c r="IP410" s="134"/>
      <c r="IQ410" s="134"/>
      <c r="IR410" s="134"/>
      <c r="IS410" s="134"/>
      <c r="IT410" s="134"/>
    </row>
    <row r="411" spans="1:254" x14ac:dyDescent="0.2">
      <c r="A411" s="166" t="s">
        <v>264</v>
      </c>
      <c r="B411" s="230">
        <v>510</v>
      </c>
      <c r="C411" s="168" t="s">
        <v>293</v>
      </c>
      <c r="D411" s="168" t="s">
        <v>105</v>
      </c>
      <c r="E411" s="163" t="s">
        <v>465</v>
      </c>
      <c r="F411" s="168" t="s">
        <v>265</v>
      </c>
      <c r="G411" s="210">
        <v>9768.8799999999992</v>
      </c>
    </row>
    <row r="412" spans="1:254" s="130" customFormat="1" ht="15.75" x14ac:dyDescent="0.25">
      <c r="A412" s="198" t="s">
        <v>324</v>
      </c>
      <c r="B412" s="213">
        <v>510</v>
      </c>
      <c r="C412" s="194" t="s">
        <v>293</v>
      </c>
      <c r="D412" s="194" t="s">
        <v>223</v>
      </c>
      <c r="E412" s="194"/>
      <c r="F412" s="194"/>
      <c r="G412" s="195">
        <f>SUM(G413)</f>
        <v>9136.9399999999987</v>
      </c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  <c r="AF412" s="134"/>
      <c r="AG412" s="134"/>
      <c r="AH412" s="134"/>
      <c r="AI412" s="134"/>
      <c r="AJ412" s="134"/>
      <c r="AK412" s="134"/>
      <c r="AL412" s="134"/>
      <c r="AM412" s="134"/>
      <c r="AN412" s="134"/>
      <c r="AO412" s="134"/>
      <c r="AP412" s="134"/>
      <c r="AQ412" s="134"/>
      <c r="AR412" s="134"/>
      <c r="AS412" s="134"/>
      <c r="AT412" s="134"/>
      <c r="AU412" s="134"/>
      <c r="AV412" s="134"/>
      <c r="AW412" s="134"/>
      <c r="AX412" s="134"/>
      <c r="AY412" s="134"/>
      <c r="AZ412" s="134"/>
      <c r="BA412" s="134"/>
      <c r="BB412" s="134"/>
      <c r="BC412" s="134"/>
      <c r="BD412" s="134"/>
      <c r="BE412" s="134"/>
      <c r="BF412" s="134"/>
      <c r="BG412" s="134"/>
      <c r="BH412" s="134"/>
      <c r="BI412" s="134"/>
      <c r="BJ412" s="134"/>
      <c r="BK412" s="134"/>
      <c r="BL412" s="134"/>
      <c r="BM412" s="134"/>
      <c r="BN412" s="134"/>
      <c r="BO412" s="134"/>
      <c r="BP412" s="134"/>
      <c r="BQ412" s="134"/>
      <c r="BR412" s="134"/>
      <c r="BS412" s="134"/>
      <c r="BT412" s="134"/>
      <c r="BU412" s="134"/>
      <c r="BV412" s="134"/>
      <c r="BW412" s="134"/>
      <c r="BX412" s="134"/>
      <c r="BY412" s="134"/>
      <c r="BZ412" s="134"/>
      <c r="CA412" s="134"/>
      <c r="CB412" s="134"/>
      <c r="CC412" s="134"/>
      <c r="CD412" s="134"/>
      <c r="CE412" s="134"/>
      <c r="CF412" s="134"/>
      <c r="CG412" s="134"/>
      <c r="CH412" s="134"/>
      <c r="CI412" s="134"/>
      <c r="CJ412" s="134"/>
      <c r="CK412" s="134"/>
      <c r="CL412" s="134"/>
      <c r="CM412" s="134"/>
      <c r="CN412" s="134"/>
      <c r="CO412" s="134"/>
      <c r="CP412" s="134"/>
      <c r="CQ412" s="134"/>
      <c r="CR412" s="134"/>
      <c r="CS412" s="134"/>
      <c r="CT412" s="134"/>
      <c r="CU412" s="134"/>
      <c r="CV412" s="134"/>
      <c r="CW412" s="134"/>
      <c r="CX412" s="134"/>
      <c r="CY412" s="134"/>
      <c r="CZ412" s="134"/>
      <c r="DA412" s="134"/>
      <c r="DB412" s="134"/>
      <c r="DC412" s="134"/>
      <c r="DD412" s="134"/>
      <c r="DE412" s="134"/>
      <c r="DF412" s="134"/>
      <c r="DG412" s="134"/>
      <c r="DH412" s="134"/>
      <c r="DI412" s="134"/>
      <c r="DJ412" s="134"/>
      <c r="DK412" s="134"/>
      <c r="DL412" s="134"/>
      <c r="DM412" s="134"/>
      <c r="DN412" s="134"/>
      <c r="DO412" s="134"/>
      <c r="DP412" s="134"/>
      <c r="DQ412" s="134"/>
      <c r="DR412" s="134"/>
      <c r="DS412" s="134"/>
      <c r="DT412" s="134"/>
      <c r="DU412" s="134"/>
      <c r="DV412" s="134"/>
      <c r="DW412" s="134"/>
      <c r="DX412" s="134"/>
      <c r="DY412" s="134"/>
      <c r="DZ412" s="134"/>
      <c r="EA412" s="134"/>
      <c r="EB412" s="134"/>
      <c r="EC412" s="134"/>
      <c r="ED412" s="134"/>
      <c r="EE412" s="134"/>
      <c r="EF412" s="134"/>
      <c r="EG412" s="134"/>
      <c r="EH412" s="134"/>
      <c r="EI412" s="134"/>
      <c r="EJ412" s="134"/>
      <c r="EK412" s="134"/>
      <c r="EL412" s="134"/>
      <c r="EM412" s="134"/>
      <c r="EN412" s="134"/>
      <c r="EO412" s="134"/>
      <c r="EP412" s="134"/>
      <c r="EQ412" s="134"/>
      <c r="ER412" s="134"/>
      <c r="ES412" s="134"/>
      <c r="ET412" s="134"/>
      <c r="EU412" s="134"/>
      <c r="EV412" s="134"/>
      <c r="EW412" s="134"/>
      <c r="EX412" s="134"/>
      <c r="EY412" s="134"/>
      <c r="EZ412" s="134"/>
      <c r="FA412" s="134"/>
      <c r="FB412" s="134"/>
      <c r="FC412" s="134"/>
      <c r="FD412" s="134"/>
      <c r="FE412" s="134"/>
      <c r="FF412" s="134"/>
      <c r="FG412" s="134"/>
      <c r="FH412" s="134"/>
      <c r="FI412" s="134"/>
      <c r="FJ412" s="134"/>
      <c r="FK412" s="134"/>
      <c r="FL412" s="134"/>
      <c r="FM412" s="134"/>
      <c r="FN412" s="134"/>
      <c r="FO412" s="134"/>
      <c r="FP412" s="134"/>
      <c r="FQ412" s="134"/>
      <c r="FR412" s="134"/>
      <c r="FS412" s="134"/>
      <c r="FT412" s="134"/>
      <c r="FU412" s="134"/>
      <c r="FV412" s="134"/>
      <c r="FW412" s="134"/>
      <c r="FX412" s="134"/>
      <c r="FY412" s="134"/>
      <c r="FZ412" s="134"/>
      <c r="GA412" s="134"/>
      <c r="GB412" s="134"/>
      <c r="GC412" s="134"/>
      <c r="GD412" s="134"/>
      <c r="GE412" s="134"/>
      <c r="GF412" s="134"/>
      <c r="GG412" s="134"/>
      <c r="GH412" s="134"/>
      <c r="GI412" s="134"/>
      <c r="GJ412" s="134"/>
      <c r="GK412" s="134"/>
      <c r="GL412" s="134"/>
      <c r="GM412" s="134"/>
      <c r="GN412" s="134"/>
      <c r="GO412" s="134"/>
      <c r="GP412" s="134"/>
      <c r="GQ412" s="134"/>
      <c r="GR412" s="134"/>
      <c r="GS412" s="134"/>
      <c r="GT412" s="134"/>
      <c r="GU412" s="134"/>
      <c r="GV412" s="134"/>
      <c r="GW412" s="134"/>
      <c r="GX412" s="134"/>
      <c r="GY412" s="134"/>
      <c r="GZ412" s="134"/>
      <c r="HA412" s="134"/>
      <c r="HB412" s="134"/>
      <c r="HC412" s="134"/>
      <c r="HD412" s="134"/>
      <c r="HE412" s="134"/>
      <c r="HF412" s="134"/>
      <c r="HG412" s="134"/>
      <c r="HH412" s="134"/>
      <c r="HI412" s="134"/>
      <c r="HJ412" s="134"/>
      <c r="HK412" s="134"/>
      <c r="HL412" s="134"/>
      <c r="HM412" s="134"/>
      <c r="HN412" s="134"/>
      <c r="HO412" s="134"/>
      <c r="HP412" s="134"/>
      <c r="HQ412" s="134"/>
      <c r="HR412" s="134"/>
      <c r="HS412" s="134"/>
      <c r="HT412" s="134"/>
      <c r="HU412" s="134"/>
      <c r="HV412" s="134"/>
      <c r="HW412" s="134"/>
      <c r="HX412" s="134"/>
      <c r="HY412" s="134"/>
      <c r="HZ412" s="134"/>
      <c r="IA412" s="134"/>
      <c r="IB412" s="134"/>
      <c r="IC412" s="134"/>
      <c r="ID412" s="134"/>
      <c r="IE412" s="134"/>
      <c r="IF412" s="134"/>
      <c r="IG412" s="134"/>
      <c r="IH412" s="134"/>
      <c r="II412" s="134"/>
      <c r="IJ412" s="134"/>
      <c r="IK412" s="134"/>
      <c r="IL412" s="134"/>
      <c r="IM412" s="134"/>
      <c r="IN412" s="134"/>
      <c r="IO412" s="134"/>
      <c r="IP412" s="134"/>
      <c r="IQ412" s="134"/>
      <c r="IR412" s="134"/>
      <c r="IS412" s="134"/>
      <c r="IT412" s="134"/>
    </row>
    <row r="413" spans="1:254" x14ac:dyDescent="0.2">
      <c r="A413" s="151" t="s">
        <v>124</v>
      </c>
      <c r="B413" s="213">
        <v>510</v>
      </c>
      <c r="C413" s="152" t="s">
        <v>293</v>
      </c>
      <c r="D413" s="152" t="s">
        <v>223</v>
      </c>
      <c r="E413" s="152"/>
      <c r="F413" s="152"/>
      <c r="G413" s="154">
        <f>SUM(G414+G421+G424)</f>
        <v>9136.9399999999987</v>
      </c>
    </row>
    <row r="414" spans="1:254" s="165" customFormat="1" x14ac:dyDescent="0.2">
      <c r="A414" s="166" t="s">
        <v>99</v>
      </c>
      <c r="B414" s="230">
        <v>510</v>
      </c>
      <c r="C414" s="171" t="s">
        <v>293</v>
      </c>
      <c r="D414" s="171" t="s">
        <v>223</v>
      </c>
      <c r="E414" s="171"/>
      <c r="F414" s="171"/>
      <c r="G414" s="169">
        <f>SUM(G417+G415)</f>
        <v>3543.11</v>
      </c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  <c r="AF414" s="134"/>
      <c r="AG414" s="134"/>
      <c r="AH414" s="134"/>
      <c r="AI414" s="134"/>
      <c r="AJ414" s="134"/>
      <c r="AK414" s="134"/>
      <c r="AL414" s="134"/>
      <c r="AM414" s="134"/>
      <c r="AN414" s="134"/>
      <c r="AO414" s="134"/>
      <c r="AP414" s="134"/>
      <c r="AQ414" s="134"/>
      <c r="AR414" s="134"/>
      <c r="AS414" s="134"/>
      <c r="AT414" s="134"/>
      <c r="AU414" s="134"/>
      <c r="AV414" s="134"/>
      <c r="AW414" s="134"/>
      <c r="AX414" s="134"/>
      <c r="AY414" s="134"/>
      <c r="AZ414" s="134"/>
      <c r="BA414" s="134"/>
      <c r="BB414" s="134"/>
      <c r="BC414" s="134"/>
      <c r="BD414" s="134"/>
      <c r="BE414" s="134"/>
      <c r="BF414" s="134"/>
      <c r="BG414" s="134"/>
      <c r="BH414" s="134"/>
      <c r="BI414" s="134"/>
      <c r="BJ414" s="134"/>
      <c r="BK414" s="134"/>
      <c r="BL414" s="134"/>
      <c r="BM414" s="134"/>
      <c r="BN414" s="134"/>
      <c r="BO414" s="134"/>
      <c r="BP414" s="134"/>
      <c r="BQ414" s="134"/>
      <c r="BR414" s="134"/>
      <c r="BS414" s="134"/>
      <c r="BT414" s="134"/>
      <c r="BU414" s="134"/>
      <c r="BV414" s="134"/>
      <c r="BW414" s="134"/>
      <c r="BX414" s="134"/>
      <c r="BY414" s="134"/>
      <c r="BZ414" s="134"/>
      <c r="CA414" s="134"/>
      <c r="CB414" s="134"/>
      <c r="CC414" s="134"/>
      <c r="CD414" s="134"/>
      <c r="CE414" s="134"/>
      <c r="CF414" s="134"/>
      <c r="CG414" s="134"/>
      <c r="CH414" s="134"/>
      <c r="CI414" s="134"/>
      <c r="CJ414" s="134"/>
      <c r="CK414" s="134"/>
      <c r="CL414" s="134"/>
      <c r="CM414" s="134"/>
      <c r="CN414" s="134"/>
      <c r="CO414" s="134"/>
      <c r="CP414" s="134"/>
      <c r="CQ414" s="134"/>
      <c r="CR414" s="134"/>
      <c r="CS414" s="134"/>
      <c r="CT414" s="134"/>
      <c r="CU414" s="134"/>
      <c r="CV414" s="134"/>
      <c r="CW414" s="134"/>
      <c r="CX414" s="134"/>
      <c r="CY414" s="134"/>
      <c r="CZ414" s="134"/>
      <c r="DA414" s="134"/>
      <c r="DB414" s="134"/>
      <c r="DC414" s="134"/>
      <c r="DD414" s="134"/>
      <c r="DE414" s="134"/>
      <c r="DF414" s="134"/>
      <c r="DG414" s="134"/>
      <c r="DH414" s="134"/>
      <c r="DI414" s="134"/>
      <c r="DJ414" s="134"/>
      <c r="DK414" s="134"/>
      <c r="DL414" s="134"/>
      <c r="DM414" s="134"/>
      <c r="DN414" s="134"/>
      <c r="DO414" s="134"/>
      <c r="DP414" s="134"/>
      <c r="DQ414" s="134"/>
      <c r="DR414" s="134"/>
      <c r="DS414" s="134"/>
      <c r="DT414" s="134"/>
      <c r="DU414" s="134"/>
      <c r="DV414" s="134"/>
      <c r="DW414" s="134"/>
      <c r="DX414" s="134"/>
      <c r="DY414" s="134"/>
      <c r="DZ414" s="134"/>
      <c r="EA414" s="134"/>
      <c r="EB414" s="134"/>
      <c r="EC414" s="134"/>
      <c r="ED414" s="134"/>
      <c r="EE414" s="134"/>
      <c r="EF414" s="134"/>
      <c r="EG414" s="134"/>
      <c r="EH414" s="134"/>
      <c r="EI414" s="134"/>
      <c r="EJ414" s="134"/>
      <c r="EK414" s="134"/>
      <c r="EL414" s="134"/>
      <c r="EM414" s="134"/>
      <c r="EN414" s="134"/>
      <c r="EO414" s="134"/>
      <c r="EP414" s="134"/>
      <c r="EQ414" s="134"/>
      <c r="ER414" s="134"/>
      <c r="ES414" s="134"/>
      <c r="ET414" s="134"/>
      <c r="EU414" s="134"/>
      <c r="EV414" s="134"/>
      <c r="EW414" s="134"/>
      <c r="EX414" s="134"/>
      <c r="EY414" s="134"/>
      <c r="EZ414" s="134"/>
      <c r="FA414" s="134"/>
      <c r="FB414" s="134"/>
      <c r="FC414" s="134"/>
      <c r="FD414" s="134"/>
      <c r="FE414" s="134"/>
      <c r="FF414" s="134"/>
      <c r="FG414" s="134"/>
      <c r="FH414" s="134"/>
      <c r="FI414" s="134"/>
      <c r="FJ414" s="134"/>
      <c r="FK414" s="134"/>
      <c r="FL414" s="134"/>
      <c r="FM414" s="134"/>
      <c r="FN414" s="134"/>
      <c r="FO414" s="134"/>
      <c r="FP414" s="134"/>
      <c r="FQ414" s="134"/>
      <c r="FR414" s="134"/>
      <c r="FS414" s="134"/>
      <c r="FT414" s="134"/>
      <c r="FU414" s="134"/>
      <c r="FV414" s="134"/>
      <c r="FW414" s="134"/>
      <c r="FX414" s="134"/>
      <c r="FY414" s="134"/>
      <c r="FZ414" s="134"/>
      <c r="GA414" s="134"/>
      <c r="GB414" s="134"/>
      <c r="GC414" s="134"/>
      <c r="GD414" s="134"/>
      <c r="GE414" s="134"/>
      <c r="GF414" s="134"/>
      <c r="GG414" s="134"/>
      <c r="GH414" s="134"/>
      <c r="GI414" s="134"/>
      <c r="GJ414" s="134"/>
      <c r="GK414" s="134"/>
      <c r="GL414" s="134"/>
      <c r="GM414" s="134"/>
      <c r="GN414" s="134"/>
      <c r="GO414" s="134"/>
      <c r="GP414" s="134"/>
      <c r="GQ414" s="134"/>
      <c r="GR414" s="134"/>
      <c r="GS414" s="134"/>
      <c r="GT414" s="134"/>
      <c r="GU414" s="134"/>
      <c r="GV414" s="134"/>
      <c r="GW414" s="134"/>
      <c r="GX414" s="134"/>
      <c r="GY414" s="134"/>
      <c r="GZ414" s="134"/>
      <c r="HA414" s="134"/>
      <c r="HB414" s="134"/>
      <c r="HC414" s="134"/>
      <c r="HD414" s="134"/>
      <c r="HE414" s="134"/>
      <c r="HF414" s="134"/>
      <c r="HG414" s="134"/>
      <c r="HH414" s="134"/>
      <c r="HI414" s="134"/>
      <c r="HJ414" s="134"/>
      <c r="HK414" s="134"/>
      <c r="HL414" s="134"/>
      <c r="HM414" s="134"/>
      <c r="HN414" s="134"/>
      <c r="HO414" s="134"/>
      <c r="HP414" s="134"/>
      <c r="HQ414" s="134"/>
      <c r="HR414" s="134"/>
      <c r="HS414" s="134"/>
      <c r="HT414" s="134"/>
      <c r="HU414" s="134"/>
      <c r="HV414" s="134"/>
      <c r="HW414" s="134"/>
      <c r="HX414" s="134"/>
      <c r="HY414" s="134"/>
      <c r="HZ414" s="134"/>
      <c r="IA414" s="134"/>
      <c r="IB414" s="134"/>
      <c r="IC414" s="134"/>
      <c r="ID414" s="134"/>
      <c r="IE414" s="134"/>
      <c r="IF414" s="134"/>
      <c r="IG414" s="134"/>
      <c r="IH414" s="134"/>
      <c r="II414" s="134"/>
      <c r="IJ414" s="134"/>
      <c r="IK414" s="134"/>
      <c r="IL414" s="134"/>
      <c r="IM414" s="134"/>
      <c r="IN414" s="134"/>
      <c r="IO414" s="134"/>
      <c r="IP414" s="134"/>
      <c r="IQ414" s="134"/>
      <c r="IR414" s="134"/>
      <c r="IS414" s="134"/>
      <c r="IT414" s="134"/>
    </row>
    <row r="415" spans="1:254" s="130" customFormat="1" ht="25.5" x14ac:dyDescent="0.2">
      <c r="A415" s="166" t="s">
        <v>325</v>
      </c>
      <c r="B415" s="222">
        <v>510</v>
      </c>
      <c r="C415" s="171" t="s">
        <v>293</v>
      </c>
      <c r="D415" s="171" t="s">
        <v>223</v>
      </c>
      <c r="E415" s="171" t="s">
        <v>326</v>
      </c>
      <c r="F415" s="171"/>
      <c r="G415" s="169">
        <f>SUM(G416)</f>
        <v>250</v>
      </c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  <c r="AF415" s="134"/>
      <c r="AG415" s="134"/>
      <c r="AH415" s="134"/>
      <c r="AI415" s="134"/>
      <c r="AJ415" s="134"/>
      <c r="AK415" s="134"/>
      <c r="AL415" s="134"/>
      <c r="AM415" s="134"/>
      <c r="AN415" s="134"/>
      <c r="AO415" s="134"/>
      <c r="AP415" s="134"/>
      <c r="AQ415" s="134"/>
      <c r="AR415" s="134"/>
      <c r="AS415" s="134"/>
      <c r="AT415" s="134"/>
      <c r="AU415" s="134"/>
      <c r="AV415" s="134"/>
      <c r="AW415" s="134"/>
      <c r="AX415" s="134"/>
      <c r="AY415" s="134"/>
      <c r="AZ415" s="134"/>
      <c r="BA415" s="134"/>
      <c r="BB415" s="134"/>
      <c r="BC415" s="134"/>
      <c r="BD415" s="134"/>
      <c r="BE415" s="134"/>
      <c r="BF415" s="134"/>
      <c r="BG415" s="134"/>
      <c r="BH415" s="134"/>
      <c r="BI415" s="134"/>
      <c r="BJ415" s="134"/>
      <c r="BK415" s="134"/>
      <c r="BL415" s="134"/>
      <c r="BM415" s="134"/>
      <c r="BN415" s="134"/>
      <c r="BO415" s="134"/>
      <c r="BP415" s="134"/>
      <c r="BQ415" s="134"/>
      <c r="BR415" s="134"/>
      <c r="BS415" s="134"/>
      <c r="BT415" s="134"/>
      <c r="BU415" s="134"/>
      <c r="BV415" s="134"/>
      <c r="BW415" s="134"/>
      <c r="BX415" s="134"/>
      <c r="BY415" s="134"/>
      <c r="BZ415" s="134"/>
      <c r="CA415" s="134"/>
      <c r="CB415" s="134"/>
      <c r="CC415" s="134"/>
      <c r="CD415" s="134"/>
      <c r="CE415" s="134"/>
      <c r="CF415" s="134"/>
      <c r="CG415" s="134"/>
      <c r="CH415" s="134"/>
      <c r="CI415" s="134"/>
      <c r="CJ415" s="134"/>
      <c r="CK415" s="134"/>
      <c r="CL415" s="134"/>
      <c r="CM415" s="134"/>
      <c r="CN415" s="134"/>
      <c r="CO415" s="134"/>
      <c r="CP415" s="134"/>
      <c r="CQ415" s="134"/>
      <c r="CR415" s="134"/>
      <c r="CS415" s="134"/>
      <c r="CT415" s="134"/>
      <c r="CU415" s="134"/>
      <c r="CV415" s="134"/>
      <c r="CW415" s="134"/>
      <c r="CX415" s="134"/>
      <c r="CY415" s="134"/>
      <c r="CZ415" s="134"/>
      <c r="DA415" s="134"/>
      <c r="DB415" s="134"/>
      <c r="DC415" s="134"/>
      <c r="DD415" s="134"/>
      <c r="DE415" s="134"/>
      <c r="DF415" s="134"/>
      <c r="DG415" s="134"/>
      <c r="DH415" s="134"/>
      <c r="DI415" s="134"/>
      <c r="DJ415" s="134"/>
      <c r="DK415" s="134"/>
      <c r="DL415" s="134"/>
      <c r="DM415" s="134"/>
      <c r="DN415" s="134"/>
      <c r="DO415" s="134"/>
      <c r="DP415" s="134"/>
      <c r="DQ415" s="134"/>
      <c r="DR415" s="134"/>
      <c r="DS415" s="134"/>
      <c r="DT415" s="134"/>
      <c r="DU415" s="134"/>
      <c r="DV415" s="134"/>
      <c r="DW415" s="134"/>
      <c r="DX415" s="134"/>
      <c r="DY415" s="134"/>
      <c r="DZ415" s="134"/>
      <c r="EA415" s="134"/>
      <c r="EB415" s="134"/>
      <c r="EC415" s="134"/>
      <c r="ED415" s="134"/>
      <c r="EE415" s="134"/>
      <c r="EF415" s="134"/>
      <c r="EG415" s="134"/>
      <c r="EH415" s="134"/>
      <c r="EI415" s="134"/>
      <c r="EJ415" s="134"/>
      <c r="EK415" s="134"/>
      <c r="EL415" s="134"/>
      <c r="EM415" s="134"/>
      <c r="EN415" s="134"/>
      <c r="EO415" s="134"/>
      <c r="EP415" s="134"/>
      <c r="EQ415" s="134"/>
      <c r="ER415" s="134"/>
      <c r="ES415" s="134"/>
      <c r="ET415" s="134"/>
      <c r="EU415" s="134"/>
      <c r="EV415" s="134"/>
      <c r="EW415" s="134"/>
      <c r="EX415" s="134"/>
      <c r="EY415" s="134"/>
      <c r="EZ415" s="134"/>
      <c r="FA415" s="134"/>
      <c r="FB415" s="134"/>
      <c r="FC415" s="134"/>
      <c r="FD415" s="134"/>
      <c r="FE415" s="134"/>
      <c r="FF415" s="134"/>
      <c r="FG415" s="134"/>
      <c r="FH415" s="134"/>
      <c r="FI415" s="134"/>
      <c r="FJ415" s="134"/>
      <c r="FK415" s="134"/>
      <c r="FL415" s="134"/>
      <c r="FM415" s="134"/>
      <c r="FN415" s="134"/>
      <c r="FO415" s="134"/>
      <c r="FP415" s="134"/>
      <c r="FQ415" s="134"/>
      <c r="FR415" s="134"/>
      <c r="FS415" s="134"/>
      <c r="FT415" s="134"/>
      <c r="FU415" s="134"/>
      <c r="FV415" s="134"/>
      <c r="FW415" s="134"/>
      <c r="FX415" s="134"/>
      <c r="FY415" s="134"/>
      <c r="FZ415" s="134"/>
      <c r="GA415" s="134"/>
      <c r="GB415" s="134"/>
      <c r="GC415" s="134"/>
      <c r="GD415" s="134"/>
      <c r="GE415" s="134"/>
      <c r="GF415" s="134"/>
      <c r="GG415" s="134"/>
      <c r="GH415" s="134"/>
      <c r="GI415" s="134"/>
      <c r="GJ415" s="134"/>
      <c r="GK415" s="134"/>
      <c r="GL415" s="134"/>
      <c r="GM415" s="134"/>
      <c r="GN415" s="134"/>
      <c r="GO415" s="134"/>
      <c r="GP415" s="134"/>
      <c r="GQ415" s="134"/>
      <c r="GR415" s="134"/>
      <c r="GS415" s="134"/>
      <c r="GT415" s="134"/>
      <c r="GU415" s="134"/>
      <c r="GV415" s="134"/>
      <c r="GW415" s="134"/>
      <c r="GX415" s="134"/>
      <c r="GY415" s="134"/>
      <c r="GZ415" s="134"/>
      <c r="HA415" s="134"/>
      <c r="HB415" s="134"/>
      <c r="HC415" s="134"/>
      <c r="HD415" s="134"/>
      <c r="HE415" s="134"/>
      <c r="HF415" s="134"/>
      <c r="HG415" s="134"/>
      <c r="HH415" s="134"/>
      <c r="HI415" s="134"/>
      <c r="HJ415" s="134"/>
      <c r="HK415" s="134"/>
      <c r="HL415" s="134"/>
      <c r="HM415" s="134"/>
      <c r="HN415" s="134"/>
      <c r="HO415" s="134"/>
      <c r="HP415" s="134"/>
      <c r="HQ415" s="134"/>
      <c r="HR415" s="134"/>
      <c r="HS415" s="134"/>
      <c r="HT415" s="134"/>
      <c r="HU415" s="134"/>
      <c r="HV415" s="134"/>
      <c r="HW415" s="134"/>
      <c r="HX415" s="134"/>
      <c r="HY415" s="134"/>
      <c r="HZ415" s="134"/>
      <c r="IA415" s="134"/>
      <c r="IB415" s="134"/>
      <c r="IC415" s="134"/>
      <c r="ID415" s="134"/>
      <c r="IE415" s="134"/>
      <c r="IF415" s="134"/>
      <c r="IG415" s="134"/>
      <c r="IH415" s="134"/>
      <c r="II415" s="134"/>
      <c r="IJ415" s="134"/>
      <c r="IK415" s="134"/>
      <c r="IL415" s="134"/>
      <c r="IM415" s="134"/>
      <c r="IN415" s="134"/>
      <c r="IO415" s="134"/>
      <c r="IP415" s="134"/>
      <c r="IQ415" s="134"/>
      <c r="IR415" s="134"/>
      <c r="IS415" s="134"/>
      <c r="IT415" s="134"/>
    </row>
    <row r="416" spans="1:254" x14ac:dyDescent="0.2">
      <c r="A416" s="161" t="s">
        <v>365</v>
      </c>
      <c r="B416" s="176">
        <v>510</v>
      </c>
      <c r="C416" s="174" t="s">
        <v>293</v>
      </c>
      <c r="D416" s="174" t="s">
        <v>223</v>
      </c>
      <c r="E416" s="174" t="s">
        <v>326</v>
      </c>
      <c r="F416" s="163" t="s">
        <v>101</v>
      </c>
      <c r="G416" s="164">
        <v>250</v>
      </c>
    </row>
    <row r="417" spans="1:254" ht="25.5" x14ac:dyDescent="0.2">
      <c r="A417" s="217" t="s">
        <v>329</v>
      </c>
      <c r="B417" s="222">
        <v>510</v>
      </c>
      <c r="C417" s="171" t="s">
        <v>293</v>
      </c>
      <c r="D417" s="171" t="s">
        <v>223</v>
      </c>
      <c r="E417" s="171" t="s">
        <v>330</v>
      </c>
      <c r="F417" s="171"/>
      <c r="G417" s="169">
        <f>SUM(G418+G419+G420)</f>
        <v>3293.11</v>
      </c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130"/>
      <c r="AE417" s="130"/>
      <c r="AF417" s="130"/>
      <c r="AG417" s="130"/>
      <c r="AH417" s="130"/>
      <c r="AI417" s="130"/>
      <c r="AJ417" s="130"/>
      <c r="AK417" s="130"/>
      <c r="AL417" s="130"/>
      <c r="AM417" s="130"/>
      <c r="AN417" s="130"/>
      <c r="AO417" s="130"/>
      <c r="AP417" s="130"/>
      <c r="AQ417" s="130"/>
      <c r="AR417" s="130"/>
      <c r="AS417" s="130"/>
      <c r="AT417" s="130"/>
      <c r="AU417" s="130"/>
      <c r="AV417" s="130"/>
      <c r="AW417" s="130"/>
      <c r="AX417" s="130"/>
      <c r="AY417" s="130"/>
      <c r="AZ417" s="130"/>
      <c r="BA417" s="130"/>
      <c r="BB417" s="130"/>
      <c r="BC417" s="130"/>
      <c r="BD417" s="130"/>
      <c r="BE417" s="130"/>
      <c r="BF417" s="130"/>
      <c r="BG417" s="130"/>
      <c r="BH417" s="130"/>
      <c r="BI417" s="130"/>
      <c r="BJ417" s="130"/>
      <c r="BK417" s="130"/>
      <c r="BL417" s="130"/>
      <c r="BM417" s="130"/>
      <c r="BN417" s="130"/>
      <c r="BO417" s="130"/>
      <c r="BP417" s="130"/>
      <c r="BQ417" s="130"/>
      <c r="BR417" s="130"/>
      <c r="BS417" s="130"/>
      <c r="BT417" s="130"/>
      <c r="BU417" s="130"/>
      <c r="BV417" s="130"/>
      <c r="BW417" s="130"/>
      <c r="BX417" s="130"/>
      <c r="BY417" s="130"/>
      <c r="BZ417" s="130"/>
      <c r="CA417" s="130"/>
      <c r="CB417" s="130"/>
      <c r="CC417" s="130"/>
      <c r="CD417" s="130"/>
      <c r="CE417" s="130"/>
      <c r="CF417" s="130"/>
      <c r="CG417" s="130"/>
      <c r="CH417" s="130"/>
      <c r="CI417" s="130"/>
      <c r="CJ417" s="130"/>
      <c r="CK417" s="130"/>
      <c r="CL417" s="130"/>
      <c r="CM417" s="130"/>
      <c r="CN417" s="130"/>
      <c r="CO417" s="130"/>
      <c r="CP417" s="130"/>
      <c r="CQ417" s="130"/>
      <c r="CR417" s="130"/>
      <c r="CS417" s="130"/>
      <c r="CT417" s="130"/>
      <c r="CU417" s="130"/>
      <c r="CV417" s="130"/>
      <c r="CW417" s="130"/>
      <c r="CX417" s="130"/>
      <c r="CY417" s="130"/>
      <c r="CZ417" s="130"/>
      <c r="DA417" s="130"/>
      <c r="DB417" s="130"/>
      <c r="DC417" s="130"/>
      <c r="DD417" s="130"/>
      <c r="DE417" s="130"/>
      <c r="DF417" s="130"/>
      <c r="DG417" s="130"/>
      <c r="DH417" s="130"/>
      <c r="DI417" s="130"/>
      <c r="DJ417" s="130"/>
      <c r="DK417" s="130"/>
      <c r="DL417" s="130"/>
      <c r="DM417" s="130"/>
      <c r="DN417" s="130"/>
      <c r="DO417" s="130"/>
      <c r="DP417" s="130"/>
      <c r="DQ417" s="130"/>
      <c r="DR417" s="130"/>
      <c r="DS417" s="130"/>
      <c r="DT417" s="130"/>
      <c r="DU417" s="130"/>
      <c r="DV417" s="130"/>
      <c r="DW417" s="130"/>
      <c r="DX417" s="130"/>
      <c r="DY417" s="130"/>
      <c r="DZ417" s="130"/>
      <c r="EA417" s="130"/>
      <c r="EB417" s="130"/>
      <c r="EC417" s="130"/>
      <c r="ED417" s="130"/>
      <c r="EE417" s="130"/>
      <c r="EF417" s="130"/>
      <c r="EG417" s="130"/>
      <c r="EH417" s="130"/>
      <c r="EI417" s="130"/>
      <c r="EJ417" s="130"/>
      <c r="EK417" s="130"/>
      <c r="EL417" s="130"/>
      <c r="EM417" s="130"/>
      <c r="EN417" s="130"/>
      <c r="EO417" s="130"/>
      <c r="EP417" s="130"/>
      <c r="EQ417" s="130"/>
      <c r="ER417" s="130"/>
      <c r="ES417" s="130"/>
      <c r="ET417" s="130"/>
      <c r="EU417" s="130"/>
      <c r="EV417" s="130"/>
      <c r="EW417" s="130"/>
      <c r="EX417" s="130"/>
      <c r="EY417" s="130"/>
      <c r="EZ417" s="130"/>
      <c r="FA417" s="130"/>
      <c r="FB417" s="130"/>
      <c r="FC417" s="130"/>
      <c r="FD417" s="130"/>
      <c r="FE417" s="130"/>
      <c r="FF417" s="130"/>
      <c r="FG417" s="130"/>
      <c r="FH417" s="130"/>
      <c r="FI417" s="130"/>
      <c r="FJ417" s="130"/>
      <c r="FK417" s="130"/>
      <c r="FL417" s="130"/>
      <c r="FM417" s="130"/>
      <c r="FN417" s="130"/>
      <c r="FO417" s="130"/>
      <c r="FP417" s="130"/>
      <c r="FQ417" s="130"/>
      <c r="FR417" s="130"/>
      <c r="FS417" s="130"/>
      <c r="FT417" s="130"/>
      <c r="FU417" s="130"/>
      <c r="FV417" s="130"/>
      <c r="FW417" s="130"/>
      <c r="FX417" s="130"/>
      <c r="FY417" s="130"/>
      <c r="FZ417" s="130"/>
      <c r="GA417" s="130"/>
      <c r="GB417" s="130"/>
      <c r="GC417" s="130"/>
      <c r="GD417" s="130"/>
      <c r="GE417" s="130"/>
      <c r="GF417" s="130"/>
      <c r="GG417" s="130"/>
      <c r="GH417" s="130"/>
      <c r="GI417" s="130"/>
      <c r="GJ417" s="130"/>
      <c r="GK417" s="130"/>
      <c r="GL417" s="130"/>
      <c r="GM417" s="130"/>
      <c r="GN417" s="130"/>
      <c r="GO417" s="130"/>
      <c r="GP417" s="130"/>
      <c r="GQ417" s="130"/>
      <c r="GR417" s="130"/>
      <c r="GS417" s="130"/>
      <c r="GT417" s="130"/>
      <c r="GU417" s="130"/>
      <c r="GV417" s="130"/>
      <c r="GW417" s="130"/>
      <c r="GX417" s="130"/>
      <c r="GY417" s="130"/>
      <c r="GZ417" s="130"/>
      <c r="HA417" s="130"/>
      <c r="HB417" s="130"/>
      <c r="HC417" s="130"/>
      <c r="HD417" s="130"/>
      <c r="HE417" s="130"/>
      <c r="HF417" s="130"/>
      <c r="HG417" s="130"/>
      <c r="HH417" s="130"/>
      <c r="HI417" s="130"/>
      <c r="HJ417" s="130"/>
      <c r="HK417" s="130"/>
      <c r="HL417" s="130"/>
      <c r="HM417" s="130"/>
      <c r="HN417" s="130"/>
      <c r="HO417" s="130"/>
      <c r="HP417" s="130"/>
      <c r="HQ417" s="130"/>
      <c r="HR417" s="130"/>
      <c r="HS417" s="130"/>
      <c r="HT417" s="130"/>
      <c r="HU417" s="130"/>
      <c r="HV417" s="130"/>
      <c r="HW417" s="130"/>
      <c r="HX417" s="130"/>
      <c r="HY417" s="130"/>
      <c r="HZ417" s="130"/>
      <c r="IA417" s="130"/>
      <c r="IB417" s="130"/>
      <c r="IC417" s="130"/>
      <c r="ID417" s="130"/>
      <c r="IE417" s="130"/>
      <c r="IF417" s="130"/>
      <c r="IG417" s="130"/>
      <c r="IH417" s="130"/>
      <c r="II417" s="130"/>
      <c r="IJ417" s="130"/>
      <c r="IK417" s="130"/>
      <c r="IL417" s="130"/>
      <c r="IM417" s="130"/>
      <c r="IN417" s="130"/>
      <c r="IO417" s="130"/>
      <c r="IP417" s="130"/>
      <c r="IQ417" s="130"/>
      <c r="IR417" s="130"/>
      <c r="IS417" s="130"/>
      <c r="IT417" s="130"/>
    </row>
    <row r="418" spans="1:254" ht="38.25" x14ac:dyDescent="0.2">
      <c r="A418" s="161" t="s">
        <v>364</v>
      </c>
      <c r="B418" s="176">
        <v>510</v>
      </c>
      <c r="C418" s="174" t="s">
        <v>293</v>
      </c>
      <c r="D418" s="174" t="s">
        <v>223</v>
      </c>
      <c r="E418" s="174" t="s">
        <v>330</v>
      </c>
      <c r="F418" s="163" t="s">
        <v>93</v>
      </c>
      <c r="G418" s="164">
        <v>2910.48</v>
      </c>
    </row>
    <row r="419" spans="1:254" x14ac:dyDescent="0.2">
      <c r="A419" s="161" t="s">
        <v>365</v>
      </c>
      <c r="B419" s="176">
        <v>510</v>
      </c>
      <c r="C419" s="174" t="s">
        <v>293</v>
      </c>
      <c r="D419" s="174" t="s">
        <v>223</v>
      </c>
      <c r="E419" s="174" t="s">
        <v>330</v>
      </c>
      <c r="F419" s="163" t="s">
        <v>101</v>
      </c>
      <c r="G419" s="164">
        <v>381.9</v>
      </c>
    </row>
    <row r="420" spans="1:254" x14ac:dyDescent="0.2">
      <c r="A420" s="161" t="s">
        <v>102</v>
      </c>
      <c r="B420" s="176">
        <v>510</v>
      </c>
      <c r="C420" s="174" t="s">
        <v>293</v>
      </c>
      <c r="D420" s="174" t="s">
        <v>223</v>
      </c>
      <c r="E420" s="174" t="s">
        <v>330</v>
      </c>
      <c r="F420" s="163" t="s">
        <v>103</v>
      </c>
      <c r="G420" s="164">
        <v>0.73</v>
      </c>
    </row>
    <row r="421" spans="1:254" ht="25.5" x14ac:dyDescent="0.2">
      <c r="A421" s="166" t="s">
        <v>420</v>
      </c>
      <c r="B421" s="222">
        <v>510</v>
      </c>
      <c r="C421" s="171" t="s">
        <v>293</v>
      </c>
      <c r="D421" s="171" t="s">
        <v>223</v>
      </c>
      <c r="E421" s="171" t="s">
        <v>332</v>
      </c>
      <c r="F421" s="171"/>
      <c r="G421" s="169">
        <f>SUM(G422+G423)</f>
        <v>2282.54</v>
      </c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130"/>
      <c r="AE421" s="130"/>
      <c r="AF421" s="130"/>
      <c r="AG421" s="130"/>
      <c r="AH421" s="130"/>
      <c r="AI421" s="130"/>
      <c r="AJ421" s="130"/>
      <c r="AK421" s="130"/>
      <c r="AL421" s="130"/>
      <c r="AM421" s="130"/>
      <c r="AN421" s="130"/>
      <c r="AO421" s="130"/>
      <c r="AP421" s="130"/>
      <c r="AQ421" s="130"/>
      <c r="AR421" s="130"/>
      <c r="AS421" s="130"/>
      <c r="AT421" s="130"/>
      <c r="AU421" s="130"/>
      <c r="AV421" s="130"/>
      <c r="AW421" s="130"/>
      <c r="AX421" s="130"/>
      <c r="AY421" s="130"/>
      <c r="AZ421" s="130"/>
      <c r="BA421" s="130"/>
      <c r="BB421" s="130"/>
      <c r="BC421" s="130"/>
      <c r="BD421" s="130"/>
      <c r="BE421" s="130"/>
      <c r="BF421" s="130"/>
      <c r="BG421" s="130"/>
      <c r="BH421" s="130"/>
      <c r="BI421" s="130"/>
      <c r="BJ421" s="130"/>
      <c r="BK421" s="130"/>
      <c r="BL421" s="130"/>
      <c r="BM421" s="130"/>
      <c r="BN421" s="130"/>
      <c r="BO421" s="130"/>
      <c r="BP421" s="130"/>
      <c r="BQ421" s="130"/>
      <c r="BR421" s="130"/>
      <c r="BS421" s="130"/>
      <c r="BT421" s="130"/>
      <c r="BU421" s="130"/>
      <c r="BV421" s="130"/>
      <c r="BW421" s="130"/>
      <c r="BX421" s="130"/>
      <c r="BY421" s="130"/>
      <c r="BZ421" s="130"/>
      <c r="CA421" s="130"/>
      <c r="CB421" s="130"/>
      <c r="CC421" s="130"/>
      <c r="CD421" s="130"/>
      <c r="CE421" s="130"/>
      <c r="CF421" s="130"/>
      <c r="CG421" s="130"/>
      <c r="CH421" s="130"/>
      <c r="CI421" s="130"/>
      <c r="CJ421" s="130"/>
      <c r="CK421" s="130"/>
      <c r="CL421" s="130"/>
      <c r="CM421" s="130"/>
      <c r="CN421" s="130"/>
      <c r="CO421" s="130"/>
      <c r="CP421" s="130"/>
      <c r="CQ421" s="130"/>
      <c r="CR421" s="130"/>
      <c r="CS421" s="130"/>
      <c r="CT421" s="130"/>
      <c r="CU421" s="130"/>
      <c r="CV421" s="130"/>
      <c r="CW421" s="130"/>
      <c r="CX421" s="130"/>
      <c r="CY421" s="130"/>
      <c r="CZ421" s="130"/>
      <c r="DA421" s="130"/>
      <c r="DB421" s="130"/>
      <c r="DC421" s="130"/>
      <c r="DD421" s="130"/>
      <c r="DE421" s="130"/>
      <c r="DF421" s="130"/>
      <c r="DG421" s="130"/>
      <c r="DH421" s="130"/>
      <c r="DI421" s="130"/>
      <c r="DJ421" s="130"/>
      <c r="DK421" s="130"/>
      <c r="DL421" s="130"/>
      <c r="DM421" s="130"/>
      <c r="DN421" s="130"/>
      <c r="DO421" s="130"/>
      <c r="DP421" s="130"/>
      <c r="DQ421" s="130"/>
      <c r="DR421" s="130"/>
      <c r="DS421" s="130"/>
      <c r="DT421" s="130"/>
      <c r="DU421" s="130"/>
      <c r="DV421" s="130"/>
      <c r="DW421" s="130"/>
      <c r="DX421" s="130"/>
      <c r="DY421" s="130"/>
      <c r="DZ421" s="130"/>
      <c r="EA421" s="130"/>
      <c r="EB421" s="130"/>
      <c r="EC421" s="130"/>
      <c r="ED421" s="130"/>
      <c r="EE421" s="130"/>
      <c r="EF421" s="130"/>
      <c r="EG421" s="130"/>
      <c r="EH421" s="130"/>
      <c r="EI421" s="130"/>
      <c r="EJ421" s="130"/>
      <c r="EK421" s="130"/>
      <c r="EL421" s="130"/>
      <c r="EM421" s="130"/>
      <c r="EN421" s="130"/>
      <c r="EO421" s="130"/>
      <c r="EP421" s="130"/>
      <c r="EQ421" s="130"/>
      <c r="ER421" s="130"/>
      <c r="ES421" s="130"/>
      <c r="ET421" s="130"/>
      <c r="EU421" s="130"/>
      <c r="EV421" s="130"/>
      <c r="EW421" s="130"/>
      <c r="EX421" s="130"/>
      <c r="EY421" s="130"/>
      <c r="EZ421" s="130"/>
      <c r="FA421" s="130"/>
      <c r="FB421" s="130"/>
      <c r="FC421" s="130"/>
      <c r="FD421" s="130"/>
      <c r="FE421" s="130"/>
      <c r="FF421" s="130"/>
      <c r="FG421" s="130"/>
      <c r="FH421" s="130"/>
      <c r="FI421" s="130"/>
      <c r="FJ421" s="130"/>
      <c r="FK421" s="130"/>
      <c r="FL421" s="130"/>
      <c r="FM421" s="130"/>
      <c r="FN421" s="130"/>
      <c r="FO421" s="130"/>
      <c r="FP421" s="130"/>
      <c r="FQ421" s="130"/>
      <c r="FR421" s="130"/>
      <c r="FS421" s="130"/>
      <c r="FT421" s="130"/>
      <c r="FU421" s="130"/>
      <c r="FV421" s="130"/>
      <c r="FW421" s="130"/>
      <c r="FX421" s="130"/>
      <c r="FY421" s="130"/>
      <c r="FZ421" s="130"/>
      <c r="GA421" s="130"/>
      <c r="GB421" s="130"/>
      <c r="GC421" s="130"/>
      <c r="GD421" s="130"/>
      <c r="GE421" s="130"/>
      <c r="GF421" s="130"/>
      <c r="GG421" s="130"/>
      <c r="GH421" s="130"/>
      <c r="GI421" s="130"/>
      <c r="GJ421" s="130"/>
      <c r="GK421" s="130"/>
      <c r="GL421" s="130"/>
      <c r="GM421" s="130"/>
      <c r="GN421" s="130"/>
      <c r="GO421" s="130"/>
      <c r="GP421" s="130"/>
      <c r="GQ421" s="130"/>
      <c r="GR421" s="130"/>
      <c r="GS421" s="130"/>
      <c r="GT421" s="130"/>
      <c r="GU421" s="130"/>
      <c r="GV421" s="130"/>
      <c r="GW421" s="130"/>
      <c r="GX421" s="130"/>
      <c r="GY421" s="130"/>
      <c r="GZ421" s="130"/>
      <c r="HA421" s="130"/>
      <c r="HB421" s="130"/>
      <c r="HC421" s="130"/>
      <c r="HD421" s="130"/>
      <c r="HE421" s="130"/>
      <c r="HF421" s="130"/>
      <c r="HG421" s="130"/>
      <c r="HH421" s="130"/>
      <c r="HI421" s="130"/>
      <c r="HJ421" s="130"/>
      <c r="HK421" s="130"/>
      <c r="HL421" s="130"/>
      <c r="HM421" s="130"/>
      <c r="HN421" s="130"/>
      <c r="HO421" s="130"/>
      <c r="HP421" s="130"/>
      <c r="HQ421" s="130"/>
      <c r="HR421" s="130"/>
      <c r="HS421" s="130"/>
      <c r="HT421" s="130"/>
      <c r="HU421" s="130"/>
      <c r="HV421" s="130"/>
      <c r="HW421" s="130"/>
      <c r="HX421" s="130"/>
      <c r="HY421" s="130"/>
      <c r="HZ421" s="130"/>
      <c r="IA421" s="130"/>
      <c r="IB421" s="130"/>
      <c r="IC421" s="130"/>
      <c r="ID421" s="130"/>
      <c r="IE421" s="130"/>
      <c r="IF421" s="130"/>
      <c r="IG421" s="130"/>
      <c r="IH421" s="130"/>
      <c r="II421" s="130"/>
      <c r="IJ421" s="130"/>
      <c r="IK421" s="130"/>
      <c r="IL421" s="130"/>
      <c r="IM421" s="130"/>
      <c r="IN421" s="130"/>
      <c r="IO421" s="130"/>
      <c r="IP421" s="130"/>
      <c r="IQ421" s="130"/>
      <c r="IR421" s="130"/>
      <c r="IS421" s="130"/>
      <c r="IT421" s="130"/>
    </row>
    <row r="422" spans="1:254" ht="38.25" x14ac:dyDescent="0.2">
      <c r="A422" s="161" t="s">
        <v>364</v>
      </c>
      <c r="B422" s="230">
        <v>510</v>
      </c>
      <c r="C422" s="171" t="s">
        <v>293</v>
      </c>
      <c r="D422" s="171" t="s">
        <v>223</v>
      </c>
      <c r="E422" s="174" t="s">
        <v>332</v>
      </c>
      <c r="F422" s="168" t="s">
        <v>93</v>
      </c>
      <c r="G422" s="169">
        <v>2133.1999999999998</v>
      </c>
    </row>
    <row r="423" spans="1:254" x14ac:dyDescent="0.2">
      <c r="A423" s="161" t="s">
        <v>365</v>
      </c>
      <c r="B423" s="230">
        <v>510</v>
      </c>
      <c r="C423" s="171" t="s">
        <v>293</v>
      </c>
      <c r="D423" s="171" t="s">
        <v>223</v>
      </c>
      <c r="E423" s="174" t="s">
        <v>332</v>
      </c>
      <c r="F423" s="168" t="s">
        <v>101</v>
      </c>
      <c r="G423" s="169">
        <v>149.34</v>
      </c>
    </row>
    <row r="424" spans="1:254" ht="13.5" x14ac:dyDescent="0.25">
      <c r="A424" s="156" t="s">
        <v>89</v>
      </c>
      <c r="B424" s="188" t="s">
        <v>363</v>
      </c>
      <c r="C424" s="158" t="s">
        <v>293</v>
      </c>
      <c r="D424" s="158" t="s">
        <v>223</v>
      </c>
      <c r="E424" s="158" t="s">
        <v>328</v>
      </c>
      <c r="F424" s="158"/>
      <c r="G424" s="159">
        <f>SUM(G425)</f>
        <v>3311.29</v>
      </c>
    </row>
    <row r="425" spans="1:254" ht="25.5" x14ac:dyDescent="0.2">
      <c r="A425" s="190" t="s">
        <v>327</v>
      </c>
      <c r="B425" s="163" t="s">
        <v>363</v>
      </c>
      <c r="C425" s="174" t="s">
        <v>293</v>
      </c>
      <c r="D425" s="174" t="s">
        <v>223</v>
      </c>
      <c r="E425" s="174" t="s">
        <v>328</v>
      </c>
      <c r="F425" s="174"/>
      <c r="G425" s="164">
        <f>SUM(G426+G427)</f>
        <v>3311.29</v>
      </c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  <c r="AA425" s="165"/>
      <c r="AB425" s="165"/>
      <c r="AC425" s="165"/>
      <c r="AD425" s="165"/>
      <c r="AE425" s="165"/>
      <c r="AF425" s="165"/>
      <c r="AG425" s="165"/>
      <c r="AH425" s="165"/>
      <c r="AI425" s="165"/>
      <c r="AJ425" s="165"/>
      <c r="AK425" s="165"/>
      <c r="AL425" s="165"/>
      <c r="AM425" s="165"/>
      <c r="AN425" s="165"/>
      <c r="AO425" s="165"/>
      <c r="AP425" s="165"/>
      <c r="AQ425" s="165"/>
      <c r="AR425" s="165"/>
      <c r="AS425" s="165"/>
      <c r="AT425" s="165"/>
      <c r="AU425" s="165"/>
      <c r="AV425" s="165"/>
      <c r="AW425" s="165"/>
      <c r="AX425" s="165"/>
      <c r="AY425" s="165"/>
      <c r="AZ425" s="165"/>
      <c r="BA425" s="165"/>
      <c r="BB425" s="165"/>
      <c r="BC425" s="165"/>
      <c r="BD425" s="165"/>
      <c r="BE425" s="165"/>
      <c r="BF425" s="165"/>
      <c r="BG425" s="165"/>
      <c r="BH425" s="165"/>
      <c r="BI425" s="165"/>
      <c r="BJ425" s="165"/>
      <c r="BK425" s="165"/>
      <c r="BL425" s="165"/>
      <c r="BM425" s="165"/>
      <c r="BN425" s="165"/>
      <c r="BO425" s="165"/>
      <c r="BP425" s="165"/>
      <c r="BQ425" s="165"/>
      <c r="BR425" s="165"/>
      <c r="BS425" s="165"/>
      <c r="BT425" s="165"/>
      <c r="BU425" s="165"/>
      <c r="BV425" s="165"/>
      <c r="BW425" s="165"/>
      <c r="BX425" s="165"/>
      <c r="BY425" s="165"/>
      <c r="BZ425" s="165"/>
      <c r="CA425" s="165"/>
      <c r="CB425" s="165"/>
      <c r="CC425" s="165"/>
      <c r="CD425" s="165"/>
      <c r="CE425" s="165"/>
      <c r="CF425" s="165"/>
      <c r="CG425" s="165"/>
      <c r="CH425" s="165"/>
      <c r="CI425" s="165"/>
      <c r="CJ425" s="165"/>
      <c r="CK425" s="165"/>
      <c r="CL425" s="165"/>
      <c r="CM425" s="165"/>
      <c r="CN425" s="165"/>
      <c r="CO425" s="165"/>
      <c r="CP425" s="165"/>
      <c r="CQ425" s="165"/>
      <c r="CR425" s="165"/>
      <c r="CS425" s="165"/>
      <c r="CT425" s="165"/>
      <c r="CU425" s="165"/>
      <c r="CV425" s="165"/>
      <c r="CW425" s="165"/>
      <c r="CX425" s="165"/>
      <c r="CY425" s="165"/>
      <c r="CZ425" s="165"/>
      <c r="DA425" s="165"/>
      <c r="DB425" s="165"/>
      <c r="DC425" s="165"/>
      <c r="DD425" s="165"/>
      <c r="DE425" s="165"/>
      <c r="DF425" s="165"/>
      <c r="DG425" s="165"/>
      <c r="DH425" s="165"/>
      <c r="DI425" s="165"/>
      <c r="DJ425" s="165"/>
      <c r="DK425" s="165"/>
      <c r="DL425" s="165"/>
      <c r="DM425" s="165"/>
      <c r="DN425" s="165"/>
      <c r="DO425" s="165"/>
      <c r="DP425" s="165"/>
      <c r="DQ425" s="165"/>
      <c r="DR425" s="165"/>
      <c r="DS425" s="165"/>
      <c r="DT425" s="165"/>
      <c r="DU425" s="165"/>
      <c r="DV425" s="165"/>
      <c r="DW425" s="165"/>
      <c r="DX425" s="165"/>
      <c r="DY425" s="165"/>
      <c r="DZ425" s="165"/>
      <c r="EA425" s="165"/>
      <c r="EB425" s="165"/>
      <c r="EC425" s="165"/>
      <c r="ED425" s="165"/>
      <c r="EE425" s="165"/>
      <c r="EF425" s="165"/>
      <c r="EG425" s="165"/>
      <c r="EH425" s="165"/>
      <c r="EI425" s="165"/>
      <c r="EJ425" s="165"/>
      <c r="EK425" s="165"/>
      <c r="EL425" s="165"/>
      <c r="EM425" s="165"/>
      <c r="EN425" s="165"/>
      <c r="EO425" s="165"/>
      <c r="EP425" s="165"/>
      <c r="EQ425" s="165"/>
      <c r="ER425" s="165"/>
      <c r="ES425" s="165"/>
      <c r="ET425" s="165"/>
      <c r="EU425" s="165"/>
      <c r="EV425" s="165"/>
      <c r="EW425" s="165"/>
      <c r="EX425" s="165"/>
      <c r="EY425" s="165"/>
      <c r="EZ425" s="165"/>
      <c r="FA425" s="165"/>
      <c r="FB425" s="165"/>
      <c r="FC425" s="165"/>
      <c r="FD425" s="165"/>
      <c r="FE425" s="165"/>
      <c r="FF425" s="165"/>
      <c r="FG425" s="165"/>
      <c r="FH425" s="165"/>
      <c r="FI425" s="165"/>
      <c r="FJ425" s="165"/>
      <c r="FK425" s="165"/>
      <c r="FL425" s="165"/>
      <c r="FM425" s="165"/>
      <c r="FN425" s="165"/>
      <c r="FO425" s="165"/>
      <c r="FP425" s="165"/>
      <c r="FQ425" s="165"/>
      <c r="FR425" s="165"/>
      <c r="FS425" s="165"/>
      <c r="FT425" s="165"/>
      <c r="FU425" s="165"/>
      <c r="FV425" s="165"/>
      <c r="FW425" s="165"/>
      <c r="FX425" s="165"/>
      <c r="FY425" s="165"/>
      <c r="FZ425" s="165"/>
      <c r="GA425" s="165"/>
      <c r="GB425" s="165"/>
      <c r="GC425" s="165"/>
      <c r="GD425" s="165"/>
      <c r="GE425" s="165"/>
      <c r="GF425" s="165"/>
      <c r="GG425" s="165"/>
      <c r="GH425" s="165"/>
      <c r="GI425" s="165"/>
      <c r="GJ425" s="165"/>
      <c r="GK425" s="165"/>
      <c r="GL425" s="165"/>
      <c r="GM425" s="165"/>
      <c r="GN425" s="165"/>
      <c r="GO425" s="165"/>
      <c r="GP425" s="165"/>
      <c r="GQ425" s="165"/>
      <c r="GR425" s="165"/>
      <c r="GS425" s="165"/>
      <c r="GT425" s="165"/>
      <c r="GU425" s="165"/>
      <c r="GV425" s="165"/>
      <c r="GW425" s="165"/>
      <c r="GX425" s="165"/>
      <c r="GY425" s="165"/>
      <c r="GZ425" s="165"/>
      <c r="HA425" s="165"/>
      <c r="HB425" s="165"/>
      <c r="HC425" s="165"/>
      <c r="HD425" s="165"/>
      <c r="HE425" s="165"/>
      <c r="HF425" s="165"/>
      <c r="HG425" s="165"/>
      <c r="HH425" s="165"/>
      <c r="HI425" s="165"/>
      <c r="HJ425" s="165"/>
      <c r="HK425" s="165"/>
      <c r="HL425" s="165"/>
      <c r="HM425" s="165"/>
      <c r="HN425" s="165"/>
      <c r="HO425" s="165"/>
      <c r="HP425" s="165"/>
      <c r="HQ425" s="165"/>
      <c r="HR425" s="165"/>
      <c r="HS425" s="165"/>
      <c r="HT425" s="165"/>
      <c r="HU425" s="165"/>
      <c r="HV425" s="165"/>
      <c r="HW425" s="165"/>
      <c r="HX425" s="165"/>
      <c r="HY425" s="165"/>
      <c r="HZ425" s="165"/>
      <c r="IA425" s="165"/>
      <c r="IB425" s="165"/>
      <c r="IC425" s="165"/>
      <c r="ID425" s="165"/>
      <c r="IE425" s="165"/>
      <c r="IF425" s="165"/>
      <c r="IG425" s="165"/>
      <c r="IH425" s="165"/>
      <c r="II425" s="165"/>
      <c r="IJ425" s="165"/>
      <c r="IK425" s="165"/>
      <c r="IL425" s="165"/>
      <c r="IM425" s="165"/>
      <c r="IN425" s="165"/>
      <c r="IO425" s="165"/>
      <c r="IP425" s="165"/>
      <c r="IQ425" s="165"/>
      <c r="IR425" s="165"/>
      <c r="IS425" s="165"/>
      <c r="IT425" s="165"/>
    </row>
    <row r="426" spans="1:254" ht="38.25" x14ac:dyDescent="0.2">
      <c r="A426" s="161" t="s">
        <v>364</v>
      </c>
      <c r="B426" s="163" t="s">
        <v>363</v>
      </c>
      <c r="C426" s="163" t="s">
        <v>293</v>
      </c>
      <c r="D426" s="163" t="s">
        <v>223</v>
      </c>
      <c r="E426" s="174" t="s">
        <v>328</v>
      </c>
      <c r="F426" s="163" t="s">
        <v>93</v>
      </c>
      <c r="G426" s="164">
        <v>2911.38</v>
      </c>
    </row>
    <row r="427" spans="1:254" x14ac:dyDescent="0.2">
      <c r="A427" s="161" t="s">
        <v>365</v>
      </c>
      <c r="B427" s="163" t="s">
        <v>363</v>
      </c>
      <c r="C427" s="163" t="s">
        <v>293</v>
      </c>
      <c r="D427" s="163" t="s">
        <v>223</v>
      </c>
      <c r="E427" s="174" t="s">
        <v>328</v>
      </c>
      <c r="F427" s="163" t="s">
        <v>101</v>
      </c>
      <c r="G427" s="164">
        <v>399.91</v>
      </c>
    </row>
    <row r="428" spans="1:254" s="185" customFormat="1" ht="28.5" x14ac:dyDescent="0.2">
      <c r="A428" s="247" t="s">
        <v>421</v>
      </c>
      <c r="B428" s="248">
        <v>510</v>
      </c>
      <c r="C428" s="249"/>
      <c r="D428" s="249"/>
      <c r="E428" s="250"/>
      <c r="F428" s="251"/>
      <c r="G428" s="150">
        <f>SUM(G429+G432)</f>
        <v>22103.57</v>
      </c>
    </row>
    <row r="429" spans="1:254" s="130" customFormat="1" ht="25.5" x14ac:dyDescent="0.2">
      <c r="A429" s="166" t="s">
        <v>138</v>
      </c>
      <c r="B429" s="252">
        <v>510</v>
      </c>
      <c r="C429" s="253" t="s">
        <v>86</v>
      </c>
      <c r="D429" s="171" t="s">
        <v>121</v>
      </c>
      <c r="E429" s="171" t="s">
        <v>422</v>
      </c>
      <c r="F429" s="254"/>
      <c r="G429" s="276">
        <f>SUM(G430:G431)</f>
        <v>16042.4</v>
      </c>
    </row>
    <row r="430" spans="1:254" s="165" customFormat="1" ht="38.25" x14ac:dyDescent="0.2">
      <c r="A430" s="161" t="s">
        <v>364</v>
      </c>
      <c r="B430" s="255">
        <v>510</v>
      </c>
      <c r="C430" s="256" t="s">
        <v>86</v>
      </c>
      <c r="D430" s="174" t="s">
        <v>121</v>
      </c>
      <c r="E430" s="174" t="s">
        <v>422</v>
      </c>
      <c r="F430" s="257" t="s">
        <v>93</v>
      </c>
      <c r="G430" s="164">
        <v>7342.4</v>
      </c>
    </row>
    <row r="431" spans="1:254" s="165" customFormat="1" x14ac:dyDescent="0.2">
      <c r="A431" s="161" t="s">
        <v>365</v>
      </c>
      <c r="B431" s="255">
        <v>510</v>
      </c>
      <c r="C431" s="256" t="s">
        <v>86</v>
      </c>
      <c r="D431" s="174" t="s">
        <v>121</v>
      </c>
      <c r="E431" s="174" t="s">
        <v>422</v>
      </c>
      <c r="F431" s="258" t="s">
        <v>101</v>
      </c>
      <c r="G431" s="277">
        <v>8700</v>
      </c>
    </row>
    <row r="432" spans="1:254" s="130" customFormat="1" x14ac:dyDescent="0.2">
      <c r="A432" s="166" t="s">
        <v>371</v>
      </c>
      <c r="B432" s="259">
        <v>510</v>
      </c>
      <c r="C432" s="253"/>
      <c r="D432" s="260"/>
      <c r="E432" s="171"/>
      <c r="F432" s="261"/>
      <c r="G432" s="169">
        <f>SUM(G433:G435)</f>
        <v>6061.17</v>
      </c>
    </row>
    <row r="433" spans="1:7" s="165" customFormat="1" ht="38.25" x14ac:dyDescent="0.2">
      <c r="A433" s="161" t="s">
        <v>364</v>
      </c>
      <c r="B433" s="262">
        <v>510</v>
      </c>
      <c r="C433" s="256" t="s">
        <v>86</v>
      </c>
      <c r="D433" s="263" t="s">
        <v>121</v>
      </c>
      <c r="E433" s="174" t="s">
        <v>137</v>
      </c>
      <c r="F433" s="264" t="s">
        <v>93</v>
      </c>
      <c r="G433" s="164">
        <v>4911.17</v>
      </c>
    </row>
    <row r="434" spans="1:7" s="165" customFormat="1" x14ac:dyDescent="0.2">
      <c r="A434" s="161" t="s">
        <v>365</v>
      </c>
      <c r="B434" s="274">
        <v>510</v>
      </c>
      <c r="C434" s="256" t="s">
        <v>86</v>
      </c>
      <c r="D434" s="263" t="s">
        <v>121</v>
      </c>
      <c r="E434" s="174" t="s">
        <v>137</v>
      </c>
      <c r="F434" s="265" t="s">
        <v>101</v>
      </c>
      <c r="G434" s="164">
        <v>350</v>
      </c>
    </row>
    <row r="435" spans="1:7" s="165" customFormat="1" x14ac:dyDescent="0.2">
      <c r="A435" s="161" t="s">
        <v>365</v>
      </c>
      <c r="B435" s="262">
        <v>510</v>
      </c>
      <c r="C435" s="256" t="s">
        <v>95</v>
      </c>
      <c r="D435" s="256" t="s">
        <v>158</v>
      </c>
      <c r="E435" s="263" t="s">
        <v>480</v>
      </c>
      <c r="F435" s="265" t="s">
        <v>101</v>
      </c>
      <c r="G435" s="164">
        <v>800</v>
      </c>
    </row>
    <row r="436" spans="1:7" s="185" customFormat="1" ht="28.5" x14ac:dyDescent="0.2">
      <c r="A436" s="247" t="s">
        <v>423</v>
      </c>
      <c r="B436" s="248">
        <v>510</v>
      </c>
      <c r="C436" s="249"/>
      <c r="D436" s="249"/>
      <c r="E436" s="250"/>
      <c r="F436" s="251"/>
      <c r="G436" s="150">
        <f>SUM(G437+G440)</f>
        <v>9900.2999999999993</v>
      </c>
    </row>
    <row r="437" spans="1:7" s="130" customFormat="1" ht="25.5" x14ac:dyDescent="0.2">
      <c r="A437" s="166" t="s">
        <v>138</v>
      </c>
      <c r="B437" s="222">
        <v>510</v>
      </c>
      <c r="C437" s="253" t="s">
        <v>86</v>
      </c>
      <c r="D437" s="171" t="s">
        <v>121</v>
      </c>
      <c r="E437" s="171" t="s">
        <v>424</v>
      </c>
      <c r="F437" s="254"/>
      <c r="G437" s="276">
        <f>SUM(G438:G439)</f>
        <v>9334.2999999999993</v>
      </c>
    </row>
    <row r="438" spans="1:7" s="165" customFormat="1" ht="38.25" x14ac:dyDescent="0.2">
      <c r="A438" s="161" t="s">
        <v>364</v>
      </c>
      <c r="B438" s="274">
        <v>510</v>
      </c>
      <c r="C438" s="256" t="s">
        <v>86</v>
      </c>
      <c r="D438" s="174" t="s">
        <v>121</v>
      </c>
      <c r="E438" s="174" t="s">
        <v>424</v>
      </c>
      <c r="F438" s="257" t="s">
        <v>93</v>
      </c>
      <c r="G438" s="164">
        <v>8347</v>
      </c>
    </row>
    <row r="439" spans="1:7" s="165" customFormat="1" x14ac:dyDescent="0.2">
      <c r="A439" s="161" t="s">
        <v>365</v>
      </c>
      <c r="B439" s="176">
        <v>510</v>
      </c>
      <c r="C439" s="256" t="s">
        <v>86</v>
      </c>
      <c r="D439" s="174" t="s">
        <v>121</v>
      </c>
      <c r="E439" s="174" t="s">
        <v>424</v>
      </c>
      <c r="F439" s="163" t="s">
        <v>101</v>
      </c>
      <c r="G439" s="278">
        <v>987.3</v>
      </c>
    </row>
    <row r="440" spans="1:7" s="130" customFormat="1" ht="25.5" x14ac:dyDescent="0.2">
      <c r="A440" s="166" t="s">
        <v>388</v>
      </c>
      <c r="B440" s="171" t="s">
        <v>363</v>
      </c>
      <c r="C440" s="171" t="s">
        <v>112</v>
      </c>
      <c r="D440" s="171" t="s">
        <v>95</v>
      </c>
      <c r="E440" s="171" t="s">
        <v>201</v>
      </c>
      <c r="F440" s="266"/>
      <c r="G440" s="169">
        <f>SUM(G441)</f>
        <v>566</v>
      </c>
    </row>
    <row r="441" spans="1:7" s="165" customFormat="1" x14ac:dyDescent="0.2">
      <c r="A441" s="229" t="s">
        <v>365</v>
      </c>
      <c r="B441" s="304" t="s">
        <v>363</v>
      </c>
      <c r="C441" s="304" t="s">
        <v>112</v>
      </c>
      <c r="D441" s="304" t="s">
        <v>95</v>
      </c>
      <c r="E441" s="304" t="s">
        <v>201</v>
      </c>
      <c r="F441" s="257" t="s">
        <v>101</v>
      </c>
      <c r="G441" s="278">
        <v>566</v>
      </c>
    </row>
    <row r="442" spans="1:7" s="165" customFormat="1" ht="14.25" x14ac:dyDescent="0.2">
      <c r="A442" s="305" t="s">
        <v>354</v>
      </c>
      <c r="B442" s="306"/>
      <c r="C442" s="306"/>
      <c r="D442" s="306"/>
      <c r="E442" s="306"/>
      <c r="F442" s="306"/>
      <c r="G442" s="307">
        <v>1400265.27</v>
      </c>
    </row>
    <row r="443" spans="1:7" ht="15.75" x14ac:dyDescent="0.25">
      <c r="A443" s="302"/>
      <c r="B443" s="303"/>
      <c r="C443" s="303"/>
      <c r="D443" s="303"/>
      <c r="E443" s="303"/>
      <c r="F443" s="303"/>
      <c r="G443" s="301" t="s">
        <v>487</v>
      </c>
    </row>
    <row r="444" spans="1:7" x14ac:dyDescent="0.2">
      <c r="G444" s="134"/>
    </row>
    <row r="446" spans="1:7" x14ac:dyDescent="0.2">
      <c r="C446" s="268"/>
    </row>
  </sheetData>
  <mergeCells count="13">
    <mergeCell ref="A443:F443"/>
    <mergeCell ref="A1:G1"/>
    <mergeCell ref="A2:G2"/>
    <mergeCell ref="A3:G3"/>
    <mergeCell ref="A4:G4"/>
    <mergeCell ref="A5:G5"/>
    <mergeCell ref="A6:G6"/>
    <mergeCell ref="A7:G7"/>
    <mergeCell ref="A8:G8"/>
    <mergeCell ref="A10:A11"/>
    <mergeCell ref="B10:F10"/>
    <mergeCell ref="G10:G11"/>
    <mergeCell ref="A442:F442"/>
  </mergeCells>
  <printOptions gridLines="1"/>
  <pageMargins left="0.7" right="0.7" top="0.75" bottom="0.75" header="0.3" footer="0.3"/>
  <pageSetup paperSize="9" scale="6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2022-08-16T10:00:21Z</dcterms:modified>
</cp:coreProperties>
</file>