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96F40159-382F-4B45-B85A-F823BE7351E9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Лист5" sheetId="6" r:id="rId1"/>
    <sheet name="Лист4" sheetId="5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9" i="3" l="1"/>
  <c r="G396" i="3"/>
  <c r="G395" i="3" s="1"/>
  <c r="G392" i="3"/>
  <c r="G389" i="3"/>
  <c r="G388" i="3"/>
  <c r="G385" i="3"/>
  <c r="G384" i="3" s="1"/>
  <c r="G381" i="3"/>
  <c r="G377" i="3"/>
  <c r="G374" i="3" s="1"/>
  <c r="G375" i="3"/>
  <c r="G370" i="3"/>
  <c r="G368" i="3"/>
  <c r="G366" i="3"/>
  <c r="G365" i="3" s="1"/>
  <c r="G362" i="3" s="1"/>
  <c r="G361" i="3" s="1"/>
  <c r="G363" i="3"/>
  <c r="G359" i="3"/>
  <c r="G358" i="3" s="1"/>
  <c r="G355" i="3"/>
  <c r="G352" i="3"/>
  <c r="G349" i="3"/>
  <c r="G346" i="3"/>
  <c r="G343" i="3"/>
  <c r="G338" i="3"/>
  <c r="G337" i="3" s="1"/>
  <c r="G336" i="3" s="1"/>
  <c r="G334" i="3"/>
  <c r="G333" i="3" s="1"/>
  <c r="G332" i="3" s="1"/>
  <c r="G331" i="3" s="1"/>
  <c r="G329" i="3"/>
  <c r="G328" i="3" s="1"/>
  <c r="G327" i="3" s="1"/>
  <c r="G326" i="3" s="1"/>
  <c r="G323" i="3"/>
  <c r="G322" i="3"/>
  <c r="G321" i="3"/>
  <c r="G319" i="3"/>
  <c r="G316" i="3" s="1"/>
  <c r="G315" i="3" s="1"/>
  <c r="G317" i="3"/>
  <c r="G313" i="3"/>
  <c r="G311" i="3"/>
  <c r="G310" i="3" s="1"/>
  <c r="G305" i="3"/>
  <c r="G304" i="3" s="1"/>
  <c r="G302" i="3"/>
  <c r="G301" i="3" s="1"/>
  <c r="G300" i="3" s="1"/>
  <c r="G298" i="3"/>
  <c r="G297" i="3" s="1"/>
  <c r="G296" i="3" s="1"/>
  <c r="G293" i="3"/>
  <c r="G292" i="3" s="1"/>
  <c r="G291" i="3" s="1"/>
  <c r="G280" i="3"/>
  <c r="G279" i="3" s="1"/>
  <c r="G278" i="3" s="1"/>
  <c r="G276" i="3"/>
  <c r="G274" i="3"/>
  <c r="G272" i="3"/>
  <c r="G271" i="3" s="1"/>
  <c r="G269" i="3"/>
  <c r="G267" i="3"/>
  <c r="G265" i="3"/>
  <c r="G263" i="3"/>
  <c r="G261" i="3"/>
  <c r="G256" i="3"/>
  <c r="G255" i="3" s="1"/>
  <c r="G254" i="3" s="1"/>
  <c r="G252" i="3"/>
  <c r="G249" i="3"/>
  <c r="G246" i="3" s="1"/>
  <c r="G243" i="3" s="1"/>
  <c r="G247" i="3"/>
  <c r="G244" i="3"/>
  <c r="G241" i="3"/>
  <c r="G239" i="3"/>
  <c r="G237" i="3"/>
  <c r="G234" i="3"/>
  <c r="G232" i="3"/>
  <c r="G230" i="3"/>
  <c r="G228" i="3"/>
  <c r="G226" i="3"/>
  <c r="G223" i="3"/>
  <c r="G221" i="3"/>
  <c r="G218" i="3"/>
  <c r="G216" i="3"/>
  <c r="G214" i="3"/>
  <c r="G212" i="3"/>
  <c r="G209" i="3"/>
  <c r="G206" i="3"/>
  <c r="G203" i="3"/>
  <c r="G201" i="3"/>
  <c r="G199" i="3"/>
  <c r="G196" i="3"/>
  <c r="G195" i="3" s="1"/>
  <c r="G191" i="3"/>
  <c r="G190" i="3" s="1"/>
  <c r="G189" i="3" s="1"/>
  <c r="G183" i="3" s="1"/>
  <c r="G187" i="3"/>
  <c r="G185" i="3"/>
  <c r="G184" i="3"/>
  <c r="G181" i="3"/>
  <c r="G179" i="3"/>
  <c r="G176" i="3"/>
  <c r="G172" i="3"/>
  <c r="G170" i="3"/>
  <c r="G165" i="3"/>
  <c r="G157" i="3"/>
  <c r="G155" i="3"/>
  <c r="G153" i="3"/>
  <c r="G147" i="3"/>
  <c r="G144" i="3"/>
  <c r="G142" i="3"/>
  <c r="G139" i="3"/>
  <c r="G138" i="3" s="1"/>
  <c r="G131" i="3" s="1"/>
  <c r="G136" i="3"/>
  <c r="G134" i="3"/>
  <c r="G132" i="3"/>
  <c r="G129" i="3"/>
  <c r="G127" i="3"/>
  <c r="G123" i="3"/>
  <c r="G120" i="3"/>
  <c r="G115" i="3"/>
  <c r="G113" i="3"/>
  <c r="G106" i="3"/>
  <c r="G105" i="3" s="1"/>
  <c r="G103" i="3"/>
  <c r="G101" i="3"/>
  <c r="G98" i="3"/>
  <c r="G94" i="3" s="1"/>
  <c r="G95" i="3"/>
  <c r="G91" i="3"/>
  <c r="G89" i="3"/>
  <c r="G83" i="3"/>
  <c r="G82" i="3"/>
  <c r="G81" i="3" s="1"/>
  <c r="G79" i="3"/>
  <c r="G77" i="3"/>
  <c r="G68" i="3"/>
  <c r="G66" i="3"/>
  <c r="G65" i="3" s="1"/>
  <c r="G61" i="3"/>
  <c r="G60" i="3" s="1"/>
  <c r="G58" i="3"/>
  <c r="G55" i="3"/>
  <c r="G54" i="3" s="1"/>
  <c r="G50" i="3"/>
  <c r="G49" i="3" s="1"/>
  <c r="G46" i="3"/>
  <c r="G45" i="3"/>
  <c r="G44" i="3" s="1"/>
  <c r="G42" i="3"/>
  <c r="G41" i="3" s="1"/>
  <c r="G39" i="3"/>
  <c r="G35" i="3"/>
  <c r="G33" i="3"/>
  <c r="G32" i="3" s="1"/>
  <c r="G31" i="3" s="1"/>
  <c r="G27" i="3"/>
  <c r="G23" i="3"/>
  <c r="G22" i="3" s="1"/>
  <c r="G19" i="3" s="1"/>
  <c r="G20" i="3"/>
  <c r="G17" i="3"/>
  <c r="G16" i="3"/>
  <c r="G15" i="3"/>
  <c r="G260" i="3" l="1"/>
  <c r="G48" i="3"/>
  <c r="G88" i="3"/>
  <c r="G87" i="3" s="1"/>
  <c r="G86" i="3" s="1"/>
  <c r="G85" i="3" s="1"/>
  <c r="G100" i="3"/>
  <c r="G175" i="3"/>
  <c r="G174" i="3" s="1"/>
  <c r="G342" i="3"/>
  <c r="G341" i="3" s="1"/>
  <c r="G340" i="3" s="1"/>
  <c r="G236" i="3"/>
  <c r="G30" i="3"/>
  <c r="G112" i="3"/>
  <c r="G111" i="3" s="1"/>
  <c r="G93" i="3" s="1"/>
  <c r="G119" i="3"/>
  <c r="G118" i="3" s="1"/>
  <c r="G117" i="3" s="1"/>
  <c r="G152" i="3"/>
  <c r="G149" i="3" s="1"/>
  <c r="G146" i="3" s="1"/>
  <c r="G208" i="3"/>
  <c r="G194" i="3" s="1"/>
  <c r="G14" i="3"/>
  <c r="G13" i="3" s="1"/>
  <c r="G259" i="3"/>
  <c r="G290" i="3"/>
  <c r="G373" i="3"/>
  <c r="G372" i="3" s="1"/>
  <c r="G29" i="3" l="1"/>
  <c r="G401" i="3" s="1"/>
  <c r="G325" i="3"/>
  <c r="F130" i="2"/>
  <c r="F364" i="2"/>
  <c r="F356" i="2"/>
  <c r="F344" i="2"/>
  <c r="F283" i="2"/>
  <c r="F242" i="2" l="1"/>
  <c r="F235" i="2"/>
  <c r="F219" i="2"/>
  <c r="F202" i="2"/>
  <c r="F208" i="2"/>
  <c r="F197" i="2"/>
  <c r="F200" i="2"/>
  <c r="F192" i="2"/>
  <c r="F133" i="2"/>
  <c r="F104" i="2"/>
  <c r="F22" i="2"/>
  <c r="C16" i="5" l="1"/>
  <c r="C19" i="5"/>
  <c r="C54" i="5"/>
  <c r="C91" i="6"/>
  <c r="C82" i="6"/>
  <c r="C81" i="6" s="1"/>
  <c r="C14" i="6"/>
  <c r="C13" i="6" s="1"/>
  <c r="D97" i="6"/>
  <c r="C97" i="6"/>
  <c r="C96" i="6" s="1"/>
  <c r="D96" i="6"/>
  <c r="D91" i="6"/>
  <c r="D82" i="6"/>
  <c r="D79" i="6"/>
  <c r="D78" i="6" s="1"/>
  <c r="C79" i="6"/>
  <c r="C78" i="6" s="1"/>
  <c r="D76" i="6"/>
  <c r="D75" i="6" s="1"/>
  <c r="C76" i="6"/>
  <c r="C75" i="6" s="1"/>
  <c r="D72" i="6"/>
  <c r="C72" i="6"/>
  <c r="D70" i="6"/>
  <c r="C70" i="6"/>
  <c r="D67" i="6"/>
  <c r="D66" i="6" s="1"/>
  <c r="C67" i="6"/>
  <c r="C66" i="6" s="1"/>
  <c r="D63" i="6"/>
  <c r="D61" i="6" s="1"/>
  <c r="D60" i="6" s="1"/>
  <c r="C61" i="6"/>
  <c r="C60" i="6" s="1"/>
  <c r="D57" i="6"/>
  <c r="D56" i="6" s="1"/>
  <c r="C57" i="6"/>
  <c r="C56" i="6" s="1"/>
  <c r="D54" i="6"/>
  <c r="D53" i="6" s="1"/>
  <c r="C54" i="6"/>
  <c r="C53" i="6" s="1"/>
  <c r="D51" i="6"/>
  <c r="D50" i="6" s="1"/>
  <c r="D49" i="6" s="1"/>
  <c r="C51" i="6"/>
  <c r="C50" i="6" s="1"/>
  <c r="D47" i="6"/>
  <c r="C47" i="6"/>
  <c r="D45" i="6"/>
  <c r="D44" i="6" s="1"/>
  <c r="C45" i="6"/>
  <c r="D42" i="6"/>
  <c r="C42" i="6"/>
  <c r="D40" i="6"/>
  <c r="D39" i="6" s="1"/>
  <c r="C40" i="6"/>
  <c r="C39" i="6"/>
  <c r="D37" i="6"/>
  <c r="C37" i="6"/>
  <c r="D35" i="6"/>
  <c r="C35" i="6"/>
  <c r="D32" i="6"/>
  <c r="C32" i="6"/>
  <c r="D30" i="6"/>
  <c r="C30" i="6"/>
  <c r="D28" i="6"/>
  <c r="C28" i="6"/>
  <c r="D26" i="6"/>
  <c r="C26" i="6"/>
  <c r="C25" i="6" s="1"/>
  <c r="D25" i="6"/>
  <c r="D24" i="6" s="1"/>
  <c r="D20" i="6"/>
  <c r="C20" i="6"/>
  <c r="D19" i="6"/>
  <c r="C19" i="6"/>
  <c r="D14" i="6"/>
  <c r="D13" i="6" s="1"/>
  <c r="C69" i="6" l="1"/>
  <c r="C24" i="6"/>
  <c r="D34" i="6"/>
  <c r="C44" i="6"/>
  <c r="D69" i="6"/>
  <c r="D81" i="6"/>
  <c r="C74" i="6"/>
  <c r="C65" i="6"/>
  <c r="C49" i="6"/>
  <c r="C34" i="6"/>
  <c r="D65" i="6"/>
  <c r="D12" i="6" s="1"/>
  <c r="D74" i="6"/>
  <c r="C12" i="6" l="1"/>
  <c r="F355" i="2"/>
  <c r="F270" i="2" l="1"/>
  <c r="F268" i="2"/>
  <c r="F264" i="2"/>
  <c r="F259" i="2"/>
  <c r="F255" i="2"/>
  <c r="F252" i="2"/>
  <c r="F224" i="2"/>
  <c r="F187" i="2"/>
  <c r="F189" i="2"/>
  <c r="F186" i="2" l="1"/>
  <c r="F172" i="2"/>
  <c r="F170" i="2"/>
  <c r="F164" i="2"/>
  <c r="F140" i="2"/>
  <c r="F139" i="2" s="1"/>
  <c r="F44" i="2"/>
  <c r="C38" i="5" l="1"/>
  <c r="C15" i="5" s="1"/>
  <c r="C13" i="5"/>
  <c r="C12" i="5" s="1"/>
  <c r="C11" i="5" l="1"/>
  <c r="F96" i="2" l="1"/>
  <c r="F64" i="2" l="1"/>
  <c r="F215" i="2" l="1"/>
  <c r="F374" i="2" l="1"/>
  <c r="F373" i="2" s="1"/>
  <c r="F372" i="2" s="1"/>
  <c r="F370" i="2"/>
  <c r="F368" i="2"/>
  <c r="F362" i="2"/>
  <c r="F361" i="2" s="1"/>
  <c r="F353" i="2"/>
  <c r="F352" i="2" s="1"/>
  <c r="F351" i="2" s="1"/>
  <c r="F348" i="2"/>
  <c r="F341" i="2"/>
  <c r="F339" i="2"/>
  <c r="F334" i="2"/>
  <c r="F332" i="2"/>
  <c r="F330" i="2"/>
  <c r="F328" i="2"/>
  <c r="F323" i="2"/>
  <c r="F322" i="2" s="1"/>
  <c r="F319" i="2"/>
  <c r="F316" i="2"/>
  <c r="F313" i="2"/>
  <c r="F310" i="2"/>
  <c r="F307" i="2"/>
  <c r="F301" i="2"/>
  <c r="F300" i="2" s="1"/>
  <c r="F299" i="2" s="1"/>
  <c r="F296" i="2"/>
  <c r="F295" i="2" s="1"/>
  <c r="F294" i="2" s="1"/>
  <c r="F282" i="2"/>
  <c r="F281" i="2" s="1"/>
  <c r="F279" i="2"/>
  <c r="F277" i="2"/>
  <c r="F275" i="2"/>
  <c r="F272" i="2"/>
  <c r="F266" i="2"/>
  <c r="F258" i="2"/>
  <c r="F257" i="2" s="1"/>
  <c r="F250" i="2"/>
  <c r="F248" i="2"/>
  <c r="F246" i="2"/>
  <c r="F240" i="2"/>
  <c r="F238" i="2"/>
  <c r="F233" i="2"/>
  <c r="F231" i="2"/>
  <c r="F229" i="2"/>
  <c r="F227" i="2"/>
  <c r="F222" i="2"/>
  <c r="F217" i="2"/>
  <c r="F213" i="2"/>
  <c r="F206" i="2"/>
  <c r="F205" i="2" s="1"/>
  <c r="F196" i="2" s="1"/>
  <c r="F191" i="2"/>
  <c r="F185" i="2" s="1"/>
  <c r="F183" i="2"/>
  <c r="F181" i="2"/>
  <c r="F178" i="2"/>
  <c r="F177" i="2" s="1"/>
  <c r="F175" i="2"/>
  <c r="F156" i="2"/>
  <c r="F154" i="2"/>
  <c r="F152" i="2"/>
  <c r="F143" i="2"/>
  <c r="F137" i="2"/>
  <c r="F135" i="2"/>
  <c r="F128" i="2"/>
  <c r="F124" i="2"/>
  <c r="F121" i="2"/>
  <c r="F116" i="2"/>
  <c r="F114" i="2"/>
  <c r="F107" i="2"/>
  <c r="F106" i="2" s="1"/>
  <c r="F101" i="2" s="1"/>
  <c r="F102" i="2"/>
  <c r="F99" i="2"/>
  <c r="F92" i="2"/>
  <c r="F91" i="2"/>
  <c r="F89" i="2"/>
  <c r="F88" i="2"/>
  <c r="F87" i="2" s="1"/>
  <c r="F86" i="2" s="1"/>
  <c r="F85" i="2" s="1"/>
  <c r="F83" i="2"/>
  <c r="F82" i="2" s="1"/>
  <c r="F81" i="2" s="1"/>
  <c r="F79" i="2"/>
  <c r="F77" i="2"/>
  <c r="F60" i="2"/>
  <c r="F55" i="2"/>
  <c r="F54" i="2" s="1"/>
  <c r="F52" i="2"/>
  <c r="F49" i="2"/>
  <c r="F48" i="2" s="1"/>
  <c r="F43" i="2"/>
  <c r="F40" i="2"/>
  <c r="F39" i="2" s="1"/>
  <c r="F37" i="2"/>
  <c r="F36" i="2" s="1"/>
  <c r="F32" i="2"/>
  <c r="F30" i="2"/>
  <c r="F27" i="2"/>
  <c r="F21" i="2"/>
  <c r="F19" i="2"/>
  <c r="F16" i="2"/>
  <c r="F15" i="2"/>
  <c r="F14" i="2"/>
  <c r="F210" i="2" l="1"/>
  <c r="F237" i="2"/>
  <c r="F132" i="2"/>
  <c r="F245" i="2"/>
  <c r="F59" i="2"/>
  <c r="F42" i="2" s="1"/>
  <c r="F151" i="2"/>
  <c r="F148" i="2" s="1"/>
  <c r="F147" i="2" s="1"/>
  <c r="F146" i="2" s="1"/>
  <c r="F306" i="2"/>
  <c r="F305" i="2" s="1"/>
  <c r="F304" i="2" s="1"/>
  <c r="F303" i="2" s="1"/>
  <c r="F338" i="2"/>
  <c r="F337" i="2" s="1"/>
  <c r="F336" i="2" s="1"/>
  <c r="F113" i="2"/>
  <c r="F112" i="2" s="1"/>
  <c r="F244" i="2"/>
  <c r="F274" i="2"/>
  <c r="F263" i="2" s="1"/>
  <c r="F367" i="2"/>
  <c r="F366" i="2" s="1"/>
  <c r="F174" i="2"/>
  <c r="F120" i="2"/>
  <c r="F119" i="2" s="1"/>
  <c r="F327" i="2"/>
  <c r="F326" i="2" s="1"/>
  <c r="F325" i="2" s="1"/>
  <c r="F29" i="2"/>
  <c r="F26" i="2" s="1"/>
  <c r="F95" i="2"/>
  <c r="F18" i="2"/>
  <c r="F293" i="2" l="1"/>
  <c r="F262" i="2"/>
  <c r="F195" i="2"/>
  <c r="F94" i="2"/>
  <c r="F118" i="2"/>
  <c r="F13" i="2"/>
  <c r="F376" i="2" l="1"/>
</calcChain>
</file>

<file path=xl/sharedStrings.xml><?xml version="1.0" encoding="utf-8"?>
<sst xmlns="http://schemas.openxmlformats.org/spreadsheetml/2006/main" count="3844" uniqueCount="620">
  <si>
    <t xml:space="preserve"> от  "23" декабря 2020 г.  № 34</t>
  </si>
  <si>
    <t>тыс.руб.</t>
  </si>
  <si>
    <t>Субсидии на обеспечение мероприятий по организации теплоснабжения</t>
  </si>
  <si>
    <t>Субсидии на решение вопросов местного значения в сфере жилищно-коммунального хозяйства</t>
  </si>
  <si>
    <t>к решению окружного Совета депутатов</t>
  </si>
  <si>
    <t xml:space="preserve">Приложение  7 </t>
  </si>
  <si>
    <t>Наименование показателей</t>
  </si>
  <si>
    <t>РЗ</t>
  </si>
  <si>
    <t>Пр</t>
  </si>
  <si>
    <t>КЦСР</t>
  </si>
  <si>
    <t>КВР</t>
  </si>
  <si>
    <t>2021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</si>
  <si>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</si>
  <si>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</si>
  <si>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</si>
  <si>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</si>
  <si>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</si>
  <si>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</si>
  <si>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</si>
  <si>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</si>
  <si>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</si>
  <si>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</si>
  <si>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</si>
  <si>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</si>
  <si>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</si>
  <si>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</si>
  <si>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</si>
  <si>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</si>
  <si>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</si>
  <si>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</si>
  <si>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</si>
  <si>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</si>
  <si>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</si>
  <si>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</si>
  <si>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</si>
  <si>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</si>
  <si>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</si>
  <si>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</si>
  <si>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</si>
  <si>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</si>
  <si>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</si>
  <si>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</si>
  <si>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</si>
  <si>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</si>
  <si>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</si>
  <si>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</si>
  <si>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</si>
  <si>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</si>
  <si>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</si>
  <si>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</si>
  <si>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</si>
  <si>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</si>
  <si>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</si>
  <si>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</si>
  <si>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</si>
  <si>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</si>
  <si>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</si>
  <si>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</si>
  <si>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</si>
  <si>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</si>
  <si>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</si>
  <si>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</si>
  <si>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</si>
  <si>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</si>
  <si>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</si>
  <si>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</si>
  <si>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</si>
  <si>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</si>
  <si>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</si>
  <si>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</si>
  <si>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</si>
  <si>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</si>
  <si>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</si>
  <si>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</si>
  <si>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</si>
  <si>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</si>
  <si>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</si>
  <si>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</si>
  <si>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</si>
  <si>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</si>
  <si>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</si>
  <si>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</si>
  <si>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</si>
  <si>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</si>
  <si>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</si>
  <si>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</si>
  <si>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</si>
  <si>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</si>
  <si>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</si>
  <si>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</si>
  <si>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</si>
  <si>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</si>
  <si>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</si>
  <si>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</si>
  <si>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</si>
  <si>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</si>
  <si>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</si>
  <si>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</si>
  <si>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 1 Н8 70250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</si>
  <si>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</si>
  <si>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</si>
  <si>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</si>
  <si>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12 2 Н9 79000</t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</si>
  <si>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</si>
  <si>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</si>
  <si>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</si>
  <si>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</si>
  <si>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</si>
  <si>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</si>
  <si>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</si>
  <si>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</si>
  <si>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</si>
  <si>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</si>
  <si>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</si>
  <si>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</si>
  <si>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</si>
  <si>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</si>
  <si>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</si>
  <si>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</si>
  <si>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</si>
  <si>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</si>
  <si>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</si>
  <si>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</si>
  <si>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</si>
  <si>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</si>
  <si>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</si>
  <si>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</si>
  <si>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34000</t>
  </si>
  <si>
    <t>22 1 И7 94000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</si>
  <si>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</si>
  <si>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</si>
  <si>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</si>
  <si>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</si>
  <si>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</si>
  <si>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</si>
  <si>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</si>
  <si>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</si>
  <si>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</si>
  <si>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</si>
  <si>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</si>
  <si>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</si>
  <si>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</si>
  <si>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</si>
  <si>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</si>
  <si>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</si>
  <si>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</si>
  <si>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</si>
  <si>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</si>
  <si>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22 1 25 S1120</t>
  </si>
  <si>
    <t>Программа конкретных дел благоустройства территории муниципального образования "Советский городской округ"  на 2021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</si>
  <si>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</si>
  <si>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</si>
  <si>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</si>
  <si>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</si>
  <si>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</si>
  <si>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</si>
  <si>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</si>
  <si>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</si>
  <si>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</si>
  <si>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</si>
  <si>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</si>
  <si>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</si>
  <si>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</si>
  <si>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</si>
  <si>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</si>
  <si>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</si>
  <si>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</si>
  <si>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</si>
  <si>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</si>
  <si>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</si>
  <si>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</si>
  <si>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</si>
  <si>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</si>
  <si>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</si>
  <si>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</si>
  <si>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</si>
  <si>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</si>
  <si>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</si>
  <si>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</si>
  <si>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</si>
  <si>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</si>
  <si>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</si>
  <si>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</si>
  <si>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</si>
  <si>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</si>
  <si>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</si>
  <si>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</si>
  <si>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</si>
  <si>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</si>
  <si>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</si>
  <si>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</si>
  <si>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</si>
  <si>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</si>
  <si>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</si>
  <si>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</si>
  <si>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</si>
  <si>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</si>
  <si>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</si>
  <si>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</si>
  <si>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</si>
  <si>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</si>
  <si>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</si>
  <si>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</si>
  <si>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</si>
  <si>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</si>
  <si>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</si>
  <si>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</si>
  <si>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</si>
  <si>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</si>
  <si>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</si>
  <si>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</si>
  <si>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</si>
  <si>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</si>
  <si>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</si>
  <si>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</si>
  <si>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</si>
  <si>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</si>
  <si>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</si>
  <si>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</si>
  <si>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</si>
  <si>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</si>
  <si>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</si>
  <si>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</si>
  <si>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</si>
  <si>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</si>
  <si>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</si>
  <si>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</si>
  <si>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</si>
  <si>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</si>
  <si>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</si>
  <si>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</si>
  <si>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</si>
  <si>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</si>
  <si>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</si>
  <si>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</si>
  <si>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</si>
  <si>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</si>
  <si>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</si>
  <si>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</si>
  <si>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</si>
  <si>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</si>
  <si>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</si>
  <si>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</si>
  <si>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</si>
  <si>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</si>
  <si>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</si>
  <si>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</si>
  <si>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</si>
  <si>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</si>
  <si>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</si>
  <si>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</si>
  <si>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</si>
  <si>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</si>
  <si>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</si>
  <si>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</si>
  <si>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</si>
  <si>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</si>
  <si>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</si>
  <si>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</si>
  <si>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</si>
  <si>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</si>
  <si>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</si>
  <si>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</si>
  <si>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</si>
  <si>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</si>
  <si>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</si>
  <si>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</si>
  <si>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</si>
  <si>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</si>
  <si>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</si>
  <si>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</si>
  <si>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 xml:space="preserve">Приложение 9 </t>
  </si>
  <si>
    <t xml:space="preserve">Ведомственная структура расходов бюджета Советского городского округа </t>
  </si>
  <si>
    <t>на 2021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</si>
  <si>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</si>
  <si>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</si>
  <si>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</si>
  <si>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</si>
  <si>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</si>
  <si>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</si>
  <si>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</si>
  <si>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</si>
  <si>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</si>
  <si>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</si>
  <si>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</si>
  <si>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</si>
  <si>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</si>
  <si>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</si>
  <si>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</si>
  <si>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</si>
  <si>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</si>
  <si>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</si>
  <si>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</si>
  <si>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</si>
  <si>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</si>
  <si>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</si>
  <si>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</si>
  <si>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</si>
  <si>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</si>
  <si>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</si>
  <si>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</si>
  <si>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</si>
  <si>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</si>
  <si>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</si>
  <si>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</si>
  <si>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</si>
  <si>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</si>
  <si>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</si>
  <si>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</si>
  <si>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</si>
  <si>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</si>
  <si>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</si>
  <si>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</si>
  <si>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</si>
  <si>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</si>
  <si>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</si>
  <si>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</si>
  <si>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</si>
  <si>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</si>
  <si>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</si>
  <si>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</si>
  <si>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</si>
  <si>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</si>
  <si>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</si>
  <si>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</si>
  <si>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</si>
  <si>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</si>
  <si>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</si>
  <si>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</si>
  <si>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</si>
  <si>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</si>
  <si>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</si>
  <si>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</si>
  <si>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</si>
  <si>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 xml:space="preserve">               Распределение бюджетных ассигнований на 2021 год  по разделам и подразделам, целевым статьям и видам  расходов классификации расходов бюджета</t>
  </si>
  <si>
    <t>02 2 39 L3040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</si>
  <si>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</si>
  <si>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</si>
  <si>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22 1 7711008</t>
  </si>
  <si>
    <t>22 1 77 11008</t>
  </si>
  <si>
    <t>Муниципальное казенное учреждение Советского городского округа "Служба заказчика"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</si>
  <si>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</si>
  <si>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</si>
  <si>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</si>
  <si>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                                                                                                                                           Приложение 2</t>
  </si>
  <si>
    <t>Безвозмездные поступления в 2021 году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</si>
  <si>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</si>
  <si>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</si>
  <si>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</si>
  <si>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</si>
  <si>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</si>
  <si>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</si>
  <si>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</si>
  <si>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</si>
  <si>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</si>
  <si>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</si>
  <si>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</si>
  <si>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</si>
  <si>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</si>
  <si>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</si>
  <si>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</si>
  <si>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</si>
  <si>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</si>
  <si>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</si>
  <si>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</si>
  <si>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</si>
  <si>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</si>
  <si>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</si>
  <si>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</si>
  <si>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</si>
  <si>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</si>
  <si>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</si>
  <si>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на поддержку муниципальных программ формирования городской среды на дворовые территории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</si>
  <si>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</si>
  <si>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</si>
  <si>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</si>
  <si>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</si>
  <si>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</si>
  <si>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</si>
  <si>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</si>
  <si>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</si>
  <si>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</si>
  <si>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</si>
  <si>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</si>
  <si>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</si>
  <si>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</si>
  <si>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</si>
  <si>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проведение Всероссийской переписи населения 2020 года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</si>
  <si>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</si>
  <si>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</si>
  <si>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</si>
  <si>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</si>
  <si>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</si>
  <si>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городских округов за счет средств резервного фонда</t>
  </si>
  <si>
    <t>Субсидии бюджетам городских округов на реализацию мероприятий по обеспечению жильем молодых семей</t>
  </si>
  <si>
    <t>Субсидии на капитальный ремонт и устройство спортивных объектов</t>
  </si>
  <si>
    <t>Субсидии на модернизацию учреждений культуры</t>
  </si>
  <si>
    <t xml:space="preserve">к  решению окружного  Совета депутатов </t>
  </si>
  <si>
    <t>Д О Х О Д Ы</t>
  </si>
  <si>
    <t>Государственная пошлина за выдачу разрешения на установку рекламной конструкции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</si>
  <si>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</si>
  <si>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Прочие неналоговые доходы бюджетов городских округов</t>
  </si>
  <si>
    <t>Прочие дотации бюджетам городских округов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</si>
  <si>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</si>
  <si>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межбюджетные трансферты, передаваемые бюджетам городских округов</t>
  </si>
  <si>
    <t>17 T У7 59300</t>
  </si>
  <si>
    <t>Расходы за счет средств резервного фонда Правительства КО</t>
  </si>
  <si>
    <t>99 2 00 21910</t>
  </si>
  <si>
    <t>Сбор, удаление отходов и очистка сточных вод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</si>
  <si>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</si>
  <si>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</si>
  <si>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04 3 94 71090</t>
  </si>
  <si>
    <t>22 1 06 L4970</t>
  </si>
  <si>
    <t>Массовый спорт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</si>
  <si>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</si>
  <si>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22 1 03 71340</t>
  </si>
  <si>
    <t>17 Т У7 59300</t>
  </si>
  <si>
    <t>512</t>
  </si>
  <si>
    <t>04 3 97 71090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</si>
  <si>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</si>
  <si>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публичных нормативных обязательств Советского городского округа</t>
  </si>
  <si>
    <t>Приложение 1</t>
  </si>
  <si>
    <t>Прогнозируемые налоговые и неналоговые доходы бюджета Советского городского округа на 2021 год</t>
  </si>
  <si>
    <t>Сумма   2019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</si>
  <si>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</si>
  <si>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</si>
  <si>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</si>
  <si>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</si>
  <si>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</si>
  <si>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</si>
  <si>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</si>
  <si>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</si>
  <si>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</si>
  <si>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</si>
  <si>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</si>
  <si>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</si>
  <si>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</si>
  <si>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</si>
  <si>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</si>
  <si>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</si>
  <si>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</si>
  <si>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</si>
  <si>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</si>
  <si>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</si>
  <si>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</si>
  <si>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</si>
  <si>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</si>
  <si>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</si>
  <si>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</si>
  <si>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</si>
  <si>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</si>
  <si>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</si>
  <si>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000 1 05 01020 01 0000 110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</si>
  <si>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</si>
  <si>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</si>
  <si>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</si>
  <si>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</si>
  <si>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</si>
  <si>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</si>
  <si>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</si>
  <si>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</si>
  <si>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</si>
  <si>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</si>
  <si>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</si>
  <si>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</si>
  <si>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</si>
  <si>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</si>
  <si>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</si>
  <si>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</si>
  <si>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</si>
  <si>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</si>
  <si>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</si>
  <si>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</si>
  <si>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</si>
  <si>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</si>
  <si>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</si>
  <si>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</si>
  <si>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</si>
  <si>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</si>
  <si>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</si>
  <si>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</si>
  <si>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</si>
  <si>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</si>
  <si>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</si>
  <si>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</si>
  <si>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</si>
  <si>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</si>
  <si>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</si>
  <si>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</si>
  <si>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</si>
  <si>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</si>
  <si>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</si>
  <si>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</si>
  <si>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</si>
  <si>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</si>
  <si>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</si>
  <si>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</si>
  <si>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</si>
  <si>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</si>
  <si>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</si>
  <si>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</si>
  <si>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</si>
  <si>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</si>
  <si>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</si>
  <si>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</si>
  <si>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</si>
  <si>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</si>
  <si>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</si>
  <si>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</si>
  <si>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</si>
  <si>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</si>
  <si>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</si>
  <si>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</si>
  <si>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</si>
  <si>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</si>
  <si>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</si>
  <si>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</si>
  <si>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</si>
  <si>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</si>
  <si>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</si>
  <si>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</si>
  <si>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</si>
  <si>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</si>
  <si>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</si>
  <si>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</si>
  <si>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</si>
  <si>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</si>
  <si>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</si>
  <si>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</si>
  <si>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</si>
  <si>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</si>
  <si>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</si>
  <si>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</si>
  <si>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</si>
  <si>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</si>
  <si>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</si>
  <si>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</si>
  <si>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</si>
  <si>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</si>
  <si>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</si>
  <si>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</si>
  <si>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</si>
  <si>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</si>
  <si>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</si>
  <si>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</si>
  <si>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</si>
  <si>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</si>
  <si>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</si>
  <si>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</si>
  <si>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</si>
  <si>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</si>
  <si>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</si>
  <si>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</si>
  <si>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</si>
  <si>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</si>
  <si>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</si>
  <si>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</si>
  <si>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</si>
  <si>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</si>
  <si>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</si>
  <si>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</si>
  <si>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</si>
  <si>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</si>
  <si>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</si>
  <si>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</si>
  <si>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</si>
  <si>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</si>
  <si>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</si>
  <si>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</si>
  <si>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</si>
  <si>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</si>
  <si>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</si>
  <si>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</si>
  <si>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</si>
  <si>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</si>
  <si>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</si>
  <si>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</si>
  <si>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</si>
  <si>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</si>
  <si>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</si>
  <si>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</si>
  <si>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</si>
  <si>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000 1 16 02020 02 0000140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</si>
  <si>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</si>
  <si>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000 1 16 07090 04 0000140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</si>
  <si>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</si>
  <si>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000 1 16 10123 01 0000140</t>
  </si>
  <si>
    <t>000 1 16 11050 01 0000140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</si>
  <si>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</si>
  <si>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</si>
  <si>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000 2 02 20077 04 0000 150</t>
  </si>
  <si>
    <t>000 2 02 20299 04 0000 150</t>
  </si>
  <si>
    <t xml:space="preserve"> 000 2 02 20302 04 0000 150</t>
  </si>
  <si>
    <t>000 2 02 25208 04 0000 150</t>
  </si>
  <si>
    <t>000 2 02 25304 04 0000 150</t>
  </si>
  <si>
    <t>000 2 02 25497 04 0000 150</t>
  </si>
  <si>
    <t>000 2 01 04010 04 0000 150</t>
  </si>
  <si>
    <t>000 2 02 29999 04 0000 150</t>
  </si>
  <si>
    <t>000 2 02 30024 04 0000 150</t>
  </si>
  <si>
    <t>000 2 02 30027 04 0000 150</t>
  </si>
  <si>
    <t>000 2 02 35120 04 0000 150</t>
  </si>
  <si>
    <t>000 2 02 35469 04 0000 150</t>
  </si>
  <si>
    <t>000 2 02 35930 04 0000 150</t>
  </si>
  <si>
    <t>000 2 02 39999 04 0000 150</t>
  </si>
  <si>
    <t>000 2 02 45303 04 0000 150</t>
  </si>
  <si>
    <t>000 2 02 15001 04 0000 150</t>
  </si>
  <si>
    <t>00 2 02 19999 04 0000 150</t>
  </si>
  <si>
    <t>000 2 02 49999 04 0000 150</t>
  </si>
  <si>
    <t>000 2 02 20041 04 0000 150</t>
  </si>
  <si>
    <t xml:space="preserve">Приложение  3 </t>
  </si>
  <si>
    <t xml:space="preserve">Приложение 4 </t>
  </si>
  <si>
    <t>12 2 Н9 71220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</si>
  <si>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</si>
  <si>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t>06 2 В8 71040</t>
  </si>
  <si>
    <t>12 2 Н8 70250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</si>
  <si>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</si>
  <si>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</si>
  <si>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</si>
  <si>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</si>
  <si>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от  "27" октября 2021 г.  №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</si>
</sst>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5">
    <xf numFmtId="0" fontId="0" fillId="0" borderId="0" xfId="0"/>
    <xf numFmtId="0" fontId="8" fillId="0" borderId="0" xfId="2" applyFont="1" applyFill="1"/>
    <xf numFmtId="0" fontId="8" fillId="0" borderId="0" xfId="2" applyFont="1" applyFill="1" applyAlignment="1">
      <alignment horizontal="right"/>
    </xf>
    <xf numFmtId="4" fontId="8" fillId="0" borderId="0" xfId="2" applyNumberFormat="1" applyFont="1" applyFill="1" applyAlignment="1">
      <alignment horizontal="right"/>
    </xf>
    <xf numFmtId="0" fontId="13" fillId="0" borderId="2" xfId="2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 applyProtection="1">
      <alignment horizontal="left" wrapText="1" shrinkToFit="1"/>
      <protection locked="0"/>
    </xf>
    <xf numFmtId="49" fontId="15" fillId="0" borderId="1" xfId="2" applyNumberFormat="1" applyFont="1" applyFill="1" applyBorder="1" applyAlignment="1">
      <alignment horizontal="center" wrapText="1"/>
    </xf>
    <xf numFmtId="4" fontId="15" fillId="0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49" fontId="16" fillId="0" borderId="1" xfId="2" applyNumberFormat="1" applyFont="1" applyFill="1" applyBorder="1" applyAlignment="1">
      <alignment horizontal="center" wrapText="1"/>
    </xf>
    <xf numFmtId="4" fontId="16" fillId="0" borderId="1" xfId="2" applyNumberFormat="1" applyFont="1" applyFill="1" applyBorder="1" applyAlignment="1">
      <alignment horizontal="center"/>
    </xf>
    <xf numFmtId="0" fontId="16" fillId="0" borderId="0" xfId="2" applyFont="1" applyFill="1"/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11" fillId="0" borderId="0" xfId="2" applyFont="1" applyFill="1"/>
    <xf numFmtId="0" fontId="15" fillId="0" borderId="0" xfId="2" applyFont="1" applyFill="1"/>
    <xf numFmtId="49" fontId="16" fillId="0" borderId="1" xfId="0" applyNumberFormat="1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/>
    </xf>
    <xf numFmtId="49" fontId="15" fillId="0" borderId="3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/>
    </xf>
    <xf numFmtId="0" fontId="17" fillId="0" borderId="0" xfId="2" applyFont="1" applyFill="1"/>
    <xf numFmtId="49" fontId="16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0" fontId="16" fillId="0" borderId="0" xfId="2" applyFont="1" applyFill="1" applyAlignment="1">
      <alignment shrinkToFit="1"/>
    </xf>
    <xf numFmtId="0" fontId="8" fillId="0" borderId="1" xfId="2" applyFont="1" applyFill="1" applyBorder="1" applyAlignment="1" applyProtection="1">
      <alignment wrapText="1" shrinkToFit="1"/>
      <protection locked="0"/>
    </xf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0" xfId="2" applyFont="1" applyFill="1"/>
    <xf numFmtId="49" fontId="10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 applyProtection="1">
      <alignment vertical="center" wrapText="1" shrinkToFit="1"/>
      <protection locked="0"/>
    </xf>
    <xf numFmtId="4" fontId="16" fillId="0" borderId="1" xfId="2" applyNumberFormat="1" applyFont="1" applyFill="1" applyBorder="1" applyAlignment="1">
      <alignment horizontal="center" wrapText="1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/>
    </xf>
    <xf numFmtId="4" fontId="15" fillId="0" borderId="1" xfId="2" applyNumberFormat="1" applyFont="1" applyFill="1" applyBorder="1" applyAlignment="1">
      <alignment horizontal="center" wrapText="1"/>
    </xf>
    <xf numFmtId="0" fontId="20" fillId="0" borderId="0" xfId="2" applyFont="1" applyFill="1"/>
    <xf numFmtId="0" fontId="21" fillId="0" borderId="0" xfId="2" applyFont="1" applyFill="1"/>
    <xf numFmtId="49" fontId="17" fillId="0" borderId="1" xfId="2" applyNumberFormat="1" applyFont="1" applyFill="1" applyBorder="1" applyAlignment="1">
      <alignment horizontal="center" wrapText="1"/>
    </xf>
    <xf numFmtId="0" fontId="22" fillId="0" borderId="0" xfId="2" applyFont="1" applyFill="1"/>
    <xf numFmtId="0" fontId="23" fillId="0" borderId="0" xfId="2" applyFont="1" applyFill="1"/>
    <xf numFmtId="4" fontId="8" fillId="0" borderId="1" xfId="2" applyNumberFormat="1" applyFont="1" applyFill="1" applyBorder="1" applyAlignment="1">
      <alignment horizontal="center" wrapText="1"/>
    </xf>
    <xf numFmtId="4" fontId="16" fillId="0" borderId="0" xfId="2" applyNumberFormat="1" applyFont="1" applyFill="1"/>
    <xf numFmtId="49" fontId="16" fillId="0" borderId="3" xfId="2" applyNumberFormat="1" applyFont="1" applyFill="1" applyBorder="1" applyAlignment="1">
      <alignment horizontal="center"/>
    </xf>
    <xf numFmtId="0" fontId="16" fillId="0" borderId="1" xfId="2" applyFont="1" applyFill="1" applyBorder="1" applyAlignment="1">
      <alignment horizontal="left" wrapText="1"/>
    </xf>
    <xf numFmtId="0" fontId="9" fillId="0" borderId="4" xfId="2" applyFont="1" applyFill="1" applyBorder="1" applyAlignment="1" applyProtection="1">
      <alignment horizontal="left" wrapText="1" shrinkToFit="1"/>
      <protection locked="0"/>
    </xf>
    <xf numFmtId="49" fontId="9" fillId="0" borderId="3" xfId="2" applyNumberFormat="1" applyFont="1" applyFill="1" applyBorder="1" applyAlignment="1">
      <alignment horizontal="center" wrapText="1"/>
    </xf>
    <xf numFmtId="49" fontId="11" fillId="0" borderId="3" xfId="2" applyNumberFormat="1" applyFont="1" applyFill="1" applyBorder="1" applyAlignment="1">
      <alignment horizontal="center" wrapText="1"/>
    </xf>
    <xf numFmtId="49" fontId="11" fillId="0" borderId="3" xfId="2" applyNumberFormat="1" applyFont="1" applyFill="1" applyBorder="1" applyAlignment="1">
      <alignment horizontal="center"/>
    </xf>
    <xf numFmtId="0" fontId="24" fillId="0" borderId="0" xfId="2" applyFont="1" applyFill="1"/>
    <xf numFmtId="0" fontId="8" fillId="0" borderId="4" xfId="2" applyFont="1" applyFill="1" applyBorder="1" applyAlignment="1" applyProtection="1">
      <alignment horizontal="left" wrapText="1" shrinkToFit="1"/>
      <protection locked="0"/>
    </xf>
    <xf numFmtId="49" fontId="8" fillId="0" borderId="3" xfId="2" applyNumberFormat="1" applyFont="1" applyFill="1" applyBorder="1" applyAlignment="1">
      <alignment horizontal="center" wrapText="1"/>
    </xf>
    <xf numFmtId="0" fontId="25" fillId="0" borderId="0" xfId="2" applyFont="1" applyFill="1"/>
    <xf numFmtId="49" fontId="16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49" fontId="16" fillId="0" borderId="5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49" fontId="8" fillId="0" borderId="6" xfId="2" applyNumberFormat="1" applyFont="1" applyFill="1" applyBorder="1" applyAlignment="1">
      <alignment horizontal="center"/>
    </xf>
    <xf numFmtId="49" fontId="10" fillId="0" borderId="5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1" fillId="0" borderId="5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wrapText="1" shrinkToFit="1"/>
    </xf>
    <xf numFmtId="4" fontId="8" fillId="0" borderId="1" xfId="2" applyNumberFormat="1" applyFont="1" applyFill="1" applyBorder="1" applyAlignment="1">
      <alignment horizontal="center" wrapText="1" shrinkToFit="1"/>
    </xf>
    <xf numFmtId="0" fontId="28" fillId="0" borderId="0" xfId="2" applyFont="1" applyFill="1"/>
    <xf numFmtId="0" fontId="16" fillId="0" borderId="1" xfId="2" applyFont="1" applyFill="1" applyBorder="1" applyAlignment="1" applyProtection="1">
      <alignment wrapText="1" shrinkToFit="1"/>
      <protection locked="0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8" fillId="0" borderId="0" xfId="0" applyFont="1" applyAlignment="1" applyProtection="1">
      <alignment wrapText="1" shrinkToFit="1"/>
      <protection locked="0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29" fillId="0" borderId="0" xfId="0" applyFont="1" applyAlignment="1">
      <alignment wrapText="1"/>
    </xf>
    <xf numFmtId="0" fontId="18" fillId="0" borderId="1" xfId="2" applyFont="1" applyFill="1" applyBorder="1" applyAlignment="1" applyProtection="1">
      <alignment wrapText="1" shrinkToFit="1"/>
      <protection locked="0"/>
    </xf>
    <xf numFmtId="0" fontId="15" fillId="0" borderId="1" xfId="2" applyFont="1" applyFill="1" applyBorder="1" applyAlignment="1" applyProtection="1">
      <alignment wrapText="1" shrinkToFit="1"/>
      <protection locked="0"/>
    </xf>
    <xf numFmtId="0" fontId="6" fillId="0" borderId="0" xfId="2" applyFont="1" applyFill="1"/>
    <xf numFmtId="0" fontId="7" fillId="0" borderId="0" xfId="2" applyFont="1" applyFill="1"/>
    <xf numFmtId="0" fontId="8" fillId="0" borderId="0" xfId="2" applyFont="1" applyFill="1" applyAlignment="1"/>
    <xf numFmtId="49" fontId="8" fillId="0" borderId="0" xfId="2" applyNumberFormat="1" applyFont="1" applyFill="1" applyAlignment="1">
      <alignment horizontal="center"/>
    </xf>
    <xf numFmtId="4" fontId="8" fillId="0" borderId="0" xfId="2" applyNumberFormat="1" applyFont="1" applyFill="1" applyAlignment="1"/>
    <xf numFmtId="4" fontId="8" fillId="0" borderId="0" xfId="2" applyNumberFormat="1" applyFont="1" applyFill="1"/>
    <xf numFmtId="0" fontId="8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49" fontId="30" fillId="0" borderId="1" xfId="2" applyNumberFormat="1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165" fontId="30" fillId="0" borderId="1" xfId="2" applyNumberFormat="1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left" wrapText="1"/>
    </xf>
    <xf numFmtId="0" fontId="9" fillId="0" borderId="9" xfId="2" applyFont="1" applyFill="1" applyBorder="1" applyAlignment="1">
      <alignment horizontal="center" wrapText="1" shrinkToFit="1"/>
    </xf>
    <xf numFmtId="49" fontId="9" fillId="0" borderId="9" xfId="2" applyNumberFormat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6" fillId="0" borderId="0" xfId="2" applyFont="1" applyFill="1" applyAlignment="1"/>
    <xf numFmtId="0" fontId="10" fillId="0" borderId="11" xfId="2" applyFont="1" applyFill="1" applyBorder="1" applyAlignment="1">
      <alignment horizontal="left"/>
    </xf>
    <xf numFmtId="0" fontId="30" fillId="0" borderId="12" xfId="2" applyFont="1" applyFill="1" applyBorder="1" applyAlignment="1">
      <alignment horizontal="center" vertical="center" wrapText="1" shrinkToFit="1"/>
    </xf>
    <xf numFmtId="49" fontId="9" fillId="0" borderId="12" xfId="2" applyNumberFormat="1" applyFont="1" applyFill="1" applyBorder="1" applyAlignment="1">
      <alignment horizontal="center"/>
    </xf>
    <xf numFmtId="164" fontId="9" fillId="0" borderId="13" xfId="2" applyNumberFormat="1" applyFont="1" applyFill="1" applyBorder="1" applyAlignment="1">
      <alignment horizontal="center"/>
    </xf>
    <xf numFmtId="0" fontId="11" fillId="0" borderId="11" xfId="2" applyFont="1" applyFill="1" applyBorder="1" applyAlignment="1">
      <alignment horizontal="left" wrapText="1"/>
    </xf>
    <xf numFmtId="49" fontId="11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5" fillId="0" borderId="11" xfId="2" applyFont="1" applyFill="1" applyBorder="1" applyAlignment="1">
      <alignment horizontal="left" wrapText="1"/>
    </xf>
    <xf numFmtId="49" fontId="31" fillId="0" borderId="12" xfId="2" applyNumberFormat="1" applyFont="1" applyFill="1" applyBorder="1" applyAlignment="1">
      <alignment horizontal="center"/>
    </xf>
    <xf numFmtId="49" fontId="15" fillId="0" borderId="12" xfId="2" applyNumberFormat="1" applyFont="1" applyFill="1" applyBorder="1" applyAlignment="1">
      <alignment horizontal="center" wrapText="1"/>
    </xf>
    <xf numFmtId="164" fontId="15" fillId="0" borderId="13" xfId="2" applyNumberFormat="1" applyFont="1" applyFill="1" applyBorder="1" applyAlignment="1">
      <alignment horizontal="center"/>
    </xf>
    <xf numFmtId="0" fontId="31" fillId="0" borderId="0" xfId="2" applyFont="1" applyFill="1" applyAlignment="1"/>
    <xf numFmtId="0" fontId="16" fillId="0" borderId="11" xfId="2" applyFont="1" applyFill="1" applyBorder="1" applyAlignment="1">
      <alignment horizontal="left" wrapText="1"/>
    </xf>
    <xf numFmtId="49" fontId="32" fillId="0" borderId="12" xfId="2" applyNumberFormat="1" applyFont="1" applyFill="1" applyBorder="1" applyAlignment="1">
      <alignment horizontal="center"/>
    </xf>
    <xf numFmtId="49" fontId="16" fillId="0" borderId="12" xfId="2" applyNumberFormat="1" applyFont="1" applyFill="1" applyBorder="1" applyAlignment="1">
      <alignment horizontal="center" wrapText="1"/>
    </xf>
    <xf numFmtId="164" fontId="16" fillId="0" borderId="13" xfId="2" applyNumberFormat="1" applyFont="1" applyFill="1" applyBorder="1" applyAlignment="1">
      <alignment horizontal="center"/>
    </xf>
    <xf numFmtId="0" fontId="16" fillId="0" borderId="0" xfId="2" applyFont="1" applyFill="1" applyAlignment="1"/>
    <xf numFmtId="0" fontId="8" fillId="0" borderId="11" xfId="2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center"/>
    </xf>
    <xf numFmtId="49" fontId="8" fillId="0" borderId="12" xfId="2" applyNumberFormat="1" applyFont="1" applyFill="1" applyBorder="1" applyAlignment="1">
      <alignment horizontal="center" wrapText="1"/>
    </xf>
    <xf numFmtId="164" fontId="8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horizontal="left" wrapText="1"/>
    </xf>
    <xf numFmtId="49" fontId="8" fillId="0" borderId="12" xfId="2" applyNumberFormat="1" applyFont="1" applyFill="1" applyBorder="1" applyAlignment="1">
      <alignment horizontal="center"/>
    </xf>
    <xf numFmtId="49" fontId="15" fillId="0" borderId="12" xfId="2" applyNumberFormat="1" applyFont="1" applyFill="1" applyBorder="1" applyAlignment="1">
      <alignment horizontal="center"/>
    </xf>
    <xf numFmtId="49" fontId="8" fillId="0" borderId="12" xfId="2" applyNumberFormat="1" applyFont="1" applyFill="1" applyBorder="1" applyAlignment="1">
      <alignment horizontal="center" vertical="center"/>
    </xf>
    <xf numFmtId="49" fontId="16" fillId="0" borderId="12" xfId="2" applyNumberFormat="1" applyFont="1" applyFill="1" applyBorder="1" applyAlignment="1">
      <alignment horizontal="center"/>
    </xf>
    <xf numFmtId="0" fontId="17" fillId="0" borderId="0" xfId="2" applyFont="1" applyFill="1" applyAlignment="1"/>
    <xf numFmtId="0" fontId="4" fillId="0" borderId="11" xfId="2" applyFont="1" applyFill="1" applyBorder="1" applyAlignment="1">
      <alignment wrapText="1" shrinkToFit="1"/>
    </xf>
    <xf numFmtId="0" fontId="9" fillId="0" borderId="11" xfId="2" applyFont="1" applyFill="1" applyBorder="1" applyAlignment="1">
      <alignment horizontal="left"/>
    </xf>
    <xf numFmtId="49" fontId="9" fillId="0" borderId="12" xfId="2" applyNumberFormat="1" applyFont="1" applyFill="1" applyBorder="1" applyAlignment="1">
      <alignment horizontal="center" wrapText="1"/>
    </xf>
    <xf numFmtId="49" fontId="6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 wrapText="1"/>
    </xf>
    <xf numFmtId="0" fontId="33" fillId="0" borderId="0" xfId="2" applyFont="1" applyFill="1" applyAlignment="1"/>
    <xf numFmtId="0" fontId="32" fillId="0" borderId="0" xfId="2" applyFont="1" applyFill="1" applyAlignment="1"/>
    <xf numFmtId="0" fontId="11" fillId="0" borderId="0" xfId="2" applyFont="1" applyFill="1" applyAlignment="1"/>
    <xf numFmtId="0" fontId="9" fillId="0" borderId="0" xfId="2" applyFont="1" applyFill="1" applyAlignment="1"/>
    <xf numFmtId="49" fontId="34" fillId="0" borderId="12" xfId="2" applyNumberFormat="1" applyFont="1" applyFill="1" applyBorder="1" applyAlignment="1">
      <alignment horizontal="center" wrapText="1"/>
    </xf>
    <xf numFmtId="0" fontId="15" fillId="0" borderId="11" xfId="2" applyFont="1" applyFill="1" applyBorder="1" applyAlignment="1">
      <alignment horizontal="left"/>
    </xf>
    <xf numFmtId="49" fontId="2" fillId="0" borderId="12" xfId="2" applyNumberFormat="1" applyFont="1" applyFill="1" applyBorder="1" applyAlignment="1">
      <alignment horizontal="center" wrapText="1"/>
    </xf>
    <xf numFmtId="0" fontId="30" fillId="0" borderId="0" xfId="2" applyFont="1" applyFill="1" applyAlignment="1"/>
    <xf numFmtId="0" fontId="16" fillId="0" borderId="11" xfId="2" applyFont="1" applyFill="1" applyBorder="1" applyAlignment="1">
      <alignment horizontal="left" wrapText="1" shrinkToFit="1"/>
    </xf>
    <xf numFmtId="0" fontId="8" fillId="0" borderId="11" xfId="2" applyFont="1" applyFill="1" applyBorder="1" applyAlignment="1">
      <alignment horizontal="left"/>
    </xf>
    <xf numFmtId="0" fontId="15" fillId="0" borderId="0" xfId="2" applyFont="1" applyFill="1" applyAlignment="1"/>
    <xf numFmtId="0" fontId="10" fillId="0" borderId="11" xfId="2" applyFont="1" applyFill="1" applyBorder="1" applyAlignment="1">
      <alignment wrapText="1" shrinkToFit="1"/>
    </xf>
    <xf numFmtId="49" fontId="10" fillId="0" borderId="12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0" fontId="10" fillId="0" borderId="0" xfId="2" applyFont="1" applyFill="1" applyAlignment="1"/>
    <xf numFmtId="0" fontId="15" fillId="0" borderId="11" xfId="2" applyFont="1" applyFill="1" applyBorder="1" applyAlignment="1">
      <alignment wrapText="1" shrinkToFit="1"/>
    </xf>
    <xf numFmtId="0" fontId="10" fillId="0" borderId="11" xfId="2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49" fontId="35" fillId="0" borderId="12" xfId="2" applyNumberFormat="1" applyFont="1" applyFill="1" applyBorder="1" applyAlignment="1">
      <alignment horizontal="center"/>
    </xf>
    <xf numFmtId="164" fontId="16" fillId="0" borderId="13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0" fontId="17" fillId="0" borderId="11" xfId="2" applyFont="1" applyFill="1" applyBorder="1" applyAlignment="1">
      <alignment horizontal="left"/>
    </xf>
    <xf numFmtId="49" fontId="17" fillId="0" borderId="12" xfId="2" applyNumberFormat="1" applyFont="1" applyFill="1" applyBorder="1" applyAlignment="1">
      <alignment horizontal="center"/>
    </xf>
    <xf numFmtId="164" fontId="17" fillId="0" borderId="13" xfId="2" applyNumberFormat="1" applyFont="1" applyFill="1" applyBorder="1" applyAlignment="1">
      <alignment horizontal="center"/>
    </xf>
    <xf numFmtId="164" fontId="15" fillId="0" borderId="13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left" wrapText="1"/>
    </xf>
    <xf numFmtId="164" fontId="32" fillId="0" borderId="13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 wrapText="1"/>
    </xf>
    <xf numFmtId="0" fontId="8" fillId="0" borderId="11" xfId="2" applyFont="1" applyFill="1" applyBorder="1" applyAlignment="1">
      <alignment wrapText="1" shrinkToFit="1"/>
    </xf>
    <xf numFmtId="49" fontId="17" fillId="0" borderId="12" xfId="2" applyNumberFormat="1" applyFont="1" applyFill="1" applyBorder="1" applyAlignment="1">
      <alignment horizontal="center" wrapText="1"/>
    </xf>
    <xf numFmtId="0" fontId="11" fillId="0" borderId="12" xfId="2" applyFont="1" applyFill="1" applyBorder="1" applyAlignment="1">
      <alignment horizontal="center" wrapText="1" shrinkToFit="1"/>
    </xf>
    <xf numFmtId="0" fontId="15" fillId="0" borderId="12" xfId="2" applyFont="1" applyFill="1" applyBorder="1" applyAlignment="1">
      <alignment horizontal="center" wrapText="1" shrinkToFit="1"/>
    </xf>
    <xf numFmtId="49" fontId="4" fillId="0" borderId="12" xfId="2" applyNumberFormat="1" applyFont="1" applyFill="1" applyBorder="1" applyAlignment="1">
      <alignment horizontal="center" wrapText="1"/>
    </xf>
    <xf numFmtId="0" fontId="11" fillId="0" borderId="11" xfId="2" applyFont="1" applyFill="1" applyBorder="1" applyAlignment="1">
      <alignment horizontal="left"/>
    </xf>
    <xf numFmtId="0" fontId="16" fillId="0" borderId="14" xfId="2" applyFont="1" applyFill="1" applyBorder="1" applyAlignment="1">
      <alignment wrapText="1"/>
    </xf>
    <xf numFmtId="0" fontId="16" fillId="0" borderId="11" xfId="2" applyFont="1" applyFill="1" applyBorder="1" applyAlignment="1">
      <alignment wrapText="1"/>
    </xf>
    <xf numFmtId="0" fontId="16" fillId="0" borderId="11" xfId="2" applyFont="1" applyFill="1" applyBorder="1" applyAlignment="1">
      <alignment wrapText="1" shrinkToFit="1"/>
    </xf>
    <xf numFmtId="0" fontId="16" fillId="0" borderId="12" xfId="2" applyFont="1" applyFill="1" applyBorder="1" applyAlignment="1">
      <alignment horizontal="center" wrapText="1" shrinkToFit="1"/>
    </xf>
    <xf numFmtId="0" fontId="8" fillId="0" borderId="12" xfId="2" applyFont="1" applyFill="1" applyBorder="1" applyAlignment="1">
      <alignment horizontal="center" wrapText="1" shrinkToFit="1"/>
    </xf>
    <xf numFmtId="49" fontId="16" fillId="0" borderId="12" xfId="2" applyNumberFormat="1" applyFont="1" applyFill="1" applyBorder="1" applyAlignment="1">
      <alignment horizontal="center" wrapText="1" shrinkToFit="1"/>
    </xf>
    <xf numFmtId="164" fontId="16" fillId="0" borderId="13" xfId="2" applyNumberFormat="1" applyFont="1" applyFill="1" applyBorder="1" applyAlignment="1">
      <alignment horizontal="center" wrapText="1" shrinkToFit="1"/>
    </xf>
    <xf numFmtId="49" fontId="8" fillId="0" borderId="12" xfId="2" applyNumberFormat="1" applyFont="1" applyFill="1" applyBorder="1" applyAlignment="1">
      <alignment horizontal="center" wrapText="1" shrinkToFit="1"/>
    </xf>
    <xf numFmtId="164" fontId="8" fillId="0" borderId="13" xfId="2" applyNumberFormat="1" applyFont="1" applyFill="1" applyBorder="1" applyAlignment="1">
      <alignment horizontal="center" wrapText="1" shrinkToFit="1"/>
    </xf>
    <xf numFmtId="0" fontId="11" fillId="0" borderId="11" xfId="2" applyFont="1" applyFill="1" applyBorder="1" applyAlignment="1">
      <alignment wrapText="1" shrinkToFit="1"/>
    </xf>
    <xf numFmtId="0" fontId="29" fillId="0" borderId="14" xfId="0" applyFont="1" applyFill="1" applyBorder="1" applyAlignment="1">
      <alignment wrapText="1"/>
    </xf>
    <xf numFmtId="0" fontId="16" fillId="0" borderId="15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center" wrapText="1" shrinkToFit="1"/>
    </xf>
    <xf numFmtId="0" fontId="9" fillId="0" borderId="12" xfId="2" applyFont="1" applyFill="1" applyBorder="1" applyAlignment="1">
      <alignment horizontal="center" wrapText="1" shrinkToFit="1"/>
    </xf>
    <xf numFmtId="49" fontId="33" fillId="0" borderId="12" xfId="2" applyNumberFormat="1" applyFont="1" applyFill="1" applyBorder="1" applyAlignment="1">
      <alignment horizontal="center"/>
    </xf>
    <xf numFmtId="164" fontId="4" fillId="0" borderId="13" xfId="2" applyNumberFormat="1" applyFont="1" applyFill="1" applyBorder="1" applyAlignment="1">
      <alignment horizontal="center"/>
    </xf>
    <xf numFmtId="164" fontId="30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wrapText="1"/>
    </xf>
    <xf numFmtId="164" fontId="9" fillId="0" borderId="13" xfId="2" applyNumberFormat="1" applyFont="1" applyFill="1" applyBorder="1" applyAlignment="1">
      <alignment horizontal="center" wrapText="1"/>
    </xf>
    <xf numFmtId="0" fontId="15" fillId="0" borderId="11" xfId="2" applyFont="1" applyFill="1" applyBorder="1" applyAlignment="1">
      <alignment wrapText="1"/>
    </xf>
    <xf numFmtId="0" fontId="14" fillId="0" borderId="11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wrapText="1"/>
    </xf>
    <xf numFmtId="49" fontId="34" fillId="0" borderId="12" xfId="2" applyNumberFormat="1" applyFont="1" applyFill="1" applyBorder="1" applyAlignment="1">
      <alignment horizontal="center"/>
    </xf>
    <xf numFmtId="0" fontId="30" fillId="0" borderId="12" xfId="2" applyFont="1" applyFill="1" applyBorder="1" applyAlignment="1">
      <alignment horizontal="center" wrapText="1" shrinkToFit="1"/>
    </xf>
    <xf numFmtId="0" fontId="8" fillId="0" borderId="11" xfId="2" applyFont="1" applyFill="1" applyBorder="1" applyAlignment="1">
      <alignment horizontal="left" wrapText="1" shrinkToFit="1"/>
    </xf>
    <xf numFmtId="0" fontId="9" fillId="0" borderId="14" xfId="2" applyFont="1" applyFill="1" applyBorder="1" applyAlignment="1">
      <alignment horizontal="left" wrapText="1"/>
    </xf>
    <xf numFmtId="0" fontId="9" fillId="0" borderId="16" xfId="2" applyFont="1" applyFill="1" applyBorder="1" applyAlignment="1">
      <alignment horizontal="center" wrapText="1" shrinkToFit="1"/>
    </xf>
    <xf numFmtId="49" fontId="9" fillId="0" borderId="17" xfId="2" applyNumberFormat="1" applyFont="1" applyFill="1" applyBorder="1" applyAlignment="1">
      <alignment horizontal="center"/>
    </xf>
    <xf numFmtId="49" fontId="9" fillId="0" borderId="16" xfId="2" applyNumberFormat="1" applyFont="1" applyFill="1" applyBorder="1" applyAlignment="1">
      <alignment horizontal="center"/>
    </xf>
    <xf numFmtId="49" fontId="9" fillId="0" borderId="17" xfId="2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wrapText="1" shrinkToFit="1"/>
    </xf>
    <xf numFmtId="49" fontId="16" fillId="0" borderId="17" xfId="2" applyNumberFormat="1" applyFont="1" applyFill="1" applyBorder="1" applyAlignment="1">
      <alignment horizontal="center"/>
    </xf>
    <xf numFmtId="49" fontId="16" fillId="0" borderId="18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 shrinkToFit="1"/>
    </xf>
    <xf numFmtId="49" fontId="8" fillId="0" borderId="17" xfId="2" applyNumberFormat="1" applyFont="1" applyFill="1" applyBorder="1" applyAlignment="1">
      <alignment horizontal="center"/>
    </xf>
    <xf numFmtId="49" fontId="8" fillId="0" borderId="18" xfId="2" applyNumberFormat="1" applyFont="1" applyFill="1" applyBorder="1" applyAlignment="1">
      <alignment horizontal="center" wrapText="1"/>
    </xf>
    <xf numFmtId="49" fontId="8" fillId="0" borderId="17" xfId="2" applyNumberFormat="1" applyFont="1" applyFill="1" applyBorder="1" applyAlignment="1">
      <alignment horizontal="center" wrapText="1"/>
    </xf>
    <xf numFmtId="0" fontId="16" fillId="0" borderId="21" xfId="2" applyFont="1" applyFill="1" applyBorder="1" applyAlignment="1">
      <alignment horizontal="center" wrapText="1" shrinkToFit="1"/>
    </xf>
    <xf numFmtId="49" fontId="16" fillId="0" borderId="16" xfId="2" applyNumberFormat="1" applyFont="1" applyFill="1" applyBorder="1" applyAlignment="1">
      <alignment horizontal="center"/>
    </xf>
    <xf numFmtId="49" fontId="16" fillId="0" borderId="17" xfId="2" applyNumberFormat="1" applyFont="1" applyFill="1" applyBorder="1" applyAlignment="1">
      <alignment horizontal="center" wrapText="1"/>
    </xf>
    <xf numFmtId="49" fontId="16" fillId="0" borderId="16" xfId="2" applyNumberFormat="1" applyFont="1" applyFill="1" applyBorder="1" applyAlignment="1">
      <alignment horizontal="center" wrapText="1"/>
    </xf>
    <xf numFmtId="49" fontId="16" fillId="0" borderId="21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 shrinkToFit="1"/>
    </xf>
    <xf numFmtId="164" fontId="8" fillId="0" borderId="0" xfId="2" applyNumberFormat="1" applyFont="1" applyFill="1"/>
    <xf numFmtId="0" fontId="30" fillId="0" borderId="2" xfId="2" applyFont="1" applyFill="1" applyBorder="1" applyAlignment="1">
      <alignment horizontal="center" wrapText="1" shrinkToFit="1"/>
    </xf>
    <xf numFmtId="164" fontId="30" fillId="0" borderId="2" xfId="2" applyNumberFormat="1" applyFont="1" applyFill="1" applyBorder="1" applyAlignment="1">
      <alignment horizontal="center" wrapText="1" shrinkToFit="1"/>
    </xf>
    <xf numFmtId="0" fontId="5" fillId="0" borderId="11" xfId="2" applyFont="1" applyFill="1" applyBorder="1" applyAlignment="1">
      <alignment wrapText="1" shrinkToFit="1"/>
    </xf>
    <xf numFmtId="0" fontId="5" fillId="0" borderId="12" xfId="2" applyFont="1" applyFill="1" applyBorder="1" applyAlignment="1">
      <alignment horizontal="center" wrapText="1" shrinkToFit="1"/>
    </xf>
    <xf numFmtId="49" fontId="36" fillId="0" borderId="12" xfId="2" applyNumberFormat="1" applyFont="1" applyFill="1" applyBorder="1" applyAlignment="1">
      <alignment horizontal="center"/>
    </xf>
    <xf numFmtId="0" fontId="12" fillId="0" borderId="0" xfId="2" applyFont="1" applyFill="1" applyAlignment="1"/>
    <xf numFmtId="0" fontId="8" fillId="2" borderId="1" xfId="0" applyFont="1" applyFill="1" applyBorder="1" applyAlignment="1">
      <alignment horizontal="left" wrapText="1" shrinkToFit="1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centerContinuous"/>
    </xf>
    <xf numFmtId="0" fontId="5" fillId="0" borderId="1" xfId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center" vertical="center" shrinkToFit="1"/>
    </xf>
    <xf numFmtId="4" fontId="2" fillId="0" borderId="0" xfId="1" applyNumberFormat="1" applyFont="1" applyFill="1" applyBorder="1"/>
    <xf numFmtId="0" fontId="4" fillId="0" borderId="1" xfId="1" applyFont="1" applyFill="1" applyBorder="1" applyAlignment="1" applyProtection="1">
      <alignment horizontal="center"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>
      <alignment horizontal="left" wrapText="1"/>
    </xf>
    <xf numFmtId="4" fontId="6" fillId="0" borderId="1" xfId="1" applyNumberFormat="1" applyFont="1" applyFill="1" applyBorder="1" applyAlignment="1">
      <alignment horizontal="center" vertical="center" shrinkToFit="1"/>
    </xf>
    <xf numFmtId="4" fontId="8" fillId="0" borderId="0" xfId="1" applyNumberFormat="1" applyFont="1" applyFill="1" applyBorder="1"/>
    <xf numFmtId="0" fontId="8" fillId="0" borderId="0" xfId="1" applyFont="1" applyFill="1" applyBorder="1"/>
    <xf numFmtId="3" fontId="9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wrapText="1" shrinkToFit="1"/>
    </xf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0" fontId="3" fillId="0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12" fillId="0" borderId="1" xfId="1" applyFont="1" applyFill="1" applyBorder="1" applyAlignment="1">
      <alignment wrapText="1"/>
    </xf>
    <xf numFmtId="0" fontId="7" fillId="0" borderId="1" xfId="2" applyFont="1" applyFill="1" applyBorder="1" applyAlignment="1">
      <alignment vertical="center" wrapText="1"/>
    </xf>
    <xf numFmtId="0" fontId="5" fillId="0" borderId="1" xfId="1" applyFont="1" applyFill="1" applyBorder="1" applyAlignment="1">
      <alignment wrapText="1"/>
    </xf>
    <xf numFmtId="0" fontId="10" fillId="0" borderId="1" xfId="1" applyFont="1" applyBorder="1" applyAlignment="1">
      <alignment wrapText="1"/>
    </xf>
    <xf numFmtId="4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0" fontId="2" fillId="0" borderId="0" xfId="2" applyFont="1" applyFill="1"/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wrapText="1"/>
    </xf>
    <xf numFmtId="49" fontId="8" fillId="0" borderId="0" xfId="2" applyNumberFormat="1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center" wrapText="1"/>
    </xf>
    <xf numFmtId="164" fontId="8" fillId="0" borderId="19" xfId="2" applyNumberFormat="1" applyFont="1" applyFill="1" applyBorder="1" applyAlignment="1">
      <alignment horizontal="center"/>
    </xf>
    <xf numFmtId="164" fontId="9" fillId="0" borderId="7" xfId="2" applyNumberFormat="1" applyFont="1" applyFill="1" applyBorder="1" applyAlignment="1">
      <alignment horizontal="center"/>
    </xf>
    <xf numFmtId="164" fontId="16" fillId="0" borderId="23" xfId="2" applyNumberFormat="1" applyFont="1" applyFill="1" applyBorder="1" applyAlignment="1">
      <alignment horizontal="center"/>
    </xf>
    <xf numFmtId="49" fontId="16" fillId="0" borderId="24" xfId="2" applyNumberFormat="1" applyFont="1" applyFill="1" applyBorder="1" applyAlignment="1">
      <alignment horizontal="center" wrapText="1"/>
    </xf>
    <xf numFmtId="164" fontId="16" fillId="0" borderId="20" xfId="2" applyNumberFormat="1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 wrapText="1" shrinkToFit="1"/>
    </xf>
    <xf numFmtId="49" fontId="8" fillId="0" borderId="16" xfId="2" applyNumberFormat="1" applyFont="1" applyFill="1" applyBorder="1" applyAlignment="1">
      <alignment horizontal="center"/>
    </xf>
    <xf numFmtId="164" fontId="16" fillId="0" borderId="25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3" fontId="3" fillId="0" borderId="2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horizontal="centerContinuous" wrapText="1"/>
    </xf>
    <xf numFmtId="0" fontId="10" fillId="0" borderId="1" xfId="2" applyFont="1" applyFill="1" applyBorder="1" applyAlignment="1">
      <alignment horizontal="left" vertical="top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wrapText="1"/>
    </xf>
    <xf numFmtId="0" fontId="4" fillId="0" borderId="1" xfId="2" applyFont="1" applyFill="1" applyBorder="1" applyAlignment="1">
      <alignment horizontal="left" vertical="top" wrapText="1"/>
    </xf>
    <xf numFmtId="4" fontId="2" fillId="0" borderId="0" xfId="2" applyNumberFormat="1" applyFont="1" applyFill="1" applyAlignment="1">
      <alignment wrapText="1"/>
    </xf>
    <xf numFmtId="0" fontId="6" fillId="0" borderId="1" xfId="2" applyFont="1" applyFill="1" applyBorder="1" applyAlignment="1">
      <alignment horizontal="left" vertical="top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32" fillId="0" borderId="1" xfId="2" applyFont="1" applyFill="1" applyBorder="1" applyAlignment="1">
      <alignment horizontal="left" vertical="top" wrapText="1" shrinkToFit="1"/>
    </xf>
    <xf numFmtId="4" fontId="32" fillId="0" borderId="1" xfId="2" applyNumberFormat="1" applyFont="1" applyFill="1" applyBorder="1" applyAlignment="1">
      <alignment horizontal="center" vertical="center" wrapText="1" shrinkToFit="1"/>
    </xf>
    <xf numFmtId="0" fontId="32" fillId="0" borderId="1" xfId="2" applyFont="1" applyFill="1" applyBorder="1" applyAlignment="1">
      <alignment horizontal="left" vertical="top" wrapText="1"/>
    </xf>
    <xf numFmtId="4" fontId="32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3" fillId="0" borderId="1" xfId="2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wrapText="1"/>
    </xf>
    <xf numFmtId="0" fontId="32" fillId="0" borderId="1" xfId="2" applyFont="1" applyFill="1" applyBorder="1" applyAlignment="1">
      <alignment horizontal="left" vertical="top" wrapText="1" readingOrder="1"/>
    </xf>
    <xf numFmtId="0" fontId="8" fillId="0" borderId="0" xfId="2" applyFont="1" applyFill="1" applyAlignment="1">
      <alignment wrapText="1"/>
    </xf>
    <xf numFmtId="0" fontId="30" fillId="0" borderId="0" xfId="2" applyFont="1" applyFill="1" applyAlignment="1">
      <alignment wrapText="1"/>
    </xf>
    <xf numFmtId="4" fontId="38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3" fillId="0" borderId="1" xfId="2" applyFont="1" applyFill="1" applyBorder="1" applyAlignment="1">
      <alignment horizontal="left" vertical="top" wrapText="1"/>
    </xf>
    <xf numFmtId="0" fontId="32" fillId="0" borderId="1" xfId="2" applyFont="1" applyFill="1" applyBorder="1" applyAlignment="1">
      <alignment horizontal="left" vertical="center" wrapText="1"/>
    </xf>
    <xf numFmtId="3" fontId="3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3" fillId="0" borderId="0" xfId="2" applyNumberFormat="1" applyFont="1" applyFill="1" applyAlignment="1">
      <alignment wrapText="1"/>
    </xf>
    <xf numFmtId="4" fontId="3" fillId="0" borderId="1" xfId="1" applyNumberFormat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0" fontId="30" fillId="0" borderId="1" xfId="2" applyFont="1" applyFill="1" applyBorder="1" applyAlignment="1">
      <alignment horizontal="center" vertical="center" wrapText="1" shrinkToFit="1"/>
    </xf>
    <xf numFmtId="0" fontId="2" fillId="0" borderId="0" xfId="2" applyFont="1" applyFill="1" applyAlignment="1">
      <alignment horizontal="right"/>
    </xf>
    <xf numFmtId="0" fontId="5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7" fillId="0" borderId="0" xfId="1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/>
    </xf>
    <xf numFmtId="0" fontId="10" fillId="0" borderId="0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/>
    </xf>
    <xf numFmtId="0" fontId="1" fillId="0" borderId="22" xfId="2" applyFill="1" applyBorder="1" applyAlignment="1"/>
    <xf numFmtId="0" fontId="1" fillId="0" borderId="3" xfId="2" applyFill="1" applyBorder="1" applyAlignment="1"/>
    <xf numFmtId="0" fontId="8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8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5" fillId="0" borderId="0" xfId="2" applyFont="1" applyFill="1" applyBorder="1" applyAlignment="1">
      <alignment horizontal="center" wrapText="1" shrinkToFit="1"/>
    </xf>
    <xf numFmtId="0" fontId="30" fillId="0" borderId="0" xfId="2" applyFont="1" applyFill="1" applyBorder="1" applyAlignment="1">
      <alignment horizontal="center" wrapText="1" shrinkToFit="1"/>
    </xf>
    <xf numFmtId="0" fontId="30" fillId="0" borderId="7" xfId="2" applyFont="1" applyFill="1" applyBorder="1" applyAlignment="1">
      <alignment horizontal="center" vertical="center" wrapText="1" shrinkToFit="1"/>
    </xf>
    <xf numFmtId="0" fontId="30" fillId="0" borderId="1" xfId="2" applyFont="1" applyFill="1" applyBorder="1" applyAlignment="1">
      <alignment horizontal="center" vertical="center" wrapText="1" shrinkToFit="1"/>
    </xf>
    <xf numFmtId="0" fontId="30" fillId="0" borderId="7" xfId="2" applyFont="1" applyFill="1" applyBorder="1" applyAlignment="1">
      <alignment horizontal="center" vertical="center"/>
    </xf>
    <xf numFmtId="0" fontId="1" fillId="0" borderId="7" xfId="2" applyFill="1" applyBorder="1"/>
    <xf numFmtId="164" fontId="30" fillId="0" borderId="7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/>
  </cellXfs>
  <cellStyles count="3">
    <cellStyle name="Обычный" xfId="0" builtinId="0"/>
    <cellStyle name="Обычный 2" xfId="2" xr:uid="{00000000-0005-0000-0000-000001000000}"/>
    <cellStyle name="Обычный 3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3"/>
  <sheetViews>
    <sheetView workbookViewId="0">
      <selection activeCell="A3" sqref="A3:C3"/>
    </sheetView>
  </sheetViews>
  <sheetFormatPr defaultColWidth="9.140625" defaultRowHeight="15" x14ac:dyDescent="0.25"/>
  <cols>
    <col min="1" max="1" width="26.7109375" style="282" customWidth="1"/>
    <col min="2" max="2" width="69" style="281" customWidth="1"/>
    <col min="3" max="3" width="21.42578125" style="316" customWidth="1"/>
    <col min="4" max="4" width="2.5703125" style="316" hidden="1" customWidth="1"/>
    <col min="5" max="5" width="9.42578125" style="281" bestFit="1" customWidth="1"/>
    <col min="6" max="251" width="9.140625" style="281"/>
    <col min="252" max="252" width="26.7109375" style="281" customWidth="1"/>
    <col min="253" max="253" width="51" style="281" customWidth="1"/>
    <col min="254" max="254" width="16.28515625" style="281" customWidth="1"/>
    <col min="255" max="255" width="14.5703125" style="281" customWidth="1"/>
    <col min="256" max="256" width="9.140625" style="281"/>
    <col min="257" max="257" width="26.7109375" style="281" customWidth="1"/>
    <col min="258" max="258" width="51" style="281" customWidth="1"/>
    <col min="259" max="259" width="16.28515625" style="281" customWidth="1"/>
    <col min="260" max="260" width="0" style="281" hidden="1" customWidth="1"/>
    <col min="261" max="507" width="9.140625" style="281"/>
    <col min="508" max="508" width="26.7109375" style="281" customWidth="1"/>
    <col min="509" max="509" width="51" style="281" customWidth="1"/>
    <col min="510" max="510" width="16.28515625" style="281" customWidth="1"/>
    <col min="511" max="511" width="14.5703125" style="281" customWidth="1"/>
    <col min="512" max="512" width="9.140625" style="281"/>
    <col min="513" max="513" width="26.7109375" style="281" customWidth="1"/>
    <col min="514" max="514" width="51" style="281" customWidth="1"/>
    <col min="515" max="515" width="16.28515625" style="281" customWidth="1"/>
    <col min="516" max="516" width="0" style="281" hidden="1" customWidth="1"/>
    <col min="517" max="763" width="9.140625" style="281"/>
    <col min="764" max="764" width="26.7109375" style="281" customWidth="1"/>
    <col min="765" max="765" width="51" style="281" customWidth="1"/>
    <col min="766" max="766" width="16.28515625" style="281" customWidth="1"/>
    <col min="767" max="767" width="14.5703125" style="281" customWidth="1"/>
    <col min="768" max="768" width="9.140625" style="281"/>
    <col min="769" max="769" width="26.7109375" style="281" customWidth="1"/>
    <col min="770" max="770" width="51" style="281" customWidth="1"/>
    <col min="771" max="771" width="16.28515625" style="281" customWidth="1"/>
    <col min="772" max="772" width="0" style="281" hidden="1" customWidth="1"/>
    <col min="773" max="1019" width="9.140625" style="281"/>
    <col min="1020" max="1020" width="26.7109375" style="281" customWidth="1"/>
    <col min="1021" max="1021" width="51" style="281" customWidth="1"/>
    <col min="1022" max="1022" width="16.28515625" style="281" customWidth="1"/>
    <col min="1023" max="1023" width="14.5703125" style="281" customWidth="1"/>
    <col min="1024" max="1024" width="9.140625" style="281"/>
    <col min="1025" max="1025" width="26.7109375" style="281" customWidth="1"/>
    <col min="1026" max="1026" width="51" style="281" customWidth="1"/>
    <col min="1027" max="1027" width="16.28515625" style="281" customWidth="1"/>
    <col min="1028" max="1028" width="0" style="281" hidden="1" customWidth="1"/>
    <col min="1029" max="1275" width="9.140625" style="281"/>
    <col min="1276" max="1276" width="26.7109375" style="281" customWidth="1"/>
    <col min="1277" max="1277" width="51" style="281" customWidth="1"/>
    <col min="1278" max="1278" width="16.28515625" style="281" customWidth="1"/>
    <col min="1279" max="1279" width="14.5703125" style="281" customWidth="1"/>
    <col min="1280" max="1280" width="9.140625" style="281"/>
    <col min="1281" max="1281" width="26.7109375" style="281" customWidth="1"/>
    <col min="1282" max="1282" width="51" style="281" customWidth="1"/>
    <col min="1283" max="1283" width="16.28515625" style="281" customWidth="1"/>
    <col min="1284" max="1284" width="0" style="281" hidden="1" customWidth="1"/>
    <col min="1285" max="1531" width="9.140625" style="281"/>
    <col min="1532" max="1532" width="26.7109375" style="281" customWidth="1"/>
    <col min="1533" max="1533" width="51" style="281" customWidth="1"/>
    <col min="1534" max="1534" width="16.28515625" style="281" customWidth="1"/>
    <col min="1535" max="1535" width="14.5703125" style="281" customWidth="1"/>
    <col min="1536" max="1536" width="9.140625" style="281"/>
    <col min="1537" max="1537" width="26.7109375" style="281" customWidth="1"/>
    <col min="1538" max="1538" width="51" style="281" customWidth="1"/>
    <col min="1539" max="1539" width="16.28515625" style="281" customWidth="1"/>
    <col min="1540" max="1540" width="0" style="281" hidden="1" customWidth="1"/>
    <col min="1541" max="1787" width="9.140625" style="281"/>
    <col min="1788" max="1788" width="26.7109375" style="281" customWidth="1"/>
    <col min="1789" max="1789" width="51" style="281" customWidth="1"/>
    <col min="1790" max="1790" width="16.28515625" style="281" customWidth="1"/>
    <col min="1791" max="1791" width="14.5703125" style="281" customWidth="1"/>
    <col min="1792" max="1792" width="9.140625" style="281"/>
    <col min="1793" max="1793" width="26.7109375" style="281" customWidth="1"/>
    <col min="1794" max="1794" width="51" style="281" customWidth="1"/>
    <col min="1795" max="1795" width="16.28515625" style="281" customWidth="1"/>
    <col min="1796" max="1796" width="0" style="281" hidden="1" customWidth="1"/>
    <col min="1797" max="2043" width="9.140625" style="281"/>
    <col min="2044" max="2044" width="26.7109375" style="281" customWidth="1"/>
    <col min="2045" max="2045" width="51" style="281" customWidth="1"/>
    <col min="2046" max="2046" width="16.28515625" style="281" customWidth="1"/>
    <col min="2047" max="2047" width="14.5703125" style="281" customWidth="1"/>
    <col min="2048" max="2048" width="9.140625" style="281"/>
    <col min="2049" max="2049" width="26.7109375" style="281" customWidth="1"/>
    <col min="2050" max="2050" width="51" style="281" customWidth="1"/>
    <col min="2051" max="2051" width="16.28515625" style="281" customWidth="1"/>
    <col min="2052" max="2052" width="0" style="281" hidden="1" customWidth="1"/>
    <col min="2053" max="2299" width="9.140625" style="281"/>
    <col min="2300" max="2300" width="26.7109375" style="281" customWidth="1"/>
    <col min="2301" max="2301" width="51" style="281" customWidth="1"/>
    <col min="2302" max="2302" width="16.28515625" style="281" customWidth="1"/>
    <col min="2303" max="2303" width="14.5703125" style="281" customWidth="1"/>
    <col min="2304" max="2304" width="9.140625" style="281"/>
    <col min="2305" max="2305" width="26.7109375" style="281" customWidth="1"/>
    <col min="2306" max="2306" width="51" style="281" customWidth="1"/>
    <col min="2307" max="2307" width="16.28515625" style="281" customWidth="1"/>
    <col min="2308" max="2308" width="0" style="281" hidden="1" customWidth="1"/>
    <col min="2309" max="2555" width="9.140625" style="281"/>
    <col min="2556" max="2556" width="26.7109375" style="281" customWidth="1"/>
    <col min="2557" max="2557" width="51" style="281" customWidth="1"/>
    <col min="2558" max="2558" width="16.28515625" style="281" customWidth="1"/>
    <col min="2559" max="2559" width="14.5703125" style="281" customWidth="1"/>
    <col min="2560" max="2560" width="9.140625" style="281"/>
    <col min="2561" max="2561" width="26.7109375" style="281" customWidth="1"/>
    <col min="2562" max="2562" width="51" style="281" customWidth="1"/>
    <col min="2563" max="2563" width="16.28515625" style="281" customWidth="1"/>
    <col min="2564" max="2564" width="0" style="281" hidden="1" customWidth="1"/>
    <col min="2565" max="2811" width="9.140625" style="281"/>
    <col min="2812" max="2812" width="26.7109375" style="281" customWidth="1"/>
    <col min="2813" max="2813" width="51" style="281" customWidth="1"/>
    <col min="2814" max="2814" width="16.28515625" style="281" customWidth="1"/>
    <col min="2815" max="2815" width="14.5703125" style="281" customWidth="1"/>
    <col min="2816" max="2816" width="9.140625" style="281"/>
    <col min="2817" max="2817" width="26.7109375" style="281" customWidth="1"/>
    <col min="2818" max="2818" width="51" style="281" customWidth="1"/>
    <col min="2819" max="2819" width="16.28515625" style="281" customWidth="1"/>
    <col min="2820" max="2820" width="0" style="281" hidden="1" customWidth="1"/>
    <col min="2821" max="3067" width="9.140625" style="281"/>
    <col min="3068" max="3068" width="26.7109375" style="281" customWidth="1"/>
    <col min="3069" max="3069" width="51" style="281" customWidth="1"/>
    <col min="3070" max="3070" width="16.28515625" style="281" customWidth="1"/>
    <col min="3071" max="3071" width="14.5703125" style="281" customWidth="1"/>
    <col min="3072" max="3072" width="9.140625" style="281"/>
    <col min="3073" max="3073" width="26.7109375" style="281" customWidth="1"/>
    <col min="3074" max="3074" width="51" style="281" customWidth="1"/>
    <col min="3075" max="3075" width="16.28515625" style="281" customWidth="1"/>
    <col min="3076" max="3076" width="0" style="281" hidden="1" customWidth="1"/>
    <col min="3077" max="3323" width="9.140625" style="281"/>
    <col min="3324" max="3324" width="26.7109375" style="281" customWidth="1"/>
    <col min="3325" max="3325" width="51" style="281" customWidth="1"/>
    <col min="3326" max="3326" width="16.28515625" style="281" customWidth="1"/>
    <col min="3327" max="3327" width="14.5703125" style="281" customWidth="1"/>
    <col min="3328" max="3328" width="9.140625" style="281"/>
    <col min="3329" max="3329" width="26.7109375" style="281" customWidth="1"/>
    <col min="3330" max="3330" width="51" style="281" customWidth="1"/>
    <col min="3331" max="3331" width="16.28515625" style="281" customWidth="1"/>
    <col min="3332" max="3332" width="0" style="281" hidden="1" customWidth="1"/>
    <col min="3333" max="3579" width="9.140625" style="281"/>
    <col min="3580" max="3580" width="26.7109375" style="281" customWidth="1"/>
    <col min="3581" max="3581" width="51" style="281" customWidth="1"/>
    <col min="3582" max="3582" width="16.28515625" style="281" customWidth="1"/>
    <col min="3583" max="3583" width="14.5703125" style="281" customWidth="1"/>
    <col min="3584" max="3584" width="9.140625" style="281"/>
    <col min="3585" max="3585" width="26.7109375" style="281" customWidth="1"/>
    <col min="3586" max="3586" width="51" style="281" customWidth="1"/>
    <col min="3587" max="3587" width="16.28515625" style="281" customWidth="1"/>
    <col min="3588" max="3588" width="0" style="281" hidden="1" customWidth="1"/>
    <col min="3589" max="3835" width="9.140625" style="281"/>
    <col min="3836" max="3836" width="26.7109375" style="281" customWidth="1"/>
    <col min="3837" max="3837" width="51" style="281" customWidth="1"/>
    <col min="3838" max="3838" width="16.28515625" style="281" customWidth="1"/>
    <col min="3839" max="3839" width="14.5703125" style="281" customWidth="1"/>
    <col min="3840" max="3840" width="9.140625" style="281"/>
    <col min="3841" max="3841" width="26.7109375" style="281" customWidth="1"/>
    <col min="3842" max="3842" width="51" style="281" customWidth="1"/>
    <col min="3843" max="3843" width="16.28515625" style="281" customWidth="1"/>
    <col min="3844" max="3844" width="0" style="281" hidden="1" customWidth="1"/>
    <col min="3845" max="4091" width="9.140625" style="281"/>
    <col min="4092" max="4092" width="26.7109375" style="281" customWidth="1"/>
    <col min="4093" max="4093" width="51" style="281" customWidth="1"/>
    <col min="4094" max="4094" width="16.28515625" style="281" customWidth="1"/>
    <col min="4095" max="4095" width="14.5703125" style="281" customWidth="1"/>
    <col min="4096" max="4096" width="9.140625" style="281"/>
    <col min="4097" max="4097" width="26.7109375" style="281" customWidth="1"/>
    <col min="4098" max="4098" width="51" style="281" customWidth="1"/>
    <col min="4099" max="4099" width="16.28515625" style="281" customWidth="1"/>
    <col min="4100" max="4100" width="0" style="281" hidden="1" customWidth="1"/>
    <col min="4101" max="4347" width="9.140625" style="281"/>
    <col min="4348" max="4348" width="26.7109375" style="281" customWidth="1"/>
    <col min="4349" max="4349" width="51" style="281" customWidth="1"/>
    <col min="4350" max="4350" width="16.28515625" style="281" customWidth="1"/>
    <col min="4351" max="4351" width="14.5703125" style="281" customWidth="1"/>
    <col min="4352" max="4352" width="9.140625" style="281"/>
    <col min="4353" max="4353" width="26.7109375" style="281" customWidth="1"/>
    <col min="4354" max="4354" width="51" style="281" customWidth="1"/>
    <col min="4355" max="4355" width="16.28515625" style="281" customWidth="1"/>
    <col min="4356" max="4356" width="0" style="281" hidden="1" customWidth="1"/>
    <col min="4357" max="4603" width="9.140625" style="281"/>
    <col min="4604" max="4604" width="26.7109375" style="281" customWidth="1"/>
    <col min="4605" max="4605" width="51" style="281" customWidth="1"/>
    <col min="4606" max="4606" width="16.28515625" style="281" customWidth="1"/>
    <col min="4607" max="4607" width="14.5703125" style="281" customWidth="1"/>
    <col min="4608" max="4608" width="9.140625" style="281"/>
    <col min="4609" max="4609" width="26.7109375" style="281" customWidth="1"/>
    <col min="4610" max="4610" width="51" style="281" customWidth="1"/>
    <col min="4611" max="4611" width="16.28515625" style="281" customWidth="1"/>
    <col min="4612" max="4612" width="0" style="281" hidden="1" customWidth="1"/>
    <col min="4613" max="4859" width="9.140625" style="281"/>
    <col min="4860" max="4860" width="26.7109375" style="281" customWidth="1"/>
    <col min="4861" max="4861" width="51" style="281" customWidth="1"/>
    <col min="4862" max="4862" width="16.28515625" style="281" customWidth="1"/>
    <col min="4863" max="4863" width="14.5703125" style="281" customWidth="1"/>
    <col min="4864" max="4864" width="9.140625" style="281"/>
    <col min="4865" max="4865" width="26.7109375" style="281" customWidth="1"/>
    <col min="4866" max="4866" width="51" style="281" customWidth="1"/>
    <col min="4867" max="4867" width="16.28515625" style="281" customWidth="1"/>
    <col min="4868" max="4868" width="0" style="281" hidden="1" customWidth="1"/>
    <col min="4869" max="5115" width="9.140625" style="281"/>
    <col min="5116" max="5116" width="26.7109375" style="281" customWidth="1"/>
    <col min="5117" max="5117" width="51" style="281" customWidth="1"/>
    <col min="5118" max="5118" width="16.28515625" style="281" customWidth="1"/>
    <col min="5119" max="5119" width="14.5703125" style="281" customWidth="1"/>
    <col min="5120" max="5120" width="9.140625" style="281"/>
    <col min="5121" max="5121" width="26.7109375" style="281" customWidth="1"/>
    <col min="5122" max="5122" width="51" style="281" customWidth="1"/>
    <col min="5123" max="5123" width="16.28515625" style="281" customWidth="1"/>
    <col min="5124" max="5124" width="0" style="281" hidden="1" customWidth="1"/>
    <col min="5125" max="5371" width="9.140625" style="281"/>
    <col min="5372" max="5372" width="26.7109375" style="281" customWidth="1"/>
    <col min="5373" max="5373" width="51" style="281" customWidth="1"/>
    <col min="5374" max="5374" width="16.28515625" style="281" customWidth="1"/>
    <col min="5375" max="5375" width="14.5703125" style="281" customWidth="1"/>
    <col min="5376" max="5376" width="9.140625" style="281"/>
    <col min="5377" max="5377" width="26.7109375" style="281" customWidth="1"/>
    <col min="5378" max="5378" width="51" style="281" customWidth="1"/>
    <col min="5379" max="5379" width="16.28515625" style="281" customWidth="1"/>
    <col min="5380" max="5380" width="0" style="281" hidden="1" customWidth="1"/>
    <col min="5381" max="5627" width="9.140625" style="281"/>
    <col min="5628" max="5628" width="26.7109375" style="281" customWidth="1"/>
    <col min="5629" max="5629" width="51" style="281" customWidth="1"/>
    <col min="5630" max="5630" width="16.28515625" style="281" customWidth="1"/>
    <col min="5631" max="5631" width="14.5703125" style="281" customWidth="1"/>
    <col min="5632" max="5632" width="9.140625" style="281"/>
    <col min="5633" max="5633" width="26.7109375" style="281" customWidth="1"/>
    <col min="5634" max="5634" width="51" style="281" customWidth="1"/>
    <col min="5635" max="5635" width="16.28515625" style="281" customWidth="1"/>
    <col min="5636" max="5636" width="0" style="281" hidden="1" customWidth="1"/>
    <col min="5637" max="5883" width="9.140625" style="281"/>
    <col min="5884" max="5884" width="26.7109375" style="281" customWidth="1"/>
    <col min="5885" max="5885" width="51" style="281" customWidth="1"/>
    <col min="5886" max="5886" width="16.28515625" style="281" customWidth="1"/>
    <col min="5887" max="5887" width="14.5703125" style="281" customWidth="1"/>
    <col min="5888" max="5888" width="9.140625" style="281"/>
    <col min="5889" max="5889" width="26.7109375" style="281" customWidth="1"/>
    <col min="5890" max="5890" width="51" style="281" customWidth="1"/>
    <col min="5891" max="5891" width="16.28515625" style="281" customWidth="1"/>
    <col min="5892" max="5892" width="0" style="281" hidden="1" customWidth="1"/>
    <col min="5893" max="6139" width="9.140625" style="281"/>
    <col min="6140" max="6140" width="26.7109375" style="281" customWidth="1"/>
    <col min="6141" max="6141" width="51" style="281" customWidth="1"/>
    <col min="6142" max="6142" width="16.28515625" style="281" customWidth="1"/>
    <col min="6143" max="6143" width="14.5703125" style="281" customWidth="1"/>
    <col min="6144" max="6144" width="9.140625" style="281"/>
    <col min="6145" max="6145" width="26.7109375" style="281" customWidth="1"/>
    <col min="6146" max="6146" width="51" style="281" customWidth="1"/>
    <col min="6147" max="6147" width="16.28515625" style="281" customWidth="1"/>
    <col min="6148" max="6148" width="0" style="281" hidden="1" customWidth="1"/>
    <col min="6149" max="6395" width="9.140625" style="281"/>
    <col min="6396" max="6396" width="26.7109375" style="281" customWidth="1"/>
    <col min="6397" max="6397" width="51" style="281" customWidth="1"/>
    <col min="6398" max="6398" width="16.28515625" style="281" customWidth="1"/>
    <col min="6399" max="6399" width="14.5703125" style="281" customWidth="1"/>
    <col min="6400" max="6400" width="9.140625" style="281"/>
    <col min="6401" max="6401" width="26.7109375" style="281" customWidth="1"/>
    <col min="6402" max="6402" width="51" style="281" customWidth="1"/>
    <col min="6403" max="6403" width="16.28515625" style="281" customWidth="1"/>
    <col min="6404" max="6404" width="0" style="281" hidden="1" customWidth="1"/>
    <col min="6405" max="6651" width="9.140625" style="281"/>
    <col min="6652" max="6652" width="26.7109375" style="281" customWidth="1"/>
    <col min="6653" max="6653" width="51" style="281" customWidth="1"/>
    <col min="6654" max="6654" width="16.28515625" style="281" customWidth="1"/>
    <col min="6655" max="6655" width="14.5703125" style="281" customWidth="1"/>
    <col min="6656" max="6656" width="9.140625" style="281"/>
    <col min="6657" max="6657" width="26.7109375" style="281" customWidth="1"/>
    <col min="6658" max="6658" width="51" style="281" customWidth="1"/>
    <col min="6659" max="6659" width="16.28515625" style="281" customWidth="1"/>
    <col min="6660" max="6660" width="0" style="281" hidden="1" customWidth="1"/>
    <col min="6661" max="6907" width="9.140625" style="281"/>
    <col min="6908" max="6908" width="26.7109375" style="281" customWidth="1"/>
    <col min="6909" max="6909" width="51" style="281" customWidth="1"/>
    <col min="6910" max="6910" width="16.28515625" style="281" customWidth="1"/>
    <col min="6911" max="6911" width="14.5703125" style="281" customWidth="1"/>
    <col min="6912" max="6912" width="9.140625" style="281"/>
    <col min="6913" max="6913" width="26.7109375" style="281" customWidth="1"/>
    <col min="6914" max="6914" width="51" style="281" customWidth="1"/>
    <col min="6915" max="6915" width="16.28515625" style="281" customWidth="1"/>
    <col min="6916" max="6916" width="0" style="281" hidden="1" customWidth="1"/>
    <col min="6917" max="7163" width="9.140625" style="281"/>
    <col min="7164" max="7164" width="26.7109375" style="281" customWidth="1"/>
    <col min="7165" max="7165" width="51" style="281" customWidth="1"/>
    <col min="7166" max="7166" width="16.28515625" style="281" customWidth="1"/>
    <col min="7167" max="7167" width="14.5703125" style="281" customWidth="1"/>
    <col min="7168" max="7168" width="9.140625" style="281"/>
    <col min="7169" max="7169" width="26.7109375" style="281" customWidth="1"/>
    <col min="7170" max="7170" width="51" style="281" customWidth="1"/>
    <col min="7171" max="7171" width="16.28515625" style="281" customWidth="1"/>
    <col min="7172" max="7172" width="0" style="281" hidden="1" customWidth="1"/>
    <col min="7173" max="7419" width="9.140625" style="281"/>
    <col min="7420" max="7420" width="26.7109375" style="281" customWidth="1"/>
    <col min="7421" max="7421" width="51" style="281" customWidth="1"/>
    <col min="7422" max="7422" width="16.28515625" style="281" customWidth="1"/>
    <col min="7423" max="7423" width="14.5703125" style="281" customWidth="1"/>
    <col min="7424" max="7424" width="9.140625" style="281"/>
    <col min="7425" max="7425" width="26.7109375" style="281" customWidth="1"/>
    <col min="7426" max="7426" width="51" style="281" customWidth="1"/>
    <col min="7427" max="7427" width="16.28515625" style="281" customWidth="1"/>
    <col min="7428" max="7428" width="0" style="281" hidden="1" customWidth="1"/>
    <col min="7429" max="7675" width="9.140625" style="281"/>
    <col min="7676" max="7676" width="26.7109375" style="281" customWidth="1"/>
    <col min="7677" max="7677" width="51" style="281" customWidth="1"/>
    <col min="7678" max="7678" width="16.28515625" style="281" customWidth="1"/>
    <col min="7679" max="7679" width="14.5703125" style="281" customWidth="1"/>
    <col min="7680" max="7680" width="9.140625" style="281"/>
    <col min="7681" max="7681" width="26.7109375" style="281" customWidth="1"/>
    <col min="7682" max="7682" width="51" style="281" customWidth="1"/>
    <col min="7683" max="7683" width="16.28515625" style="281" customWidth="1"/>
    <col min="7684" max="7684" width="0" style="281" hidden="1" customWidth="1"/>
    <col min="7685" max="7931" width="9.140625" style="281"/>
    <col min="7932" max="7932" width="26.7109375" style="281" customWidth="1"/>
    <col min="7933" max="7933" width="51" style="281" customWidth="1"/>
    <col min="7934" max="7934" width="16.28515625" style="281" customWidth="1"/>
    <col min="7935" max="7935" width="14.5703125" style="281" customWidth="1"/>
    <col min="7936" max="7936" width="9.140625" style="281"/>
    <col min="7937" max="7937" width="26.7109375" style="281" customWidth="1"/>
    <col min="7938" max="7938" width="51" style="281" customWidth="1"/>
    <col min="7939" max="7939" width="16.28515625" style="281" customWidth="1"/>
    <col min="7940" max="7940" width="0" style="281" hidden="1" customWidth="1"/>
    <col min="7941" max="8187" width="9.140625" style="281"/>
    <col min="8188" max="8188" width="26.7109375" style="281" customWidth="1"/>
    <col min="8189" max="8189" width="51" style="281" customWidth="1"/>
    <col min="8190" max="8190" width="16.28515625" style="281" customWidth="1"/>
    <col min="8191" max="8191" width="14.5703125" style="281" customWidth="1"/>
    <col min="8192" max="8192" width="9.140625" style="281"/>
    <col min="8193" max="8193" width="26.7109375" style="281" customWidth="1"/>
    <col min="8194" max="8194" width="51" style="281" customWidth="1"/>
    <col min="8195" max="8195" width="16.28515625" style="281" customWidth="1"/>
    <col min="8196" max="8196" width="0" style="281" hidden="1" customWidth="1"/>
    <col min="8197" max="8443" width="9.140625" style="281"/>
    <col min="8444" max="8444" width="26.7109375" style="281" customWidth="1"/>
    <col min="8445" max="8445" width="51" style="281" customWidth="1"/>
    <col min="8446" max="8446" width="16.28515625" style="281" customWidth="1"/>
    <col min="8447" max="8447" width="14.5703125" style="281" customWidth="1"/>
    <col min="8448" max="8448" width="9.140625" style="281"/>
    <col min="8449" max="8449" width="26.7109375" style="281" customWidth="1"/>
    <col min="8450" max="8450" width="51" style="281" customWidth="1"/>
    <col min="8451" max="8451" width="16.28515625" style="281" customWidth="1"/>
    <col min="8452" max="8452" width="0" style="281" hidden="1" customWidth="1"/>
    <col min="8453" max="8699" width="9.140625" style="281"/>
    <col min="8700" max="8700" width="26.7109375" style="281" customWidth="1"/>
    <col min="8701" max="8701" width="51" style="281" customWidth="1"/>
    <col min="8702" max="8702" width="16.28515625" style="281" customWidth="1"/>
    <col min="8703" max="8703" width="14.5703125" style="281" customWidth="1"/>
    <col min="8704" max="8704" width="9.140625" style="281"/>
    <col min="8705" max="8705" width="26.7109375" style="281" customWidth="1"/>
    <col min="8706" max="8706" width="51" style="281" customWidth="1"/>
    <col min="8707" max="8707" width="16.28515625" style="281" customWidth="1"/>
    <col min="8708" max="8708" width="0" style="281" hidden="1" customWidth="1"/>
    <col min="8709" max="8955" width="9.140625" style="281"/>
    <col min="8956" max="8956" width="26.7109375" style="281" customWidth="1"/>
    <col min="8957" max="8957" width="51" style="281" customWidth="1"/>
    <col min="8958" max="8958" width="16.28515625" style="281" customWidth="1"/>
    <col min="8959" max="8959" width="14.5703125" style="281" customWidth="1"/>
    <col min="8960" max="8960" width="9.140625" style="281"/>
    <col min="8961" max="8961" width="26.7109375" style="281" customWidth="1"/>
    <col min="8962" max="8962" width="51" style="281" customWidth="1"/>
    <col min="8963" max="8963" width="16.28515625" style="281" customWidth="1"/>
    <col min="8964" max="8964" width="0" style="281" hidden="1" customWidth="1"/>
    <col min="8965" max="9211" width="9.140625" style="281"/>
    <col min="9212" max="9212" width="26.7109375" style="281" customWidth="1"/>
    <col min="9213" max="9213" width="51" style="281" customWidth="1"/>
    <col min="9214" max="9214" width="16.28515625" style="281" customWidth="1"/>
    <col min="9215" max="9215" width="14.5703125" style="281" customWidth="1"/>
    <col min="9216" max="9216" width="9.140625" style="281"/>
    <col min="9217" max="9217" width="26.7109375" style="281" customWidth="1"/>
    <col min="9218" max="9218" width="51" style="281" customWidth="1"/>
    <col min="9219" max="9219" width="16.28515625" style="281" customWidth="1"/>
    <col min="9220" max="9220" width="0" style="281" hidden="1" customWidth="1"/>
    <col min="9221" max="9467" width="9.140625" style="281"/>
    <col min="9468" max="9468" width="26.7109375" style="281" customWidth="1"/>
    <col min="9469" max="9469" width="51" style="281" customWidth="1"/>
    <col min="9470" max="9470" width="16.28515625" style="281" customWidth="1"/>
    <col min="9471" max="9471" width="14.5703125" style="281" customWidth="1"/>
    <col min="9472" max="9472" width="9.140625" style="281"/>
    <col min="9473" max="9473" width="26.7109375" style="281" customWidth="1"/>
    <col min="9474" max="9474" width="51" style="281" customWidth="1"/>
    <col min="9475" max="9475" width="16.28515625" style="281" customWidth="1"/>
    <col min="9476" max="9476" width="0" style="281" hidden="1" customWidth="1"/>
    <col min="9477" max="9723" width="9.140625" style="281"/>
    <col min="9724" max="9724" width="26.7109375" style="281" customWidth="1"/>
    <col min="9725" max="9725" width="51" style="281" customWidth="1"/>
    <col min="9726" max="9726" width="16.28515625" style="281" customWidth="1"/>
    <col min="9727" max="9727" width="14.5703125" style="281" customWidth="1"/>
    <col min="9728" max="9728" width="9.140625" style="281"/>
    <col min="9729" max="9729" width="26.7109375" style="281" customWidth="1"/>
    <col min="9730" max="9730" width="51" style="281" customWidth="1"/>
    <col min="9731" max="9731" width="16.28515625" style="281" customWidth="1"/>
    <col min="9732" max="9732" width="0" style="281" hidden="1" customWidth="1"/>
    <col min="9733" max="9979" width="9.140625" style="281"/>
    <col min="9980" max="9980" width="26.7109375" style="281" customWidth="1"/>
    <col min="9981" max="9981" width="51" style="281" customWidth="1"/>
    <col min="9982" max="9982" width="16.28515625" style="281" customWidth="1"/>
    <col min="9983" max="9983" width="14.5703125" style="281" customWidth="1"/>
    <col min="9984" max="9984" width="9.140625" style="281"/>
    <col min="9985" max="9985" width="26.7109375" style="281" customWidth="1"/>
    <col min="9986" max="9986" width="51" style="281" customWidth="1"/>
    <col min="9987" max="9987" width="16.28515625" style="281" customWidth="1"/>
    <col min="9988" max="9988" width="0" style="281" hidden="1" customWidth="1"/>
    <col min="9989" max="10235" width="9.140625" style="281"/>
    <col min="10236" max="10236" width="26.7109375" style="281" customWidth="1"/>
    <col min="10237" max="10237" width="51" style="281" customWidth="1"/>
    <col min="10238" max="10238" width="16.28515625" style="281" customWidth="1"/>
    <col min="10239" max="10239" width="14.5703125" style="281" customWidth="1"/>
    <col min="10240" max="10240" width="9.140625" style="281"/>
    <col min="10241" max="10241" width="26.7109375" style="281" customWidth="1"/>
    <col min="10242" max="10242" width="51" style="281" customWidth="1"/>
    <col min="10243" max="10243" width="16.28515625" style="281" customWidth="1"/>
    <col min="10244" max="10244" width="0" style="281" hidden="1" customWidth="1"/>
    <col min="10245" max="10491" width="9.140625" style="281"/>
    <col min="10492" max="10492" width="26.7109375" style="281" customWidth="1"/>
    <col min="10493" max="10493" width="51" style="281" customWidth="1"/>
    <col min="10494" max="10494" width="16.28515625" style="281" customWidth="1"/>
    <col min="10495" max="10495" width="14.5703125" style="281" customWidth="1"/>
    <col min="10496" max="10496" width="9.140625" style="281"/>
    <col min="10497" max="10497" width="26.7109375" style="281" customWidth="1"/>
    <col min="10498" max="10498" width="51" style="281" customWidth="1"/>
    <col min="10499" max="10499" width="16.28515625" style="281" customWidth="1"/>
    <col min="10500" max="10500" width="0" style="281" hidden="1" customWidth="1"/>
    <col min="10501" max="10747" width="9.140625" style="281"/>
    <col min="10748" max="10748" width="26.7109375" style="281" customWidth="1"/>
    <col min="10749" max="10749" width="51" style="281" customWidth="1"/>
    <col min="10750" max="10750" width="16.28515625" style="281" customWidth="1"/>
    <col min="10751" max="10751" width="14.5703125" style="281" customWidth="1"/>
    <col min="10752" max="10752" width="9.140625" style="281"/>
    <col min="10753" max="10753" width="26.7109375" style="281" customWidth="1"/>
    <col min="10754" max="10754" width="51" style="281" customWidth="1"/>
    <col min="10755" max="10755" width="16.28515625" style="281" customWidth="1"/>
    <col min="10756" max="10756" width="0" style="281" hidden="1" customWidth="1"/>
    <col min="10757" max="11003" width="9.140625" style="281"/>
    <col min="11004" max="11004" width="26.7109375" style="281" customWidth="1"/>
    <col min="11005" max="11005" width="51" style="281" customWidth="1"/>
    <col min="11006" max="11006" width="16.28515625" style="281" customWidth="1"/>
    <col min="11007" max="11007" width="14.5703125" style="281" customWidth="1"/>
    <col min="11008" max="11008" width="9.140625" style="281"/>
    <col min="11009" max="11009" width="26.7109375" style="281" customWidth="1"/>
    <col min="11010" max="11010" width="51" style="281" customWidth="1"/>
    <col min="11011" max="11011" width="16.28515625" style="281" customWidth="1"/>
    <col min="11012" max="11012" width="0" style="281" hidden="1" customWidth="1"/>
    <col min="11013" max="11259" width="9.140625" style="281"/>
    <col min="11260" max="11260" width="26.7109375" style="281" customWidth="1"/>
    <col min="11261" max="11261" width="51" style="281" customWidth="1"/>
    <col min="11262" max="11262" width="16.28515625" style="281" customWidth="1"/>
    <col min="11263" max="11263" width="14.5703125" style="281" customWidth="1"/>
    <col min="11264" max="11264" width="9.140625" style="281"/>
    <col min="11265" max="11265" width="26.7109375" style="281" customWidth="1"/>
    <col min="11266" max="11266" width="51" style="281" customWidth="1"/>
    <col min="11267" max="11267" width="16.28515625" style="281" customWidth="1"/>
    <col min="11268" max="11268" width="0" style="281" hidden="1" customWidth="1"/>
    <col min="11269" max="11515" width="9.140625" style="281"/>
    <col min="11516" max="11516" width="26.7109375" style="281" customWidth="1"/>
    <col min="11517" max="11517" width="51" style="281" customWidth="1"/>
    <col min="11518" max="11518" width="16.28515625" style="281" customWidth="1"/>
    <col min="11519" max="11519" width="14.5703125" style="281" customWidth="1"/>
    <col min="11520" max="11520" width="9.140625" style="281"/>
    <col min="11521" max="11521" width="26.7109375" style="281" customWidth="1"/>
    <col min="11522" max="11522" width="51" style="281" customWidth="1"/>
    <col min="11523" max="11523" width="16.28515625" style="281" customWidth="1"/>
    <col min="11524" max="11524" width="0" style="281" hidden="1" customWidth="1"/>
    <col min="11525" max="11771" width="9.140625" style="281"/>
    <col min="11772" max="11772" width="26.7109375" style="281" customWidth="1"/>
    <col min="11773" max="11773" width="51" style="281" customWidth="1"/>
    <col min="11774" max="11774" width="16.28515625" style="281" customWidth="1"/>
    <col min="11775" max="11775" width="14.5703125" style="281" customWidth="1"/>
    <col min="11776" max="11776" width="9.140625" style="281"/>
    <col min="11777" max="11777" width="26.7109375" style="281" customWidth="1"/>
    <col min="11778" max="11778" width="51" style="281" customWidth="1"/>
    <col min="11779" max="11779" width="16.28515625" style="281" customWidth="1"/>
    <col min="11780" max="11780" width="0" style="281" hidden="1" customWidth="1"/>
    <col min="11781" max="12027" width="9.140625" style="281"/>
    <col min="12028" max="12028" width="26.7109375" style="281" customWidth="1"/>
    <col min="12029" max="12029" width="51" style="281" customWidth="1"/>
    <col min="12030" max="12030" width="16.28515625" style="281" customWidth="1"/>
    <col min="12031" max="12031" width="14.5703125" style="281" customWidth="1"/>
    <col min="12032" max="12032" width="9.140625" style="281"/>
    <col min="12033" max="12033" width="26.7109375" style="281" customWidth="1"/>
    <col min="12034" max="12034" width="51" style="281" customWidth="1"/>
    <col min="12035" max="12035" width="16.28515625" style="281" customWidth="1"/>
    <col min="12036" max="12036" width="0" style="281" hidden="1" customWidth="1"/>
    <col min="12037" max="12283" width="9.140625" style="281"/>
    <col min="12284" max="12284" width="26.7109375" style="281" customWidth="1"/>
    <col min="12285" max="12285" width="51" style="281" customWidth="1"/>
    <col min="12286" max="12286" width="16.28515625" style="281" customWidth="1"/>
    <col min="12287" max="12287" width="14.5703125" style="281" customWidth="1"/>
    <col min="12288" max="12288" width="9.140625" style="281"/>
    <col min="12289" max="12289" width="26.7109375" style="281" customWidth="1"/>
    <col min="12290" max="12290" width="51" style="281" customWidth="1"/>
    <col min="12291" max="12291" width="16.28515625" style="281" customWidth="1"/>
    <col min="12292" max="12292" width="0" style="281" hidden="1" customWidth="1"/>
    <col min="12293" max="12539" width="9.140625" style="281"/>
    <col min="12540" max="12540" width="26.7109375" style="281" customWidth="1"/>
    <col min="12541" max="12541" width="51" style="281" customWidth="1"/>
    <col min="12542" max="12542" width="16.28515625" style="281" customWidth="1"/>
    <col min="12543" max="12543" width="14.5703125" style="281" customWidth="1"/>
    <col min="12544" max="12544" width="9.140625" style="281"/>
    <col min="12545" max="12545" width="26.7109375" style="281" customWidth="1"/>
    <col min="12546" max="12546" width="51" style="281" customWidth="1"/>
    <col min="12547" max="12547" width="16.28515625" style="281" customWidth="1"/>
    <col min="12548" max="12548" width="0" style="281" hidden="1" customWidth="1"/>
    <col min="12549" max="12795" width="9.140625" style="281"/>
    <col min="12796" max="12796" width="26.7109375" style="281" customWidth="1"/>
    <col min="12797" max="12797" width="51" style="281" customWidth="1"/>
    <col min="12798" max="12798" width="16.28515625" style="281" customWidth="1"/>
    <col min="12799" max="12799" width="14.5703125" style="281" customWidth="1"/>
    <col min="12800" max="12800" width="9.140625" style="281"/>
    <col min="12801" max="12801" width="26.7109375" style="281" customWidth="1"/>
    <col min="12802" max="12802" width="51" style="281" customWidth="1"/>
    <col min="12803" max="12803" width="16.28515625" style="281" customWidth="1"/>
    <col min="12804" max="12804" width="0" style="281" hidden="1" customWidth="1"/>
    <col min="12805" max="13051" width="9.140625" style="281"/>
    <col min="13052" max="13052" width="26.7109375" style="281" customWidth="1"/>
    <col min="13053" max="13053" width="51" style="281" customWidth="1"/>
    <col min="13054" max="13054" width="16.28515625" style="281" customWidth="1"/>
    <col min="13055" max="13055" width="14.5703125" style="281" customWidth="1"/>
    <col min="13056" max="13056" width="9.140625" style="281"/>
    <col min="13057" max="13057" width="26.7109375" style="281" customWidth="1"/>
    <col min="13058" max="13058" width="51" style="281" customWidth="1"/>
    <col min="13059" max="13059" width="16.28515625" style="281" customWidth="1"/>
    <col min="13060" max="13060" width="0" style="281" hidden="1" customWidth="1"/>
    <col min="13061" max="13307" width="9.140625" style="281"/>
    <col min="13308" max="13308" width="26.7109375" style="281" customWidth="1"/>
    <col min="13309" max="13309" width="51" style="281" customWidth="1"/>
    <col min="13310" max="13310" width="16.28515625" style="281" customWidth="1"/>
    <col min="13311" max="13311" width="14.5703125" style="281" customWidth="1"/>
    <col min="13312" max="13312" width="9.140625" style="281"/>
    <col min="13313" max="13313" width="26.7109375" style="281" customWidth="1"/>
    <col min="13314" max="13314" width="51" style="281" customWidth="1"/>
    <col min="13315" max="13315" width="16.28515625" style="281" customWidth="1"/>
    <col min="13316" max="13316" width="0" style="281" hidden="1" customWidth="1"/>
    <col min="13317" max="13563" width="9.140625" style="281"/>
    <col min="13564" max="13564" width="26.7109375" style="281" customWidth="1"/>
    <col min="13565" max="13565" width="51" style="281" customWidth="1"/>
    <col min="13566" max="13566" width="16.28515625" style="281" customWidth="1"/>
    <col min="13567" max="13567" width="14.5703125" style="281" customWidth="1"/>
    <col min="13568" max="13568" width="9.140625" style="281"/>
    <col min="13569" max="13569" width="26.7109375" style="281" customWidth="1"/>
    <col min="13570" max="13570" width="51" style="281" customWidth="1"/>
    <col min="13571" max="13571" width="16.28515625" style="281" customWidth="1"/>
    <col min="13572" max="13572" width="0" style="281" hidden="1" customWidth="1"/>
    <col min="13573" max="13819" width="9.140625" style="281"/>
    <col min="13820" max="13820" width="26.7109375" style="281" customWidth="1"/>
    <col min="13821" max="13821" width="51" style="281" customWidth="1"/>
    <col min="13822" max="13822" width="16.28515625" style="281" customWidth="1"/>
    <col min="13823" max="13823" width="14.5703125" style="281" customWidth="1"/>
    <col min="13824" max="13824" width="9.140625" style="281"/>
    <col min="13825" max="13825" width="26.7109375" style="281" customWidth="1"/>
    <col min="13826" max="13826" width="51" style="281" customWidth="1"/>
    <col min="13827" max="13827" width="16.28515625" style="281" customWidth="1"/>
    <col min="13828" max="13828" width="0" style="281" hidden="1" customWidth="1"/>
    <col min="13829" max="14075" width="9.140625" style="281"/>
    <col min="14076" max="14076" width="26.7109375" style="281" customWidth="1"/>
    <col min="14077" max="14077" width="51" style="281" customWidth="1"/>
    <col min="14078" max="14078" width="16.28515625" style="281" customWidth="1"/>
    <col min="14079" max="14079" width="14.5703125" style="281" customWidth="1"/>
    <col min="14080" max="14080" width="9.140625" style="281"/>
    <col min="14081" max="14081" width="26.7109375" style="281" customWidth="1"/>
    <col min="14082" max="14082" width="51" style="281" customWidth="1"/>
    <col min="14083" max="14083" width="16.28515625" style="281" customWidth="1"/>
    <col min="14084" max="14084" width="0" style="281" hidden="1" customWidth="1"/>
    <col min="14085" max="14331" width="9.140625" style="281"/>
    <col min="14332" max="14332" width="26.7109375" style="281" customWidth="1"/>
    <col min="14333" max="14333" width="51" style="281" customWidth="1"/>
    <col min="14334" max="14334" width="16.28515625" style="281" customWidth="1"/>
    <col min="14335" max="14335" width="14.5703125" style="281" customWidth="1"/>
    <col min="14336" max="14336" width="9.140625" style="281"/>
    <col min="14337" max="14337" width="26.7109375" style="281" customWidth="1"/>
    <col min="14338" max="14338" width="51" style="281" customWidth="1"/>
    <col min="14339" max="14339" width="16.28515625" style="281" customWidth="1"/>
    <col min="14340" max="14340" width="0" style="281" hidden="1" customWidth="1"/>
    <col min="14341" max="14587" width="9.140625" style="281"/>
    <col min="14588" max="14588" width="26.7109375" style="281" customWidth="1"/>
    <col min="14589" max="14589" width="51" style="281" customWidth="1"/>
    <col min="14590" max="14590" width="16.28515625" style="281" customWidth="1"/>
    <col min="14591" max="14591" width="14.5703125" style="281" customWidth="1"/>
    <col min="14592" max="14592" width="9.140625" style="281"/>
    <col min="14593" max="14593" width="26.7109375" style="281" customWidth="1"/>
    <col min="14594" max="14594" width="51" style="281" customWidth="1"/>
    <col min="14595" max="14595" width="16.28515625" style="281" customWidth="1"/>
    <col min="14596" max="14596" width="0" style="281" hidden="1" customWidth="1"/>
    <col min="14597" max="14843" width="9.140625" style="281"/>
    <col min="14844" max="14844" width="26.7109375" style="281" customWidth="1"/>
    <col min="14845" max="14845" width="51" style="281" customWidth="1"/>
    <col min="14846" max="14846" width="16.28515625" style="281" customWidth="1"/>
    <col min="14847" max="14847" width="14.5703125" style="281" customWidth="1"/>
    <col min="14848" max="14848" width="9.140625" style="281"/>
    <col min="14849" max="14849" width="26.7109375" style="281" customWidth="1"/>
    <col min="14850" max="14850" width="51" style="281" customWidth="1"/>
    <col min="14851" max="14851" width="16.28515625" style="281" customWidth="1"/>
    <col min="14852" max="14852" width="0" style="281" hidden="1" customWidth="1"/>
    <col min="14853" max="15099" width="9.140625" style="281"/>
    <col min="15100" max="15100" width="26.7109375" style="281" customWidth="1"/>
    <col min="15101" max="15101" width="51" style="281" customWidth="1"/>
    <col min="15102" max="15102" width="16.28515625" style="281" customWidth="1"/>
    <col min="15103" max="15103" width="14.5703125" style="281" customWidth="1"/>
    <col min="15104" max="15104" width="9.140625" style="281"/>
    <col min="15105" max="15105" width="26.7109375" style="281" customWidth="1"/>
    <col min="15106" max="15106" width="51" style="281" customWidth="1"/>
    <col min="15107" max="15107" width="16.28515625" style="281" customWidth="1"/>
    <col min="15108" max="15108" width="0" style="281" hidden="1" customWidth="1"/>
    <col min="15109" max="15355" width="9.140625" style="281"/>
    <col min="15356" max="15356" width="26.7109375" style="281" customWidth="1"/>
    <col min="15357" max="15357" width="51" style="281" customWidth="1"/>
    <col min="15358" max="15358" width="16.28515625" style="281" customWidth="1"/>
    <col min="15359" max="15359" width="14.5703125" style="281" customWidth="1"/>
    <col min="15360" max="15360" width="9.140625" style="281"/>
    <col min="15361" max="15361" width="26.7109375" style="281" customWidth="1"/>
    <col min="15362" max="15362" width="51" style="281" customWidth="1"/>
    <col min="15363" max="15363" width="16.28515625" style="281" customWidth="1"/>
    <col min="15364" max="15364" width="0" style="281" hidden="1" customWidth="1"/>
    <col min="15365" max="15611" width="9.140625" style="281"/>
    <col min="15612" max="15612" width="26.7109375" style="281" customWidth="1"/>
    <col min="15613" max="15613" width="51" style="281" customWidth="1"/>
    <col min="15614" max="15614" width="16.28515625" style="281" customWidth="1"/>
    <col min="15615" max="15615" width="14.5703125" style="281" customWidth="1"/>
    <col min="15616" max="15616" width="9.140625" style="281"/>
    <col min="15617" max="15617" width="26.7109375" style="281" customWidth="1"/>
    <col min="15618" max="15618" width="51" style="281" customWidth="1"/>
    <col min="15619" max="15619" width="16.28515625" style="281" customWidth="1"/>
    <col min="15620" max="15620" width="0" style="281" hidden="1" customWidth="1"/>
    <col min="15621" max="15867" width="9.140625" style="281"/>
    <col min="15868" max="15868" width="26.7109375" style="281" customWidth="1"/>
    <col min="15869" max="15869" width="51" style="281" customWidth="1"/>
    <col min="15870" max="15870" width="16.28515625" style="281" customWidth="1"/>
    <col min="15871" max="15871" width="14.5703125" style="281" customWidth="1"/>
    <col min="15872" max="15872" width="9.140625" style="281"/>
    <col min="15873" max="15873" width="26.7109375" style="281" customWidth="1"/>
    <col min="15874" max="15874" width="51" style="281" customWidth="1"/>
    <col min="15875" max="15875" width="16.28515625" style="281" customWidth="1"/>
    <col min="15876" max="15876" width="0" style="281" hidden="1" customWidth="1"/>
    <col min="15877" max="16123" width="9.140625" style="281"/>
    <col min="16124" max="16124" width="26.7109375" style="281" customWidth="1"/>
    <col min="16125" max="16125" width="51" style="281" customWidth="1"/>
    <col min="16126" max="16126" width="16.28515625" style="281" customWidth="1"/>
    <col min="16127" max="16127" width="14.5703125" style="281" customWidth="1"/>
    <col min="16128" max="16128" width="9.140625" style="281"/>
    <col min="16129" max="16129" width="26.7109375" style="281" customWidth="1"/>
    <col min="16130" max="16130" width="51" style="281" customWidth="1"/>
    <col min="16131" max="16131" width="16.28515625" style="281" customWidth="1"/>
    <col min="16132" max="16132" width="0" style="281" hidden="1" customWidth="1"/>
    <col min="16133" max="16379" width="9.140625" style="281"/>
    <col min="16380" max="16380" width="26.7109375" style="281" customWidth="1"/>
    <col min="16381" max="16381" width="51" style="281" customWidth="1"/>
    <col min="16382" max="16382" width="16.28515625" style="281" customWidth="1"/>
    <col min="16383" max="16383" width="14.5703125" style="281" customWidth="1"/>
    <col min="16384" max="16384" width="9.140625" style="281"/>
  </cols>
  <sheetData>
    <row r="1" spans="1:6" s="228" customFormat="1" ht="12.75" x14ac:dyDescent="0.2">
      <c r="A1" s="323" t="s">
        <v>342</v>
      </c>
      <c r="B1" s="323"/>
      <c r="C1" s="323"/>
    </row>
    <row r="2" spans="1:6" s="228" customFormat="1" ht="12.75" x14ac:dyDescent="0.2">
      <c r="A2" s="323" t="s">
        <v>343</v>
      </c>
      <c r="B2" s="323"/>
      <c r="C2" s="323"/>
    </row>
    <row r="3" spans="1:6" s="228" customFormat="1" ht="12.75" x14ac:dyDescent="0.2">
      <c r="A3" s="323" t="s">
        <v>619</v>
      </c>
      <c r="B3" s="323"/>
      <c r="C3" s="323"/>
    </row>
    <row r="4" spans="1:6" s="264" customFormat="1" ht="12.75" x14ac:dyDescent="0.2">
      <c r="A4" s="321" t="s">
        <v>421</v>
      </c>
      <c r="B4" s="321"/>
      <c r="C4" s="321"/>
    </row>
    <row r="5" spans="1:6" s="264" customFormat="1" ht="12.75" x14ac:dyDescent="0.2">
      <c r="A5" s="321" t="s">
        <v>397</v>
      </c>
      <c r="B5" s="321"/>
      <c r="C5" s="321"/>
    </row>
    <row r="6" spans="1:6" s="228" customFormat="1" ht="12.75" x14ac:dyDescent="0.2">
      <c r="A6" s="323" t="s">
        <v>0</v>
      </c>
      <c r="B6" s="323"/>
      <c r="C6" s="323"/>
    </row>
    <row r="7" spans="1:6" s="264" customFormat="1" ht="12.75" x14ac:dyDescent="0.2">
      <c r="A7" s="278"/>
      <c r="B7" s="279"/>
      <c r="C7" s="280"/>
      <c r="D7" s="280"/>
    </row>
    <row r="8" spans="1:6" ht="15.75" x14ac:dyDescent="0.25">
      <c r="A8" s="322" t="s">
        <v>422</v>
      </c>
      <c r="B8" s="322"/>
      <c r="C8" s="322"/>
      <c r="D8" s="281"/>
    </row>
    <row r="9" spans="1:6" ht="15" customHeight="1" x14ac:dyDescent="0.25">
      <c r="C9" s="283" t="s">
        <v>1</v>
      </c>
      <c r="D9" s="283" t="s">
        <v>1</v>
      </c>
    </row>
    <row r="10" spans="1:6" s="287" customFormat="1" ht="44.45" customHeight="1" x14ac:dyDescent="0.25">
      <c r="A10" s="284" t="s">
        <v>346</v>
      </c>
      <c r="B10" s="285" t="s">
        <v>6</v>
      </c>
      <c r="C10" s="286" t="s">
        <v>348</v>
      </c>
      <c r="D10" s="286" t="s">
        <v>423</v>
      </c>
    </row>
    <row r="11" spans="1:6" ht="15.75" x14ac:dyDescent="0.25">
      <c r="A11" s="267"/>
      <c r="B11" s="288" t="s">
        <v>398</v>
      </c>
      <c r="C11" s="289"/>
      <c r="D11" s="289"/>
    </row>
    <row r="12" spans="1:6" s="292" customFormat="1" ht="15.75" x14ac:dyDescent="0.2">
      <c r="A12" s="265" t="s">
        <v>424</v>
      </c>
      <c r="B12" s="290" t="s">
        <v>425</v>
      </c>
      <c r="C12" s="291">
        <f>SUM(C13+C24+C34+C44+C49+C60+C65+C74+C81+C96+C19)</f>
        <v>367835</v>
      </c>
      <c r="D12" s="291" t="e">
        <f>SUM(D13+D24+D34+D44+D49+D60+D65+D74+D81+D96+D19)</f>
        <v>#REF!</v>
      </c>
    </row>
    <row r="13" spans="1:6" x14ac:dyDescent="0.2">
      <c r="A13" s="284" t="s">
        <v>426</v>
      </c>
      <c r="B13" s="293" t="s">
        <v>427</v>
      </c>
      <c r="C13" s="291">
        <f>SUM(C14)</f>
        <v>220200</v>
      </c>
      <c r="D13" s="291">
        <f>SUM(D14)</f>
        <v>170800</v>
      </c>
      <c r="F13" s="294"/>
    </row>
    <row r="14" spans="1:6" x14ac:dyDescent="0.2">
      <c r="A14" s="284" t="s">
        <v>428</v>
      </c>
      <c r="B14" s="295" t="s">
        <v>429</v>
      </c>
      <c r="C14" s="296">
        <f>SUM(C15+C16+C17+C18)</f>
        <v>220200</v>
      </c>
      <c r="D14" s="296">
        <f>SUM(D15+D16+D17)</f>
        <v>170800</v>
      </c>
    </row>
    <row r="15" spans="1:6" ht="75" x14ac:dyDescent="0.2">
      <c r="A15" s="297" t="s">
        <v>430</v>
      </c>
      <c r="B15" s="298" t="s">
        <v>431</v>
      </c>
      <c r="C15" s="299">
        <v>216200</v>
      </c>
      <c r="D15" s="299">
        <v>168960</v>
      </c>
    </row>
    <row r="16" spans="1:6" ht="105" x14ac:dyDescent="0.2">
      <c r="A16" s="284" t="s">
        <v>432</v>
      </c>
      <c r="B16" s="300" t="s">
        <v>615</v>
      </c>
      <c r="C16" s="301">
        <v>1000</v>
      </c>
      <c r="D16" s="301">
        <v>1000</v>
      </c>
    </row>
    <row r="17" spans="1:256" ht="34.9" customHeight="1" x14ac:dyDescent="0.2">
      <c r="A17" s="284" t="s">
        <v>433</v>
      </c>
      <c r="B17" s="300" t="s">
        <v>434</v>
      </c>
      <c r="C17" s="301">
        <v>1600</v>
      </c>
      <c r="D17" s="301">
        <v>840</v>
      </c>
    </row>
    <row r="18" spans="1:256" ht="75.599999999999994" customHeight="1" x14ac:dyDescent="0.2">
      <c r="A18" s="284" t="s">
        <v>576</v>
      </c>
      <c r="B18" s="300" t="s">
        <v>577</v>
      </c>
      <c r="C18" s="301">
        <v>1400</v>
      </c>
      <c r="D18" s="301"/>
    </row>
    <row r="19" spans="1:256" ht="28.5" x14ac:dyDescent="0.2">
      <c r="A19" s="284" t="s">
        <v>435</v>
      </c>
      <c r="B19" s="302" t="s">
        <v>436</v>
      </c>
      <c r="C19" s="291">
        <f>SUM(C21:C23)</f>
        <v>7064</v>
      </c>
      <c r="D19" s="291">
        <f>SUM(D21:D23)</f>
        <v>6550</v>
      </c>
    </row>
    <row r="20" spans="1:256" ht="30" x14ac:dyDescent="0.2">
      <c r="A20" s="284" t="s">
        <v>437</v>
      </c>
      <c r="B20" s="295" t="s">
        <v>438</v>
      </c>
      <c r="C20" s="296">
        <f>SUM(C21+C22+C23)</f>
        <v>7064</v>
      </c>
      <c r="D20" s="296">
        <f>SUM(D21+D22+D23)</f>
        <v>6550</v>
      </c>
    </row>
    <row r="21" spans="1:256" ht="75" x14ac:dyDescent="0.2">
      <c r="A21" s="284" t="s">
        <v>439</v>
      </c>
      <c r="B21" s="300" t="s">
        <v>440</v>
      </c>
      <c r="C21" s="301">
        <v>3275</v>
      </c>
      <c r="D21" s="301">
        <v>2700</v>
      </c>
    </row>
    <row r="22" spans="1:256" ht="90" x14ac:dyDescent="0.2">
      <c r="A22" s="284" t="s">
        <v>441</v>
      </c>
      <c r="B22" s="300" t="s">
        <v>442</v>
      </c>
      <c r="C22" s="301">
        <v>25</v>
      </c>
      <c r="D22" s="301">
        <v>22</v>
      </c>
    </row>
    <row r="23" spans="1:256" ht="75" x14ac:dyDescent="0.2">
      <c r="A23" s="284" t="s">
        <v>443</v>
      </c>
      <c r="B23" s="300" t="s">
        <v>444</v>
      </c>
      <c r="C23" s="301">
        <v>3764</v>
      </c>
      <c r="D23" s="301">
        <v>3828</v>
      </c>
    </row>
    <row r="24" spans="1:256" x14ac:dyDescent="0.2">
      <c r="A24" s="284" t="s">
        <v>445</v>
      </c>
      <c r="B24" s="293" t="s">
        <v>446</v>
      </c>
      <c r="C24" s="291">
        <f>SUM(C25+C30+C32)</f>
        <v>43725</v>
      </c>
      <c r="D24" s="291" t="e">
        <f>SUM(D25+D30+D32)</f>
        <v>#REF!</v>
      </c>
    </row>
    <row r="25" spans="1:256" ht="30" x14ac:dyDescent="0.2">
      <c r="A25" s="284" t="s">
        <v>447</v>
      </c>
      <c r="B25" s="303" t="s">
        <v>448</v>
      </c>
      <c r="C25" s="304">
        <f>SUM(C26+C28)</f>
        <v>29900</v>
      </c>
      <c r="D25" s="304" t="e">
        <f>SUM(D26+D28+#REF!)</f>
        <v>#REF!</v>
      </c>
    </row>
    <row r="26" spans="1:256" ht="30" x14ac:dyDescent="0.2">
      <c r="A26" s="284" t="s">
        <v>449</v>
      </c>
      <c r="B26" s="295" t="s">
        <v>450</v>
      </c>
      <c r="C26" s="296">
        <f>SUM(C27)</f>
        <v>14700</v>
      </c>
      <c r="D26" s="296">
        <f>SUM(D27)</f>
        <v>6600</v>
      </c>
    </row>
    <row r="27" spans="1:256" ht="30" x14ac:dyDescent="0.2">
      <c r="A27" s="265" t="s">
        <v>451</v>
      </c>
      <c r="B27" s="300" t="s">
        <v>616</v>
      </c>
      <c r="C27" s="305">
        <v>14700</v>
      </c>
      <c r="D27" s="305">
        <v>6600</v>
      </c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306"/>
      <c r="FK27" s="306"/>
      <c r="FL27" s="306"/>
      <c r="FM27" s="306"/>
      <c r="FN27" s="306"/>
      <c r="FO27" s="306"/>
      <c r="FP27" s="306"/>
      <c r="FQ27" s="306"/>
      <c r="FR27" s="306"/>
      <c r="FS27" s="306"/>
      <c r="FT27" s="306"/>
      <c r="FU27" s="306"/>
      <c r="FV27" s="306"/>
      <c r="FW27" s="306"/>
      <c r="FX27" s="306"/>
      <c r="FY27" s="306"/>
      <c r="FZ27" s="306"/>
      <c r="GA27" s="306"/>
      <c r="GB27" s="306"/>
      <c r="GC27" s="306"/>
      <c r="GD27" s="306"/>
      <c r="GE27" s="306"/>
      <c r="GF27" s="306"/>
      <c r="GG27" s="306"/>
      <c r="GH27" s="306"/>
      <c r="GI27" s="306"/>
      <c r="GJ27" s="306"/>
      <c r="GK27" s="306"/>
      <c r="GL27" s="306"/>
      <c r="GM27" s="306"/>
      <c r="GN27" s="306"/>
      <c r="GO27" s="306"/>
      <c r="GP27" s="306"/>
      <c r="GQ27" s="306"/>
      <c r="GR27" s="306"/>
      <c r="GS27" s="306"/>
      <c r="GT27" s="306"/>
      <c r="GU27" s="306"/>
      <c r="GV27" s="306"/>
      <c r="GW27" s="306"/>
      <c r="GX27" s="306"/>
      <c r="GY27" s="306"/>
      <c r="GZ27" s="306"/>
      <c r="HA27" s="306"/>
      <c r="HB27" s="306"/>
      <c r="HC27" s="306"/>
      <c r="HD27" s="306"/>
      <c r="HE27" s="306"/>
      <c r="HF27" s="306"/>
      <c r="HG27" s="306"/>
      <c r="HH27" s="306"/>
      <c r="HI27" s="306"/>
      <c r="HJ27" s="306"/>
      <c r="HK27" s="306"/>
      <c r="HL27" s="306"/>
      <c r="HM27" s="306"/>
      <c r="HN27" s="306"/>
      <c r="HO27" s="306"/>
      <c r="HP27" s="306"/>
      <c r="HQ27" s="306"/>
      <c r="HR27" s="306"/>
      <c r="HS27" s="306"/>
      <c r="HT27" s="306"/>
      <c r="HU27" s="306"/>
      <c r="HV27" s="306"/>
      <c r="HW27" s="306"/>
      <c r="HX27" s="306"/>
      <c r="HY27" s="306"/>
      <c r="HZ27" s="306"/>
      <c r="IA27" s="306"/>
      <c r="IB27" s="306"/>
      <c r="IC27" s="306"/>
      <c r="ID27" s="306"/>
      <c r="IE27" s="306"/>
      <c r="IF27" s="306"/>
      <c r="IG27" s="306"/>
      <c r="IH27" s="306"/>
      <c r="II27" s="306"/>
      <c r="IJ27" s="306"/>
      <c r="IK27" s="306"/>
      <c r="IL27" s="306"/>
      <c r="IM27" s="306"/>
      <c r="IN27" s="306"/>
      <c r="IO27" s="306"/>
      <c r="IP27" s="306"/>
      <c r="IQ27" s="306"/>
      <c r="IR27" s="306"/>
      <c r="IS27" s="306"/>
      <c r="IT27" s="306"/>
      <c r="IU27" s="306"/>
      <c r="IV27" s="306"/>
    </row>
    <row r="28" spans="1:256" ht="30" x14ac:dyDescent="0.2">
      <c r="A28" s="284" t="s">
        <v>452</v>
      </c>
      <c r="B28" s="295" t="s">
        <v>617</v>
      </c>
      <c r="C28" s="304">
        <f>SUM(C29)</f>
        <v>15200</v>
      </c>
      <c r="D28" s="304">
        <f>SUM(D29)</f>
        <v>10550</v>
      </c>
    </row>
    <row r="29" spans="1:256" s="306" customFormat="1" ht="60" x14ac:dyDescent="0.2">
      <c r="A29" s="284" t="s">
        <v>453</v>
      </c>
      <c r="B29" s="307" t="s">
        <v>454</v>
      </c>
      <c r="C29" s="305">
        <v>15200</v>
      </c>
      <c r="D29" s="305">
        <v>10550</v>
      </c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81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1"/>
      <c r="DK29" s="281"/>
      <c r="DL29" s="281"/>
      <c r="DM29" s="281"/>
      <c r="DN29" s="281"/>
      <c r="DO29" s="281"/>
      <c r="DP29" s="281"/>
      <c r="DQ29" s="281"/>
      <c r="DR29" s="281"/>
      <c r="DS29" s="281"/>
      <c r="DT29" s="281"/>
      <c r="DU29" s="281"/>
      <c r="DV29" s="281"/>
      <c r="DW29" s="281"/>
      <c r="DX29" s="281"/>
      <c r="DY29" s="281"/>
      <c r="DZ29" s="281"/>
      <c r="EA29" s="281"/>
      <c r="EB29" s="281"/>
      <c r="EC29" s="281"/>
      <c r="ED29" s="281"/>
      <c r="EE29" s="281"/>
      <c r="EF29" s="281"/>
      <c r="EG29" s="281"/>
      <c r="EH29" s="281"/>
      <c r="EI29" s="281"/>
      <c r="EJ29" s="281"/>
      <c r="EK29" s="281"/>
      <c r="EL29" s="281"/>
      <c r="EM29" s="281"/>
      <c r="EN29" s="281"/>
      <c r="EO29" s="281"/>
      <c r="EP29" s="281"/>
      <c r="EQ29" s="281"/>
      <c r="ER29" s="281"/>
      <c r="ES29" s="281"/>
      <c r="ET29" s="281"/>
      <c r="EU29" s="281"/>
      <c r="EV29" s="281"/>
      <c r="EW29" s="281"/>
      <c r="EX29" s="281"/>
      <c r="EY29" s="281"/>
      <c r="EZ29" s="281"/>
      <c r="FA29" s="281"/>
      <c r="FB29" s="281"/>
      <c r="FC29" s="281"/>
      <c r="FD29" s="281"/>
      <c r="FE29" s="281"/>
      <c r="FF29" s="281"/>
      <c r="FG29" s="281"/>
      <c r="FH29" s="281"/>
      <c r="FI29" s="281"/>
      <c r="FJ29" s="281"/>
      <c r="FK29" s="281"/>
      <c r="FL29" s="281"/>
      <c r="FM29" s="281"/>
      <c r="FN29" s="281"/>
      <c r="FO29" s="281"/>
      <c r="FP29" s="281"/>
      <c r="FQ29" s="281"/>
      <c r="FR29" s="281"/>
      <c r="FS29" s="281"/>
      <c r="FT29" s="281"/>
      <c r="FU29" s="281"/>
      <c r="FV29" s="281"/>
      <c r="FW29" s="281"/>
      <c r="FX29" s="281"/>
      <c r="FY29" s="281"/>
      <c r="FZ29" s="281"/>
      <c r="GA29" s="281"/>
      <c r="GB29" s="281"/>
      <c r="GC29" s="281"/>
      <c r="GD29" s="281"/>
      <c r="GE29" s="281"/>
      <c r="GF29" s="281"/>
      <c r="GG29" s="281"/>
      <c r="GH29" s="281"/>
      <c r="GI29" s="281"/>
      <c r="GJ29" s="281"/>
      <c r="GK29" s="281"/>
      <c r="GL29" s="281"/>
      <c r="GM29" s="281"/>
      <c r="GN29" s="281"/>
      <c r="GO29" s="281"/>
      <c r="GP29" s="281"/>
      <c r="GQ29" s="281"/>
      <c r="GR29" s="281"/>
      <c r="GS29" s="281"/>
      <c r="GT29" s="281"/>
      <c r="GU29" s="281"/>
      <c r="GV29" s="281"/>
      <c r="GW29" s="281"/>
      <c r="GX29" s="281"/>
      <c r="GY29" s="281"/>
      <c r="GZ29" s="281"/>
      <c r="HA29" s="281"/>
      <c r="HB29" s="281"/>
      <c r="HC29" s="281"/>
      <c r="HD29" s="281"/>
      <c r="HE29" s="281"/>
      <c r="HF29" s="281"/>
      <c r="HG29" s="281"/>
      <c r="HH29" s="281"/>
      <c r="HI29" s="281"/>
      <c r="HJ29" s="281"/>
      <c r="HK29" s="281"/>
      <c r="HL29" s="281"/>
      <c r="HM29" s="281"/>
      <c r="HN29" s="281"/>
      <c r="HO29" s="281"/>
      <c r="HP29" s="281"/>
      <c r="HQ29" s="281"/>
      <c r="HR29" s="281"/>
      <c r="HS29" s="281"/>
      <c r="HT29" s="281"/>
      <c r="HU29" s="281"/>
      <c r="HV29" s="281"/>
      <c r="HW29" s="281"/>
      <c r="HX29" s="281"/>
      <c r="HY29" s="281"/>
      <c r="HZ29" s="281"/>
      <c r="IA29" s="281"/>
      <c r="IB29" s="281"/>
      <c r="IC29" s="281"/>
      <c r="ID29" s="281"/>
      <c r="IE29" s="281"/>
      <c r="IF29" s="281"/>
      <c r="IG29" s="281"/>
      <c r="IH29" s="281"/>
      <c r="II29" s="281"/>
      <c r="IJ29" s="281"/>
      <c r="IK29" s="281"/>
      <c r="IL29" s="281"/>
      <c r="IM29" s="281"/>
      <c r="IN29" s="281"/>
      <c r="IO29" s="281"/>
      <c r="IP29" s="281"/>
      <c r="IQ29" s="281"/>
      <c r="IR29" s="281"/>
      <c r="IS29" s="281"/>
      <c r="IT29" s="281"/>
      <c r="IU29" s="281"/>
      <c r="IV29" s="281"/>
    </row>
    <row r="30" spans="1:256" x14ac:dyDescent="0.2">
      <c r="A30" s="284" t="s">
        <v>455</v>
      </c>
      <c r="B30" s="303" t="s">
        <v>456</v>
      </c>
      <c r="C30" s="304">
        <f>SUM(C31)</f>
        <v>4825</v>
      </c>
      <c r="D30" s="304">
        <f>SUM(D31)</f>
        <v>19600</v>
      </c>
    </row>
    <row r="31" spans="1:256" ht="30" x14ac:dyDescent="0.2">
      <c r="A31" s="284" t="s">
        <v>457</v>
      </c>
      <c r="B31" s="300" t="s">
        <v>456</v>
      </c>
      <c r="C31" s="305">
        <v>4825</v>
      </c>
      <c r="D31" s="305">
        <v>19600</v>
      </c>
    </row>
    <row r="32" spans="1:256" ht="30" x14ac:dyDescent="0.2">
      <c r="A32" s="284" t="s">
        <v>458</v>
      </c>
      <c r="B32" s="295" t="s">
        <v>459</v>
      </c>
      <c r="C32" s="304">
        <f>SUM(C33)</f>
        <v>9000</v>
      </c>
      <c r="D32" s="304">
        <f>SUM(D33)</f>
        <v>220</v>
      </c>
    </row>
    <row r="33" spans="1:256" ht="30" x14ac:dyDescent="0.2">
      <c r="A33" s="284" t="s">
        <v>460</v>
      </c>
      <c r="B33" s="300" t="s">
        <v>461</v>
      </c>
      <c r="C33" s="305">
        <v>9000</v>
      </c>
      <c r="D33" s="305">
        <v>220</v>
      </c>
    </row>
    <row r="34" spans="1:256" x14ac:dyDescent="0.2">
      <c r="A34" s="284" t="s">
        <v>462</v>
      </c>
      <c r="B34" s="293" t="s">
        <v>463</v>
      </c>
      <c r="C34" s="291">
        <f>SUM(C35+C37+C39)</f>
        <v>68961</v>
      </c>
      <c r="D34" s="291">
        <f>SUM(D35+D37+D39)</f>
        <v>77800</v>
      </c>
    </row>
    <row r="35" spans="1:256" x14ac:dyDescent="0.2">
      <c r="A35" s="265" t="s">
        <v>464</v>
      </c>
      <c r="B35" s="295" t="s">
        <v>465</v>
      </c>
      <c r="C35" s="304">
        <f>SUM(C36)</f>
        <v>9661</v>
      </c>
      <c r="D35" s="304">
        <f>SUM(D36)</f>
        <v>7500</v>
      </c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8"/>
      <c r="CX35" s="308"/>
      <c r="CY35" s="308"/>
      <c r="CZ35" s="308"/>
      <c r="DA35" s="308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8"/>
      <c r="EF35" s="308"/>
      <c r="EG35" s="308"/>
      <c r="EH35" s="308"/>
      <c r="EI35" s="308"/>
      <c r="EJ35" s="308"/>
      <c r="EK35" s="308"/>
      <c r="EL35" s="308"/>
      <c r="EM35" s="308"/>
      <c r="EN35" s="308"/>
      <c r="EO35" s="308"/>
      <c r="EP35" s="308"/>
      <c r="EQ35" s="308"/>
      <c r="ER35" s="308"/>
      <c r="ES35" s="308"/>
      <c r="ET35" s="308"/>
      <c r="EU35" s="308"/>
      <c r="EV35" s="308"/>
      <c r="EW35" s="308"/>
      <c r="EX35" s="308"/>
      <c r="EY35" s="308"/>
      <c r="EZ35" s="308"/>
      <c r="FA35" s="308"/>
      <c r="FB35" s="308"/>
      <c r="FC35" s="308"/>
      <c r="FD35" s="308"/>
      <c r="FE35" s="308"/>
      <c r="FF35" s="308"/>
      <c r="FG35" s="308"/>
      <c r="FH35" s="308"/>
      <c r="FI35" s="308"/>
      <c r="FJ35" s="308"/>
      <c r="FK35" s="308"/>
      <c r="FL35" s="308"/>
      <c r="FM35" s="308"/>
      <c r="FN35" s="308"/>
      <c r="FO35" s="308"/>
      <c r="FP35" s="308"/>
      <c r="FQ35" s="308"/>
      <c r="FR35" s="308"/>
      <c r="FS35" s="308"/>
      <c r="FT35" s="308"/>
      <c r="FU35" s="308"/>
      <c r="FV35" s="308"/>
      <c r="FW35" s="308"/>
      <c r="FX35" s="308"/>
      <c r="FY35" s="308"/>
      <c r="FZ35" s="308"/>
      <c r="GA35" s="308"/>
      <c r="GB35" s="308"/>
      <c r="GC35" s="308"/>
      <c r="GD35" s="308"/>
      <c r="GE35" s="308"/>
      <c r="GF35" s="308"/>
      <c r="GG35" s="308"/>
      <c r="GH35" s="308"/>
      <c r="GI35" s="308"/>
      <c r="GJ35" s="308"/>
      <c r="GK35" s="308"/>
      <c r="GL35" s="308"/>
      <c r="GM35" s="308"/>
      <c r="GN35" s="308"/>
      <c r="GO35" s="308"/>
      <c r="GP35" s="308"/>
      <c r="GQ35" s="308"/>
      <c r="GR35" s="308"/>
      <c r="GS35" s="308"/>
      <c r="GT35" s="308"/>
      <c r="GU35" s="308"/>
      <c r="GV35" s="308"/>
      <c r="GW35" s="308"/>
      <c r="GX35" s="308"/>
      <c r="GY35" s="308"/>
      <c r="GZ35" s="308"/>
      <c r="HA35" s="308"/>
      <c r="HB35" s="308"/>
      <c r="HC35" s="308"/>
      <c r="HD35" s="308"/>
      <c r="HE35" s="308"/>
      <c r="HF35" s="308"/>
      <c r="HG35" s="308"/>
      <c r="HH35" s="308"/>
      <c r="HI35" s="308"/>
      <c r="HJ35" s="308"/>
      <c r="HK35" s="308"/>
      <c r="HL35" s="308"/>
      <c r="HM35" s="308"/>
      <c r="HN35" s="308"/>
      <c r="HO35" s="308"/>
      <c r="HP35" s="308"/>
      <c r="HQ35" s="308"/>
      <c r="HR35" s="308"/>
      <c r="HS35" s="308"/>
      <c r="HT35" s="308"/>
      <c r="HU35" s="308"/>
      <c r="HV35" s="308"/>
      <c r="HW35" s="308"/>
      <c r="HX35" s="308"/>
      <c r="HY35" s="308"/>
      <c r="HZ35" s="308"/>
      <c r="IA35" s="308"/>
      <c r="IB35" s="308"/>
      <c r="IC35" s="308"/>
      <c r="ID35" s="308"/>
      <c r="IE35" s="308"/>
      <c r="IF35" s="308"/>
      <c r="IG35" s="308"/>
      <c r="IH35" s="308"/>
      <c r="II35" s="308"/>
      <c r="IJ35" s="308"/>
      <c r="IK35" s="308"/>
      <c r="IL35" s="308"/>
      <c r="IM35" s="308"/>
      <c r="IN35" s="308"/>
      <c r="IO35" s="308"/>
      <c r="IP35" s="308"/>
      <c r="IQ35" s="308"/>
      <c r="IR35" s="308"/>
      <c r="IS35" s="308"/>
      <c r="IT35" s="308"/>
      <c r="IU35" s="308"/>
      <c r="IV35" s="308"/>
    </row>
    <row r="36" spans="1:256" ht="31.9" customHeight="1" x14ac:dyDescent="0.2">
      <c r="A36" s="284" t="s">
        <v>466</v>
      </c>
      <c r="B36" s="300" t="s">
        <v>467</v>
      </c>
      <c r="C36" s="305">
        <v>9661</v>
      </c>
      <c r="D36" s="305">
        <v>7500</v>
      </c>
    </row>
    <row r="37" spans="1:256" x14ac:dyDescent="0.2">
      <c r="A37" s="284" t="s">
        <v>468</v>
      </c>
      <c r="B37" s="295" t="s">
        <v>469</v>
      </c>
      <c r="C37" s="304">
        <f>SUM(C38)</f>
        <v>37600</v>
      </c>
      <c r="D37" s="304">
        <f>SUM(D38)</f>
        <v>53200</v>
      </c>
    </row>
    <row r="38" spans="1:256" ht="30" x14ac:dyDescent="0.2">
      <c r="A38" s="265" t="s">
        <v>470</v>
      </c>
      <c r="B38" s="300" t="s">
        <v>471</v>
      </c>
      <c r="C38" s="301">
        <v>37600</v>
      </c>
      <c r="D38" s="301">
        <v>53200</v>
      </c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6"/>
      <c r="BM38" s="306"/>
      <c r="BN38" s="306"/>
      <c r="BO38" s="306"/>
      <c r="BP38" s="306"/>
      <c r="BQ38" s="306"/>
      <c r="BR38" s="306"/>
      <c r="BS38" s="306"/>
      <c r="BT38" s="306"/>
      <c r="BU38" s="306"/>
      <c r="BV38" s="306"/>
      <c r="BW38" s="306"/>
      <c r="BX38" s="306"/>
      <c r="BY38" s="306"/>
      <c r="BZ38" s="306"/>
      <c r="CA38" s="306"/>
      <c r="CB38" s="306"/>
      <c r="CC38" s="306"/>
      <c r="CD38" s="306"/>
      <c r="CE38" s="306"/>
      <c r="CF38" s="306"/>
      <c r="CG38" s="306"/>
      <c r="CH38" s="306"/>
      <c r="CI38" s="306"/>
      <c r="CJ38" s="306"/>
      <c r="CK38" s="306"/>
      <c r="CL38" s="306"/>
      <c r="CM38" s="306"/>
      <c r="CN38" s="306"/>
      <c r="CO38" s="306"/>
      <c r="CP38" s="306"/>
      <c r="CQ38" s="306"/>
      <c r="CR38" s="306"/>
      <c r="CS38" s="306"/>
      <c r="CT38" s="306"/>
      <c r="CU38" s="306"/>
      <c r="CV38" s="306"/>
      <c r="CW38" s="306"/>
      <c r="CX38" s="306"/>
      <c r="CY38" s="306"/>
      <c r="CZ38" s="306"/>
      <c r="DA38" s="306"/>
      <c r="DB38" s="306"/>
      <c r="DC38" s="306"/>
      <c r="DD38" s="306"/>
      <c r="DE38" s="306"/>
      <c r="DF38" s="306"/>
      <c r="DG38" s="306"/>
      <c r="DH38" s="306"/>
      <c r="DI38" s="306"/>
      <c r="DJ38" s="306"/>
      <c r="DK38" s="306"/>
      <c r="DL38" s="306"/>
      <c r="DM38" s="306"/>
      <c r="DN38" s="306"/>
      <c r="DO38" s="306"/>
      <c r="DP38" s="306"/>
      <c r="DQ38" s="306"/>
      <c r="DR38" s="306"/>
      <c r="DS38" s="306"/>
      <c r="DT38" s="306"/>
      <c r="DU38" s="306"/>
      <c r="DV38" s="306"/>
      <c r="DW38" s="306"/>
      <c r="DX38" s="306"/>
      <c r="DY38" s="306"/>
      <c r="DZ38" s="306"/>
      <c r="EA38" s="306"/>
      <c r="EB38" s="306"/>
      <c r="EC38" s="306"/>
      <c r="ED38" s="306"/>
      <c r="EE38" s="306"/>
      <c r="EF38" s="306"/>
      <c r="EG38" s="306"/>
      <c r="EH38" s="306"/>
      <c r="EI38" s="306"/>
      <c r="EJ38" s="306"/>
      <c r="EK38" s="306"/>
      <c r="EL38" s="306"/>
      <c r="EM38" s="306"/>
      <c r="EN38" s="306"/>
      <c r="EO38" s="306"/>
      <c r="EP38" s="306"/>
      <c r="EQ38" s="306"/>
      <c r="ER38" s="306"/>
      <c r="ES38" s="306"/>
      <c r="ET38" s="306"/>
      <c r="EU38" s="306"/>
      <c r="EV38" s="306"/>
      <c r="EW38" s="306"/>
      <c r="EX38" s="306"/>
      <c r="EY38" s="306"/>
      <c r="EZ38" s="306"/>
      <c r="FA38" s="306"/>
      <c r="FB38" s="306"/>
      <c r="FC38" s="306"/>
      <c r="FD38" s="306"/>
      <c r="FE38" s="306"/>
      <c r="FF38" s="306"/>
      <c r="FG38" s="306"/>
      <c r="FH38" s="306"/>
      <c r="FI38" s="306"/>
      <c r="FJ38" s="306"/>
      <c r="FK38" s="306"/>
      <c r="FL38" s="306"/>
      <c r="FM38" s="306"/>
      <c r="FN38" s="306"/>
      <c r="FO38" s="306"/>
      <c r="FP38" s="306"/>
      <c r="FQ38" s="306"/>
      <c r="FR38" s="306"/>
      <c r="FS38" s="306"/>
      <c r="FT38" s="306"/>
      <c r="FU38" s="306"/>
      <c r="FV38" s="306"/>
      <c r="FW38" s="306"/>
      <c r="FX38" s="306"/>
      <c r="FY38" s="306"/>
      <c r="FZ38" s="306"/>
      <c r="GA38" s="306"/>
      <c r="GB38" s="306"/>
      <c r="GC38" s="306"/>
      <c r="GD38" s="306"/>
      <c r="GE38" s="306"/>
      <c r="GF38" s="306"/>
      <c r="GG38" s="306"/>
      <c r="GH38" s="306"/>
      <c r="GI38" s="306"/>
      <c r="GJ38" s="306"/>
      <c r="GK38" s="306"/>
      <c r="GL38" s="306"/>
      <c r="GM38" s="306"/>
      <c r="GN38" s="306"/>
      <c r="GO38" s="306"/>
      <c r="GP38" s="306"/>
      <c r="GQ38" s="306"/>
      <c r="GR38" s="306"/>
      <c r="GS38" s="306"/>
      <c r="GT38" s="306"/>
      <c r="GU38" s="306"/>
      <c r="GV38" s="306"/>
      <c r="GW38" s="306"/>
      <c r="GX38" s="306"/>
      <c r="GY38" s="306"/>
      <c r="GZ38" s="306"/>
      <c r="HA38" s="306"/>
      <c r="HB38" s="306"/>
      <c r="HC38" s="306"/>
      <c r="HD38" s="306"/>
      <c r="HE38" s="306"/>
      <c r="HF38" s="306"/>
      <c r="HG38" s="306"/>
      <c r="HH38" s="306"/>
      <c r="HI38" s="306"/>
      <c r="HJ38" s="306"/>
      <c r="HK38" s="306"/>
      <c r="HL38" s="306"/>
      <c r="HM38" s="306"/>
      <c r="HN38" s="306"/>
      <c r="HO38" s="306"/>
      <c r="HP38" s="306"/>
      <c r="HQ38" s="306"/>
      <c r="HR38" s="306"/>
      <c r="HS38" s="306"/>
      <c r="HT38" s="306"/>
      <c r="HU38" s="306"/>
      <c r="HV38" s="306"/>
      <c r="HW38" s="306"/>
      <c r="HX38" s="306"/>
      <c r="HY38" s="306"/>
      <c r="HZ38" s="306"/>
      <c r="IA38" s="306"/>
      <c r="IB38" s="306"/>
      <c r="IC38" s="306"/>
      <c r="ID38" s="306"/>
      <c r="IE38" s="306"/>
      <c r="IF38" s="306"/>
      <c r="IG38" s="306"/>
      <c r="IH38" s="306"/>
      <c r="II38" s="306"/>
      <c r="IJ38" s="306"/>
      <c r="IK38" s="306"/>
      <c r="IL38" s="306"/>
      <c r="IM38" s="306"/>
      <c r="IN38" s="306"/>
      <c r="IO38" s="306"/>
      <c r="IP38" s="306"/>
      <c r="IQ38" s="306"/>
      <c r="IR38" s="306"/>
      <c r="IS38" s="306"/>
      <c r="IT38" s="306"/>
      <c r="IU38" s="306"/>
      <c r="IV38" s="306"/>
    </row>
    <row r="39" spans="1:256" s="308" customFormat="1" x14ac:dyDescent="0.2">
      <c r="A39" s="284" t="s">
        <v>472</v>
      </c>
      <c r="B39" s="303" t="s">
        <v>473</v>
      </c>
      <c r="C39" s="304">
        <f>SUM(C40+C42)</f>
        <v>21700</v>
      </c>
      <c r="D39" s="304">
        <f>SUM(D40+D42)</f>
        <v>17100</v>
      </c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1"/>
      <c r="CA39" s="281"/>
      <c r="CB39" s="281"/>
      <c r="CC39" s="281"/>
      <c r="CD39" s="281"/>
      <c r="CE39" s="281"/>
      <c r="CF39" s="281"/>
      <c r="CG39" s="281"/>
      <c r="CH39" s="281"/>
      <c r="CI39" s="281"/>
      <c r="CJ39" s="281"/>
      <c r="CK39" s="281"/>
      <c r="CL39" s="281"/>
      <c r="CM39" s="281"/>
      <c r="CN39" s="281"/>
      <c r="CO39" s="281"/>
      <c r="CP39" s="281"/>
      <c r="CQ39" s="281"/>
      <c r="CR39" s="281"/>
      <c r="CS39" s="281"/>
      <c r="CT39" s="281"/>
      <c r="CU39" s="281"/>
      <c r="CV39" s="281"/>
      <c r="CW39" s="281"/>
      <c r="CX39" s="281"/>
      <c r="CY39" s="281"/>
      <c r="CZ39" s="281"/>
      <c r="DA39" s="281"/>
      <c r="DB39" s="281"/>
      <c r="DC39" s="281"/>
      <c r="DD39" s="281"/>
      <c r="DE39" s="281"/>
      <c r="DF39" s="281"/>
      <c r="DG39" s="281"/>
      <c r="DH39" s="281"/>
      <c r="DI39" s="281"/>
      <c r="DJ39" s="281"/>
      <c r="DK39" s="281"/>
      <c r="DL39" s="281"/>
      <c r="DM39" s="281"/>
      <c r="DN39" s="281"/>
      <c r="DO39" s="281"/>
      <c r="DP39" s="281"/>
      <c r="DQ39" s="281"/>
      <c r="DR39" s="281"/>
      <c r="DS39" s="281"/>
      <c r="DT39" s="281"/>
      <c r="DU39" s="281"/>
      <c r="DV39" s="281"/>
      <c r="DW39" s="281"/>
      <c r="DX39" s="281"/>
      <c r="DY39" s="281"/>
      <c r="DZ39" s="281"/>
      <c r="EA39" s="281"/>
      <c r="EB39" s="281"/>
      <c r="EC39" s="281"/>
      <c r="ED39" s="281"/>
      <c r="EE39" s="281"/>
      <c r="EF39" s="281"/>
      <c r="EG39" s="281"/>
      <c r="EH39" s="281"/>
      <c r="EI39" s="281"/>
      <c r="EJ39" s="281"/>
      <c r="EK39" s="281"/>
      <c r="EL39" s="281"/>
      <c r="EM39" s="281"/>
      <c r="EN39" s="281"/>
      <c r="EO39" s="281"/>
      <c r="EP39" s="281"/>
      <c r="EQ39" s="281"/>
      <c r="ER39" s="281"/>
      <c r="ES39" s="281"/>
      <c r="ET39" s="281"/>
      <c r="EU39" s="281"/>
      <c r="EV39" s="281"/>
      <c r="EW39" s="281"/>
      <c r="EX39" s="281"/>
      <c r="EY39" s="281"/>
      <c r="EZ39" s="281"/>
      <c r="FA39" s="281"/>
      <c r="FB39" s="281"/>
      <c r="FC39" s="281"/>
      <c r="FD39" s="281"/>
      <c r="FE39" s="281"/>
      <c r="FF39" s="281"/>
      <c r="FG39" s="281"/>
      <c r="FH39" s="281"/>
      <c r="FI39" s="281"/>
      <c r="FJ39" s="281"/>
      <c r="FK39" s="281"/>
      <c r="FL39" s="281"/>
      <c r="FM39" s="281"/>
      <c r="FN39" s="281"/>
      <c r="FO39" s="281"/>
      <c r="FP39" s="281"/>
      <c r="FQ39" s="281"/>
      <c r="FR39" s="281"/>
      <c r="FS39" s="281"/>
      <c r="FT39" s="281"/>
      <c r="FU39" s="281"/>
      <c r="FV39" s="281"/>
      <c r="FW39" s="281"/>
      <c r="FX39" s="281"/>
      <c r="FY39" s="281"/>
      <c r="FZ39" s="281"/>
      <c r="GA39" s="281"/>
      <c r="GB39" s="281"/>
      <c r="GC39" s="281"/>
      <c r="GD39" s="281"/>
      <c r="GE39" s="281"/>
      <c r="GF39" s="281"/>
      <c r="GG39" s="281"/>
      <c r="GH39" s="281"/>
      <c r="GI39" s="281"/>
      <c r="GJ39" s="281"/>
      <c r="GK39" s="281"/>
      <c r="GL39" s="281"/>
      <c r="GM39" s="281"/>
      <c r="GN39" s="281"/>
      <c r="GO39" s="281"/>
      <c r="GP39" s="281"/>
      <c r="GQ39" s="281"/>
      <c r="GR39" s="281"/>
      <c r="GS39" s="281"/>
      <c r="GT39" s="281"/>
      <c r="GU39" s="281"/>
      <c r="GV39" s="281"/>
      <c r="GW39" s="281"/>
      <c r="GX39" s="281"/>
      <c r="GY39" s="281"/>
      <c r="GZ39" s="281"/>
      <c r="HA39" s="281"/>
      <c r="HB39" s="281"/>
      <c r="HC39" s="281"/>
      <c r="HD39" s="281"/>
      <c r="HE39" s="281"/>
      <c r="HF39" s="281"/>
      <c r="HG39" s="281"/>
      <c r="HH39" s="281"/>
      <c r="HI39" s="281"/>
      <c r="HJ39" s="281"/>
      <c r="HK39" s="281"/>
      <c r="HL39" s="281"/>
      <c r="HM39" s="281"/>
      <c r="HN39" s="281"/>
      <c r="HO39" s="281"/>
      <c r="HP39" s="281"/>
      <c r="HQ39" s="281"/>
      <c r="HR39" s="281"/>
      <c r="HS39" s="281"/>
      <c r="HT39" s="281"/>
      <c r="HU39" s="281"/>
      <c r="HV39" s="281"/>
      <c r="HW39" s="281"/>
      <c r="HX39" s="281"/>
      <c r="HY39" s="281"/>
      <c r="HZ39" s="281"/>
      <c r="IA39" s="281"/>
      <c r="IB39" s="281"/>
      <c r="IC39" s="281"/>
      <c r="ID39" s="281"/>
      <c r="IE39" s="281"/>
      <c r="IF39" s="281"/>
      <c r="IG39" s="281"/>
      <c r="IH39" s="281"/>
      <c r="II39" s="281"/>
      <c r="IJ39" s="281"/>
      <c r="IK39" s="281"/>
      <c r="IL39" s="281"/>
      <c r="IM39" s="281"/>
      <c r="IN39" s="281"/>
      <c r="IO39" s="281"/>
      <c r="IP39" s="281"/>
      <c r="IQ39" s="281"/>
      <c r="IR39" s="281"/>
      <c r="IS39" s="281"/>
      <c r="IT39" s="281"/>
      <c r="IU39" s="281"/>
      <c r="IV39" s="281"/>
    </row>
    <row r="40" spans="1:256" x14ac:dyDescent="0.2">
      <c r="A40" s="284" t="s">
        <v>474</v>
      </c>
      <c r="B40" s="303" t="s">
        <v>475</v>
      </c>
      <c r="C40" s="304">
        <f>SUM(C41)</f>
        <v>17700</v>
      </c>
      <c r="D40" s="304">
        <f>SUM(D41)</f>
        <v>13700</v>
      </c>
    </row>
    <row r="41" spans="1:256" ht="30" x14ac:dyDescent="0.2">
      <c r="A41" s="284" t="s">
        <v>476</v>
      </c>
      <c r="B41" s="300" t="s">
        <v>477</v>
      </c>
      <c r="C41" s="305">
        <v>17700</v>
      </c>
      <c r="D41" s="305">
        <v>13700</v>
      </c>
    </row>
    <row r="42" spans="1:256" s="306" customFormat="1" x14ac:dyDescent="0.2">
      <c r="A42" s="284" t="s">
        <v>478</v>
      </c>
      <c r="B42" s="295" t="s">
        <v>479</v>
      </c>
      <c r="C42" s="304">
        <f>SUM(C43)</f>
        <v>4000</v>
      </c>
      <c r="D42" s="304">
        <f>SUM(D43)</f>
        <v>3400</v>
      </c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81"/>
      <c r="BT42" s="281"/>
      <c r="BU42" s="281"/>
      <c r="BV42" s="281"/>
      <c r="BW42" s="281"/>
      <c r="BX42" s="281"/>
      <c r="BY42" s="281"/>
      <c r="BZ42" s="281"/>
      <c r="CA42" s="281"/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1"/>
      <c r="CO42" s="281"/>
      <c r="CP42" s="281"/>
      <c r="CQ42" s="281"/>
      <c r="CR42" s="281"/>
      <c r="CS42" s="281"/>
      <c r="CT42" s="281"/>
      <c r="CU42" s="281"/>
      <c r="CV42" s="281"/>
      <c r="CW42" s="281"/>
      <c r="CX42" s="281"/>
      <c r="CY42" s="281"/>
      <c r="CZ42" s="281"/>
      <c r="DA42" s="281"/>
      <c r="DB42" s="281"/>
      <c r="DC42" s="281"/>
      <c r="DD42" s="281"/>
      <c r="DE42" s="281"/>
      <c r="DF42" s="281"/>
      <c r="DG42" s="281"/>
      <c r="DH42" s="281"/>
      <c r="DI42" s="281"/>
      <c r="DJ42" s="281"/>
      <c r="DK42" s="281"/>
      <c r="DL42" s="281"/>
      <c r="DM42" s="281"/>
      <c r="DN42" s="281"/>
      <c r="DO42" s="281"/>
      <c r="DP42" s="281"/>
      <c r="DQ42" s="281"/>
      <c r="DR42" s="281"/>
      <c r="DS42" s="281"/>
      <c r="DT42" s="281"/>
      <c r="DU42" s="281"/>
      <c r="DV42" s="281"/>
      <c r="DW42" s="281"/>
      <c r="DX42" s="281"/>
      <c r="DY42" s="281"/>
      <c r="DZ42" s="281"/>
      <c r="EA42" s="281"/>
      <c r="EB42" s="281"/>
      <c r="EC42" s="281"/>
      <c r="ED42" s="281"/>
      <c r="EE42" s="281"/>
      <c r="EF42" s="281"/>
      <c r="EG42" s="281"/>
      <c r="EH42" s="281"/>
      <c r="EI42" s="281"/>
      <c r="EJ42" s="281"/>
      <c r="EK42" s="281"/>
      <c r="EL42" s="281"/>
      <c r="EM42" s="281"/>
      <c r="EN42" s="281"/>
      <c r="EO42" s="281"/>
      <c r="EP42" s="281"/>
      <c r="EQ42" s="281"/>
      <c r="ER42" s="281"/>
      <c r="ES42" s="281"/>
      <c r="ET42" s="281"/>
      <c r="EU42" s="281"/>
      <c r="EV42" s="281"/>
      <c r="EW42" s="281"/>
      <c r="EX42" s="281"/>
      <c r="EY42" s="281"/>
      <c r="EZ42" s="281"/>
      <c r="FA42" s="281"/>
      <c r="FB42" s="281"/>
      <c r="FC42" s="281"/>
      <c r="FD42" s="281"/>
      <c r="FE42" s="281"/>
      <c r="FF42" s="281"/>
      <c r="FG42" s="281"/>
      <c r="FH42" s="281"/>
      <c r="FI42" s="281"/>
      <c r="FJ42" s="281"/>
      <c r="FK42" s="281"/>
      <c r="FL42" s="281"/>
      <c r="FM42" s="281"/>
      <c r="FN42" s="281"/>
      <c r="FO42" s="281"/>
      <c r="FP42" s="281"/>
      <c r="FQ42" s="281"/>
      <c r="FR42" s="281"/>
      <c r="FS42" s="281"/>
      <c r="FT42" s="281"/>
      <c r="FU42" s="281"/>
      <c r="FV42" s="281"/>
      <c r="FW42" s="281"/>
      <c r="FX42" s="281"/>
      <c r="FY42" s="281"/>
      <c r="FZ42" s="281"/>
      <c r="GA42" s="281"/>
      <c r="GB42" s="281"/>
      <c r="GC42" s="281"/>
      <c r="GD42" s="281"/>
      <c r="GE42" s="281"/>
      <c r="GF42" s="281"/>
      <c r="GG42" s="281"/>
      <c r="GH42" s="281"/>
      <c r="GI42" s="281"/>
      <c r="GJ42" s="281"/>
      <c r="GK42" s="281"/>
      <c r="GL42" s="281"/>
      <c r="GM42" s="281"/>
      <c r="GN42" s="281"/>
      <c r="GO42" s="281"/>
      <c r="GP42" s="281"/>
      <c r="GQ42" s="281"/>
      <c r="GR42" s="281"/>
      <c r="GS42" s="281"/>
      <c r="GT42" s="281"/>
      <c r="GU42" s="281"/>
      <c r="GV42" s="281"/>
      <c r="GW42" s="281"/>
      <c r="GX42" s="281"/>
      <c r="GY42" s="281"/>
      <c r="GZ42" s="281"/>
      <c r="HA42" s="281"/>
      <c r="HB42" s="281"/>
      <c r="HC42" s="281"/>
      <c r="HD42" s="281"/>
      <c r="HE42" s="281"/>
      <c r="HF42" s="281"/>
      <c r="HG42" s="281"/>
      <c r="HH42" s="281"/>
      <c r="HI42" s="281"/>
      <c r="HJ42" s="281"/>
      <c r="HK42" s="281"/>
      <c r="HL42" s="281"/>
      <c r="HM42" s="281"/>
      <c r="HN42" s="281"/>
      <c r="HO42" s="281"/>
      <c r="HP42" s="281"/>
      <c r="HQ42" s="281"/>
      <c r="HR42" s="281"/>
      <c r="HS42" s="281"/>
      <c r="HT42" s="281"/>
      <c r="HU42" s="281"/>
      <c r="HV42" s="281"/>
      <c r="HW42" s="281"/>
      <c r="HX42" s="281"/>
      <c r="HY42" s="281"/>
      <c r="HZ42" s="281"/>
      <c r="IA42" s="281"/>
      <c r="IB42" s="281"/>
      <c r="IC42" s="281"/>
      <c r="ID42" s="281"/>
      <c r="IE42" s="281"/>
      <c r="IF42" s="281"/>
      <c r="IG42" s="281"/>
      <c r="IH42" s="281"/>
      <c r="II42" s="281"/>
      <c r="IJ42" s="281"/>
      <c r="IK42" s="281"/>
      <c r="IL42" s="281"/>
      <c r="IM42" s="281"/>
      <c r="IN42" s="281"/>
      <c r="IO42" s="281"/>
      <c r="IP42" s="281"/>
      <c r="IQ42" s="281"/>
      <c r="IR42" s="281"/>
      <c r="IS42" s="281"/>
      <c r="IT42" s="281"/>
      <c r="IU42" s="281"/>
      <c r="IV42" s="281"/>
    </row>
    <row r="43" spans="1:256" ht="30" x14ac:dyDescent="0.2">
      <c r="A43" s="284" t="s">
        <v>480</v>
      </c>
      <c r="B43" s="300" t="s">
        <v>481</v>
      </c>
      <c r="C43" s="305">
        <v>4000</v>
      </c>
      <c r="D43" s="305">
        <v>3400</v>
      </c>
    </row>
    <row r="44" spans="1:256" x14ac:dyDescent="0.2">
      <c r="A44" s="284" t="s">
        <v>482</v>
      </c>
      <c r="B44" s="293" t="s">
        <v>483</v>
      </c>
      <c r="C44" s="291">
        <f>SUM(C45+C47)</f>
        <v>4655</v>
      </c>
      <c r="D44" s="291">
        <f>SUM(D45+D47)</f>
        <v>4300</v>
      </c>
    </row>
    <row r="45" spans="1:256" ht="30" x14ac:dyDescent="0.2">
      <c r="A45" s="284" t="s">
        <v>484</v>
      </c>
      <c r="B45" s="295" t="s">
        <v>485</v>
      </c>
      <c r="C45" s="304">
        <f>SUM(C46)</f>
        <v>4505</v>
      </c>
      <c r="D45" s="304">
        <f>SUM(D46)</f>
        <v>4200</v>
      </c>
    </row>
    <row r="46" spans="1:256" ht="45" x14ac:dyDescent="0.2">
      <c r="A46" s="284" t="s">
        <v>486</v>
      </c>
      <c r="B46" s="300" t="s">
        <v>487</v>
      </c>
      <c r="C46" s="305">
        <v>4505</v>
      </c>
      <c r="D46" s="305">
        <v>4200</v>
      </c>
    </row>
    <row r="47" spans="1:256" ht="30" x14ac:dyDescent="0.2">
      <c r="A47" s="284" t="s">
        <v>488</v>
      </c>
      <c r="B47" s="303" t="s">
        <v>489</v>
      </c>
      <c r="C47" s="304">
        <f>SUM(C48)</f>
        <v>150</v>
      </c>
      <c r="D47" s="304">
        <f>SUM(D48)</f>
        <v>100</v>
      </c>
    </row>
    <row r="48" spans="1:256" ht="30" x14ac:dyDescent="0.2">
      <c r="A48" s="284" t="s">
        <v>490</v>
      </c>
      <c r="B48" s="300" t="s">
        <v>399</v>
      </c>
      <c r="C48" s="301">
        <v>150</v>
      </c>
      <c r="D48" s="301">
        <v>100</v>
      </c>
    </row>
    <row r="49" spans="1:256" ht="28.5" x14ac:dyDescent="0.2">
      <c r="A49" s="284" t="s">
        <v>491</v>
      </c>
      <c r="B49" s="293" t="s">
        <v>492</v>
      </c>
      <c r="C49" s="291">
        <f>SUM(C50+C53+C56)</f>
        <v>13410</v>
      </c>
      <c r="D49" s="291">
        <f>SUM(D50+D53+D56)</f>
        <v>14966</v>
      </c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09"/>
      <c r="DQ49" s="309"/>
      <c r="DR49" s="309"/>
      <c r="DS49" s="309"/>
      <c r="DT49" s="309"/>
      <c r="DU49" s="309"/>
      <c r="DV49" s="309"/>
      <c r="DW49" s="309"/>
      <c r="DX49" s="309"/>
      <c r="DY49" s="309"/>
      <c r="DZ49" s="309"/>
      <c r="EA49" s="309"/>
      <c r="EB49" s="309"/>
      <c r="EC49" s="309"/>
      <c r="ED49" s="309"/>
      <c r="EE49" s="309"/>
      <c r="EF49" s="309"/>
      <c r="EG49" s="309"/>
      <c r="EH49" s="309"/>
      <c r="EI49" s="309"/>
      <c r="EJ49" s="309"/>
      <c r="EK49" s="309"/>
      <c r="EL49" s="309"/>
      <c r="EM49" s="309"/>
      <c r="EN49" s="309"/>
      <c r="EO49" s="309"/>
      <c r="EP49" s="309"/>
      <c r="EQ49" s="309"/>
      <c r="ER49" s="309"/>
      <c r="ES49" s="309"/>
      <c r="ET49" s="309"/>
      <c r="EU49" s="309"/>
      <c r="EV49" s="309"/>
      <c r="EW49" s="309"/>
      <c r="EX49" s="309"/>
      <c r="EY49" s="309"/>
      <c r="EZ49" s="309"/>
      <c r="FA49" s="309"/>
      <c r="FB49" s="309"/>
      <c r="FC49" s="309"/>
      <c r="FD49" s="309"/>
      <c r="FE49" s="309"/>
      <c r="FF49" s="309"/>
      <c r="FG49" s="309"/>
      <c r="FH49" s="309"/>
      <c r="FI49" s="309"/>
      <c r="FJ49" s="309"/>
      <c r="FK49" s="309"/>
      <c r="FL49" s="309"/>
      <c r="FM49" s="309"/>
      <c r="FN49" s="309"/>
      <c r="FO49" s="309"/>
      <c r="FP49" s="309"/>
      <c r="FQ49" s="309"/>
      <c r="FR49" s="309"/>
      <c r="FS49" s="309"/>
      <c r="FT49" s="309"/>
      <c r="FU49" s="309"/>
      <c r="FV49" s="309"/>
      <c r="FW49" s="309"/>
      <c r="FX49" s="309"/>
      <c r="FY49" s="309"/>
      <c r="FZ49" s="309"/>
      <c r="GA49" s="309"/>
      <c r="GB49" s="309"/>
      <c r="GC49" s="309"/>
      <c r="GD49" s="309"/>
      <c r="GE49" s="309"/>
      <c r="GF49" s="309"/>
      <c r="GG49" s="309"/>
      <c r="GH49" s="309"/>
      <c r="GI49" s="309"/>
      <c r="GJ49" s="309"/>
      <c r="GK49" s="309"/>
      <c r="GL49" s="309"/>
      <c r="GM49" s="309"/>
      <c r="GN49" s="309"/>
      <c r="GO49" s="309"/>
      <c r="GP49" s="309"/>
      <c r="GQ49" s="309"/>
      <c r="GR49" s="309"/>
      <c r="GS49" s="309"/>
      <c r="GT49" s="309"/>
      <c r="GU49" s="309"/>
      <c r="GV49" s="309"/>
      <c r="GW49" s="309"/>
      <c r="GX49" s="309"/>
      <c r="GY49" s="309"/>
      <c r="GZ49" s="309"/>
      <c r="HA49" s="309"/>
      <c r="HB49" s="309"/>
      <c r="HC49" s="309"/>
      <c r="HD49" s="309"/>
      <c r="HE49" s="309"/>
      <c r="HF49" s="309"/>
      <c r="HG49" s="309"/>
      <c r="HH49" s="309"/>
      <c r="HI49" s="309"/>
      <c r="HJ49" s="309"/>
      <c r="HK49" s="309"/>
      <c r="HL49" s="309"/>
      <c r="HM49" s="309"/>
      <c r="HN49" s="309"/>
      <c r="HO49" s="309"/>
      <c r="HP49" s="309"/>
      <c r="HQ49" s="309"/>
      <c r="HR49" s="309"/>
      <c r="HS49" s="309"/>
      <c r="HT49" s="309"/>
      <c r="HU49" s="309"/>
      <c r="HV49" s="309"/>
      <c r="HW49" s="309"/>
      <c r="HX49" s="309"/>
      <c r="HY49" s="309"/>
      <c r="HZ49" s="309"/>
      <c r="IA49" s="309"/>
      <c r="IB49" s="309"/>
      <c r="IC49" s="309"/>
      <c r="ID49" s="309"/>
      <c r="IE49" s="309"/>
      <c r="IF49" s="309"/>
      <c r="IG49" s="309"/>
      <c r="IH49" s="309"/>
      <c r="II49" s="309"/>
      <c r="IJ49" s="309"/>
      <c r="IK49" s="309"/>
      <c r="IL49" s="309"/>
      <c r="IM49" s="309"/>
      <c r="IN49" s="309"/>
      <c r="IO49" s="309"/>
      <c r="IP49" s="309"/>
      <c r="IQ49" s="309"/>
      <c r="IR49" s="309"/>
      <c r="IS49" s="309"/>
      <c r="IT49" s="309"/>
      <c r="IU49" s="309"/>
      <c r="IV49" s="309"/>
    </row>
    <row r="50" spans="1:256" ht="75" x14ac:dyDescent="0.2">
      <c r="A50" s="284" t="s">
        <v>493</v>
      </c>
      <c r="B50" s="295" t="s">
        <v>494</v>
      </c>
      <c r="C50" s="304">
        <f>SUM(C51)</f>
        <v>9000</v>
      </c>
      <c r="D50" s="304">
        <f>SUM(D51)</f>
        <v>11000</v>
      </c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09"/>
      <c r="CC50" s="309"/>
      <c r="CD50" s="309"/>
      <c r="CE50" s="309"/>
      <c r="CF50" s="309"/>
      <c r="CG50" s="309"/>
      <c r="CH50" s="309"/>
      <c r="CI50" s="309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09"/>
      <c r="DF50" s="309"/>
      <c r="DG50" s="309"/>
      <c r="DH50" s="309"/>
      <c r="DI50" s="309"/>
      <c r="DJ50" s="309"/>
      <c r="DK50" s="309"/>
      <c r="DL50" s="309"/>
      <c r="DM50" s="309"/>
      <c r="DN50" s="309"/>
      <c r="DO50" s="309"/>
      <c r="DP50" s="309"/>
      <c r="DQ50" s="309"/>
      <c r="DR50" s="309"/>
      <c r="DS50" s="309"/>
      <c r="DT50" s="309"/>
      <c r="DU50" s="309"/>
      <c r="DV50" s="309"/>
      <c r="DW50" s="309"/>
      <c r="DX50" s="309"/>
      <c r="DY50" s="309"/>
      <c r="DZ50" s="309"/>
      <c r="EA50" s="309"/>
      <c r="EB50" s="309"/>
      <c r="EC50" s="309"/>
      <c r="ED50" s="309"/>
      <c r="EE50" s="309"/>
      <c r="EF50" s="309"/>
      <c r="EG50" s="309"/>
      <c r="EH50" s="309"/>
      <c r="EI50" s="309"/>
      <c r="EJ50" s="309"/>
      <c r="EK50" s="309"/>
      <c r="EL50" s="309"/>
      <c r="EM50" s="309"/>
      <c r="EN50" s="309"/>
      <c r="EO50" s="309"/>
      <c r="EP50" s="309"/>
      <c r="EQ50" s="309"/>
      <c r="ER50" s="309"/>
      <c r="ES50" s="309"/>
      <c r="ET50" s="309"/>
      <c r="EU50" s="309"/>
      <c r="EV50" s="309"/>
      <c r="EW50" s="309"/>
      <c r="EX50" s="309"/>
      <c r="EY50" s="309"/>
      <c r="EZ50" s="309"/>
      <c r="FA50" s="309"/>
      <c r="FB50" s="309"/>
      <c r="FC50" s="309"/>
      <c r="FD50" s="309"/>
      <c r="FE50" s="309"/>
      <c r="FF50" s="309"/>
      <c r="FG50" s="309"/>
      <c r="FH50" s="309"/>
      <c r="FI50" s="309"/>
      <c r="FJ50" s="309"/>
      <c r="FK50" s="309"/>
      <c r="FL50" s="309"/>
      <c r="FM50" s="309"/>
      <c r="FN50" s="309"/>
      <c r="FO50" s="309"/>
      <c r="FP50" s="309"/>
      <c r="FQ50" s="309"/>
      <c r="FR50" s="309"/>
      <c r="FS50" s="309"/>
      <c r="FT50" s="309"/>
      <c r="FU50" s="309"/>
      <c r="FV50" s="309"/>
      <c r="FW50" s="309"/>
      <c r="FX50" s="309"/>
      <c r="FY50" s="309"/>
      <c r="FZ50" s="309"/>
      <c r="GA50" s="309"/>
      <c r="GB50" s="309"/>
      <c r="GC50" s="309"/>
      <c r="GD50" s="309"/>
      <c r="GE50" s="309"/>
      <c r="GF50" s="309"/>
      <c r="GG50" s="309"/>
      <c r="GH50" s="309"/>
      <c r="GI50" s="309"/>
      <c r="GJ50" s="309"/>
      <c r="GK50" s="309"/>
      <c r="GL50" s="309"/>
      <c r="GM50" s="309"/>
      <c r="GN50" s="309"/>
      <c r="GO50" s="309"/>
      <c r="GP50" s="309"/>
      <c r="GQ50" s="309"/>
      <c r="GR50" s="309"/>
      <c r="GS50" s="309"/>
      <c r="GT50" s="309"/>
      <c r="GU50" s="309"/>
      <c r="GV50" s="309"/>
      <c r="GW50" s="309"/>
      <c r="GX50" s="309"/>
      <c r="GY50" s="309"/>
      <c r="GZ50" s="309"/>
      <c r="HA50" s="309"/>
      <c r="HB50" s="309"/>
      <c r="HC50" s="309"/>
      <c r="HD50" s="309"/>
      <c r="HE50" s="309"/>
      <c r="HF50" s="309"/>
      <c r="HG50" s="309"/>
      <c r="HH50" s="309"/>
      <c r="HI50" s="309"/>
      <c r="HJ50" s="309"/>
      <c r="HK50" s="309"/>
      <c r="HL50" s="309"/>
      <c r="HM50" s="309"/>
      <c r="HN50" s="309"/>
      <c r="HO50" s="309"/>
      <c r="HP50" s="309"/>
      <c r="HQ50" s="309"/>
      <c r="HR50" s="309"/>
      <c r="HS50" s="309"/>
      <c r="HT50" s="309"/>
      <c r="HU50" s="309"/>
      <c r="HV50" s="309"/>
      <c r="HW50" s="309"/>
      <c r="HX50" s="309"/>
      <c r="HY50" s="309"/>
      <c r="HZ50" s="309"/>
      <c r="IA50" s="309"/>
      <c r="IB50" s="309"/>
      <c r="IC50" s="309"/>
      <c r="ID50" s="309"/>
      <c r="IE50" s="309"/>
      <c r="IF50" s="309"/>
      <c r="IG50" s="309"/>
      <c r="IH50" s="309"/>
      <c r="II50" s="309"/>
      <c r="IJ50" s="309"/>
      <c r="IK50" s="309"/>
      <c r="IL50" s="309"/>
      <c r="IM50" s="309"/>
      <c r="IN50" s="309"/>
      <c r="IO50" s="309"/>
      <c r="IP50" s="309"/>
      <c r="IQ50" s="309"/>
      <c r="IR50" s="309"/>
      <c r="IS50" s="309"/>
      <c r="IT50" s="309"/>
      <c r="IU50" s="309"/>
      <c r="IV50" s="309"/>
    </row>
    <row r="51" spans="1:256" ht="60" x14ac:dyDescent="0.2">
      <c r="A51" s="284" t="s">
        <v>495</v>
      </c>
      <c r="B51" s="295" t="s">
        <v>496</v>
      </c>
      <c r="C51" s="304">
        <f>SUM(C52)</f>
        <v>9000</v>
      </c>
      <c r="D51" s="304">
        <f>SUM(D52)</f>
        <v>11000</v>
      </c>
    </row>
    <row r="52" spans="1:256" ht="75" x14ac:dyDescent="0.2">
      <c r="A52" s="284" t="s">
        <v>497</v>
      </c>
      <c r="B52" s="300" t="s">
        <v>618</v>
      </c>
      <c r="C52" s="305">
        <v>9000</v>
      </c>
      <c r="D52" s="305">
        <v>11000</v>
      </c>
    </row>
    <row r="53" spans="1:256" s="309" customFormat="1" x14ac:dyDescent="0.2">
      <c r="A53" s="284" t="s">
        <v>498</v>
      </c>
      <c r="B53" s="295" t="s">
        <v>499</v>
      </c>
      <c r="C53" s="304">
        <f>SUM(C54)</f>
        <v>100</v>
      </c>
      <c r="D53" s="304">
        <f>SUM(D54)</f>
        <v>56</v>
      </c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1"/>
      <c r="BE53" s="281"/>
      <c r="BF53" s="281"/>
      <c r="BG53" s="281"/>
      <c r="BH53" s="281"/>
      <c r="BI53" s="281"/>
      <c r="BJ53" s="281"/>
      <c r="BK53" s="281"/>
      <c r="BL53" s="281"/>
      <c r="BM53" s="281"/>
      <c r="BN53" s="281"/>
      <c r="BO53" s="281"/>
      <c r="BP53" s="281"/>
      <c r="BQ53" s="281"/>
      <c r="BR53" s="28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1"/>
      <c r="CQ53" s="281"/>
      <c r="CR53" s="281"/>
      <c r="CS53" s="281"/>
      <c r="CT53" s="281"/>
      <c r="CU53" s="281"/>
      <c r="CV53" s="281"/>
      <c r="CW53" s="281"/>
      <c r="CX53" s="281"/>
      <c r="CY53" s="281"/>
      <c r="CZ53" s="281"/>
      <c r="DA53" s="281"/>
      <c r="DB53" s="281"/>
      <c r="DC53" s="281"/>
      <c r="DD53" s="281"/>
      <c r="DE53" s="281"/>
      <c r="DF53" s="281"/>
      <c r="DG53" s="281"/>
      <c r="DH53" s="281"/>
      <c r="DI53" s="281"/>
      <c r="DJ53" s="281"/>
      <c r="DK53" s="281"/>
      <c r="DL53" s="281"/>
      <c r="DM53" s="281"/>
      <c r="DN53" s="281"/>
      <c r="DO53" s="281"/>
      <c r="DP53" s="281"/>
      <c r="DQ53" s="281"/>
      <c r="DR53" s="281"/>
      <c r="DS53" s="281"/>
      <c r="DT53" s="281"/>
      <c r="DU53" s="281"/>
      <c r="DV53" s="281"/>
      <c r="DW53" s="281"/>
      <c r="DX53" s="281"/>
      <c r="DY53" s="281"/>
      <c r="DZ53" s="281"/>
      <c r="EA53" s="281"/>
      <c r="EB53" s="281"/>
      <c r="EC53" s="281"/>
      <c r="ED53" s="281"/>
      <c r="EE53" s="281"/>
      <c r="EF53" s="281"/>
      <c r="EG53" s="281"/>
      <c r="EH53" s="281"/>
      <c r="EI53" s="281"/>
      <c r="EJ53" s="281"/>
      <c r="EK53" s="281"/>
      <c r="EL53" s="281"/>
      <c r="EM53" s="281"/>
      <c r="EN53" s="281"/>
      <c r="EO53" s="281"/>
      <c r="EP53" s="281"/>
      <c r="EQ53" s="281"/>
      <c r="ER53" s="281"/>
      <c r="ES53" s="281"/>
      <c r="ET53" s="281"/>
      <c r="EU53" s="281"/>
      <c r="EV53" s="281"/>
      <c r="EW53" s="281"/>
      <c r="EX53" s="281"/>
      <c r="EY53" s="281"/>
      <c r="EZ53" s="281"/>
      <c r="FA53" s="281"/>
      <c r="FB53" s="281"/>
      <c r="FC53" s="281"/>
      <c r="FD53" s="281"/>
      <c r="FE53" s="281"/>
      <c r="FF53" s="281"/>
      <c r="FG53" s="281"/>
      <c r="FH53" s="281"/>
      <c r="FI53" s="281"/>
      <c r="FJ53" s="281"/>
      <c r="FK53" s="281"/>
      <c r="FL53" s="281"/>
      <c r="FM53" s="281"/>
      <c r="FN53" s="281"/>
      <c r="FO53" s="281"/>
      <c r="FP53" s="281"/>
      <c r="FQ53" s="281"/>
      <c r="FR53" s="281"/>
      <c r="FS53" s="281"/>
      <c r="FT53" s="281"/>
      <c r="FU53" s="281"/>
      <c r="FV53" s="281"/>
      <c r="FW53" s="281"/>
      <c r="FX53" s="281"/>
      <c r="FY53" s="281"/>
      <c r="FZ53" s="281"/>
      <c r="GA53" s="281"/>
      <c r="GB53" s="281"/>
      <c r="GC53" s="281"/>
      <c r="GD53" s="281"/>
      <c r="GE53" s="281"/>
      <c r="GF53" s="281"/>
      <c r="GG53" s="281"/>
      <c r="GH53" s="281"/>
      <c r="GI53" s="281"/>
      <c r="GJ53" s="281"/>
      <c r="GK53" s="281"/>
      <c r="GL53" s="281"/>
      <c r="GM53" s="281"/>
      <c r="GN53" s="281"/>
      <c r="GO53" s="281"/>
      <c r="GP53" s="281"/>
      <c r="GQ53" s="281"/>
      <c r="GR53" s="281"/>
      <c r="GS53" s="281"/>
      <c r="GT53" s="281"/>
      <c r="GU53" s="281"/>
      <c r="GV53" s="281"/>
      <c r="GW53" s="281"/>
      <c r="GX53" s="281"/>
      <c r="GY53" s="281"/>
      <c r="GZ53" s="281"/>
      <c r="HA53" s="281"/>
      <c r="HB53" s="281"/>
      <c r="HC53" s="281"/>
      <c r="HD53" s="281"/>
      <c r="HE53" s="281"/>
      <c r="HF53" s="281"/>
      <c r="HG53" s="281"/>
      <c r="HH53" s="281"/>
      <c r="HI53" s="281"/>
      <c r="HJ53" s="281"/>
      <c r="HK53" s="281"/>
      <c r="HL53" s="281"/>
      <c r="HM53" s="281"/>
      <c r="HN53" s="281"/>
      <c r="HO53" s="281"/>
      <c r="HP53" s="281"/>
      <c r="HQ53" s="281"/>
      <c r="HR53" s="281"/>
      <c r="HS53" s="281"/>
      <c r="HT53" s="281"/>
      <c r="HU53" s="281"/>
      <c r="HV53" s="281"/>
      <c r="HW53" s="281"/>
      <c r="HX53" s="281"/>
      <c r="HY53" s="281"/>
      <c r="HZ53" s="281"/>
      <c r="IA53" s="281"/>
      <c r="IB53" s="281"/>
      <c r="IC53" s="281"/>
      <c r="ID53" s="281"/>
      <c r="IE53" s="281"/>
      <c r="IF53" s="281"/>
      <c r="IG53" s="281"/>
      <c r="IH53" s="281"/>
      <c r="II53" s="281"/>
      <c r="IJ53" s="281"/>
      <c r="IK53" s="281"/>
      <c r="IL53" s="281"/>
      <c r="IM53" s="281"/>
      <c r="IN53" s="281"/>
      <c r="IO53" s="281"/>
      <c r="IP53" s="281"/>
      <c r="IQ53" s="281"/>
      <c r="IR53" s="281"/>
      <c r="IS53" s="281"/>
      <c r="IT53" s="281"/>
      <c r="IU53" s="281"/>
      <c r="IV53" s="281"/>
    </row>
    <row r="54" spans="1:256" s="309" customFormat="1" ht="45" x14ac:dyDescent="0.2">
      <c r="A54" s="284" t="s">
        <v>500</v>
      </c>
      <c r="B54" s="295" t="s">
        <v>501</v>
      </c>
      <c r="C54" s="304">
        <f>SUM(C55)</f>
        <v>100</v>
      </c>
      <c r="D54" s="304">
        <f>SUM(D55)</f>
        <v>56</v>
      </c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81"/>
      <c r="CP54" s="281"/>
      <c r="CQ54" s="281"/>
      <c r="CR54" s="281"/>
      <c r="CS54" s="281"/>
      <c r="CT54" s="281"/>
      <c r="CU54" s="281"/>
      <c r="CV54" s="281"/>
      <c r="CW54" s="281"/>
      <c r="CX54" s="281"/>
      <c r="CY54" s="281"/>
      <c r="CZ54" s="281"/>
      <c r="DA54" s="281"/>
      <c r="DB54" s="281"/>
      <c r="DC54" s="281"/>
      <c r="DD54" s="281"/>
      <c r="DE54" s="281"/>
      <c r="DF54" s="281"/>
      <c r="DG54" s="281"/>
      <c r="DH54" s="281"/>
      <c r="DI54" s="281"/>
      <c r="DJ54" s="281"/>
      <c r="DK54" s="281"/>
      <c r="DL54" s="281"/>
      <c r="DM54" s="281"/>
      <c r="DN54" s="281"/>
      <c r="DO54" s="281"/>
      <c r="DP54" s="281"/>
      <c r="DQ54" s="281"/>
      <c r="DR54" s="281"/>
      <c r="DS54" s="281"/>
      <c r="DT54" s="281"/>
      <c r="DU54" s="281"/>
      <c r="DV54" s="281"/>
      <c r="DW54" s="281"/>
      <c r="DX54" s="281"/>
      <c r="DY54" s="281"/>
      <c r="DZ54" s="281"/>
      <c r="EA54" s="281"/>
      <c r="EB54" s="281"/>
      <c r="EC54" s="281"/>
      <c r="ED54" s="281"/>
      <c r="EE54" s="281"/>
      <c r="EF54" s="281"/>
      <c r="EG54" s="281"/>
      <c r="EH54" s="281"/>
      <c r="EI54" s="281"/>
      <c r="EJ54" s="281"/>
      <c r="EK54" s="281"/>
      <c r="EL54" s="281"/>
      <c r="EM54" s="281"/>
      <c r="EN54" s="281"/>
      <c r="EO54" s="281"/>
      <c r="EP54" s="281"/>
      <c r="EQ54" s="281"/>
      <c r="ER54" s="281"/>
      <c r="ES54" s="281"/>
      <c r="ET54" s="281"/>
      <c r="EU54" s="281"/>
      <c r="EV54" s="281"/>
      <c r="EW54" s="281"/>
      <c r="EX54" s="281"/>
      <c r="EY54" s="281"/>
      <c r="EZ54" s="281"/>
      <c r="FA54" s="281"/>
      <c r="FB54" s="281"/>
      <c r="FC54" s="281"/>
      <c r="FD54" s="281"/>
      <c r="FE54" s="281"/>
      <c r="FF54" s="281"/>
      <c r="FG54" s="281"/>
      <c r="FH54" s="281"/>
      <c r="FI54" s="281"/>
      <c r="FJ54" s="281"/>
      <c r="FK54" s="281"/>
      <c r="FL54" s="281"/>
      <c r="FM54" s="281"/>
      <c r="FN54" s="281"/>
      <c r="FO54" s="281"/>
      <c r="FP54" s="281"/>
      <c r="FQ54" s="281"/>
      <c r="FR54" s="281"/>
      <c r="FS54" s="281"/>
      <c r="FT54" s="281"/>
      <c r="FU54" s="281"/>
      <c r="FV54" s="281"/>
      <c r="FW54" s="281"/>
      <c r="FX54" s="281"/>
      <c r="FY54" s="281"/>
      <c r="FZ54" s="281"/>
      <c r="GA54" s="281"/>
      <c r="GB54" s="281"/>
      <c r="GC54" s="281"/>
      <c r="GD54" s="281"/>
      <c r="GE54" s="281"/>
      <c r="GF54" s="281"/>
      <c r="GG54" s="281"/>
      <c r="GH54" s="281"/>
      <c r="GI54" s="281"/>
      <c r="GJ54" s="281"/>
      <c r="GK54" s="281"/>
      <c r="GL54" s="281"/>
      <c r="GM54" s="281"/>
      <c r="GN54" s="281"/>
      <c r="GO54" s="281"/>
      <c r="GP54" s="281"/>
      <c r="GQ54" s="281"/>
      <c r="GR54" s="281"/>
      <c r="GS54" s="281"/>
      <c r="GT54" s="281"/>
      <c r="GU54" s="281"/>
      <c r="GV54" s="281"/>
      <c r="GW54" s="281"/>
      <c r="GX54" s="281"/>
      <c r="GY54" s="281"/>
      <c r="GZ54" s="281"/>
      <c r="HA54" s="281"/>
      <c r="HB54" s="281"/>
      <c r="HC54" s="281"/>
      <c r="HD54" s="281"/>
      <c r="HE54" s="281"/>
      <c r="HF54" s="281"/>
      <c r="HG54" s="281"/>
      <c r="HH54" s="281"/>
      <c r="HI54" s="281"/>
      <c r="HJ54" s="281"/>
      <c r="HK54" s="281"/>
      <c r="HL54" s="281"/>
      <c r="HM54" s="281"/>
      <c r="HN54" s="281"/>
      <c r="HO54" s="281"/>
      <c r="HP54" s="281"/>
      <c r="HQ54" s="281"/>
      <c r="HR54" s="281"/>
      <c r="HS54" s="281"/>
      <c r="HT54" s="281"/>
      <c r="HU54" s="281"/>
      <c r="HV54" s="281"/>
      <c r="HW54" s="281"/>
      <c r="HX54" s="281"/>
      <c r="HY54" s="281"/>
      <c r="HZ54" s="281"/>
      <c r="IA54" s="281"/>
      <c r="IB54" s="281"/>
      <c r="IC54" s="281"/>
      <c r="ID54" s="281"/>
      <c r="IE54" s="281"/>
      <c r="IF54" s="281"/>
      <c r="IG54" s="281"/>
      <c r="IH54" s="281"/>
      <c r="II54" s="281"/>
      <c r="IJ54" s="281"/>
      <c r="IK54" s="281"/>
      <c r="IL54" s="281"/>
      <c r="IM54" s="281"/>
      <c r="IN54" s="281"/>
      <c r="IO54" s="281"/>
      <c r="IP54" s="281"/>
      <c r="IQ54" s="281"/>
      <c r="IR54" s="281"/>
      <c r="IS54" s="281"/>
      <c r="IT54" s="281"/>
      <c r="IU54" s="281"/>
      <c r="IV54" s="281"/>
    </row>
    <row r="55" spans="1:256" ht="45" x14ac:dyDescent="0.2">
      <c r="A55" s="284" t="s">
        <v>502</v>
      </c>
      <c r="B55" s="300" t="s">
        <v>503</v>
      </c>
      <c r="C55" s="305">
        <v>100</v>
      </c>
      <c r="D55" s="305">
        <v>56</v>
      </c>
    </row>
    <row r="56" spans="1:256" ht="59.45" customHeight="1" x14ac:dyDescent="0.2">
      <c r="A56" s="284" t="s">
        <v>504</v>
      </c>
      <c r="B56" s="295" t="s">
        <v>505</v>
      </c>
      <c r="C56" s="304">
        <f>SUM(C57)</f>
        <v>4310</v>
      </c>
      <c r="D56" s="304">
        <f>SUM(D57)</f>
        <v>3910</v>
      </c>
    </row>
    <row r="57" spans="1:256" ht="75" x14ac:dyDescent="0.2">
      <c r="A57" s="284" t="s">
        <v>506</v>
      </c>
      <c r="B57" s="295" t="s">
        <v>507</v>
      </c>
      <c r="C57" s="296">
        <f>SUM(C58:C59)</f>
        <v>4310</v>
      </c>
      <c r="D57" s="296">
        <f>SUM(D58:D59)</f>
        <v>3910</v>
      </c>
    </row>
    <row r="58" spans="1:256" ht="75" x14ac:dyDescent="0.2">
      <c r="A58" s="284" t="s">
        <v>508</v>
      </c>
      <c r="B58" s="300" t="s">
        <v>509</v>
      </c>
      <c r="C58" s="310">
        <v>1310</v>
      </c>
      <c r="D58" s="310">
        <v>1010</v>
      </c>
    </row>
    <row r="59" spans="1:256" ht="45" x14ac:dyDescent="0.2">
      <c r="A59" s="284" t="s">
        <v>510</v>
      </c>
      <c r="B59" s="300" t="s">
        <v>511</v>
      </c>
      <c r="C59" s="305">
        <v>3000</v>
      </c>
      <c r="D59" s="305">
        <v>2900</v>
      </c>
    </row>
    <row r="60" spans="1:256" x14ac:dyDescent="0.2">
      <c r="A60" s="284" t="s">
        <v>512</v>
      </c>
      <c r="B60" s="293" t="s">
        <v>513</v>
      </c>
      <c r="C60" s="291">
        <f>SUM(C61)</f>
        <v>4540</v>
      </c>
      <c r="D60" s="291">
        <f>SUM(D61)</f>
        <v>1330</v>
      </c>
    </row>
    <row r="61" spans="1:256" x14ac:dyDescent="0.2">
      <c r="A61" s="284" t="s">
        <v>514</v>
      </c>
      <c r="B61" s="311" t="s">
        <v>515</v>
      </c>
      <c r="C61" s="304">
        <f>SUM(C62:C64)</f>
        <v>4540</v>
      </c>
      <c r="D61" s="304">
        <f>SUM(D62:D64)</f>
        <v>1330</v>
      </c>
    </row>
    <row r="62" spans="1:256" ht="30" x14ac:dyDescent="0.2">
      <c r="A62" s="265" t="s">
        <v>516</v>
      </c>
      <c r="B62" s="300" t="s">
        <v>517</v>
      </c>
      <c r="C62" s="305">
        <v>40</v>
      </c>
      <c r="D62" s="305">
        <v>200</v>
      </c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  <c r="BH62" s="306"/>
      <c r="BI62" s="306"/>
      <c r="BJ62" s="306"/>
      <c r="BK62" s="306"/>
      <c r="BL62" s="306"/>
      <c r="BM62" s="306"/>
      <c r="BN62" s="306"/>
      <c r="BO62" s="306"/>
      <c r="BP62" s="306"/>
      <c r="BQ62" s="306"/>
      <c r="BR62" s="306"/>
      <c r="BS62" s="306"/>
      <c r="BT62" s="306"/>
      <c r="BU62" s="306"/>
      <c r="BV62" s="306"/>
      <c r="BW62" s="306"/>
      <c r="BX62" s="306"/>
      <c r="BY62" s="306"/>
      <c r="BZ62" s="306"/>
      <c r="CA62" s="306"/>
      <c r="CB62" s="306"/>
      <c r="CC62" s="306"/>
      <c r="CD62" s="306"/>
      <c r="CE62" s="306"/>
      <c r="CF62" s="306"/>
      <c r="CG62" s="306"/>
      <c r="CH62" s="306"/>
      <c r="CI62" s="306"/>
      <c r="CJ62" s="306"/>
      <c r="CK62" s="306"/>
      <c r="CL62" s="306"/>
      <c r="CM62" s="306"/>
      <c r="CN62" s="306"/>
      <c r="CO62" s="306"/>
      <c r="CP62" s="306"/>
      <c r="CQ62" s="306"/>
      <c r="CR62" s="306"/>
      <c r="CS62" s="30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  <c r="EN62" s="306"/>
      <c r="EO62" s="306"/>
      <c r="EP62" s="306"/>
      <c r="EQ62" s="306"/>
      <c r="ER62" s="306"/>
      <c r="ES62" s="306"/>
      <c r="ET62" s="306"/>
      <c r="EU62" s="306"/>
      <c r="EV62" s="306"/>
      <c r="EW62" s="306"/>
      <c r="EX62" s="306"/>
      <c r="EY62" s="306"/>
      <c r="EZ62" s="306"/>
      <c r="FA62" s="306"/>
      <c r="FB62" s="306"/>
      <c r="FC62" s="306"/>
      <c r="FD62" s="306"/>
      <c r="FE62" s="306"/>
      <c r="FF62" s="306"/>
      <c r="FG62" s="306"/>
      <c r="FH62" s="306"/>
      <c r="FI62" s="306"/>
      <c r="FJ62" s="306"/>
      <c r="FK62" s="306"/>
      <c r="FL62" s="306"/>
      <c r="FM62" s="306"/>
      <c r="FN62" s="306"/>
      <c r="FO62" s="306"/>
      <c r="FP62" s="306"/>
      <c r="FQ62" s="306"/>
      <c r="FR62" s="306"/>
      <c r="FS62" s="306"/>
      <c r="FT62" s="306"/>
      <c r="FU62" s="306"/>
      <c r="FV62" s="306"/>
      <c r="FW62" s="306"/>
      <c r="FX62" s="306"/>
      <c r="FY62" s="306"/>
      <c r="FZ62" s="306"/>
      <c r="GA62" s="306"/>
      <c r="GB62" s="306"/>
      <c r="GC62" s="306"/>
      <c r="GD62" s="306"/>
      <c r="GE62" s="306"/>
      <c r="GF62" s="306"/>
      <c r="GG62" s="306"/>
      <c r="GH62" s="306"/>
      <c r="GI62" s="306"/>
      <c r="GJ62" s="306"/>
      <c r="GK62" s="306"/>
      <c r="GL62" s="306"/>
      <c r="GM62" s="306"/>
      <c r="GN62" s="306"/>
      <c r="GO62" s="306"/>
      <c r="GP62" s="306"/>
      <c r="GQ62" s="306"/>
      <c r="GR62" s="306"/>
      <c r="GS62" s="306"/>
      <c r="GT62" s="306"/>
      <c r="GU62" s="306"/>
      <c r="GV62" s="306"/>
      <c r="GW62" s="306"/>
      <c r="GX62" s="306"/>
      <c r="GY62" s="306"/>
      <c r="GZ62" s="306"/>
      <c r="HA62" s="306"/>
      <c r="HB62" s="306"/>
      <c r="HC62" s="306"/>
      <c r="HD62" s="306"/>
      <c r="HE62" s="306"/>
      <c r="HF62" s="306"/>
      <c r="HG62" s="306"/>
      <c r="HH62" s="306"/>
      <c r="HI62" s="306"/>
      <c r="HJ62" s="306"/>
      <c r="HK62" s="306"/>
      <c r="HL62" s="306"/>
      <c r="HM62" s="306"/>
      <c r="HN62" s="306"/>
      <c r="HO62" s="306"/>
      <c r="HP62" s="306"/>
      <c r="HQ62" s="306"/>
      <c r="HR62" s="306"/>
      <c r="HS62" s="306"/>
      <c r="HT62" s="306"/>
      <c r="HU62" s="306"/>
      <c r="HV62" s="306"/>
      <c r="HW62" s="306"/>
      <c r="HX62" s="306"/>
      <c r="HY62" s="306"/>
      <c r="HZ62" s="306"/>
      <c r="IA62" s="306"/>
      <c r="IB62" s="306"/>
      <c r="IC62" s="306"/>
      <c r="ID62" s="306"/>
      <c r="IE62" s="306"/>
      <c r="IF62" s="306"/>
      <c r="IG62" s="306"/>
      <c r="IH62" s="306"/>
      <c r="II62" s="306"/>
      <c r="IJ62" s="306"/>
      <c r="IK62" s="306"/>
      <c r="IL62" s="306"/>
      <c r="IM62" s="306"/>
      <c r="IN62" s="306"/>
      <c r="IO62" s="306"/>
      <c r="IP62" s="306"/>
      <c r="IQ62" s="306"/>
      <c r="IR62" s="306"/>
      <c r="IS62" s="306"/>
      <c r="IT62" s="306"/>
      <c r="IU62" s="306"/>
      <c r="IV62" s="306"/>
    </row>
    <row r="63" spans="1:256" x14ac:dyDescent="0.2">
      <c r="A63" s="265" t="s">
        <v>518</v>
      </c>
      <c r="B63" s="300" t="s">
        <v>519</v>
      </c>
      <c r="C63" s="305">
        <v>4400</v>
      </c>
      <c r="D63" s="305">
        <f>950+100</f>
        <v>1050</v>
      </c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  <c r="BP63" s="306"/>
      <c r="BQ63" s="306"/>
      <c r="BR63" s="306"/>
      <c r="BS63" s="306"/>
      <c r="BT63" s="306"/>
      <c r="BU63" s="306"/>
      <c r="BV63" s="306"/>
      <c r="BW63" s="306"/>
      <c r="BX63" s="306"/>
      <c r="BY63" s="306"/>
      <c r="BZ63" s="306"/>
      <c r="CA63" s="306"/>
      <c r="CB63" s="306"/>
      <c r="CC63" s="306"/>
      <c r="CD63" s="306"/>
      <c r="CE63" s="306"/>
      <c r="CF63" s="306"/>
      <c r="CG63" s="306"/>
      <c r="CH63" s="306"/>
      <c r="CI63" s="306"/>
      <c r="CJ63" s="306"/>
      <c r="CK63" s="306"/>
      <c r="CL63" s="306"/>
      <c r="CM63" s="306"/>
      <c r="CN63" s="306"/>
      <c r="CO63" s="306"/>
      <c r="CP63" s="306"/>
      <c r="CQ63" s="306"/>
      <c r="CR63" s="306"/>
      <c r="CS63" s="306"/>
      <c r="CT63" s="306"/>
      <c r="CU63" s="306"/>
      <c r="CV63" s="306"/>
      <c r="CW63" s="306"/>
      <c r="CX63" s="306"/>
      <c r="CY63" s="306"/>
      <c r="CZ63" s="306"/>
      <c r="DA63" s="306"/>
      <c r="DB63" s="306"/>
      <c r="DC63" s="306"/>
      <c r="DD63" s="306"/>
      <c r="DE63" s="306"/>
      <c r="DF63" s="306"/>
      <c r="DG63" s="306"/>
      <c r="DH63" s="306"/>
      <c r="DI63" s="306"/>
      <c r="DJ63" s="306"/>
      <c r="DK63" s="306"/>
      <c r="DL63" s="306"/>
      <c r="DM63" s="306"/>
      <c r="DN63" s="306"/>
      <c r="DO63" s="306"/>
      <c r="DP63" s="306"/>
      <c r="DQ63" s="306"/>
      <c r="DR63" s="306"/>
      <c r="DS63" s="306"/>
      <c r="DT63" s="306"/>
      <c r="DU63" s="306"/>
      <c r="DV63" s="306"/>
      <c r="DW63" s="306"/>
      <c r="DX63" s="306"/>
      <c r="DY63" s="306"/>
      <c r="DZ63" s="306"/>
      <c r="EA63" s="306"/>
      <c r="EB63" s="306"/>
      <c r="EC63" s="306"/>
      <c r="ED63" s="306"/>
      <c r="EE63" s="306"/>
      <c r="EF63" s="306"/>
      <c r="EG63" s="306"/>
      <c r="EH63" s="306"/>
      <c r="EI63" s="306"/>
      <c r="EJ63" s="306"/>
      <c r="EK63" s="306"/>
      <c r="EL63" s="306"/>
      <c r="EM63" s="306"/>
      <c r="EN63" s="306"/>
      <c r="EO63" s="306"/>
      <c r="EP63" s="306"/>
      <c r="EQ63" s="306"/>
      <c r="ER63" s="306"/>
      <c r="ES63" s="306"/>
      <c r="ET63" s="306"/>
      <c r="EU63" s="306"/>
      <c r="EV63" s="306"/>
      <c r="EW63" s="306"/>
      <c r="EX63" s="306"/>
      <c r="EY63" s="306"/>
      <c r="EZ63" s="306"/>
      <c r="FA63" s="306"/>
      <c r="FB63" s="306"/>
      <c r="FC63" s="306"/>
      <c r="FD63" s="306"/>
      <c r="FE63" s="306"/>
      <c r="FF63" s="306"/>
      <c r="FG63" s="306"/>
      <c r="FH63" s="306"/>
      <c r="FI63" s="306"/>
      <c r="FJ63" s="306"/>
      <c r="FK63" s="306"/>
      <c r="FL63" s="306"/>
      <c r="FM63" s="306"/>
      <c r="FN63" s="306"/>
      <c r="FO63" s="306"/>
      <c r="FP63" s="306"/>
      <c r="FQ63" s="306"/>
      <c r="FR63" s="306"/>
      <c r="FS63" s="306"/>
      <c r="FT63" s="306"/>
      <c r="FU63" s="306"/>
      <c r="FV63" s="306"/>
      <c r="FW63" s="306"/>
      <c r="FX63" s="306"/>
      <c r="FY63" s="306"/>
      <c r="FZ63" s="306"/>
      <c r="GA63" s="306"/>
      <c r="GB63" s="306"/>
      <c r="GC63" s="306"/>
      <c r="GD63" s="306"/>
      <c r="GE63" s="306"/>
      <c r="GF63" s="306"/>
      <c r="GG63" s="306"/>
      <c r="GH63" s="306"/>
      <c r="GI63" s="306"/>
      <c r="GJ63" s="306"/>
      <c r="GK63" s="306"/>
      <c r="GL63" s="306"/>
      <c r="GM63" s="306"/>
      <c r="GN63" s="306"/>
      <c r="GO63" s="306"/>
      <c r="GP63" s="306"/>
      <c r="GQ63" s="306"/>
      <c r="GR63" s="306"/>
      <c r="GS63" s="306"/>
      <c r="GT63" s="306"/>
      <c r="GU63" s="306"/>
      <c r="GV63" s="306"/>
      <c r="GW63" s="306"/>
      <c r="GX63" s="306"/>
      <c r="GY63" s="306"/>
      <c r="GZ63" s="306"/>
      <c r="HA63" s="306"/>
      <c r="HB63" s="306"/>
      <c r="HC63" s="306"/>
      <c r="HD63" s="306"/>
      <c r="HE63" s="306"/>
      <c r="HF63" s="306"/>
      <c r="HG63" s="306"/>
      <c r="HH63" s="306"/>
      <c r="HI63" s="306"/>
      <c r="HJ63" s="306"/>
      <c r="HK63" s="306"/>
      <c r="HL63" s="306"/>
      <c r="HM63" s="306"/>
      <c r="HN63" s="306"/>
      <c r="HO63" s="306"/>
      <c r="HP63" s="306"/>
      <c r="HQ63" s="306"/>
      <c r="HR63" s="306"/>
      <c r="HS63" s="306"/>
      <c r="HT63" s="306"/>
      <c r="HU63" s="306"/>
      <c r="HV63" s="306"/>
      <c r="HW63" s="306"/>
      <c r="HX63" s="306"/>
      <c r="HY63" s="306"/>
      <c r="HZ63" s="306"/>
      <c r="IA63" s="306"/>
      <c r="IB63" s="306"/>
      <c r="IC63" s="306"/>
      <c r="ID63" s="306"/>
      <c r="IE63" s="306"/>
      <c r="IF63" s="306"/>
      <c r="IG63" s="306"/>
      <c r="IH63" s="306"/>
      <c r="II63" s="306"/>
      <c r="IJ63" s="306"/>
      <c r="IK63" s="306"/>
      <c r="IL63" s="306"/>
      <c r="IM63" s="306"/>
      <c r="IN63" s="306"/>
      <c r="IO63" s="306"/>
      <c r="IP63" s="306"/>
      <c r="IQ63" s="306"/>
      <c r="IR63" s="306"/>
      <c r="IS63" s="306"/>
      <c r="IT63" s="306"/>
      <c r="IU63" s="306"/>
      <c r="IV63" s="306"/>
    </row>
    <row r="64" spans="1:256" x14ac:dyDescent="0.2">
      <c r="A64" s="265" t="s">
        <v>520</v>
      </c>
      <c r="B64" s="300" t="s">
        <v>521</v>
      </c>
      <c r="C64" s="305">
        <v>100</v>
      </c>
      <c r="D64" s="305">
        <v>80</v>
      </c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6"/>
      <c r="BI64" s="306"/>
      <c r="BJ64" s="306"/>
      <c r="BK64" s="306"/>
      <c r="BL64" s="306"/>
      <c r="BM64" s="306"/>
      <c r="BN64" s="306"/>
      <c r="BO64" s="306"/>
      <c r="BP64" s="306"/>
      <c r="BQ64" s="306"/>
      <c r="BR64" s="306"/>
      <c r="BS64" s="306"/>
      <c r="BT64" s="306"/>
      <c r="BU64" s="306"/>
      <c r="BV64" s="306"/>
      <c r="BW64" s="306"/>
      <c r="BX64" s="306"/>
      <c r="BY64" s="306"/>
      <c r="BZ64" s="306"/>
      <c r="CA64" s="306"/>
      <c r="CB64" s="306"/>
      <c r="CC64" s="306"/>
      <c r="CD64" s="306"/>
      <c r="CE64" s="306"/>
      <c r="CF64" s="306"/>
      <c r="CG64" s="306"/>
      <c r="CH64" s="306"/>
      <c r="CI64" s="306"/>
      <c r="CJ64" s="306"/>
      <c r="CK64" s="306"/>
      <c r="CL64" s="306"/>
      <c r="CM64" s="306"/>
      <c r="CN64" s="306"/>
      <c r="CO64" s="306"/>
      <c r="CP64" s="306"/>
      <c r="CQ64" s="306"/>
      <c r="CR64" s="306"/>
      <c r="CS64" s="306"/>
      <c r="CT64" s="306"/>
      <c r="CU64" s="306"/>
      <c r="CV64" s="306"/>
      <c r="CW64" s="306"/>
      <c r="CX64" s="306"/>
      <c r="CY64" s="306"/>
      <c r="CZ64" s="306"/>
      <c r="DA64" s="306"/>
      <c r="DB64" s="306"/>
      <c r="DC64" s="306"/>
      <c r="DD64" s="306"/>
      <c r="DE64" s="306"/>
      <c r="DF64" s="306"/>
      <c r="DG64" s="306"/>
      <c r="DH64" s="306"/>
      <c r="DI64" s="306"/>
      <c r="DJ64" s="306"/>
      <c r="DK64" s="306"/>
      <c r="DL64" s="306"/>
      <c r="DM64" s="306"/>
      <c r="DN64" s="306"/>
      <c r="DO64" s="306"/>
      <c r="DP64" s="306"/>
      <c r="DQ64" s="306"/>
      <c r="DR64" s="306"/>
      <c r="DS64" s="306"/>
      <c r="DT64" s="306"/>
      <c r="DU64" s="306"/>
      <c r="DV64" s="306"/>
      <c r="DW64" s="306"/>
      <c r="DX64" s="306"/>
      <c r="DY64" s="306"/>
      <c r="DZ64" s="306"/>
      <c r="EA64" s="306"/>
      <c r="EB64" s="306"/>
      <c r="EC64" s="306"/>
      <c r="ED64" s="306"/>
      <c r="EE64" s="306"/>
      <c r="EF64" s="306"/>
      <c r="EG64" s="306"/>
      <c r="EH64" s="306"/>
      <c r="EI64" s="306"/>
      <c r="EJ64" s="306"/>
      <c r="EK64" s="306"/>
      <c r="EL64" s="306"/>
      <c r="EM64" s="306"/>
      <c r="EN64" s="306"/>
      <c r="EO64" s="306"/>
      <c r="EP64" s="306"/>
      <c r="EQ64" s="306"/>
      <c r="ER64" s="306"/>
      <c r="ES64" s="306"/>
      <c r="ET64" s="306"/>
      <c r="EU64" s="306"/>
      <c r="EV64" s="306"/>
      <c r="EW64" s="306"/>
      <c r="EX64" s="306"/>
      <c r="EY64" s="306"/>
      <c r="EZ64" s="306"/>
      <c r="FA64" s="306"/>
      <c r="FB64" s="306"/>
      <c r="FC64" s="306"/>
      <c r="FD64" s="306"/>
      <c r="FE64" s="306"/>
      <c r="FF64" s="306"/>
      <c r="FG64" s="306"/>
      <c r="FH64" s="306"/>
      <c r="FI64" s="306"/>
      <c r="FJ64" s="306"/>
      <c r="FK64" s="306"/>
      <c r="FL64" s="306"/>
      <c r="FM64" s="306"/>
      <c r="FN64" s="306"/>
      <c r="FO64" s="306"/>
      <c r="FP64" s="306"/>
      <c r="FQ64" s="306"/>
      <c r="FR64" s="306"/>
      <c r="FS64" s="306"/>
      <c r="FT64" s="306"/>
      <c r="FU64" s="306"/>
      <c r="FV64" s="306"/>
      <c r="FW64" s="306"/>
      <c r="FX64" s="306"/>
      <c r="FY64" s="306"/>
      <c r="FZ64" s="306"/>
      <c r="GA64" s="306"/>
      <c r="GB64" s="306"/>
      <c r="GC64" s="306"/>
      <c r="GD64" s="306"/>
      <c r="GE64" s="306"/>
      <c r="GF64" s="306"/>
      <c r="GG64" s="306"/>
      <c r="GH64" s="306"/>
      <c r="GI64" s="306"/>
      <c r="GJ64" s="306"/>
      <c r="GK64" s="306"/>
      <c r="GL64" s="306"/>
      <c r="GM64" s="306"/>
      <c r="GN64" s="306"/>
      <c r="GO64" s="306"/>
      <c r="GP64" s="306"/>
      <c r="GQ64" s="306"/>
      <c r="GR64" s="306"/>
      <c r="GS64" s="306"/>
      <c r="GT64" s="306"/>
      <c r="GU64" s="306"/>
      <c r="GV64" s="306"/>
      <c r="GW64" s="306"/>
      <c r="GX64" s="306"/>
      <c r="GY64" s="306"/>
      <c r="GZ64" s="306"/>
      <c r="HA64" s="306"/>
      <c r="HB64" s="306"/>
      <c r="HC64" s="306"/>
      <c r="HD64" s="306"/>
      <c r="HE64" s="306"/>
      <c r="HF64" s="306"/>
      <c r="HG64" s="306"/>
      <c r="HH64" s="306"/>
      <c r="HI64" s="306"/>
      <c r="HJ64" s="306"/>
      <c r="HK64" s="306"/>
      <c r="HL64" s="306"/>
      <c r="HM64" s="306"/>
      <c r="HN64" s="306"/>
      <c r="HO64" s="306"/>
      <c r="HP64" s="306"/>
      <c r="HQ64" s="306"/>
      <c r="HR64" s="306"/>
      <c r="HS64" s="306"/>
      <c r="HT64" s="306"/>
      <c r="HU64" s="306"/>
      <c r="HV64" s="306"/>
      <c r="HW64" s="306"/>
      <c r="HX64" s="306"/>
      <c r="HY64" s="306"/>
      <c r="HZ64" s="306"/>
      <c r="IA64" s="306"/>
      <c r="IB64" s="306"/>
      <c r="IC64" s="306"/>
      <c r="ID64" s="306"/>
      <c r="IE64" s="306"/>
      <c r="IF64" s="306"/>
      <c r="IG64" s="306"/>
      <c r="IH64" s="306"/>
      <c r="II64" s="306"/>
      <c r="IJ64" s="306"/>
      <c r="IK64" s="306"/>
      <c r="IL64" s="306"/>
      <c r="IM64" s="306"/>
      <c r="IN64" s="306"/>
      <c r="IO64" s="306"/>
      <c r="IP64" s="306"/>
      <c r="IQ64" s="306"/>
      <c r="IR64" s="306"/>
      <c r="IS64" s="306"/>
      <c r="IT64" s="306"/>
      <c r="IU64" s="306"/>
      <c r="IV64" s="306"/>
    </row>
    <row r="65" spans="1:256" ht="28.5" x14ac:dyDescent="0.2">
      <c r="A65" s="284" t="s">
        <v>522</v>
      </c>
      <c r="B65" s="302" t="s">
        <v>523</v>
      </c>
      <c r="C65" s="291">
        <f>SUM(C66+C69)</f>
        <v>970</v>
      </c>
      <c r="D65" s="291">
        <f>SUM(D66+D69)</f>
        <v>1700</v>
      </c>
    </row>
    <row r="66" spans="1:256" s="306" customFormat="1" x14ac:dyDescent="0.2">
      <c r="A66" s="284" t="s">
        <v>524</v>
      </c>
      <c r="B66" s="295" t="s">
        <v>525</v>
      </c>
      <c r="C66" s="304">
        <f>SUM(C67)</f>
        <v>150</v>
      </c>
      <c r="D66" s="304">
        <f>SUM(D67)</f>
        <v>200</v>
      </c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1"/>
      <c r="BG66" s="281"/>
      <c r="BH66" s="281"/>
      <c r="BI66" s="281"/>
      <c r="BJ66" s="281"/>
      <c r="BK66" s="281"/>
      <c r="BL66" s="281"/>
      <c r="BM66" s="281"/>
      <c r="BN66" s="281"/>
      <c r="BO66" s="281"/>
      <c r="BP66" s="281"/>
      <c r="BQ66" s="281"/>
      <c r="BR66" s="281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281"/>
      <c r="CP66" s="281"/>
      <c r="CQ66" s="281"/>
      <c r="CR66" s="281"/>
      <c r="CS66" s="281"/>
      <c r="CT66" s="281"/>
      <c r="CU66" s="281"/>
      <c r="CV66" s="281"/>
      <c r="CW66" s="281"/>
      <c r="CX66" s="281"/>
      <c r="CY66" s="281"/>
      <c r="CZ66" s="281"/>
      <c r="DA66" s="281"/>
      <c r="DB66" s="281"/>
      <c r="DC66" s="281"/>
      <c r="DD66" s="281"/>
      <c r="DE66" s="281"/>
      <c r="DF66" s="281"/>
      <c r="DG66" s="281"/>
      <c r="DH66" s="281"/>
      <c r="DI66" s="281"/>
      <c r="DJ66" s="281"/>
      <c r="DK66" s="281"/>
      <c r="DL66" s="281"/>
      <c r="DM66" s="281"/>
      <c r="DN66" s="281"/>
      <c r="DO66" s="281"/>
      <c r="DP66" s="281"/>
      <c r="DQ66" s="281"/>
      <c r="DR66" s="281"/>
      <c r="DS66" s="281"/>
      <c r="DT66" s="281"/>
      <c r="DU66" s="281"/>
      <c r="DV66" s="281"/>
      <c r="DW66" s="281"/>
      <c r="DX66" s="281"/>
      <c r="DY66" s="281"/>
      <c r="DZ66" s="281"/>
      <c r="EA66" s="281"/>
      <c r="EB66" s="281"/>
      <c r="EC66" s="281"/>
      <c r="ED66" s="281"/>
      <c r="EE66" s="281"/>
      <c r="EF66" s="281"/>
      <c r="EG66" s="281"/>
      <c r="EH66" s="281"/>
      <c r="EI66" s="281"/>
      <c r="EJ66" s="281"/>
      <c r="EK66" s="281"/>
      <c r="EL66" s="281"/>
      <c r="EM66" s="281"/>
      <c r="EN66" s="281"/>
      <c r="EO66" s="281"/>
      <c r="EP66" s="281"/>
      <c r="EQ66" s="281"/>
      <c r="ER66" s="281"/>
      <c r="ES66" s="281"/>
      <c r="ET66" s="281"/>
      <c r="EU66" s="281"/>
      <c r="EV66" s="281"/>
      <c r="EW66" s="281"/>
      <c r="EX66" s="281"/>
      <c r="EY66" s="281"/>
      <c r="EZ66" s="281"/>
      <c r="FA66" s="281"/>
      <c r="FB66" s="281"/>
      <c r="FC66" s="281"/>
      <c r="FD66" s="281"/>
      <c r="FE66" s="281"/>
      <c r="FF66" s="281"/>
      <c r="FG66" s="281"/>
      <c r="FH66" s="281"/>
      <c r="FI66" s="281"/>
      <c r="FJ66" s="281"/>
      <c r="FK66" s="281"/>
      <c r="FL66" s="281"/>
      <c r="FM66" s="281"/>
      <c r="FN66" s="281"/>
      <c r="FO66" s="281"/>
      <c r="FP66" s="281"/>
      <c r="FQ66" s="281"/>
      <c r="FR66" s="281"/>
      <c r="FS66" s="281"/>
      <c r="FT66" s="281"/>
      <c r="FU66" s="281"/>
      <c r="FV66" s="281"/>
      <c r="FW66" s="281"/>
      <c r="FX66" s="281"/>
      <c r="FY66" s="281"/>
      <c r="FZ66" s="281"/>
      <c r="GA66" s="281"/>
      <c r="GB66" s="281"/>
      <c r="GC66" s="281"/>
      <c r="GD66" s="281"/>
      <c r="GE66" s="281"/>
      <c r="GF66" s="281"/>
      <c r="GG66" s="281"/>
      <c r="GH66" s="281"/>
      <c r="GI66" s="281"/>
      <c r="GJ66" s="281"/>
      <c r="GK66" s="281"/>
      <c r="GL66" s="281"/>
      <c r="GM66" s="281"/>
      <c r="GN66" s="281"/>
      <c r="GO66" s="281"/>
      <c r="GP66" s="281"/>
      <c r="GQ66" s="281"/>
      <c r="GR66" s="281"/>
      <c r="GS66" s="281"/>
      <c r="GT66" s="281"/>
      <c r="GU66" s="281"/>
      <c r="GV66" s="281"/>
      <c r="GW66" s="281"/>
      <c r="GX66" s="281"/>
      <c r="GY66" s="281"/>
      <c r="GZ66" s="281"/>
      <c r="HA66" s="281"/>
      <c r="HB66" s="281"/>
      <c r="HC66" s="281"/>
      <c r="HD66" s="281"/>
      <c r="HE66" s="281"/>
      <c r="HF66" s="281"/>
      <c r="HG66" s="281"/>
      <c r="HH66" s="281"/>
      <c r="HI66" s="281"/>
      <c r="HJ66" s="281"/>
      <c r="HK66" s="281"/>
      <c r="HL66" s="281"/>
      <c r="HM66" s="281"/>
      <c r="HN66" s="281"/>
      <c r="HO66" s="281"/>
      <c r="HP66" s="281"/>
      <c r="HQ66" s="281"/>
      <c r="HR66" s="281"/>
      <c r="HS66" s="281"/>
      <c r="HT66" s="281"/>
      <c r="HU66" s="281"/>
      <c r="HV66" s="281"/>
      <c r="HW66" s="281"/>
      <c r="HX66" s="281"/>
      <c r="HY66" s="281"/>
      <c r="HZ66" s="281"/>
      <c r="IA66" s="281"/>
      <c r="IB66" s="281"/>
      <c r="IC66" s="281"/>
      <c r="ID66" s="281"/>
      <c r="IE66" s="281"/>
      <c r="IF66" s="281"/>
      <c r="IG66" s="281"/>
      <c r="IH66" s="281"/>
      <c r="II66" s="281"/>
      <c r="IJ66" s="281"/>
      <c r="IK66" s="281"/>
      <c r="IL66" s="281"/>
      <c r="IM66" s="281"/>
      <c r="IN66" s="281"/>
      <c r="IO66" s="281"/>
      <c r="IP66" s="281"/>
      <c r="IQ66" s="281"/>
      <c r="IR66" s="281"/>
      <c r="IS66" s="281"/>
      <c r="IT66" s="281"/>
      <c r="IU66" s="281"/>
      <c r="IV66" s="281"/>
    </row>
    <row r="67" spans="1:256" s="306" customFormat="1" x14ac:dyDescent="0.2">
      <c r="A67" s="284" t="s">
        <v>526</v>
      </c>
      <c r="B67" s="266" t="s">
        <v>527</v>
      </c>
      <c r="C67" s="304">
        <f>SUM(C68)</f>
        <v>150</v>
      </c>
      <c r="D67" s="304">
        <f>SUM(D68)</f>
        <v>200</v>
      </c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1"/>
      <c r="BE67" s="281"/>
      <c r="BF67" s="281"/>
      <c r="BG67" s="281"/>
      <c r="BH67" s="281"/>
      <c r="BI67" s="281"/>
      <c r="BJ67" s="281"/>
      <c r="BK67" s="281"/>
      <c r="BL67" s="281"/>
      <c r="BM67" s="281"/>
      <c r="BN67" s="281"/>
      <c r="BO67" s="281"/>
      <c r="BP67" s="281"/>
      <c r="BQ67" s="281"/>
      <c r="BR67" s="281"/>
      <c r="BS67" s="281"/>
      <c r="BT67" s="281"/>
      <c r="BU67" s="281"/>
      <c r="BV67" s="281"/>
      <c r="BW67" s="281"/>
      <c r="BX67" s="281"/>
      <c r="BY67" s="281"/>
      <c r="BZ67" s="281"/>
      <c r="CA67" s="28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281"/>
      <c r="CP67" s="281"/>
      <c r="CQ67" s="281"/>
      <c r="CR67" s="281"/>
      <c r="CS67" s="281"/>
      <c r="CT67" s="281"/>
      <c r="CU67" s="281"/>
      <c r="CV67" s="281"/>
      <c r="CW67" s="281"/>
      <c r="CX67" s="281"/>
      <c r="CY67" s="281"/>
      <c r="CZ67" s="281"/>
      <c r="DA67" s="281"/>
      <c r="DB67" s="281"/>
      <c r="DC67" s="281"/>
      <c r="DD67" s="281"/>
      <c r="DE67" s="281"/>
      <c r="DF67" s="281"/>
      <c r="DG67" s="281"/>
      <c r="DH67" s="281"/>
      <c r="DI67" s="281"/>
      <c r="DJ67" s="281"/>
      <c r="DK67" s="281"/>
      <c r="DL67" s="281"/>
      <c r="DM67" s="281"/>
      <c r="DN67" s="281"/>
      <c r="DO67" s="281"/>
      <c r="DP67" s="281"/>
      <c r="DQ67" s="281"/>
      <c r="DR67" s="281"/>
      <c r="DS67" s="281"/>
      <c r="DT67" s="281"/>
      <c r="DU67" s="281"/>
      <c r="DV67" s="281"/>
      <c r="DW67" s="281"/>
      <c r="DX67" s="281"/>
      <c r="DY67" s="281"/>
      <c r="DZ67" s="281"/>
      <c r="EA67" s="281"/>
      <c r="EB67" s="281"/>
      <c r="EC67" s="281"/>
      <c r="ED67" s="281"/>
      <c r="EE67" s="281"/>
      <c r="EF67" s="281"/>
      <c r="EG67" s="281"/>
      <c r="EH67" s="281"/>
      <c r="EI67" s="281"/>
      <c r="EJ67" s="281"/>
      <c r="EK67" s="281"/>
      <c r="EL67" s="281"/>
      <c r="EM67" s="281"/>
      <c r="EN67" s="281"/>
      <c r="EO67" s="281"/>
      <c r="EP67" s="281"/>
      <c r="EQ67" s="281"/>
      <c r="ER67" s="281"/>
      <c r="ES67" s="281"/>
      <c r="ET67" s="281"/>
      <c r="EU67" s="281"/>
      <c r="EV67" s="281"/>
      <c r="EW67" s="281"/>
      <c r="EX67" s="281"/>
      <c r="EY67" s="281"/>
      <c r="EZ67" s="281"/>
      <c r="FA67" s="281"/>
      <c r="FB67" s="281"/>
      <c r="FC67" s="281"/>
      <c r="FD67" s="281"/>
      <c r="FE67" s="281"/>
      <c r="FF67" s="281"/>
      <c r="FG67" s="281"/>
      <c r="FH67" s="281"/>
      <c r="FI67" s="281"/>
      <c r="FJ67" s="281"/>
      <c r="FK67" s="281"/>
      <c r="FL67" s="281"/>
      <c r="FM67" s="281"/>
      <c r="FN67" s="281"/>
      <c r="FO67" s="281"/>
      <c r="FP67" s="281"/>
      <c r="FQ67" s="281"/>
      <c r="FR67" s="281"/>
      <c r="FS67" s="281"/>
      <c r="FT67" s="281"/>
      <c r="FU67" s="281"/>
      <c r="FV67" s="281"/>
      <c r="FW67" s="281"/>
      <c r="FX67" s="281"/>
      <c r="FY67" s="281"/>
      <c r="FZ67" s="281"/>
      <c r="GA67" s="281"/>
      <c r="GB67" s="281"/>
      <c r="GC67" s="281"/>
      <c r="GD67" s="281"/>
      <c r="GE67" s="281"/>
      <c r="GF67" s="281"/>
      <c r="GG67" s="281"/>
      <c r="GH67" s="281"/>
      <c r="GI67" s="281"/>
      <c r="GJ67" s="281"/>
      <c r="GK67" s="281"/>
      <c r="GL67" s="281"/>
      <c r="GM67" s="281"/>
      <c r="GN67" s="281"/>
      <c r="GO67" s="281"/>
      <c r="GP67" s="281"/>
      <c r="GQ67" s="281"/>
      <c r="GR67" s="281"/>
      <c r="GS67" s="281"/>
      <c r="GT67" s="281"/>
      <c r="GU67" s="281"/>
      <c r="GV67" s="281"/>
      <c r="GW67" s="281"/>
      <c r="GX67" s="281"/>
      <c r="GY67" s="281"/>
      <c r="GZ67" s="281"/>
      <c r="HA67" s="281"/>
      <c r="HB67" s="281"/>
      <c r="HC67" s="281"/>
      <c r="HD67" s="281"/>
      <c r="HE67" s="281"/>
      <c r="HF67" s="281"/>
      <c r="HG67" s="281"/>
      <c r="HH67" s="281"/>
      <c r="HI67" s="281"/>
      <c r="HJ67" s="281"/>
      <c r="HK67" s="281"/>
      <c r="HL67" s="281"/>
      <c r="HM67" s="281"/>
      <c r="HN67" s="281"/>
      <c r="HO67" s="281"/>
      <c r="HP67" s="281"/>
      <c r="HQ67" s="281"/>
      <c r="HR67" s="281"/>
      <c r="HS67" s="281"/>
      <c r="HT67" s="281"/>
      <c r="HU67" s="281"/>
      <c r="HV67" s="281"/>
      <c r="HW67" s="281"/>
      <c r="HX67" s="281"/>
      <c r="HY67" s="281"/>
      <c r="HZ67" s="281"/>
      <c r="IA67" s="281"/>
      <c r="IB67" s="281"/>
      <c r="IC67" s="281"/>
      <c r="ID67" s="281"/>
      <c r="IE67" s="281"/>
      <c r="IF67" s="281"/>
      <c r="IG67" s="281"/>
      <c r="IH67" s="281"/>
      <c r="II67" s="281"/>
      <c r="IJ67" s="281"/>
      <c r="IK67" s="281"/>
      <c r="IL67" s="281"/>
      <c r="IM67" s="281"/>
      <c r="IN67" s="281"/>
      <c r="IO67" s="281"/>
      <c r="IP67" s="281"/>
      <c r="IQ67" s="281"/>
      <c r="IR67" s="281"/>
      <c r="IS67" s="281"/>
      <c r="IT67" s="281"/>
      <c r="IU67" s="281"/>
      <c r="IV67" s="281"/>
    </row>
    <row r="68" spans="1:256" s="306" customFormat="1" ht="30" x14ac:dyDescent="0.2">
      <c r="A68" s="284" t="s">
        <v>528</v>
      </c>
      <c r="B68" s="300" t="s">
        <v>529</v>
      </c>
      <c r="C68" s="305">
        <v>150</v>
      </c>
      <c r="D68" s="305">
        <v>200</v>
      </c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1"/>
      <c r="AN68" s="281"/>
      <c r="AO68" s="281"/>
      <c r="AP68" s="281"/>
      <c r="AQ68" s="281"/>
      <c r="AR68" s="281"/>
      <c r="AS68" s="281"/>
      <c r="AT68" s="281"/>
      <c r="AU68" s="281"/>
      <c r="AV68" s="281"/>
      <c r="AW68" s="281"/>
      <c r="AX68" s="281"/>
      <c r="AY68" s="281"/>
      <c r="AZ68" s="281"/>
      <c r="BA68" s="281"/>
      <c r="BB68" s="281"/>
      <c r="BC68" s="281"/>
      <c r="BD68" s="281"/>
      <c r="BE68" s="281"/>
      <c r="BF68" s="281"/>
      <c r="BG68" s="281"/>
      <c r="BH68" s="281"/>
      <c r="BI68" s="281"/>
      <c r="BJ68" s="281"/>
      <c r="BK68" s="281"/>
      <c r="BL68" s="281"/>
      <c r="BM68" s="281"/>
      <c r="BN68" s="281"/>
      <c r="BO68" s="281"/>
      <c r="BP68" s="281"/>
      <c r="BQ68" s="281"/>
      <c r="BR68" s="281"/>
      <c r="BS68" s="281"/>
      <c r="BT68" s="281"/>
      <c r="BU68" s="281"/>
      <c r="BV68" s="281"/>
      <c r="BW68" s="281"/>
      <c r="BX68" s="281"/>
      <c r="BY68" s="281"/>
      <c r="BZ68" s="281"/>
      <c r="CA68" s="28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1"/>
      <c r="DA68" s="281"/>
      <c r="DB68" s="281"/>
      <c r="DC68" s="281"/>
      <c r="DD68" s="281"/>
      <c r="DE68" s="281"/>
      <c r="DF68" s="281"/>
      <c r="DG68" s="281"/>
      <c r="DH68" s="281"/>
      <c r="DI68" s="281"/>
      <c r="DJ68" s="281"/>
      <c r="DK68" s="281"/>
      <c r="DL68" s="281"/>
      <c r="DM68" s="281"/>
      <c r="DN68" s="281"/>
      <c r="DO68" s="281"/>
      <c r="DP68" s="281"/>
      <c r="DQ68" s="281"/>
      <c r="DR68" s="281"/>
      <c r="DS68" s="281"/>
      <c r="DT68" s="281"/>
      <c r="DU68" s="281"/>
      <c r="DV68" s="281"/>
      <c r="DW68" s="281"/>
      <c r="DX68" s="281"/>
      <c r="DY68" s="281"/>
      <c r="DZ68" s="281"/>
      <c r="EA68" s="281"/>
      <c r="EB68" s="281"/>
      <c r="EC68" s="281"/>
      <c r="ED68" s="281"/>
      <c r="EE68" s="281"/>
      <c r="EF68" s="281"/>
      <c r="EG68" s="281"/>
      <c r="EH68" s="281"/>
      <c r="EI68" s="281"/>
      <c r="EJ68" s="281"/>
      <c r="EK68" s="281"/>
      <c r="EL68" s="281"/>
      <c r="EM68" s="281"/>
      <c r="EN68" s="281"/>
      <c r="EO68" s="281"/>
      <c r="EP68" s="281"/>
      <c r="EQ68" s="281"/>
      <c r="ER68" s="281"/>
      <c r="ES68" s="281"/>
      <c r="ET68" s="281"/>
      <c r="EU68" s="281"/>
      <c r="EV68" s="281"/>
      <c r="EW68" s="281"/>
      <c r="EX68" s="281"/>
      <c r="EY68" s="281"/>
      <c r="EZ68" s="281"/>
      <c r="FA68" s="281"/>
      <c r="FB68" s="281"/>
      <c r="FC68" s="281"/>
      <c r="FD68" s="281"/>
      <c r="FE68" s="281"/>
      <c r="FF68" s="281"/>
      <c r="FG68" s="281"/>
      <c r="FH68" s="281"/>
      <c r="FI68" s="281"/>
      <c r="FJ68" s="281"/>
      <c r="FK68" s="281"/>
      <c r="FL68" s="281"/>
      <c r="FM68" s="281"/>
      <c r="FN68" s="281"/>
      <c r="FO68" s="281"/>
      <c r="FP68" s="281"/>
      <c r="FQ68" s="281"/>
      <c r="FR68" s="281"/>
      <c r="FS68" s="281"/>
      <c r="FT68" s="281"/>
      <c r="FU68" s="281"/>
      <c r="FV68" s="281"/>
      <c r="FW68" s="281"/>
      <c r="FX68" s="281"/>
      <c r="FY68" s="281"/>
      <c r="FZ68" s="281"/>
      <c r="GA68" s="281"/>
      <c r="GB68" s="281"/>
      <c r="GC68" s="281"/>
      <c r="GD68" s="281"/>
      <c r="GE68" s="281"/>
      <c r="GF68" s="281"/>
      <c r="GG68" s="281"/>
      <c r="GH68" s="281"/>
      <c r="GI68" s="281"/>
      <c r="GJ68" s="281"/>
      <c r="GK68" s="281"/>
      <c r="GL68" s="281"/>
      <c r="GM68" s="281"/>
      <c r="GN68" s="281"/>
      <c r="GO68" s="281"/>
      <c r="GP68" s="281"/>
      <c r="GQ68" s="281"/>
      <c r="GR68" s="281"/>
      <c r="GS68" s="281"/>
      <c r="GT68" s="281"/>
      <c r="GU68" s="281"/>
      <c r="GV68" s="281"/>
      <c r="GW68" s="281"/>
      <c r="GX68" s="281"/>
      <c r="GY68" s="281"/>
      <c r="GZ68" s="281"/>
      <c r="HA68" s="281"/>
      <c r="HB68" s="281"/>
      <c r="HC68" s="281"/>
      <c r="HD68" s="281"/>
      <c r="HE68" s="281"/>
      <c r="HF68" s="281"/>
      <c r="HG68" s="281"/>
      <c r="HH68" s="281"/>
      <c r="HI68" s="281"/>
      <c r="HJ68" s="281"/>
      <c r="HK68" s="281"/>
      <c r="HL68" s="281"/>
      <c r="HM68" s="281"/>
      <c r="HN68" s="281"/>
      <c r="HO68" s="281"/>
      <c r="HP68" s="281"/>
      <c r="HQ68" s="281"/>
      <c r="HR68" s="281"/>
      <c r="HS68" s="281"/>
      <c r="HT68" s="281"/>
      <c r="HU68" s="281"/>
      <c r="HV68" s="281"/>
      <c r="HW68" s="281"/>
      <c r="HX68" s="281"/>
      <c r="HY68" s="281"/>
      <c r="HZ68" s="281"/>
      <c r="IA68" s="281"/>
      <c r="IB68" s="281"/>
      <c r="IC68" s="281"/>
      <c r="ID68" s="281"/>
      <c r="IE68" s="281"/>
      <c r="IF68" s="281"/>
      <c r="IG68" s="281"/>
      <c r="IH68" s="281"/>
      <c r="II68" s="281"/>
      <c r="IJ68" s="281"/>
      <c r="IK68" s="281"/>
      <c r="IL68" s="281"/>
      <c r="IM68" s="281"/>
      <c r="IN68" s="281"/>
      <c r="IO68" s="281"/>
      <c r="IP68" s="281"/>
      <c r="IQ68" s="281"/>
      <c r="IR68" s="281"/>
      <c r="IS68" s="281"/>
      <c r="IT68" s="281"/>
      <c r="IU68" s="281"/>
      <c r="IV68" s="281"/>
    </row>
    <row r="69" spans="1:256" s="306" customFormat="1" x14ac:dyDescent="0.2">
      <c r="A69" s="284" t="s">
        <v>530</v>
      </c>
      <c r="B69" s="295" t="s">
        <v>531</v>
      </c>
      <c r="C69" s="304">
        <f>SUM(C72+C70)</f>
        <v>820</v>
      </c>
      <c r="D69" s="304">
        <f>SUM(D72+D70)</f>
        <v>1500</v>
      </c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1"/>
      <c r="BE69" s="281"/>
      <c r="BF69" s="281"/>
      <c r="BG69" s="281"/>
      <c r="BH69" s="281"/>
      <c r="BI69" s="281"/>
      <c r="BJ69" s="281"/>
      <c r="BK69" s="281"/>
      <c r="BL69" s="281"/>
      <c r="BM69" s="281"/>
      <c r="BN69" s="281"/>
      <c r="BO69" s="281"/>
      <c r="BP69" s="281"/>
      <c r="BQ69" s="281"/>
      <c r="BR69" s="281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281"/>
      <c r="DR69" s="281"/>
      <c r="DS69" s="281"/>
      <c r="DT69" s="281"/>
      <c r="DU69" s="281"/>
      <c r="DV69" s="281"/>
      <c r="DW69" s="281"/>
      <c r="DX69" s="281"/>
      <c r="DY69" s="281"/>
      <c r="DZ69" s="281"/>
      <c r="EA69" s="281"/>
      <c r="EB69" s="281"/>
      <c r="EC69" s="281"/>
      <c r="ED69" s="281"/>
      <c r="EE69" s="281"/>
      <c r="EF69" s="281"/>
      <c r="EG69" s="281"/>
      <c r="EH69" s="281"/>
      <c r="EI69" s="281"/>
      <c r="EJ69" s="281"/>
      <c r="EK69" s="281"/>
      <c r="EL69" s="281"/>
      <c r="EM69" s="281"/>
      <c r="EN69" s="281"/>
      <c r="EO69" s="281"/>
      <c r="EP69" s="281"/>
      <c r="EQ69" s="281"/>
      <c r="ER69" s="281"/>
      <c r="ES69" s="281"/>
      <c r="ET69" s="281"/>
      <c r="EU69" s="281"/>
      <c r="EV69" s="281"/>
      <c r="EW69" s="281"/>
      <c r="EX69" s="281"/>
      <c r="EY69" s="281"/>
      <c r="EZ69" s="281"/>
      <c r="FA69" s="281"/>
      <c r="FB69" s="281"/>
      <c r="FC69" s="281"/>
      <c r="FD69" s="281"/>
      <c r="FE69" s="281"/>
      <c r="FF69" s="281"/>
      <c r="FG69" s="281"/>
      <c r="FH69" s="281"/>
      <c r="FI69" s="281"/>
      <c r="FJ69" s="281"/>
      <c r="FK69" s="281"/>
      <c r="FL69" s="281"/>
      <c r="FM69" s="281"/>
      <c r="FN69" s="281"/>
      <c r="FO69" s="281"/>
      <c r="FP69" s="281"/>
      <c r="FQ69" s="281"/>
      <c r="FR69" s="281"/>
      <c r="FS69" s="281"/>
      <c r="FT69" s="281"/>
      <c r="FU69" s="281"/>
      <c r="FV69" s="281"/>
      <c r="FW69" s="281"/>
      <c r="FX69" s="281"/>
      <c r="FY69" s="281"/>
      <c r="FZ69" s="281"/>
      <c r="GA69" s="281"/>
      <c r="GB69" s="281"/>
      <c r="GC69" s="281"/>
      <c r="GD69" s="281"/>
      <c r="GE69" s="281"/>
      <c r="GF69" s="281"/>
      <c r="GG69" s="281"/>
      <c r="GH69" s="281"/>
      <c r="GI69" s="281"/>
      <c r="GJ69" s="281"/>
      <c r="GK69" s="281"/>
      <c r="GL69" s="281"/>
      <c r="GM69" s="281"/>
      <c r="GN69" s="281"/>
      <c r="GO69" s="281"/>
      <c r="GP69" s="281"/>
      <c r="GQ69" s="281"/>
      <c r="GR69" s="281"/>
      <c r="GS69" s="281"/>
      <c r="GT69" s="281"/>
      <c r="GU69" s="281"/>
      <c r="GV69" s="281"/>
      <c r="GW69" s="281"/>
      <c r="GX69" s="281"/>
      <c r="GY69" s="281"/>
      <c r="GZ69" s="281"/>
      <c r="HA69" s="281"/>
      <c r="HB69" s="281"/>
      <c r="HC69" s="281"/>
      <c r="HD69" s="281"/>
      <c r="HE69" s="281"/>
      <c r="HF69" s="281"/>
      <c r="HG69" s="281"/>
      <c r="HH69" s="281"/>
      <c r="HI69" s="281"/>
      <c r="HJ69" s="281"/>
      <c r="HK69" s="281"/>
      <c r="HL69" s="281"/>
      <c r="HM69" s="281"/>
      <c r="HN69" s="281"/>
      <c r="HO69" s="281"/>
      <c r="HP69" s="281"/>
      <c r="HQ69" s="281"/>
      <c r="HR69" s="281"/>
      <c r="HS69" s="281"/>
      <c r="HT69" s="281"/>
      <c r="HU69" s="281"/>
      <c r="HV69" s="281"/>
      <c r="HW69" s="281"/>
      <c r="HX69" s="281"/>
      <c r="HY69" s="281"/>
      <c r="HZ69" s="281"/>
      <c r="IA69" s="281"/>
      <c r="IB69" s="281"/>
      <c r="IC69" s="281"/>
      <c r="ID69" s="281"/>
      <c r="IE69" s="281"/>
      <c r="IF69" s="281"/>
      <c r="IG69" s="281"/>
      <c r="IH69" s="281"/>
      <c r="II69" s="281"/>
      <c r="IJ69" s="281"/>
      <c r="IK69" s="281"/>
      <c r="IL69" s="281"/>
      <c r="IM69" s="281"/>
      <c r="IN69" s="281"/>
      <c r="IO69" s="281"/>
      <c r="IP69" s="281"/>
      <c r="IQ69" s="281"/>
      <c r="IR69" s="281"/>
      <c r="IS69" s="281"/>
      <c r="IT69" s="281"/>
      <c r="IU69" s="281"/>
      <c r="IV69" s="281"/>
    </row>
    <row r="70" spans="1:256" ht="30" x14ac:dyDescent="0.2">
      <c r="A70" s="284" t="s">
        <v>532</v>
      </c>
      <c r="B70" s="295" t="s">
        <v>533</v>
      </c>
      <c r="C70" s="304">
        <f>SUM(C71)</f>
        <v>600</v>
      </c>
      <c r="D70" s="304">
        <f>SUM(D71)</f>
        <v>500</v>
      </c>
    </row>
    <row r="71" spans="1:256" ht="30" x14ac:dyDescent="0.2">
      <c r="A71" s="284" t="s">
        <v>534</v>
      </c>
      <c r="B71" s="300" t="s">
        <v>535</v>
      </c>
      <c r="C71" s="305">
        <v>600</v>
      </c>
      <c r="D71" s="305">
        <v>500</v>
      </c>
    </row>
    <row r="72" spans="1:256" x14ac:dyDescent="0.2">
      <c r="A72" s="284" t="s">
        <v>536</v>
      </c>
      <c r="B72" s="295" t="s">
        <v>537</v>
      </c>
      <c r="C72" s="304">
        <f>SUM(C73)</f>
        <v>220</v>
      </c>
      <c r="D72" s="304">
        <f>SUM(D73)</f>
        <v>1000</v>
      </c>
    </row>
    <row r="73" spans="1:256" ht="30" x14ac:dyDescent="0.2">
      <c r="A73" s="284" t="s">
        <v>538</v>
      </c>
      <c r="B73" s="300" t="s">
        <v>539</v>
      </c>
      <c r="C73" s="305">
        <v>220</v>
      </c>
      <c r="D73" s="305">
        <v>1000</v>
      </c>
    </row>
    <row r="74" spans="1:256" x14ac:dyDescent="0.2">
      <c r="A74" s="284" t="s">
        <v>540</v>
      </c>
      <c r="B74" s="293" t="s">
        <v>541</v>
      </c>
      <c r="C74" s="291">
        <f>SUM(C75+C78)</f>
        <v>3000</v>
      </c>
      <c r="D74" s="291">
        <f>SUM(D75+D78)</f>
        <v>2200</v>
      </c>
    </row>
    <row r="75" spans="1:256" ht="75" x14ac:dyDescent="0.2">
      <c r="A75" s="284" t="s">
        <v>542</v>
      </c>
      <c r="B75" s="295" t="s">
        <v>543</v>
      </c>
      <c r="C75" s="304">
        <f>SUM(C76)</f>
        <v>400</v>
      </c>
      <c r="D75" s="304">
        <f>SUM(D76)</f>
        <v>1200</v>
      </c>
    </row>
    <row r="76" spans="1:256" ht="90" x14ac:dyDescent="0.2">
      <c r="A76" s="284" t="s">
        <v>544</v>
      </c>
      <c r="B76" s="295" t="s">
        <v>545</v>
      </c>
      <c r="C76" s="304">
        <f>SUM(C77)</f>
        <v>400</v>
      </c>
      <c r="D76" s="304">
        <f>SUM(D77)</f>
        <v>1200</v>
      </c>
    </row>
    <row r="77" spans="1:256" ht="90" x14ac:dyDescent="0.2">
      <c r="A77" s="284" t="s">
        <v>546</v>
      </c>
      <c r="B77" s="300" t="s">
        <v>547</v>
      </c>
      <c r="C77" s="305">
        <v>400</v>
      </c>
      <c r="D77" s="305">
        <v>1200</v>
      </c>
    </row>
    <row r="78" spans="1:256" ht="30" x14ac:dyDescent="0.2">
      <c r="A78" s="284" t="s">
        <v>548</v>
      </c>
      <c r="B78" s="295" t="s">
        <v>549</v>
      </c>
      <c r="C78" s="296">
        <f>SUM(C79)</f>
        <v>2600</v>
      </c>
      <c r="D78" s="296">
        <f>SUM(D79)</f>
        <v>1000</v>
      </c>
    </row>
    <row r="79" spans="1:256" ht="30" x14ac:dyDescent="0.2">
      <c r="A79" s="284" t="s">
        <v>550</v>
      </c>
      <c r="B79" s="295" t="s">
        <v>551</v>
      </c>
      <c r="C79" s="304">
        <f>SUM(C80)</f>
        <v>2600</v>
      </c>
      <c r="D79" s="304">
        <f>SUM(D80)</f>
        <v>1000</v>
      </c>
    </row>
    <row r="80" spans="1:256" ht="45" x14ac:dyDescent="0.2">
      <c r="A80" s="284" t="s">
        <v>552</v>
      </c>
      <c r="B80" s="300" t="s">
        <v>553</v>
      </c>
      <c r="C80" s="305">
        <v>2600</v>
      </c>
      <c r="D80" s="305">
        <v>1000</v>
      </c>
    </row>
    <row r="81" spans="1:256" x14ac:dyDescent="0.2">
      <c r="A81" s="284" t="s">
        <v>554</v>
      </c>
      <c r="B81" s="293" t="s">
        <v>555</v>
      </c>
      <c r="C81" s="291">
        <f>SUM(C82+C91+C94+C95)</f>
        <v>1305</v>
      </c>
      <c r="D81" s="291" t="e">
        <f>SUM(D82+D87+#REF!+#REF!+D91+#REF!+#REF!)</f>
        <v>#REF!</v>
      </c>
    </row>
    <row r="82" spans="1:256" ht="30" x14ac:dyDescent="0.2">
      <c r="A82" s="284" t="s">
        <v>556</v>
      </c>
      <c r="B82" s="295" t="s">
        <v>557</v>
      </c>
      <c r="C82" s="304">
        <f>SUM(C85+C86+C87+C88+C89+C83+C84+C90)</f>
        <v>602</v>
      </c>
      <c r="D82" s="304">
        <f>SUM(D85+D86)</f>
        <v>154</v>
      </c>
    </row>
    <row r="83" spans="1:256" ht="86.45" customHeight="1" x14ac:dyDescent="0.2">
      <c r="A83" s="284" t="s">
        <v>580</v>
      </c>
      <c r="B83" s="300" t="s">
        <v>581</v>
      </c>
      <c r="C83" s="301">
        <v>22</v>
      </c>
      <c r="D83" s="304"/>
    </row>
    <row r="84" spans="1:256" ht="59.45" customHeight="1" x14ac:dyDescent="0.2">
      <c r="A84" s="284" t="s">
        <v>578</v>
      </c>
      <c r="B84" s="300" t="s">
        <v>579</v>
      </c>
      <c r="C84" s="301">
        <v>130</v>
      </c>
      <c r="D84" s="304"/>
    </row>
    <row r="85" spans="1:256" ht="63" customHeight="1" x14ac:dyDescent="0.2">
      <c r="A85" s="284" t="s">
        <v>558</v>
      </c>
      <c r="B85" s="312" t="s">
        <v>559</v>
      </c>
      <c r="C85" s="305">
        <v>10</v>
      </c>
      <c r="D85" s="305">
        <v>150</v>
      </c>
    </row>
    <row r="86" spans="1:256" ht="73.150000000000006" customHeight="1" x14ac:dyDescent="0.2">
      <c r="A86" s="284" t="s">
        <v>560</v>
      </c>
      <c r="B86" s="300" t="s">
        <v>561</v>
      </c>
      <c r="C86" s="305">
        <v>60</v>
      </c>
      <c r="D86" s="305">
        <v>4</v>
      </c>
    </row>
    <row r="87" spans="1:256" ht="75" x14ac:dyDescent="0.2">
      <c r="A87" s="284" t="s">
        <v>562</v>
      </c>
      <c r="B87" s="300" t="s">
        <v>563</v>
      </c>
      <c r="C87" s="296">
        <v>0</v>
      </c>
      <c r="D87" s="296">
        <v>10</v>
      </c>
    </row>
    <row r="88" spans="1:256" ht="59.45" customHeight="1" x14ac:dyDescent="0.2">
      <c r="A88" s="284" t="s">
        <v>564</v>
      </c>
      <c r="B88" s="300" t="s">
        <v>565</v>
      </c>
      <c r="C88" s="301">
        <v>10</v>
      </c>
      <c r="D88" s="301">
        <v>405</v>
      </c>
    </row>
    <row r="89" spans="1:256" ht="90" x14ac:dyDescent="0.2">
      <c r="A89" s="284" t="s">
        <v>566</v>
      </c>
      <c r="B89" s="300" t="s">
        <v>567</v>
      </c>
      <c r="C89" s="305">
        <v>270</v>
      </c>
      <c r="D89" s="305">
        <v>120</v>
      </c>
    </row>
    <row r="90" spans="1:256" ht="45.6" customHeight="1" x14ac:dyDescent="0.2">
      <c r="A90" s="284" t="s">
        <v>582</v>
      </c>
      <c r="B90" s="300" t="s">
        <v>583</v>
      </c>
      <c r="C90" s="305">
        <v>100</v>
      </c>
      <c r="D90" s="305"/>
    </row>
    <row r="91" spans="1:256" ht="90" x14ac:dyDescent="0.2">
      <c r="A91" s="284" t="s">
        <v>568</v>
      </c>
      <c r="B91" s="303" t="s">
        <v>569</v>
      </c>
      <c r="C91" s="304">
        <f>SUM(C92+C93)</f>
        <v>470</v>
      </c>
      <c r="D91" s="304">
        <f>SUM(D92)</f>
        <v>1250</v>
      </c>
    </row>
    <row r="92" spans="1:256" ht="75" x14ac:dyDescent="0.2">
      <c r="A92" s="284" t="s">
        <v>570</v>
      </c>
      <c r="B92" s="300" t="s">
        <v>400</v>
      </c>
      <c r="C92" s="305">
        <v>410</v>
      </c>
      <c r="D92" s="305">
        <v>1250</v>
      </c>
    </row>
    <row r="93" spans="1:256" ht="56.45" customHeight="1" x14ac:dyDescent="0.2">
      <c r="A93" s="284" t="s">
        <v>584</v>
      </c>
      <c r="B93" s="300" t="s">
        <v>585</v>
      </c>
      <c r="C93" s="305">
        <v>60</v>
      </c>
      <c r="D93" s="305"/>
    </row>
    <row r="94" spans="1:256" ht="60" customHeight="1" x14ac:dyDescent="0.2">
      <c r="A94" s="284" t="s">
        <v>586</v>
      </c>
      <c r="B94" s="300" t="s">
        <v>589</v>
      </c>
      <c r="C94" s="305">
        <v>200</v>
      </c>
      <c r="D94" s="305"/>
    </row>
    <row r="95" spans="1:256" ht="105" x14ac:dyDescent="0.2">
      <c r="A95" s="284" t="s">
        <v>587</v>
      </c>
      <c r="B95" s="300" t="s">
        <v>588</v>
      </c>
      <c r="C95" s="305">
        <v>33</v>
      </c>
      <c r="D95" s="305"/>
    </row>
    <row r="96" spans="1:256" s="308" customFormat="1" x14ac:dyDescent="0.2">
      <c r="A96" s="284" t="s">
        <v>571</v>
      </c>
      <c r="B96" s="293" t="s">
        <v>572</v>
      </c>
      <c r="C96" s="291">
        <f>SUM(C97)</f>
        <v>5</v>
      </c>
      <c r="D96" s="291">
        <f>SUM(D97)</f>
        <v>160</v>
      </c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281"/>
      <c r="BA96" s="281"/>
      <c r="BB96" s="281"/>
      <c r="BC96" s="281"/>
      <c r="BD96" s="281"/>
      <c r="BE96" s="281"/>
      <c r="BF96" s="281"/>
      <c r="BG96" s="281"/>
      <c r="BH96" s="281"/>
      <c r="BI96" s="281"/>
      <c r="BJ96" s="281"/>
      <c r="BK96" s="281"/>
      <c r="BL96" s="281"/>
      <c r="BM96" s="281"/>
      <c r="BN96" s="281"/>
      <c r="BO96" s="281"/>
      <c r="BP96" s="281"/>
      <c r="BQ96" s="281"/>
      <c r="BR96" s="281"/>
      <c r="BS96" s="281"/>
      <c r="BT96" s="281"/>
      <c r="BU96" s="281"/>
      <c r="BV96" s="281"/>
      <c r="BW96" s="281"/>
      <c r="BX96" s="281"/>
      <c r="BY96" s="281"/>
      <c r="BZ96" s="281"/>
      <c r="CA96" s="281"/>
      <c r="CB96" s="281"/>
      <c r="CC96" s="281"/>
      <c r="CD96" s="281"/>
      <c r="CE96" s="281"/>
      <c r="CF96" s="281"/>
      <c r="CG96" s="281"/>
      <c r="CH96" s="281"/>
      <c r="CI96" s="281"/>
      <c r="CJ96" s="281"/>
      <c r="CK96" s="281"/>
      <c r="CL96" s="281"/>
      <c r="CM96" s="281"/>
      <c r="CN96" s="281"/>
      <c r="CO96" s="281"/>
      <c r="CP96" s="281"/>
      <c r="CQ96" s="281"/>
      <c r="CR96" s="281"/>
      <c r="CS96" s="281"/>
      <c r="CT96" s="281"/>
      <c r="CU96" s="281"/>
      <c r="CV96" s="281"/>
      <c r="CW96" s="281"/>
      <c r="CX96" s="281"/>
      <c r="CY96" s="281"/>
      <c r="CZ96" s="281"/>
      <c r="DA96" s="281"/>
      <c r="DB96" s="281"/>
      <c r="DC96" s="281"/>
      <c r="DD96" s="281"/>
      <c r="DE96" s="281"/>
      <c r="DF96" s="281"/>
      <c r="DG96" s="281"/>
      <c r="DH96" s="281"/>
      <c r="DI96" s="281"/>
      <c r="DJ96" s="281"/>
      <c r="DK96" s="281"/>
      <c r="DL96" s="281"/>
      <c r="DM96" s="281"/>
      <c r="DN96" s="281"/>
      <c r="DO96" s="281"/>
      <c r="DP96" s="281"/>
      <c r="DQ96" s="281"/>
      <c r="DR96" s="281"/>
      <c r="DS96" s="281"/>
      <c r="DT96" s="281"/>
      <c r="DU96" s="281"/>
      <c r="DV96" s="281"/>
      <c r="DW96" s="281"/>
      <c r="DX96" s="281"/>
      <c r="DY96" s="281"/>
      <c r="DZ96" s="281"/>
      <c r="EA96" s="281"/>
      <c r="EB96" s="281"/>
      <c r="EC96" s="281"/>
      <c r="ED96" s="281"/>
      <c r="EE96" s="281"/>
      <c r="EF96" s="281"/>
      <c r="EG96" s="281"/>
      <c r="EH96" s="281"/>
      <c r="EI96" s="281"/>
      <c r="EJ96" s="281"/>
      <c r="EK96" s="281"/>
      <c r="EL96" s="281"/>
      <c r="EM96" s="281"/>
      <c r="EN96" s="281"/>
      <c r="EO96" s="281"/>
      <c r="EP96" s="281"/>
      <c r="EQ96" s="281"/>
      <c r="ER96" s="281"/>
      <c r="ES96" s="281"/>
      <c r="ET96" s="281"/>
      <c r="EU96" s="281"/>
      <c r="EV96" s="281"/>
      <c r="EW96" s="281"/>
      <c r="EX96" s="281"/>
      <c r="EY96" s="281"/>
      <c r="EZ96" s="281"/>
      <c r="FA96" s="281"/>
      <c r="FB96" s="281"/>
      <c r="FC96" s="281"/>
      <c r="FD96" s="281"/>
      <c r="FE96" s="281"/>
      <c r="FF96" s="281"/>
      <c r="FG96" s="281"/>
      <c r="FH96" s="281"/>
      <c r="FI96" s="281"/>
      <c r="FJ96" s="281"/>
      <c r="FK96" s="281"/>
      <c r="FL96" s="281"/>
      <c r="FM96" s="281"/>
      <c r="FN96" s="281"/>
      <c r="FO96" s="281"/>
      <c r="FP96" s="281"/>
      <c r="FQ96" s="281"/>
      <c r="FR96" s="281"/>
      <c r="FS96" s="281"/>
      <c r="FT96" s="281"/>
      <c r="FU96" s="281"/>
      <c r="FV96" s="281"/>
      <c r="FW96" s="281"/>
      <c r="FX96" s="281"/>
      <c r="FY96" s="281"/>
      <c r="FZ96" s="281"/>
      <c r="GA96" s="281"/>
      <c r="GB96" s="281"/>
      <c r="GC96" s="281"/>
      <c r="GD96" s="281"/>
      <c r="GE96" s="281"/>
      <c r="GF96" s="281"/>
      <c r="GG96" s="281"/>
      <c r="GH96" s="281"/>
      <c r="GI96" s="281"/>
      <c r="GJ96" s="281"/>
      <c r="GK96" s="281"/>
      <c r="GL96" s="281"/>
      <c r="GM96" s="281"/>
      <c r="GN96" s="281"/>
      <c r="GO96" s="281"/>
      <c r="GP96" s="281"/>
      <c r="GQ96" s="281"/>
      <c r="GR96" s="281"/>
      <c r="GS96" s="281"/>
      <c r="GT96" s="281"/>
      <c r="GU96" s="281"/>
      <c r="GV96" s="281"/>
      <c r="GW96" s="281"/>
      <c r="GX96" s="281"/>
      <c r="GY96" s="281"/>
      <c r="GZ96" s="281"/>
      <c r="HA96" s="281"/>
      <c r="HB96" s="281"/>
      <c r="HC96" s="281"/>
      <c r="HD96" s="281"/>
      <c r="HE96" s="281"/>
      <c r="HF96" s="281"/>
      <c r="HG96" s="281"/>
      <c r="HH96" s="281"/>
      <c r="HI96" s="281"/>
      <c r="HJ96" s="281"/>
      <c r="HK96" s="281"/>
      <c r="HL96" s="281"/>
      <c r="HM96" s="281"/>
      <c r="HN96" s="281"/>
      <c r="HO96" s="281"/>
      <c r="HP96" s="281"/>
      <c r="HQ96" s="281"/>
      <c r="HR96" s="281"/>
      <c r="HS96" s="281"/>
      <c r="HT96" s="281"/>
      <c r="HU96" s="281"/>
      <c r="HV96" s="281"/>
      <c r="HW96" s="281"/>
      <c r="HX96" s="281"/>
      <c r="HY96" s="281"/>
      <c r="HZ96" s="281"/>
      <c r="IA96" s="281"/>
      <c r="IB96" s="281"/>
      <c r="IC96" s="281"/>
      <c r="ID96" s="281"/>
      <c r="IE96" s="281"/>
      <c r="IF96" s="281"/>
      <c r="IG96" s="281"/>
      <c r="IH96" s="281"/>
      <c r="II96" s="281"/>
      <c r="IJ96" s="281"/>
      <c r="IK96" s="281"/>
      <c r="IL96" s="281"/>
      <c r="IM96" s="281"/>
      <c r="IN96" s="281"/>
      <c r="IO96" s="281"/>
      <c r="IP96" s="281"/>
      <c r="IQ96" s="281"/>
      <c r="IR96" s="281"/>
      <c r="IS96" s="281"/>
      <c r="IT96" s="281"/>
      <c r="IU96" s="281"/>
      <c r="IV96" s="281"/>
    </row>
    <row r="97" spans="1:256" s="308" customFormat="1" x14ac:dyDescent="0.2">
      <c r="A97" s="284" t="s">
        <v>573</v>
      </c>
      <c r="B97" s="295" t="s">
        <v>574</v>
      </c>
      <c r="C97" s="304">
        <f>SUM(C98)</f>
        <v>5</v>
      </c>
      <c r="D97" s="304">
        <f>SUM(D98)</f>
        <v>160</v>
      </c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1"/>
      <c r="AK97" s="281"/>
      <c r="AL97" s="281"/>
      <c r="AM97" s="281"/>
      <c r="AN97" s="281"/>
      <c r="AO97" s="281"/>
      <c r="AP97" s="281"/>
      <c r="AQ97" s="281"/>
      <c r="AR97" s="281"/>
      <c r="AS97" s="281"/>
      <c r="AT97" s="281"/>
      <c r="AU97" s="281"/>
      <c r="AV97" s="281"/>
      <c r="AW97" s="281"/>
      <c r="AX97" s="281"/>
      <c r="AY97" s="281"/>
      <c r="AZ97" s="281"/>
      <c r="BA97" s="281"/>
      <c r="BB97" s="281"/>
      <c r="BC97" s="281"/>
      <c r="BD97" s="281"/>
      <c r="BE97" s="281"/>
      <c r="BF97" s="281"/>
      <c r="BG97" s="281"/>
      <c r="BH97" s="281"/>
      <c r="BI97" s="281"/>
      <c r="BJ97" s="281"/>
      <c r="BK97" s="281"/>
      <c r="BL97" s="281"/>
      <c r="BM97" s="281"/>
      <c r="BN97" s="281"/>
      <c r="BO97" s="281"/>
      <c r="BP97" s="281"/>
      <c r="BQ97" s="281"/>
      <c r="BR97" s="281"/>
      <c r="BS97" s="281"/>
      <c r="BT97" s="281"/>
      <c r="BU97" s="281"/>
      <c r="BV97" s="281"/>
      <c r="BW97" s="281"/>
      <c r="BX97" s="281"/>
      <c r="BY97" s="281"/>
      <c r="BZ97" s="281"/>
      <c r="CA97" s="281"/>
      <c r="CB97" s="281"/>
      <c r="CC97" s="281"/>
      <c r="CD97" s="281"/>
      <c r="CE97" s="281"/>
      <c r="CF97" s="281"/>
      <c r="CG97" s="281"/>
      <c r="CH97" s="281"/>
      <c r="CI97" s="281"/>
      <c r="CJ97" s="281"/>
      <c r="CK97" s="281"/>
      <c r="CL97" s="281"/>
      <c r="CM97" s="281"/>
      <c r="CN97" s="281"/>
      <c r="CO97" s="281"/>
      <c r="CP97" s="281"/>
      <c r="CQ97" s="281"/>
      <c r="CR97" s="281"/>
      <c r="CS97" s="281"/>
      <c r="CT97" s="281"/>
      <c r="CU97" s="281"/>
      <c r="CV97" s="281"/>
      <c r="CW97" s="281"/>
      <c r="CX97" s="281"/>
      <c r="CY97" s="281"/>
      <c r="CZ97" s="281"/>
      <c r="DA97" s="281"/>
      <c r="DB97" s="281"/>
      <c r="DC97" s="281"/>
      <c r="DD97" s="281"/>
      <c r="DE97" s="281"/>
      <c r="DF97" s="281"/>
      <c r="DG97" s="281"/>
      <c r="DH97" s="281"/>
      <c r="DI97" s="281"/>
      <c r="DJ97" s="281"/>
      <c r="DK97" s="281"/>
      <c r="DL97" s="281"/>
      <c r="DM97" s="281"/>
      <c r="DN97" s="281"/>
      <c r="DO97" s="281"/>
      <c r="DP97" s="281"/>
      <c r="DQ97" s="281"/>
      <c r="DR97" s="281"/>
      <c r="DS97" s="281"/>
      <c r="DT97" s="281"/>
      <c r="DU97" s="281"/>
      <c r="DV97" s="281"/>
      <c r="DW97" s="281"/>
      <c r="DX97" s="281"/>
      <c r="DY97" s="281"/>
      <c r="DZ97" s="281"/>
      <c r="EA97" s="281"/>
      <c r="EB97" s="281"/>
      <c r="EC97" s="281"/>
      <c r="ED97" s="281"/>
      <c r="EE97" s="281"/>
      <c r="EF97" s="281"/>
      <c r="EG97" s="281"/>
      <c r="EH97" s="281"/>
      <c r="EI97" s="281"/>
      <c r="EJ97" s="281"/>
      <c r="EK97" s="281"/>
      <c r="EL97" s="281"/>
      <c r="EM97" s="281"/>
      <c r="EN97" s="281"/>
      <c r="EO97" s="281"/>
      <c r="EP97" s="281"/>
      <c r="EQ97" s="281"/>
      <c r="ER97" s="281"/>
      <c r="ES97" s="281"/>
      <c r="ET97" s="281"/>
      <c r="EU97" s="281"/>
      <c r="EV97" s="281"/>
      <c r="EW97" s="281"/>
      <c r="EX97" s="281"/>
      <c r="EY97" s="281"/>
      <c r="EZ97" s="281"/>
      <c r="FA97" s="281"/>
      <c r="FB97" s="281"/>
      <c r="FC97" s="281"/>
      <c r="FD97" s="281"/>
      <c r="FE97" s="281"/>
      <c r="FF97" s="281"/>
      <c r="FG97" s="281"/>
      <c r="FH97" s="281"/>
      <c r="FI97" s="281"/>
      <c r="FJ97" s="281"/>
      <c r="FK97" s="281"/>
      <c r="FL97" s="281"/>
      <c r="FM97" s="281"/>
      <c r="FN97" s="281"/>
      <c r="FO97" s="281"/>
      <c r="FP97" s="281"/>
      <c r="FQ97" s="281"/>
      <c r="FR97" s="281"/>
      <c r="FS97" s="281"/>
      <c r="FT97" s="281"/>
      <c r="FU97" s="281"/>
      <c r="FV97" s="281"/>
      <c r="FW97" s="281"/>
      <c r="FX97" s="281"/>
      <c r="FY97" s="281"/>
      <c r="FZ97" s="281"/>
      <c r="GA97" s="281"/>
      <c r="GB97" s="281"/>
      <c r="GC97" s="281"/>
      <c r="GD97" s="281"/>
      <c r="GE97" s="281"/>
      <c r="GF97" s="281"/>
      <c r="GG97" s="281"/>
      <c r="GH97" s="281"/>
      <c r="GI97" s="281"/>
      <c r="GJ97" s="281"/>
      <c r="GK97" s="281"/>
      <c r="GL97" s="281"/>
      <c r="GM97" s="281"/>
      <c r="GN97" s="281"/>
      <c r="GO97" s="281"/>
      <c r="GP97" s="281"/>
      <c r="GQ97" s="281"/>
      <c r="GR97" s="281"/>
      <c r="GS97" s="281"/>
      <c r="GT97" s="281"/>
      <c r="GU97" s="281"/>
      <c r="GV97" s="281"/>
      <c r="GW97" s="281"/>
      <c r="GX97" s="281"/>
      <c r="GY97" s="281"/>
      <c r="GZ97" s="281"/>
      <c r="HA97" s="281"/>
      <c r="HB97" s="281"/>
      <c r="HC97" s="281"/>
      <c r="HD97" s="281"/>
      <c r="HE97" s="281"/>
      <c r="HF97" s="281"/>
      <c r="HG97" s="281"/>
      <c r="HH97" s="281"/>
      <c r="HI97" s="281"/>
      <c r="HJ97" s="281"/>
      <c r="HK97" s="281"/>
      <c r="HL97" s="281"/>
      <c r="HM97" s="281"/>
      <c r="HN97" s="281"/>
      <c r="HO97" s="281"/>
      <c r="HP97" s="281"/>
      <c r="HQ97" s="281"/>
      <c r="HR97" s="281"/>
      <c r="HS97" s="281"/>
      <c r="HT97" s="281"/>
      <c r="HU97" s="281"/>
      <c r="HV97" s="281"/>
      <c r="HW97" s="281"/>
      <c r="HX97" s="281"/>
      <c r="HY97" s="281"/>
      <c r="HZ97" s="281"/>
      <c r="IA97" s="281"/>
      <c r="IB97" s="281"/>
      <c r="IC97" s="281"/>
      <c r="ID97" s="281"/>
      <c r="IE97" s="281"/>
      <c r="IF97" s="281"/>
      <c r="IG97" s="281"/>
      <c r="IH97" s="281"/>
      <c r="II97" s="281"/>
      <c r="IJ97" s="281"/>
      <c r="IK97" s="281"/>
      <c r="IL97" s="281"/>
      <c r="IM97" s="281"/>
      <c r="IN97" s="281"/>
      <c r="IO97" s="281"/>
      <c r="IP97" s="281"/>
      <c r="IQ97" s="281"/>
      <c r="IR97" s="281"/>
      <c r="IS97" s="281"/>
      <c r="IT97" s="281"/>
      <c r="IU97" s="281"/>
      <c r="IV97" s="281"/>
    </row>
    <row r="98" spans="1:256" s="308" customFormat="1" x14ac:dyDescent="0.2">
      <c r="A98" s="284" t="s">
        <v>575</v>
      </c>
      <c r="B98" s="313" t="s">
        <v>401</v>
      </c>
      <c r="C98" s="305">
        <v>5</v>
      </c>
      <c r="D98" s="305">
        <v>160</v>
      </c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281"/>
      <c r="AK98" s="281"/>
      <c r="AL98" s="281"/>
      <c r="AM98" s="281"/>
      <c r="AN98" s="281"/>
      <c r="AO98" s="281"/>
      <c r="AP98" s="281"/>
      <c r="AQ98" s="281"/>
      <c r="AR98" s="281"/>
      <c r="AS98" s="281"/>
      <c r="AT98" s="281"/>
      <c r="AU98" s="281"/>
      <c r="AV98" s="281"/>
      <c r="AW98" s="281"/>
      <c r="AX98" s="281"/>
      <c r="AY98" s="281"/>
      <c r="AZ98" s="281"/>
      <c r="BA98" s="281"/>
      <c r="BB98" s="281"/>
      <c r="BC98" s="281"/>
      <c r="BD98" s="281"/>
      <c r="BE98" s="281"/>
      <c r="BF98" s="281"/>
      <c r="BG98" s="281"/>
      <c r="BH98" s="281"/>
      <c r="BI98" s="281"/>
      <c r="BJ98" s="281"/>
      <c r="BK98" s="281"/>
      <c r="BL98" s="281"/>
      <c r="BM98" s="281"/>
      <c r="BN98" s="281"/>
      <c r="BO98" s="281"/>
      <c r="BP98" s="281"/>
      <c r="BQ98" s="281"/>
      <c r="BR98" s="281"/>
      <c r="BS98" s="281"/>
      <c r="BT98" s="281"/>
      <c r="BU98" s="281"/>
      <c r="BV98" s="281"/>
      <c r="BW98" s="281"/>
      <c r="BX98" s="281"/>
      <c r="BY98" s="281"/>
      <c r="BZ98" s="281"/>
      <c r="CA98" s="281"/>
      <c r="CB98" s="281"/>
      <c r="CC98" s="281"/>
      <c r="CD98" s="281"/>
      <c r="CE98" s="281"/>
      <c r="CF98" s="281"/>
      <c r="CG98" s="281"/>
      <c r="CH98" s="281"/>
      <c r="CI98" s="281"/>
      <c r="CJ98" s="281"/>
      <c r="CK98" s="281"/>
      <c r="CL98" s="281"/>
      <c r="CM98" s="281"/>
      <c r="CN98" s="281"/>
      <c r="CO98" s="281"/>
      <c r="CP98" s="281"/>
      <c r="CQ98" s="281"/>
      <c r="CR98" s="281"/>
      <c r="CS98" s="281"/>
      <c r="CT98" s="281"/>
      <c r="CU98" s="281"/>
      <c r="CV98" s="281"/>
      <c r="CW98" s="281"/>
      <c r="CX98" s="281"/>
      <c r="CY98" s="281"/>
      <c r="CZ98" s="281"/>
      <c r="DA98" s="281"/>
      <c r="DB98" s="281"/>
      <c r="DC98" s="281"/>
      <c r="DD98" s="281"/>
      <c r="DE98" s="281"/>
      <c r="DF98" s="281"/>
      <c r="DG98" s="281"/>
      <c r="DH98" s="281"/>
      <c r="DI98" s="281"/>
      <c r="DJ98" s="281"/>
      <c r="DK98" s="281"/>
      <c r="DL98" s="281"/>
      <c r="DM98" s="281"/>
      <c r="DN98" s="281"/>
      <c r="DO98" s="281"/>
      <c r="DP98" s="281"/>
      <c r="DQ98" s="281"/>
      <c r="DR98" s="281"/>
      <c r="DS98" s="281"/>
      <c r="DT98" s="281"/>
      <c r="DU98" s="281"/>
      <c r="DV98" s="281"/>
      <c r="DW98" s="281"/>
      <c r="DX98" s="281"/>
      <c r="DY98" s="281"/>
      <c r="DZ98" s="281"/>
      <c r="EA98" s="281"/>
      <c r="EB98" s="281"/>
      <c r="EC98" s="281"/>
      <c r="ED98" s="281"/>
      <c r="EE98" s="281"/>
      <c r="EF98" s="281"/>
      <c r="EG98" s="281"/>
      <c r="EH98" s="281"/>
      <c r="EI98" s="281"/>
      <c r="EJ98" s="281"/>
      <c r="EK98" s="281"/>
      <c r="EL98" s="281"/>
      <c r="EM98" s="281"/>
      <c r="EN98" s="281"/>
      <c r="EO98" s="281"/>
      <c r="EP98" s="281"/>
      <c r="EQ98" s="281"/>
      <c r="ER98" s="281"/>
      <c r="ES98" s="281"/>
      <c r="ET98" s="281"/>
      <c r="EU98" s="281"/>
      <c r="EV98" s="281"/>
      <c r="EW98" s="281"/>
      <c r="EX98" s="281"/>
      <c r="EY98" s="281"/>
      <c r="EZ98" s="281"/>
      <c r="FA98" s="281"/>
      <c r="FB98" s="281"/>
      <c r="FC98" s="281"/>
      <c r="FD98" s="281"/>
      <c r="FE98" s="281"/>
      <c r="FF98" s="281"/>
      <c r="FG98" s="281"/>
      <c r="FH98" s="281"/>
      <c r="FI98" s="281"/>
      <c r="FJ98" s="281"/>
      <c r="FK98" s="281"/>
      <c r="FL98" s="281"/>
      <c r="FM98" s="281"/>
      <c r="FN98" s="281"/>
      <c r="FO98" s="281"/>
      <c r="FP98" s="281"/>
      <c r="FQ98" s="281"/>
      <c r="FR98" s="281"/>
      <c r="FS98" s="281"/>
      <c r="FT98" s="281"/>
      <c r="FU98" s="281"/>
      <c r="FV98" s="281"/>
      <c r="FW98" s="281"/>
      <c r="FX98" s="281"/>
      <c r="FY98" s="281"/>
      <c r="FZ98" s="281"/>
      <c r="GA98" s="281"/>
      <c r="GB98" s="281"/>
      <c r="GC98" s="281"/>
      <c r="GD98" s="281"/>
      <c r="GE98" s="281"/>
      <c r="GF98" s="281"/>
      <c r="GG98" s="281"/>
      <c r="GH98" s="281"/>
      <c r="GI98" s="281"/>
      <c r="GJ98" s="281"/>
      <c r="GK98" s="281"/>
      <c r="GL98" s="281"/>
      <c r="GM98" s="281"/>
      <c r="GN98" s="281"/>
      <c r="GO98" s="281"/>
      <c r="GP98" s="281"/>
      <c r="GQ98" s="281"/>
      <c r="GR98" s="281"/>
      <c r="GS98" s="281"/>
      <c r="GT98" s="281"/>
      <c r="GU98" s="281"/>
      <c r="GV98" s="281"/>
      <c r="GW98" s="281"/>
      <c r="GX98" s="281"/>
      <c r="GY98" s="281"/>
      <c r="GZ98" s="281"/>
      <c r="HA98" s="281"/>
      <c r="HB98" s="281"/>
      <c r="HC98" s="281"/>
      <c r="HD98" s="281"/>
      <c r="HE98" s="281"/>
      <c r="HF98" s="281"/>
      <c r="HG98" s="281"/>
      <c r="HH98" s="281"/>
      <c r="HI98" s="281"/>
      <c r="HJ98" s="281"/>
      <c r="HK98" s="281"/>
      <c r="HL98" s="281"/>
      <c r="HM98" s="281"/>
      <c r="HN98" s="281"/>
      <c r="HO98" s="281"/>
      <c r="HP98" s="281"/>
      <c r="HQ98" s="281"/>
      <c r="HR98" s="281"/>
      <c r="HS98" s="281"/>
      <c r="HT98" s="281"/>
      <c r="HU98" s="281"/>
      <c r="HV98" s="281"/>
      <c r="HW98" s="281"/>
      <c r="HX98" s="281"/>
      <c r="HY98" s="281"/>
      <c r="HZ98" s="281"/>
      <c r="IA98" s="281"/>
      <c r="IB98" s="281"/>
      <c r="IC98" s="281"/>
      <c r="ID98" s="281"/>
      <c r="IE98" s="281"/>
      <c r="IF98" s="281"/>
      <c r="IG98" s="281"/>
      <c r="IH98" s="281"/>
      <c r="II98" s="281"/>
      <c r="IJ98" s="281"/>
      <c r="IK98" s="281"/>
      <c r="IL98" s="281"/>
      <c r="IM98" s="281"/>
      <c r="IN98" s="281"/>
      <c r="IO98" s="281"/>
      <c r="IP98" s="281"/>
      <c r="IQ98" s="281"/>
      <c r="IR98" s="281"/>
      <c r="IS98" s="281"/>
      <c r="IT98" s="281"/>
      <c r="IU98" s="281"/>
      <c r="IV98" s="281"/>
    </row>
    <row r="99" spans="1:256" x14ac:dyDescent="0.25">
      <c r="C99" s="314"/>
      <c r="D99" s="314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5"/>
      <c r="AL99" s="315"/>
      <c r="AM99" s="315"/>
      <c r="AN99" s="315"/>
      <c r="AO99" s="315"/>
      <c r="AP99" s="315"/>
      <c r="AQ99" s="315"/>
      <c r="AR99" s="315"/>
      <c r="AS99" s="315"/>
      <c r="AT99" s="315"/>
      <c r="AU99" s="315"/>
      <c r="AV99" s="315"/>
      <c r="AW99" s="315"/>
      <c r="AX99" s="315"/>
      <c r="AY99" s="315"/>
      <c r="AZ99" s="315"/>
      <c r="BA99" s="315"/>
      <c r="BB99" s="315"/>
      <c r="BC99" s="315"/>
      <c r="BD99" s="315"/>
      <c r="BE99" s="315"/>
      <c r="BF99" s="315"/>
      <c r="BG99" s="315"/>
      <c r="BH99" s="315"/>
      <c r="BI99" s="315"/>
      <c r="BJ99" s="315"/>
      <c r="BK99" s="315"/>
      <c r="BL99" s="315"/>
      <c r="BM99" s="315"/>
      <c r="BN99" s="315"/>
      <c r="BO99" s="315"/>
      <c r="BP99" s="315"/>
      <c r="BQ99" s="315"/>
      <c r="BR99" s="315"/>
      <c r="BS99" s="315"/>
      <c r="BT99" s="315"/>
      <c r="BU99" s="315"/>
      <c r="BV99" s="315"/>
      <c r="BW99" s="315"/>
      <c r="BX99" s="315"/>
      <c r="BY99" s="315"/>
      <c r="BZ99" s="315"/>
      <c r="CA99" s="315"/>
      <c r="CB99" s="315"/>
      <c r="CC99" s="315"/>
      <c r="CD99" s="315"/>
      <c r="CE99" s="315"/>
      <c r="CF99" s="315"/>
      <c r="CG99" s="315"/>
      <c r="CH99" s="315"/>
      <c r="CI99" s="315"/>
      <c r="CJ99" s="315"/>
      <c r="CK99" s="315"/>
      <c r="CL99" s="315"/>
      <c r="CM99" s="315"/>
      <c r="CN99" s="315"/>
      <c r="CO99" s="315"/>
      <c r="CP99" s="315"/>
      <c r="CQ99" s="315"/>
      <c r="CR99" s="315"/>
      <c r="CS99" s="315"/>
      <c r="CT99" s="315"/>
      <c r="CU99" s="315"/>
      <c r="CV99" s="315"/>
      <c r="CW99" s="315"/>
      <c r="CX99" s="315"/>
      <c r="CY99" s="315"/>
      <c r="CZ99" s="315"/>
      <c r="DA99" s="315"/>
      <c r="DB99" s="315"/>
      <c r="DC99" s="315"/>
      <c r="DD99" s="315"/>
      <c r="DE99" s="315"/>
      <c r="DF99" s="315"/>
      <c r="DG99" s="315"/>
      <c r="DH99" s="315"/>
      <c r="DI99" s="315"/>
      <c r="DJ99" s="315"/>
      <c r="DK99" s="315"/>
      <c r="DL99" s="315"/>
      <c r="DM99" s="315"/>
      <c r="DN99" s="315"/>
      <c r="DO99" s="315"/>
      <c r="DP99" s="315"/>
      <c r="DQ99" s="315"/>
      <c r="DR99" s="315"/>
      <c r="DS99" s="315"/>
      <c r="DT99" s="315"/>
      <c r="DU99" s="315"/>
      <c r="DV99" s="315"/>
      <c r="DW99" s="315"/>
      <c r="DX99" s="315"/>
      <c r="DY99" s="315"/>
      <c r="DZ99" s="315"/>
      <c r="EA99" s="315"/>
      <c r="EB99" s="315"/>
      <c r="EC99" s="315"/>
      <c r="ED99" s="315"/>
      <c r="EE99" s="315"/>
      <c r="EF99" s="315"/>
      <c r="EG99" s="315"/>
      <c r="EH99" s="315"/>
      <c r="EI99" s="315"/>
      <c r="EJ99" s="315"/>
      <c r="EK99" s="315"/>
      <c r="EL99" s="315"/>
      <c r="EM99" s="315"/>
      <c r="EN99" s="315"/>
      <c r="EO99" s="315"/>
      <c r="EP99" s="315"/>
      <c r="EQ99" s="315"/>
      <c r="ER99" s="315"/>
      <c r="ES99" s="315"/>
      <c r="ET99" s="315"/>
      <c r="EU99" s="315"/>
      <c r="EV99" s="315"/>
      <c r="EW99" s="315"/>
      <c r="EX99" s="315"/>
      <c r="EY99" s="315"/>
      <c r="EZ99" s="315"/>
      <c r="FA99" s="315"/>
      <c r="FB99" s="315"/>
      <c r="FC99" s="315"/>
      <c r="FD99" s="315"/>
      <c r="FE99" s="315"/>
      <c r="FF99" s="315"/>
      <c r="FG99" s="315"/>
      <c r="FH99" s="315"/>
      <c r="FI99" s="315"/>
      <c r="FJ99" s="315"/>
      <c r="FK99" s="315"/>
      <c r="FL99" s="315"/>
      <c r="FM99" s="315"/>
      <c r="FN99" s="315"/>
      <c r="FO99" s="315"/>
      <c r="FP99" s="315"/>
      <c r="FQ99" s="315"/>
      <c r="FR99" s="315"/>
      <c r="FS99" s="315"/>
      <c r="FT99" s="315"/>
      <c r="FU99" s="315"/>
      <c r="FV99" s="315"/>
      <c r="FW99" s="315"/>
      <c r="FX99" s="315"/>
      <c r="FY99" s="315"/>
      <c r="FZ99" s="315"/>
      <c r="GA99" s="315"/>
      <c r="GB99" s="315"/>
      <c r="GC99" s="315"/>
      <c r="GD99" s="315"/>
      <c r="GE99" s="315"/>
      <c r="GF99" s="315"/>
      <c r="GG99" s="315"/>
      <c r="GH99" s="315"/>
      <c r="GI99" s="315"/>
      <c r="GJ99" s="315"/>
      <c r="GK99" s="315"/>
      <c r="GL99" s="315"/>
      <c r="GM99" s="315"/>
      <c r="GN99" s="315"/>
      <c r="GO99" s="315"/>
      <c r="GP99" s="315"/>
      <c r="GQ99" s="315"/>
      <c r="GR99" s="315"/>
      <c r="GS99" s="315"/>
      <c r="GT99" s="315"/>
      <c r="GU99" s="315"/>
      <c r="GV99" s="315"/>
      <c r="GW99" s="315"/>
      <c r="GX99" s="315"/>
      <c r="GY99" s="315"/>
      <c r="GZ99" s="315"/>
      <c r="HA99" s="315"/>
      <c r="HB99" s="315"/>
      <c r="HC99" s="315"/>
      <c r="HD99" s="315"/>
      <c r="HE99" s="315"/>
      <c r="HF99" s="315"/>
      <c r="HG99" s="315"/>
      <c r="HH99" s="315"/>
      <c r="HI99" s="315"/>
      <c r="HJ99" s="315"/>
      <c r="HK99" s="315"/>
      <c r="HL99" s="315"/>
      <c r="HM99" s="315"/>
      <c r="HN99" s="315"/>
      <c r="HO99" s="315"/>
      <c r="HP99" s="315"/>
      <c r="HQ99" s="315"/>
      <c r="HR99" s="315"/>
      <c r="HS99" s="315"/>
      <c r="HT99" s="315"/>
      <c r="HU99" s="315"/>
      <c r="HV99" s="315"/>
      <c r="HW99" s="315"/>
      <c r="HX99" s="315"/>
      <c r="HY99" s="315"/>
      <c r="HZ99" s="315"/>
      <c r="IA99" s="315"/>
      <c r="IB99" s="315"/>
      <c r="IC99" s="315"/>
      <c r="ID99" s="315"/>
      <c r="IE99" s="315"/>
      <c r="IF99" s="315"/>
      <c r="IG99" s="315"/>
      <c r="IH99" s="315"/>
      <c r="II99" s="315"/>
      <c r="IJ99" s="315"/>
      <c r="IK99" s="315"/>
      <c r="IL99" s="315"/>
      <c r="IM99" s="315"/>
      <c r="IN99" s="315"/>
      <c r="IO99" s="315"/>
      <c r="IP99" s="315"/>
      <c r="IQ99" s="315"/>
      <c r="IR99" s="315"/>
      <c r="IS99" s="315"/>
      <c r="IT99" s="315"/>
      <c r="IU99" s="315"/>
      <c r="IV99" s="315"/>
    </row>
    <row r="100" spans="1:256" x14ac:dyDescent="0.25">
      <c r="C100" s="314"/>
      <c r="D100" s="314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  <c r="Y100" s="315"/>
      <c r="Z100" s="315"/>
      <c r="AA100" s="315"/>
      <c r="AB100" s="315"/>
      <c r="AC100" s="315"/>
      <c r="AD100" s="315"/>
      <c r="AE100" s="315"/>
      <c r="AF100" s="315"/>
      <c r="AG100" s="315"/>
      <c r="AH100" s="315"/>
      <c r="AI100" s="315"/>
      <c r="AJ100" s="315"/>
      <c r="AK100" s="315"/>
      <c r="AL100" s="315"/>
      <c r="AM100" s="315"/>
      <c r="AN100" s="315"/>
      <c r="AO100" s="315"/>
      <c r="AP100" s="315"/>
      <c r="AQ100" s="315"/>
      <c r="AR100" s="315"/>
      <c r="AS100" s="315"/>
      <c r="AT100" s="315"/>
      <c r="AU100" s="315"/>
      <c r="AV100" s="315"/>
      <c r="AW100" s="315"/>
      <c r="AX100" s="315"/>
      <c r="AY100" s="315"/>
      <c r="AZ100" s="315"/>
      <c r="BA100" s="315"/>
      <c r="BB100" s="315"/>
      <c r="BC100" s="315"/>
      <c r="BD100" s="315"/>
      <c r="BE100" s="315"/>
      <c r="BF100" s="315"/>
      <c r="BG100" s="315"/>
      <c r="BH100" s="315"/>
      <c r="BI100" s="315"/>
      <c r="BJ100" s="315"/>
      <c r="BK100" s="315"/>
      <c r="BL100" s="315"/>
      <c r="BM100" s="315"/>
      <c r="BN100" s="315"/>
      <c r="BO100" s="315"/>
      <c r="BP100" s="315"/>
      <c r="BQ100" s="315"/>
      <c r="BR100" s="315"/>
      <c r="BS100" s="315"/>
      <c r="BT100" s="315"/>
      <c r="BU100" s="315"/>
      <c r="BV100" s="315"/>
      <c r="BW100" s="315"/>
      <c r="BX100" s="315"/>
      <c r="BY100" s="315"/>
      <c r="BZ100" s="315"/>
      <c r="CA100" s="315"/>
      <c r="CB100" s="315"/>
      <c r="CC100" s="315"/>
      <c r="CD100" s="315"/>
      <c r="CE100" s="315"/>
      <c r="CF100" s="315"/>
      <c r="CG100" s="315"/>
      <c r="CH100" s="315"/>
      <c r="CI100" s="315"/>
      <c r="CJ100" s="315"/>
      <c r="CK100" s="315"/>
      <c r="CL100" s="315"/>
      <c r="CM100" s="315"/>
      <c r="CN100" s="315"/>
      <c r="CO100" s="315"/>
      <c r="CP100" s="315"/>
      <c r="CQ100" s="315"/>
      <c r="CR100" s="315"/>
      <c r="CS100" s="315"/>
      <c r="CT100" s="315"/>
      <c r="CU100" s="315"/>
      <c r="CV100" s="315"/>
      <c r="CW100" s="315"/>
      <c r="CX100" s="315"/>
      <c r="CY100" s="315"/>
      <c r="CZ100" s="315"/>
      <c r="DA100" s="315"/>
      <c r="DB100" s="315"/>
      <c r="DC100" s="315"/>
      <c r="DD100" s="315"/>
      <c r="DE100" s="315"/>
      <c r="DF100" s="315"/>
      <c r="DG100" s="315"/>
      <c r="DH100" s="315"/>
      <c r="DI100" s="315"/>
      <c r="DJ100" s="315"/>
      <c r="DK100" s="315"/>
      <c r="DL100" s="315"/>
      <c r="DM100" s="315"/>
      <c r="DN100" s="315"/>
      <c r="DO100" s="315"/>
      <c r="DP100" s="315"/>
      <c r="DQ100" s="315"/>
      <c r="DR100" s="315"/>
      <c r="DS100" s="315"/>
      <c r="DT100" s="315"/>
      <c r="DU100" s="315"/>
      <c r="DV100" s="315"/>
      <c r="DW100" s="315"/>
      <c r="DX100" s="315"/>
      <c r="DY100" s="315"/>
      <c r="DZ100" s="315"/>
      <c r="EA100" s="315"/>
      <c r="EB100" s="315"/>
      <c r="EC100" s="315"/>
      <c r="ED100" s="315"/>
      <c r="EE100" s="315"/>
      <c r="EF100" s="315"/>
      <c r="EG100" s="315"/>
      <c r="EH100" s="315"/>
      <c r="EI100" s="315"/>
      <c r="EJ100" s="315"/>
      <c r="EK100" s="315"/>
      <c r="EL100" s="315"/>
      <c r="EM100" s="315"/>
      <c r="EN100" s="315"/>
      <c r="EO100" s="315"/>
      <c r="EP100" s="315"/>
      <c r="EQ100" s="315"/>
      <c r="ER100" s="315"/>
      <c r="ES100" s="315"/>
      <c r="ET100" s="315"/>
      <c r="EU100" s="315"/>
      <c r="EV100" s="315"/>
      <c r="EW100" s="315"/>
      <c r="EX100" s="315"/>
      <c r="EY100" s="315"/>
      <c r="EZ100" s="315"/>
      <c r="FA100" s="315"/>
      <c r="FB100" s="315"/>
      <c r="FC100" s="315"/>
      <c r="FD100" s="315"/>
      <c r="FE100" s="315"/>
      <c r="FF100" s="315"/>
      <c r="FG100" s="315"/>
      <c r="FH100" s="315"/>
      <c r="FI100" s="315"/>
      <c r="FJ100" s="315"/>
      <c r="FK100" s="315"/>
      <c r="FL100" s="315"/>
      <c r="FM100" s="315"/>
      <c r="FN100" s="315"/>
      <c r="FO100" s="315"/>
      <c r="FP100" s="315"/>
      <c r="FQ100" s="315"/>
      <c r="FR100" s="315"/>
      <c r="FS100" s="315"/>
      <c r="FT100" s="315"/>
      <c r="FU100" s="315"/>
      <c r="FV100" s="315"/>
      <c r="FW100" s="315"/>
      <c r="FX100" s="315"/>
      <c r="FY100" s="315"/>
      <c r="FZ100" s="315"/>
      <c r="GA100" s="315"/>
      <c r="GB100" s="315"/>
      <c r="GC100" s="315"/>
      <c r="GD100" s="315"/>
      <c r="GE100" s="315"/>
      <c r="GF100" s="315"/>
      <c r="GG100" s="315"/>
      <c r="GH100" s="315"/>
      <c r="GI100" s="315"/>
      <c r="GJ100" s="315"/>
      <c r="GK100" s="315"/>
      <c r="GL100" s="315"/>
      <c r="GM100" s="315"/>
      <c r="GN100" s="315"/>
      <c r="GO100" s="315"/>
      <c r="GP100" s="315"/>
      <c r="GQ100" s="315"/>
      <c r="GR100" s="315"/>
      <c r="GS100" s="315"/>
      <c r="GT100" s="315"/>
      <c r="GU100" s="315"/>
      <c r="GV100" s="315"/>
      <c r="GW100" s="315"/>
      <c r="GX100" s="315"/>
      <c r="GY100" s="315"/>
      <c r="GZ100" s="315"/>
      <c r="HA100" s="315"/>
      <c r="HB100" s="315"/>
      <c r="HC100" s="315"/>
      <c r="HD100" s="315"/>
      <c r="HE100" s="315"/>
      <c r="HF100" s="315"/>
      <c r="HG100" s="315"/>
      <c r="HH100" s="315"/>
      <c r="HI100" s="315"/>
      <c r="HJ100" s="315"/>
      <c r="HK100" s="315"/>
      <c r="HL100" s="315"/>
      <c r="HM100" s="315"/>
      <c r="HN100" s="315"/>
      <c r="HO100" s="315"/>
      <c r="HP100" s="315"/>
      <c r="HQ100" s="315"/>
      <c r="HR100" s="315"/>
      <c r="HS100" s="315"/>
      <c r="HT100" s="315"/>
      <c r="HU100" s="315"/>
      <c r="HV100" s="315"/>
      <c r="HW100" s="315"/>
      <c r="HX100" s="315"/>
      <c r="HY100" s="315"/>
      <c r="HZ100" s="315"/>
      <c r="IA100" s="315"/>
      <c r="IB100" s="315"/>
      <c r="IC100" s="315"/>
      <c r="ID100" s="315"/>
      <c r="IE100" s="315"/>
      <c r="IF100" s="315"/>
      <c r="IG100" s="315"/>
      <c r="IH100" s="315"/>
      <c r="II100" s="315"/>
      <c r="IJ100" s="315"/>
      <c r="IK100" s="315"/>
      <c r="IL100" s="315"/>
      <c r="IM100" s="315"/>
      <c r="IN100" s="315"/>
      <c r="IO100" s="315"/>
      <c r="IP100" s="315"/>
      <c r="IQ100" s="315"/>
      <c r="IR100" s="315"/>
      <c r="IS100" s="315"/>
      <c r="IT100" s="315"/>
      <c r="IU100" s="315"/>
      <c r="IV100" s="315"/>
    </row>
    <row r="101" spans="1:256" x14ac:dyDescent="0.25">
      <c r="C101" s="314"/>
      <c r="D101" s="314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5"/>
      <c r="AG101" s="315"/>
      <c r="AH101" s="315"/>
      <c r="AI101" s="315"/>
      <c r="AJ101" s="315"/>
      <c r="AK101" s="315"/>
      <c r="AL101" s="315"/>
      <c r="AM101" s="315"/>
      <c r="AN101" s="315"/>
      <c r="AO101" s="315"/>
      <c r="AP101" s="315"/>
      <c r="AQ101" s="315"/>
      <c r="AR101" s="315"/>
      <c r="AS101" s="315"/>
      <c r="AT101" s="315"/>
      <c r="AU101" s="315"/>
      <c r="AV101" s="315"/>
      <c r="AW101" s="315"/>
      <c r="AX101" s="315"/>
      <c r="AY101" s="31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315"/>
      <c r="BP101" s="315"/>
      <c r="BQ101" s="315"/>
      <c r="BR101" s="315"/>
      <c r="BS101" s="315"/>
      <c r="BT101" s="315"/>
      <c r="BU101" s="315"/>
      <c r="BV101" s="315"/>
      <c r="BW101" s="315"/>
      <c r="BX101" s="315"/>
      <c r="BY101" s="315"/>
      <c r="BZ101" s="315"/>
      <c r="CA101" s="315"/>
      <c r="CB101" s="315"/>
      <c r="CC101" s="315"/>
      <c r="CD101" s="315"/>
      <c r="CE101" s="315"/>
      <c r="CF101" s="315"/>
      <c r="CG101" s="315"/>
      <c r="CH101" s="315"/>
      <c r="CI101" s="315"/>
      <c r="CJ101" s="315"/>
      <c r="CK101" s="315"/>
      <c r="CL101" s="315"/>
      <c r="CM101" s="315"/>
      <c r="CN101" s="315"/>
      <c r="CO101" s="315"/>
      <c r="CP101" s="315"/>
      <c r="CQ101" s="315"/>
      <c r="CR101" s="315"/>
      <c r="CS101" s="315"/>
      <c r="CT101" s="315"/>
      <c r="CU101" s="315"/>
      <c r="CV101" s="315"/>
      <c r="CW101" s="315"/>
      <c r="CX101" s="315"/>
      <c r="CY101" s="315"/>
      <c r="CZ101" s="315"/>
      <c r="DA101" s="315"/>
      <c r="DB101" s="315"/>
      <c r="DC101" s="315"/>
      <c r="DD101" s="315"/>
      <c r="DE101" s="315"/>
      <c r="DF101" s="315"/>
      <c r="DG101" s="315"/>
      <c r="DH101" s="315"/>
      <c r="DI101" s="315"/>
      <c r="DJ101" s="315"/>
      <c r="DK101" s="315"/>
      <c r="DL101" s="315"/>
      <c r="DM101" s="315"/>
      <c r="DN101" s="315"/>
      <c r="DO101" s="315"/>
      <c r="DP101" s="315"/>
      <c r="DQ101" s="315"/>
      <c r="DR101" s="315"/>
      <c r="DS101" s="315"/>
      <c r="DT101" s="315"/>
      <c r="DU101" s="315"/>
      <c r="DV101" s="315"/>
      <c r="DW101" s="315"/>
      <c r="DX101" s="315"/>
      <c r="DY101" s="315"/>
      <c r="DZ101" s="315"/>
      <c r="EA101" s="315"/>
      <c r="EB101" s="315"/>
      <c r="EC101" s="315"/>
      <c r="ED101" s="315"/>
      <c r="EE101" s="315"/>
      <c r="EF101" s="315"/>
      <c r="EG101" s="315"/>
      <c r="EH101" s="315"/>
      <c r="EI101" s="315"/>
      <c r="EJ101" s="315"/>
      <c r="EK101" s="315"/>
      <c r="EL101" s="315"/>
      <c r="EM101" s="315"/>
      <c r="EN101" s="315"/>
      <c r="EO101" s="315"/>
      <c r="EP101" s="315"/>
      <c r="EQ101" s="315"/>
      <c r="ER101" s="315"/>
      <c r="ES101" s="315"/>
      <c r="ET101" s="315"/>
      <c r="EU101" s="315"/>
      <c r="EV101" s="315"/>
      <c r="EW101" s="315"/>
      <c r="EX101" s="315"/>
      <c r="EY101" s="315"/>
      <c r="EZ101" s="315"/>
      <c r="FA101" s="315"/>
      <c r="FB101" s="315"/>
      <c r="FC101" s="315"/>
      <c r="FD101" s="315"/>
      <c r="FE101" s="315"/>
      <c r="FF101" s="315"/>
      <c r="FG101" s="315"/>
      <c r="FH101" s="315"/>
      <c r="FI101" s="315"/>
      <c r="FJ101" s="315"/>
      <c r="FK101" s="315"/>
      <c r="FL101" s="315"/>
      <c r="FM101" s="315"/>
      <c r="FN101" s="315"/>
      <c r="FO101" s="315"/>
      <c r="FP101" s="315"/>
      <c r="FQ101" s="315"/>
      <c r="FR101" s="315"/>
      <c r="FS101" s="315"/>
      <c r="FT101" s="315"/>
      <c r="FU101" s="315"/>
      <c r="FV101" s="315"/>
      <c r="FW101" s="315"/>
      <c r="FX101" s="315"/>
      <c r="FY101" s="315"/>
      <c r="FZ101" s="315"/>
      <c r="GA101" s="315"/>
      <c r="GB101" s="315"/>
      <c r="GC101" s="315"/>
      <c r="GD101" s="315"/>
      <c r="GE101" s="315"/>
      <c r="GF101" s="315"/>
      <c r="GG101" s="315"/>
      <c r="GH101" s="315"/>
      <c r="GI101" s="315"/>
      <c r="GJ101" s="315"/>
      <c r="GK101" s="315"/>
      <c r="GL101" s="315"/>
      <c r="GM101" s="315"/>
      <c r="GN101" s="315"/>
      <c r="GO101" s="315"/>
      <c r="GP101" s="315"/>
      <c r="GQ101" s="315"/>
      <c r="GR101" s="315"/>
      <c r="GS101" s="315"/>
      <c r="GT101" s="315"/>
      <c r="GU101" s="315"/>
      <c r="GV101" s="315"/>
      <c r="GW101" s="315"/>
      <c r="GX101" s="315"/>
      <c r="GY101" s="315"/>
      <c r="GZ101" s="315"/>
      <c r="HA101" s="315"/>
      <c r="HB101" s="315"/>
      <c r="HC101" s="315"/>
      <c r="HD101" s="315"/>
      <c r="HE101" s="315"/>
      <c r="HF101" s="315"/>
      <c r="HG101" s="315"/>
      <c r="HH101" s="315"/>
      <c r="HI101" s="315"/>
      <c r="HJ101" s="315"/>
      <c r="HK101" s="315"/>
      <c r="HL101" s="315"/>
      <c r="HM101" s="315"/>
      <c r="HN101" s="315"/>
      <c r="HO101" s="315"/>
      <c r="HP101" s="315"/>
      <c r="HQ101" s="315"/>
      <c r="HR101" s="315"/>
      <c r="HS101" s="315"/>
      <c r="HT101" s="315"/>
      <c r="HU101" s="315"/>
      <c r="HV101" s="315"/>
      <c r="HW101" s="315"/>
      <c r="HX101" s="315"/>
      <c r="HY101" s="315"/>
      <c r="HZ101" s="315"/>
      <c r="IA101" s="315"/>
      <c r="IB101" s="315"/>
      <c r="IC101" s="315"/>
      <c r="ID101" s="315"/>
      <c r="IE101" s="315"/>
      <c r="IF101" s="315"/>
      <c r="IG101" s="315"/>
      <c r="IH101" s="315"/>
      <c r="II101" s="315"/>
      <c r="IJ101" s="315"/>
      <c r="IK101" s="315"/>
      <c r="IL101" s="315"/>
      <c r="IM101" s="315"/>
      <c r="IN101" s="315"/>
      <c r="IO101" s="315"/>
      <c r="IP101" s="315"/>
      <c r="IQ101" s="315"/>
      <c r="IR101" s="315"/>
      <c r="IS101" s="315"/>
      <c r="IT101" s="315"/>
      <c r="IU101" s="315"/>
      <c r="IV101" s="315"/>
    </row>
    <row r="102" spans="1:256" x14ac:dyDescent="0.25">
      <c r="C102" s="314"/>
      <c r="D102" s="314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315"/>
      <c r="Z102" s="315"/>
      <c r="AA102" s="315"/>
      <c r="AB102" s="315"/>
      <c r="AC102" s="315"/>
      <c r="AD102" s="315"/>
      <c r="AE102" s="315"/>
      <c r="AF102" s="315"/>
      <c r="AG102" s="315"/>
      <c r="AH102" s="315"/>
      <c r="AI102" s="315"/>
      <c r="AJ102" s="315"/>
      <c r="AK102" s="315"/>
      <c r="AL102" s="315"/>
      <c r="AM102" s="315"/>
      <c r="AN102" s="315"/>
      <c r="AO102" s="315"/>
      <c r="AP102" s="315"/>
      <c r="AQ102" s="315"/>
      <c r="AR102" s="315"/>
      <c r="AS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5"/>
      <c r="BD102" s="315"/>
      <c r="BE102" s="315"/>
      <c r="BF102" s="315"/>
      <c r="BG102" s="315"/>
      <c r="BH102" s="315"/>
      <c r="BI102" s="315"/>
      <c r="BJ102" s="315"/>
      <c r="BK102" s="315"/>
      <c r="BL102" s="315"/>
      <c r="BM102" s="315"/>
      <c r="BN102" s="315"/>
      <c r="BO102" s="315"/>
      <c r="BP102" s="315"/>
      <c r="BQ102" s="315"/>
      <c r="BR102" s="315"/>
      <c r="BS102" s="315"/>
      <c r="BT102" s="315"/>
      <c r="BU102" s="315"/>
      <c r="BV102" s="315"/>
      <c r="BW102" s="315"/>
      <c r="BX102" s="315"/>
      <c r="BY102" s="315"/>
      <c r="BZ102" s="315"/>
      <c r="CA102" s="315"/>
      <c r="CB102" s="315"/>
      <c r="CC102" s="315"/>
      <c r="CD102" s="315"/>
      <c r="CE102" s="315"/>
      <c r="CF102" s="315"/>
      <c r="CG102" s="315"/>
      <c r="CH102" s="315"/>
      <c r="CI102" s="315"/>
      <c r="CJ102" s="315"/>
      <c r="CK102" s="315"/>
      <c r="CL102" s="315"/>
      <c r="CM102" s="315"/>
      <c r="CN102" s="315"/>
      <c r="CO102" s="315"/>
      <c r="CP102" s="315"/>
      <c r="CQ102" s="315"/>
      <c r="CR102" s="315"/>
      <c r="CS102" s="315"/>
      <c r="CT102" s="315"/>
      <c r="CU102" s="315"/>
      <c r="CV102" s="315"/>
      <c r="CW102" s="315"/>
      <c r="CX102" s="315"/>
      <c r="CY102" s="315"/>
      <c r="CZ102" s="315"/>
      <c r="DA102" s="315"/>
      <c r="DB102" s="315"/>
      <c r="DC102" s="315"/>
      <c r="DD102" s="315"/>
      <c r="DE102" s="315"/>
      <c r="DF102" s="315"/>
      <c r="DG102" s="315"/>
      <c r="DH102" s="315"/>
      <c r="DI102" s="315"/>
      <c r="DJ102" s="315"/>
      <c r="DK102" s="315"/>
      <c r="DL102" s="315"/>
      <c r="DM102" s="315"/>
      <c r="DN102" s="315"/>
      <c r="DO102" s="315"/>
      <c r="DP102" s="315"/>
      <c r="DQ102" s="315"/>
      <c r="DR102" s="315"/>
      <c r="DS102" s="315"/>
      <c r="DT102" s="315"/>
      <c r="DU102" s="315"/>
      <c r="DV102" s="315"/>
      <c r="DW102" s="315"/>
      <c r="DX102" s="315"/>
      <c r="DY102" s="315"/>
      <c r="DZ102" s="315"/>
      <c r="EA102" s="315"/>
      <c r="EB102" s="315"/>
      <c r="EC102" s="315"/>
      <c r="ED102" s="315"/>
      <c r="EE102" s="315"/>
      <c r="EF102" s="315"/>
      <c r="EG102" s="315"/>
      <c r="EH102" s="315"/>
      <c r="EI102" s="315"/>
      <c r="EJ102" s="315"/>
      <c r="EK102" s="315"/>
      <c r="EL102" s="315"/>
      <c r="EM102" s="315"/>
      <c r="EN102" s="315"/>
      <c r="EO102" s="315"/>
      <c r="EP102" s="315"/>
      <c r="EQ102" s="315"/>
      <c r="ER102" s="315"/>
      <c r="ES102" s="315"/>
      <c r="ET102" s="315"/>
      <c r="EU102" s="315"/>
      <c r="EV102" s="315"/>
      <c r="EW102" s="315"/>
      <c r="EX102" s="315"/>
      <c r="EY102" s="315"/>
      <c r="EZ102" s="315"/>
      <c r="FA102" s="315"/>
      <c r="FB102" s="315"/>
      <c r="FC102" s="315"/>
      <c r="FD102" s="315"/>
      <c r="FE102" s="315"/>
      <c r="FF102" s="315"/>
      <c r="FG102" s="315"/>
      <c r="FH102" s="315"/>
      <c r="FI102" s="315"/>
      <c r="FJ102" s="315"/>
      <c r="FK102" s="315"/>
      <c r="FL102" s="315"/>
      <c r="FM102" s="315"/>
      <c r="FN102" s="315"/>
      <c r="FO102" s="315"/>
      <c r="FP102" s="315"/>
      <c r="FQ102" s="315"/>
      <c r="FR102" s="315"/>
      <c r="FS102" s="315"/>
      <c r="FT102" s="315"/>
      <c r="FU102" s="315"/>
      <c r="FV102" s="315"/>
      <c r="FW102" s="315"/>
      <c r="FX102" s="315"/>
      <c r="FY102" s="315"/>
      <c r="FZ102" s="315"/>
      <c r="GA102" s="315"/>
      <c r="GB102" s="315"/>
      <c r="GC102" s="315"/>
      <c r="GD102" s="315"/>
      <c r="GE102" s="315"/>
      <c r="GF102" s="315"/>
      <c r="GG102" s="315"/>
      <c r="GH102" s="315"/>
      <c r="GI102" s="315"/>
      <c r="GJ102" s="315"/>
      <c r="GK102" s="315"/>
      <c r="GL102" s="315"/>
      <c r="GM102" s="315"/>
      <c r="GN102" s="315"/>
      <c r="GO102" s="315"/>
      <c r="GP102" s="315"/>
      <c r="GQ102" s="315"/>
      <c r="GR102" s="315"/>
      <c r="GS102" s="315"/>
      <c r="GT102" s="315"/>
      <c r="GU102" s="315"/>
      <c r="GV102" s="315"/>
      <c r="GW102" s="315"/>
      <c r="GX102" s="315"/>
      <c r="GY102" s="315"/>
      <c r="GZ102" s="315"/>
      <c r="HA102" s="315"/>
      <c r="HB102" s="315"/>
      <c r="HC102" s="315"/>
      <c r="HD102" s="315"/>
      <c r="HE102" s="315"/>
      <c r="HF102" s="315"/>
      <c r="HG102" s="315"/>
      <c r="HH102" s="315"/>
      <c r="HI102" s="315"/>
      <c r="HJ102" s="315"/>
      <c r="HK102" s="315"/>
      <c r="HL102" s="315"/>
      <c r="HM102" s="315"/>
      <c r="HN102" s="315"/>
      <c r="HO102" s="315"/>
      <c r="HP102" s="315"/>
      <c r="HQ102" s="315"/>
      <c r="HR102" s="315"/>
      <c r="HS102" s="315"/>
      <c r="HT102" s="315"/>
      <c r="HU102" s="315"/>
      <c r="HV102" s="315"/>
      <c r="HW102" s="315"/>
      <c r="HX102" s="315"/>
      <c r="HY102" s="315"/>
      <c r="HZ102" s="315"/>
      <c r="IA102" s="315"/>
      <c r="IB102" s="315"/>
      <c r="IC102" s="315"/>
      <c r="ID102" s="315"/>
      <c r="IE102" s="315"/>
      <c r="IF102" s="315"/>
      <c r="IG102" s="315"/>
      <c r="IH102" s="315"/>
      <c r="II102" s="315"/>
      <c r="IJ102" s="315"/>
      <c r="IK102" s="315"/>
      <c r="IL102" s="315"/>
      <c r="IM102" s="315"/>
      <c r="IN102" s="315"/>
      <c r="IO102" s="315"/>
      <c r="IP102" s="315"/>
      <c r="IQ102" s="315"/>
      <c r="IR102" s="315"/>
      <c r="IS102" s="315"/>
      <c r="IT102" s="315"/>
      <c r="IU102" s="315"/>
      <c r="IV102" s="315"/>
    </row>
    <row r="103" spans="1:256" x14ac:dyDescent="0.25">
      <c r="C103" s="314"/>
      <c r="D103" s="314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5"/>
      <c r="AL103" s="315"/>
      <c r="AM103" s="315"/>
      <c r="AN103" s="315"/>
      <c r="AO103" s="315"/>
      <c r="AP103" s="315"/>
      <c r="AQ103" s="315"/>
      <c r="AR103" s="315"/>
      <c r="AS103" s="315"/>
      <c r="AT103" s="315"/>
      <c r="AU103" s="315"/>
      <c r="AV103" s="315"/>
      <c r="AW103" s="315"/>
      <c r="AX103" s="315"/>
      <c r="AY103" s="315"/>
      <c r="AZ103" s="315"/>
      <c r="BA103" s="315"/>
      <c r="BB103" s="315"/>
      <c r="BC103" s="315"/>
      <c r="BD103" s="315"/>
      <c r="BE103" s="315"/>
      <c r="BF103" s="315"/>
      <c r="BG103" s="315"/>
      <c r="BH103" s="315"/>
      <c r="BI103" s="315"/>
      <c r="BJ103" s="315"/>
      <c r="BK103" s="315"/>
      <c r="BL103" s="315"/>
      <c r="BM103" s="315"/>
      <c r="BN103" s="315"/>
      <c r="BO103" s="315"/>
      <c r="BP103" s="315"/>
      <c r="BQ103" s="315"/>
      <c r="BR103" s="315"/>
      <c r="BS103" s="315"/>
      <c r="BT103" s="315"/>
      <c r="BU103" s="315"/>
      <c r="BV103" s="315"/>
      <c r="BW103" s="315"/>
      <c r="BX103" s="315"/>
      <c r="BY103" s="315"/>
      <c r="BZ103" s="315"/>
      <c r="CA103" s="315"/>
      <c r="CB103" s="315"/>
      <c r="CC103" s="315"/>
      <c r="CD103" s="315"/>
      <c r="CE103" s="315"/>
      <c r="CF103" s="315"/>
      <c r="CG103" s="315"/>
      <c r="CH103" s="315"/>
      <c r="CI103" s="315"/>
      <c r="CJ103" s="315"/>
      <c r="CK103" s="315"/>
      <c r="CL103" s="315"/>
      <c r="CM103" s="315"/>
      <c r="CN103" s="315"/>
      <c r="CO103" s="315"/>
      <c r="CP103" s="315"/>
      <c r="CQ103" s="315"/>
      <c r="CR103" s="315"/>
      <c r="CS103" s="315"/>
      <c r="CT103" s="315"/>
      <c r="CU103" s="315"/>
      <c r="CV103" s="315"/>
      <c r="CW103" s="315"/>
      <c r="CX103" s="315"/>
      <c r="CY103" s="315"/>
      <c r="CZ103" s="315"/>
      <c r="DA103" s="315"/>
      <c r="DB103" s="315"/>
      <c r="DC103" s="315"/>
      <c r="DD103" s="315"/>
      <c r="DE103" s="315"/>
      <c r="DF103" s="315"/>
      <c r="DG103" s="315"/>
      <c r="DH103" s="315"/>
      <c r="DI103" s="315"/>
      <c r="DJ103" s="315"/>
      <c r="DK103" s="315"/>
      <c r="DL103" s="315"/>
      <c r="DM103" s="315"/>
      <c r="DN103" s="315"/>
      <c r="DO103" s="315"/>
      <c r="DP103" s="315"/>
      <c r="DQ103" s="315"/>
      <c r="DR103" s="315"/>
      <c r="DS103" s="315"/>
      <c r="DT103" s="315"/>
      <c r="DU103" s="315"/>
      <c r="DV103" s="315"/>
      <c r="DW103" s="315"/>
      <c r="DX103" s="315"/>
      <c r="DY103" s="315"/>
      <c r="DZ103" s="315"/>
      <c r="EA103" s="315"/>
      <c r="EB103" s="315"/>
      <c r="EC103" s="315"/>
      <c r="ED103" s="315"/>
      <c r="EE103" s="315"/>
      <c r="EF103" s="315"/>
      <c r="EG103" s="315"/>
      <c r="EH103" s="315"/>
      <c r="EI103" s="315"/>
      <c r="EJ103" s="315"/>
      <c r="EK103" s="315"/>
      <c r="EL103" s="315"/>
      <c r="EM103" s="315"/>
      <c r="EN103" s="315"/>
      <c r="EO103" s="315"/>
      <c r="EP103" s="315"/>
      <c r="EQ103" s="315"/>
      <c r="ER103" s="315"/>
      <c r="ES103" s="315"/>
      <c r="ET103" s="315"/>
      <c r="EU103" s="315"/>
      <c r="EV103" s="315"/>
      <c r="EW103" s="315"/>
      <c r="EX103" s="315"/>
      <c r="EY103" s="315"/>
      <c r="EZ103" s="315"/>
      <c r="FA103" s="315"/>
      <c r="FB103" s="315"/>
      <c r="FC103" s="315"/>
      <c r="FD103" s="315"/>
      <c r="FE103" s="315"/>
      <c r="FF103" s="315"/>
      <c r="FG103" s="315"/>
      <c r="FH103" s="315"/>
      <c r="FI103" s="315"/>
      <c r="FJ103" s="315"/>
      <c r="FK103" s="315"/>
      <c r="FL103" s="315"/>
      <c r="FM103" s="315"/>
      <c r="FN103" s="315"/>
      <c r="FO103" s="315"/>
      <c r="FP103" s="315"/>
      <c r="FQ103" s="315"/>
      <c r="FR103" s="315"/>
      <c r="FS103" s="315"/>
      <c r="FT103" s="315"/>
      <c r="FU103" s="315"/>
      <c r="FV103" s="315"/>
      <c r="FW103" s="315"/>
      <c r="FX103" s="315"/>
      <c r="FY103" s="315"/>
      <c r="FZ103" s="315"/>
      <c r="GA103" s="315"/>
      <c r="GB103" s="315"/>
      <c r="GC103" s="315"/>
      <c r="GD103" s="315"/>
      <c r="GE103" s="315"/>
      <c r="GF103" s="315"/>
      <c r="GG103" s="315"/>
      <c r="GH103" s="315"/>
      <c r="GI103" s="315"/>
      <c r="GJ103" s="315"/>
      <c r="GK103" s="315"/>
      <c r="GL103" s="315"/>
      <c r="GM103" s="315"/>
      <c r="GN103" s="315"/>
      <c r="GO103" s="315"/>
      <c r="GP103" s="315"/>
      <c r="GQ103" s="315"/>
      <c r="GR103" s="315"/>
      <c r="GS103" s="315"/>
      <c r="GT103" s="315"/>
      <c r="GU103" s="315"/>
      <c r="GV103" s="315"/>
      <c r="GW103" s="315"/>
      <c r="GX103" s="315"/>
      <c r="GY103" s="315"/>
      <c r="GZ103" s="315"/>
      <c r="HA103" s="315"/>
      <c r="HB103" s="315"/>
      <c r="HC103" s="315"/>
      <c r="HD103" s="315"/>
      <c r="HE103" s="315"/>
      <c r="HF103" s="315"/>
      <c r="HG103" s="315"/>
      <c r="HH103" s="315"/>
      <c r="HI103" s="315"/>
      <c r="HJ103" s="315"/>
      <c r="HK103" s="315"/>
      <c r="HL103" s="315"/>
      <c r="HM103" s="315"/>
      <c r="HN103" s="315"/>
      <c r="HO103" s="315"/>
      <c r="HP103" s="315"/>
      <c r="HQ103" s="315"/>
      <c r="HR103" s="315"/>
      <c r="HS103" s="315"/>
      <c r="HT103" s="315"/>
      <c r="HU103" s="315"/>
      <c r="HV103" s="315"/>
      <c r="HW103" s="315"/>
      <c r="HX103" s="315"/>
      <c r="HY103" s="315"/>
      <c r="HZ103" s="315"/>
      <c r="IA103" s="315"/>
      <c r="IB103" s="315"/>
      <c r="IC103" s="315"/>
      <c r="ID103" s="315"/>
      <c r="IE103" s="315"/>
      <c r="IF103" s="315"/>
      <c r="IG103" s="315"/>
      <c r="IH103" s="315"/>
      <c r="II103" s="315"/>
      <c r="IJ103" s="315"/>
      <c r="IK103" s="315"/>
      <c r="IL103" s="315"/>
      <c r="IM103" s="315"/>
      <c r="IN103" s="315"/>
      <c r="IO103" s="315"/>
      <c r="IP103" s="315"/>
      <c r="IQ103" s="315"/>
      <c r="IR103" s="315"/>
      <c r="IS103" s="315"/>
      <c r="IT103" s="315"/>
      <c r="IU103" s="315"/>
      <c r="IV103" s="315"/>
    </row>
    <row r="104" spans="1:256" x14ac:dyDescent="0.25">
      <c r="C104" s="314"/>
      <c r="D104" s="314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A104" s="315"/>
      <c r="AB104" s="315"/>
      <c r="AC104" s="315"/>
      <c r="AD104" s="315"/>
      <c r="AE104" s="315"/>
      <c r="AF104" s="315"/>
      <c r="AG104" s="315"/>
      <c r="AH104" s="315"/>
      <c r="AI104" s="315"/>
      <c r="AJ104" s="315"/>
      <c r="AK104" s="315"/>
      <c r="AL104" s="315"/>
      <c r="AM104" s="315"/>
      <c r="AN104" s="315"/>
      <c r="AO104" s="315"/>
      <c r="AP104" s="315"/>
      <c r="AQ104" s="315"/>
      <c r="AR104" s="315"/>
      <c r="AS104" s="315"/>
      <c r="AT104" s="315"/>
      <c r="AU104" s="315"/>
      <c r="AV104" s="315"/>
      <c r="AW104" s="315"/>
      <c r="AX104" s="315"/>
      <c r="AY104" s="315"/>
      <c r="AZ104" s="315"/>
      <c r="BA104" s="315"/>
      <c r="BB104" s="315"/>
      <c r="BC104" s="315"/>
      <c r="BD104" s="315"/>
      <c r="BE104" s="315"/>
      <c r="BF104" s="315"/>
      <c r="BG104" s="315"/>
      <c r="BH104" s="315"/>
      <c r="BI104" s="315"/>
      <c r="BJ104" s="315"/>
      <c r="BK104" s="315"/>
      <c r="BL104" s="315"/>
      <c r="BM104" s="315"/>
      <c r="BN104" s="315"/>
      <c r="BO104" s="315"/>
      <c r="BP104" s="315"/>
      <c r="BQ104" s="315"/>
      <c r="BR104" s="315"/>
      <c r="BS104" s="315"/>
      <c r="BT104" s="315"/>
      <c r="BU104" s="315"/>
      <c r="BV104" s="315"/>
      <c r="BW104" s="315"/>
      <c r="BX104" s="315"/>
      <c r="BY104" s="315"/>
      <c r="BZ104" s="315"/>
      <c r="CA104" s="315"/>
      <c r="CB104" s="315"/>
      <c r="CC104" s="315"/>
      <c r="CD104" s="315"/>
      <c r="CE104" s="315"/>
      <c r="CF104" s="315"/>
      <c r="CG104" s="315"/>
      <c r="CH104" s="315"/>
      <c r="CI104" s="315"/>
      <c r="CJ104" s="315"/>
      <c r="CK104" s="315"/>
      <c r="CL104" s="315"/>
      <c r="CM104" s="315"/>
      <c r="CN104" s="315"/>
      <c r="CO104" s="315"/>
      <c r="CP104" s="315"/>
      <c r="CQ104" s="315"/>
      <c r="CR104" s="315"/>
      <c r="CS104" s="315"/>
      <c r="CT104" s="315"/>
      <c r="CU104" s="315"/>
      <c r="CV104" s="315"/>
      <c r="CW104" s="315"/>
      <c r="CX104" s="315"/>
      <c r="CY104" s="315"/>
      <c r="CZ104" s="315"/>
      <c r="DA104" s="315"/>
      <c r="DB104" s="315"/>
      <c r="DC104" s="315"/>
      <c r="DD104" s="315"/>
      <c r="DE104" s="315"/>
      <c r="DF104" s="315"/>
      <c r="DG104" s="315"/>
      <c r="DH104" s="315"/>
      <c r="DI104" s="315"/>
      <c r="DJ104" s="315"/>
      <c r="DK104" s="315"/>
      <c r="DL104" s="315"/>
      <c r="DM104" s="315"/>
      <c r="DN104" s="315"/>
      <c r="DO104" s="315"/>
      <c r="DP104" s="315"/>
      <c r="DQ104" s="315"/>
      <c r="DR104" s="315"/>
      <c r="DS104" s="315"/>
      <c r="DT104" s="315"/>
      <c r="DU104" s="315"/>
      <c r="DV104" s="315"/>
      <c r="DW104" s="315"/>
      <c r="DX104" s="315"/>
      <c r="DY104" s="315"/>
      <c r="DZ104" s="315"/>
      <c r="EA104" s="315"/>
      <c r="EB104" s="315"/>
      <c r="EC104" s="315"/>
      <c r="ED104" s="315"/>
      <c r="EE104" s="315"/>
      <c r="EF104" s="315"/>
      <c r="EG104" s="315"/>
      <c r="EH104" s="315"/>
      <c r="EI104" s="315"/>
      <c r="EJ104" s="315"/>
      <c r="EK104" s="315"/>
      <c r="EL104" s="315"/>
      <c r="EM104" s="315"/>
      <c r="EN104" s="315"/>
      <c r="EO104" s="315"/>
      <c r="EP104" s="315"/>
      <c r="EQ104" s="315"/>
      <c r="ER104" s="315"/>
      <c r="ES104" s="315"/>
      <c r="ET104" s="315"/>
      <c r="EU104" s="315"/>
      <c r="EV104" s="315"/>
      <c r="EW104" s="315"/>
      <c r="EX104" s="315"/>
      <c r="EY104" s="315"/>
      <c r="EZ104" s="315"/>
      <c r="FA104" s="315"/>
      <c r="FB104" s="315"/>
      <c r="FC104" s="315"/>
      <c r="FD104" s="315"/>
      <c r="FE104" s="315"/>
      <c r="FF104" s="315"/>
      <c r="FG104" s="315"/>
      <c r="FH104" s="315"/>
      <c r="FI104" s="315"/>
      <c r="FJ104" s="315"/>
      <c r="FK104" s="315"/>
      <c r="FL104" s="315"/>
      <c r="FM104" s="315"/>
      <c r="FN104" s="315"/>
      <c r="FO104" s="315"/>
      <c r="FP104" s="315"/>
      <c r="FQ104" s="315"/>
      <c r="FR104" s="315"/>
      <c r="FS104" s="315"/>
      <c r="FT104" s="315"/>
      <c r="FU104" s="315"/>
      <c r="FV104" s="315"/>
      <c r="FW104" s="315"/>
      <c r="FX104" s="315"/>
      <c r="FY104" s="315"/>
      <c r="FZ104" s="315"/>
      <c r="GA104" s="315"/>
      <c r="GB104" s="315"/>
      <c r="GC104" s="315"/>
      <c r="GD104" s="315"/>
      <c r="GE104" s="315"/>
      <c r="GF104" s="315"/>
      <c r="GG104" s="315"/>
      <c r="GH104" s="315"/>
      <c r="GI104" s="315"/>
      <c r="GJ104" s="315"/>
      <c r="GK104" s="315"/>
      <c r="GL104" s="315"/>
      <c r="GM104" s="315"/>
      <c r="GN104" s="315"/>
      <c r="GO104" s="315"/>
      <c r="GP104" s="315"/>
      <c r="GQ104" s="315"/>
      <c r="GR104" s="315"/>
      <c r="GS104" s="315"/>
      <c r="GT104" s="315"/>
      <c r="GU104" s="315"/>
      <c r="GV104" s="315"/>
      <c r="GW104" s="315"/>
      <c r="GX104" s="315"/>
      <c r="GY104" s="315"/>
      <c r="GZ104" s="315"/>
      <c r="HA104" s="315"/>
      <c r="HB104" s="315"/>
      <c r="HC104" s="315"/>
      <c r="HD104" s="315"/>
      <c r="HE104" s="315"/>
      <c r="HF104" s="315"/>
      <c r="HG104" s="315"/>
      <c r="HH104" s="315"/>
      <c r="HI104" s="315"/>
      <c r="HJ104" s="315"/>
      <c r="HK104" s="315"/>
      <c r="HL104" s="315"/>
      <c r="HM104" s="315"/>
      <c r="HN104" s="315"/>
      <c r="HO104" s="315"/>
      <c r="HP104" s="315"/>
      <c r="HQ104" s="315"/>
      <c r="HR104" s="315"/>
      <c r="HS104" s="315"/>
      <c r="HT104" s="315"/>
      <c r="HU104" s="315"/>
      <c r="HV104" s="315"/>
      <c r="HW104" s="315"/>
      <c r="HX104" s="315"/>
      <c r="HY104" s="315"/>
      <c r="HZ104" s="315"/>
      <c r="IA104" s="315"/>
      <c r="IB104" s="315"/>
      <c r="IC104" s="315"/>
      <c r="ID104" s="315"/>
      <c r="IE104" s="315"/>
      <c r="IF104" s="315"/>
      <c r="IG104" s="315"/>
      <c r="IH104" s="315"/>
      <c r="II104" s="315"/>
      <c r="IJ104" s="315"/>
      <c r="IK104" s="315"/>
      <c r="IL104" s="315"/>
      <c r="IM104" s="315"/>
      <c r="IN104" s="315"/>
      <c r="IO104" s="315"/>
      <c r="IP104" s="315"/>
      <c r="IQ104" s="315"/>
      <c r="IR104" s="315"/>
      <c r="IS104" s="315"/>
      <c r="IT104" s="315"/>
      <c r="IU104" s="315"/>
      <c r="IV104" s="315"/>
    </row>
    <row r="105" spans="1:256" x14ac:dyDescent="0.25">
      <c r="C105" s="314"/>
      <c r="D105" s="314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315"/>
      <c r="AB105" s="315"/>
      <c r="AC105" s="315"/>
      <c r="AD105" s="315"/>
      <c r="AE105" s="315"/>
      <c r="AF105" s="315"/>
      <c r="AG105" s="315"/>
      <c r="AH105" s="315"/>
      <c r="AI105" s="315"/>
      <c r="AJ105" s="315"/>
      <c r="AK105" s="315"/>
      <c r="AL105" s="315"/>
      <c r="AM105" s="315"/>
      <c r="AN105" s="315"/>
      <c r="AO105" s="315"/>
      <c r="AP105" s="315"/>
      <c r="AQ105" s="315"/>
      <c r="AR105" s="315"/>
      <c r="AS105" s="315"/>
      <c r="AT105" s="315"/>
      <c r="AU105" s="315"/>
      <c r="AV105" s="315"/>
      <c r="AW105" s="315"/>
      <c r="AX105" s="315"/>
      <c r="AY105" s="315"/>
      <c r="AZ105" s="315"/>
      <c r="BA105" s="315"/>
      <c r="BB105" s="315"/>
      <c r="BC105" s="315"/>
      <c r="BD105" s="315"/>
      <c r="BE105" s="315"/>
      <c r="BF105" s="315"/>
      <c r="BG105" s="315"/>
      <c r="BH105" s="315"/>
      <c r="BI105" s="315"/>
      <c r="BJ105" s="315"/>
      <c r="BK105" s="315"/>
      <c r="BL105" s="315"/>
      <c r="BM105" s="315"/>
      <c r="BN105" s="315"/>
      <c r="BO105" s="315"/>
      <c r="BP105" s="315"/>
      <c r="BQ105" s="315"/>
      <c r="BR105" s="315"/>
      <c r="BS105" s="315"/>
      <c r="BT105" s="315"/>
      <c r="BU105" s="315"/>
      <c r="BV105" s="315"/>
      <c r="BW105" s="315"/>
      <c r="BX105" s="315"/>
      <c r="BY105" s="315"/>
      <c r="BZ105" s="315"/>
      <c r="CA105" s="315"/>
      <c r="CB105" s="315"/>
      <c r="CC105" s="315"/>
      <c r="CD105" s="315"/>
      <c r="CE105" s="315"/>
      <c r="CF105" s="315"/>
      <c r="CG105" s="315"/>
      <c r="CH105" s="315"/>
      <c r="CI105" s="315"/>
      <c r="CJ105" s="315"/>
      <c r="CK105" s="315"/>
      <c r="CL105" s="315"/>
      <c r="CM105" s="315"/>
      <c r="CN105" s="315"/>
      <c r="CO105" s="315"/>
      <c r="CP105" s="315"/>
      <c r="CQ105" s="315"/>
      <c r="CR105" s="315"/>
      <c r="CS105" s="315"/>
      <c r="CT105" s="315"/>
      <c r="CU105" s="315"/>
      <c r="CV105" s="315"/>
      <c r="CW105" s="315"/>
      <c r="CX105" s="315"/>
      <c r="CY105" s="315"/>
      <c r="CZ105" s="315"/>
      <c r="DA105" s="315"/>
      <c r="DB105" s="315"/>
      <c r="DC105" s="315"/>
      <c r="DD105" s="315"/>
      <c r="DE105" s="315"/>
      <c r="DF105" s="315"/>
      <c r="DG105" s="315"/>
      <c r="DH105" s="315"/>
      <c r="DI105" s="315"/>
      <c r="DJ105" s="315"/>
      <c r="DK105" s="315"/>
      <c r="DL105" s="315"/>
      <c r="DM105" s="315"/>
      <c r="DN105" s="315"/>
      <c r="DO105" s="315"/>
      <c r="DP105" s="315"/>
      <c r="DQ105" s="315"/>
      <c r="DR105" s="315"/>
      <c r="DS105" s="315"/>
      <c r="DT105" s="315"/>
      <c r="DU105" s="315"/>
      <c r="DV105" s="315"/>
      <c r="DW105" s="315"/>
      <c r="DX105" s="315"/>
      <c r="DY105" s="315"/>
      <c r="DZ105" s="315"/>
      <c r="EA105" s="315"/>
      <c r="EB105" s="315"/>
      <c r="EC105" s="315"/>
      <c r="ED105" s="315"/>
      <c r="EE105" s="315"/>
      <c r="EF105" s="315"/>
      <c r="EG105" s="315"/>
      <c r="EH105" s="315"/>
      <c r="EI105" s="315"/>
      <c r="EJ105" s="315"/>
      <c r="EK105" s="315"/>
      <c r="EL105" s="315"/>
      <c r="EM105" s="315"/>
      <c r="EN105" s="315"/>
      <c r="EO105" s="315"/>
      <c r="EP105" s="315"/>
      <c r="EQ105" s="315"/>
      <c r="ER105" s="315"/>
      <c r="ES105" s="315"/>
      <c r="ET105" s="315"/>
      <c r="EU105" s="315"/>
      <c r="EV105" s="315"/>
      <c r="EW105" s="315"/>
      <c r="EX105" s="315"/>
      <c r="EY105" s="315"/>
      <c r="EZ105" s="315"/>
      <c r="FA105" s="315"/>
      <c r="FB105" s="315"/>
      <c r="FC105" s="315"/>
      <c r="FD105" s="315"/>
      <c r="FE105" s="315"/>
      <c r="FF105" s="315"/>
      <c r="FG105" s="315"/>
      <c r="FH105" s="315"/>
      <c r="FI105" s="315"/>
      <c r="FJ105" s="315"/>
      <c r="FK105" s="315"/>
      <c r="FL105" s="315"/>
      <c r="FM105" s="315"/>
      <c r="FN105" s="315"/>
      <c r="FO105" s="315"/>
      <c r="FP105" s="315"/>
      <c r="FQ105" s="315"/>
      <c r="FR105" s="315"/>
      <c r="FS105" s="315"/>
      <c r="FT105" s="315"/>
      <c r="FU105" s="315"/>
      <c r="FV105" s="315"/>
      <c r="FW105" s="315"/>
      <c r="FX105" s="315"/>
      <c r="FY105" s="315"/>
      <c r="FZ105" s="315"/>
      <c r="GA105" s="315"/>
      <c r="GB105" s="315"/>
      <c r="GC105" s="315"/>
      <c r="GD105" s="315"/>
      <c r="GE105" s="315"/>
      <c r="GF105" s="315"/>
      <c r="GG105" s="315"/>
      <c r="GH105" s="315"/>
      <c r="GI105" s="315"/>
      <c r="GJ105" s="315"/>
      <c r="GK105" s="315"/>
      <c r="GL105" s="315"/>
      <c r="GM105" s="315"/>
      <c r="GN105" s="315"/>
      <c r="GO105" s="315"/>
      <c r="GP105" s="315"/>
      <c r="GQ105" s="315"/>
      <c r="GR105" s="315"/>
      <c r="GS105" s="315"/>
      <c r="GT105" s="315"/>
      <c r="GU105" s="315"/>
      <c r="GV105" s="315"/>
      <c r="GW105" s="315"/>
      <c r="GX105" s="315"/>
      <c r="GY105" s="315"/>
      <c r="GZ105" s="315"/>
      <c r="HA105" s="315"/>
      <c r="HB105" s="315"/>
      <c r="HC105" s="315"/>
      <c r="HD105" s="315"/>
      <c r="HE105" s="315"/>
      <c r="HF105" s="315"/>
      <c r="HG105" s="315"/>
      <c r="HH105" s="315"/>
      <c r="HI105" s="315"/>
      <c r="HJ105" s="315"/>
      <c r="HK105" s="315"/>
      <c r="HL105" s="315"/>
      <c r="HM105" s="315"/>
      <c r="HN105" s="315"/>
      <c r="HO105" s="315"/>
      <c r="HP105" s="315"/>
      <c r="HQ105" s="315"/>
      <c r="HR105" s="315"/>
      <c r="HS105" s="315"/>
      <c r="HT105" s="315"/>
      <c r="HU105" s="315"/>
      <c r="HV105" s="315"/>
      <c r="HW105" s="315"/>
      <c r="HX105" s="315"/>
      <c r="HY105" s="315"/>
      <c r="HZ105" s="315"/>
      <c r="IA105" s="315"/>
      <c r="IB105" s="315"/>
      <c r="IC105" s="315"/>
      <c r="ID105" s="315"/>
      <c r="IE105" s="315"/>
      <c r="IF105" s="315"/>
      <c r="IG105" s="315"/>
      <c r="IH105" s="315"/>
      <c r="II105" s="315"/>
      <c r="IJ105" s="315"/>
      <c r="IK105" s="315"/>
      <c r="IL105" s="315"/>
      <c r="IM105" s="315"/>
      <c r="IN105" s="315"/>
      <c r="IO105" s="315"/>
      <c r="IP105" s="315"/>
      <c r="IQ105" s="315"/>
      <c r="IR105" s="315"/>
      <c r="IS105" s="315"/>
      <c r="IT105" s="315"/>
      <c r="IU105" s="315"/>
      <c r="IV105" s="315"/>
    </row>
    <row r="106" spans="1:256" s="315" customFormat="1" x14ac:dyDescent="0.25">
      <c r="A106" s="282"/>
      <c r="B106" s="281"/>
      <c r="C106" s="314"/>
      <c r="D106" s="314"/>
    </row>
    <row r="107" spans="1:256" s="315" customFormat="1" x14ac:dyDescent="0.25">
      <c r="A107" s="282"/>
      <c r="B107" s="281"/>
      <c r="C107" s="314"/>
      <c r="D107" s="314"/>
    </row>
    <row r="108" spans="1:256" s="315" customFormat="1" x14ac:dyDescent="0.25">
      <c r="A108" s="282"/>
      <c r="B108" s="281"/>
      <c r="C108" s="314"/>
      <c r="D108" s="314"/>
    </row>
    <row r="109" spans="1:256" s="315" customFormat="1" x14ac:dyDescent="0.25">
      <c r="A109" s="282"/>
      <c r="B109" s="281"/>
      <c r="C109" s="314"/>
      <c r="D109" s="314"/>
    </row>
    <row r="110" spans="1:256" s="315" customFormat="1" x14ac:dyDescent="0.25">
      <c r="A110" s="282"/>
      <c r="B110" s="281"/>
      <c r="C110" s="314"/>
      <c r="D110" s="314"/>
    </row>
    <row r="111" spans="1:256" s="315" customFormat="1" x14ac:dyDescent="0.25">
      <c r="A111" s="282"/>
      <c r="B111" s="281"/>
      <c r="C111" s="314"/>
      <c r="D111" s="314"/>
    </row>
    <row r="112" spans="1:256" s="315" customFormat="1" x14ac:dyDescent="0.25">
      <c r="A112" s="282"/>
      <c r="B112" s="281"/>
      <c r="C112" s="314"/>
      <c r="D112" s="314"/>
    </row>
    <row r="113" spans="1:4" s="315" customFormat="1" x14ac:dyDescent="0.25">
      <c r="A113" s="282"/>
      <c r="B113" s="281"/>
      <c r="C113" s="314"/>
      <c r="D113" s="314"/>
    </row>
    <row r="114" spans="1:4" s="315" customFormat="1" x14ac:dyDescent="0.25">
      <c r="A114" s="282"/>
      <c r="B114" s="281"/>
      <c r="C114" s="314"/>
      <c r="D114" s="314"/>
    </row>
    <row r="115" spans="1:4" s="315" customFormat="1" x14ac:dyDescent="0.25">
      <c r="A115" s="282"/>
      <c r="B115" s="281"/>
      <c r="C115" s="314"/>
      <c r="D115" s="314"/>
    </row>
    <row r="116" spans="1:4" s="315" customFormat="1" x14ac:dyDescent="0.25">
      <c r="A116" s="282"/>
      <c r="B116" s="281"/>
      <c r="C116" s="314"/>
      <c r="D116" s="314"/>
    </row>
    <row r="117" spans="1:4" s="315" customFormat="1" x14ac:dyDescent="0.25">
      <c r="A117" s="282"/>
      <c r="B117" s="281"/>
      <c r="C117" s="314"/>
      <c r="D117" s="314"/>
    </row>
    <row r="118" spans="1:4" s="315" customFormat="1" x14ac:dyDescent="0.25">
      <c r="A118" s="282"/>
      <c r="B118" s="281"/>
      <c r="C118" s="314"/>
      <c r="D118" s="314"/>
    </row>
    <row r="119" spans="1:4" s="315" customFormat="1" x14ac:dyDescent="0.25">
      <c r="A119" s="282"/>
      <c r="B119" s="281"/>
      <c r="C119" s="314"/>
      <c r="D119" s="314"/>
    </row>
    <row r="120" spans="1:4" s="315" customFormat="1" x14ac:dyDescent="0.25">
      <c r="A120" s="282"/>
      <c r="B120" s="281"/>
      <c r="C120" s="314"/>
      <c r="D120" s="314"/>
    </row>
    <row r="121" spans="1:4" s="315" customFormat="1" x14ac:dyDescent="0.25">
      <c r="A121" s="282"/>
      <c r="B121" s="281"/>
      <c r="C121" s="314"/>
      <c r="D121" s="314"/>
    </row>
    <row r="122" spans="1:4" s="315" customFormat="1" x14ac:dyDescent="0.25">
      <c r="A122" s="282"/>
      <c r="B122" s="281"/>
      <c r="C122" s="314"/>
      <c r="D122" s="314"/>
    </row>
    <row r="123" spans="1:4" s="315" customFormat="1" x14ac:dyDescent="0.25">
      <c r="A123" s="282"/>
      <c r="B123" s="281"/>
      <c r="C123" s="314"/>
      <c r="D123" s="314"/>
    </row>
    <row r="124" spans="1:4" s="315" customFormat="1" x14ac:dyDescent="0.25">
      <c r="A124" s="282"/>
      <c r="B124" s="281"/>
      <c r="C124" s="314"/>
      <c r="D124" s="314"/>
    </row>
    <row r="125" spans="1:4" s="315" customFormat="1" x14ac:dyDescent="0.25">
      <c r="A125" s="282"/>
      <c r="B125" s="281"/>
      <c r="C125" s="314"/>
      <c r="D125" s="314"/>
    </row>
    <row r="126" spans="1:4" s="315" customFormat="1" x14ac:dyDescent="0.25">
      <c r="A126" s="282"/>
      <c r="B126" s="281"/>
      <c r="C126" s="314"/>
      <c r="D126" s="314"/>
    </row>
    <row r="127" spans="1:4" s="315" customFormat="1" x14ac:dyDescent="0.25">
      <c r="A127" s="282"/>
      <c r="B127" s="281"/>
      <c r="C127" s="314"/>
      <c r="D127" s="314"/>
    </row>
    <row r="128" spans="1:4" s="315" customFormat="1" x14ac:dyDescent="0.25">
      <c r="A128" s="282"/>
      <c r="B128" s="281"/>
      <c r="C128" s="314"/>
      <c r="D128" s="314"/>
    </row>
    <row r="129" spans="1:4" s="315" customFormat="1" x14ac:dyDescent="0.25">
      <c r="A129" s="282"/>
      <c r="B129" s="281"/>
      <c r="C129" s="314"/>
      <c r="D129" s="314"/>
    </row>
    <row r="130" spans="1:4" s="315" customFormat="1" x14ac:dyDescent="0.25">
      <c r="A130" s="282"/>
      <c r="B130" s="281"/>
      <c r="C130" s="314"/>
      <c r="D130" s="314"/>
    </row>
    <row r="131" spans="1:4" s="315" customFormat="1" x14ac:dyDescent="0.25">
      <c r="A131" s="282"/>
      <c r="B131" s="281"/>
      <c r="C131" s="314"/>
      <c r="D131" s="314"/>
    </row>
    <row r="132" spans="1:4" s="315" customFormat="1" x14ac:dyDescent="0.25">
      <c r="A132" s="282"/>
      <c r="B132" s="281"/>
      <c r="C132" s="314"/>
      <c r="D132" s="314"/>
    </row>
    <row r="133" spans="1:4" s="315" customFormat="1" x14ac:dyDescent="0.25">
      <c r="A133" s="282"/>
      <c r="B133" s="281"/>
      <c r="C133" s="314"/>
      <c r="D133" s="314"/>
    </row>
    <row r="134" spans="1:4" s="315" customFormat="1" x14ac:dyDescent="0.25">
      <c r="A134" s="282"/>
      <c r="B134" s="281"/>
      <c r="C134" s="314"/>
      <c r="D134" s="314"/>
    </row>
    <row r="135" spans="1:4" s="315" customFormat="1" x14ac:dyDescent="0.25">
      <c r="A135" s="282"/>
      <c r="B135" s="281"/>
      <c r="C135" s="314"/>
      <c r="D135" s="314"/>
    </row>
    <row r="136" spans="1:4" s="315" customFormat="1" x14ac:dyDescent="0.25">
      <c r="A136" s="282"/>
      <c r="B136" s="281"/>
      <c r="C136" s="314"/>
      <c r="D136" s="314"/>
    </row>
    <row r="137" spans="1:4" s="315" customFormat="1" x14ac:dyDescent="0.25">
      <c r="A137" s="282"/>
      <c r="B137" s="281"/>
      <c r="C137" s="314"/>
      <c r="D137" s="314"/>
    </row>
    <row r="138" spans="1:4" s="315" customFormat="1" x14ac:dyDescent="0.25">
      <c r="A138" s="282"/>
      <c r="B138" s="281"/>
      <c r="C138" s="314"/>
      <c r="D138" s="314"/>
    </row>
    <row r="139" spans="1:4" s="315" customFormat="1" x14ac:dyDescent="0.25">
      <c r="A139" s="282"/>
      <c r="B139" s="281"/>
      <c r="C139" s="314"/>
      <c r="D139" s="314"/>
    </row>
    <row r="140" spans="1:4" s="315" customFormat="1" x14ac:dyDescent="0.25">
      <c r="A140" s="282"/>
      <c r="B140" s="281"/>
      <c r="C140" s="314"/>
      <c r="D140" s="314"/>
    </row>
    <row r="141" spans="1:4" s="315" customFormat="1" x14ac:dyDescent="0.25">
      <c r="A141" s="282"/>
      <c r="B141" s="281"/>
      <c r="C141" s="314"/>
      <c r="D141" s="314"/>
    </row>
    <row r="142" spans="1:4" s="315" customFormat="1" x14ac:dyDescent="0.25">
      <c r="A142" s="282"/>
      <c r="B142" s="281"/>
      <c r="C142" s="314"/>
      <c r="D142" s="314"/>
    </row>
    <row r="143" spans="1:4" s="315" customFormat="1" x14ac:dyDescent="0.25">
      <c r="A143" s="282"/>
      <c r="B143" s="281"/>
      <c r="C143" s="314"/>
      <c r="D143" s="314"/>
    </row>
    <row r="144" spans="1:4" s="315" customFormat="1" x14ac:dyDescent="0.25">
      <c r="A144" s="282"/>
      <c r="B144" s="281"/>
      <c r="C144" s="314"/>
      <c r="D144" s="314"/>
    </row>
    <row r="145" spans="1:4" s="315" customFormat="1" x14ac:dyDescent="0.25">
      <c r="A145" s="282"/>
      <c r="B145" s="281"/>
      <c r="C145" s="314"/>
      <c r="D145" s="314"/>
    </row>
    <row r="146" spans="1:4" s="315" customFormat="1" x14ac:dyDescent="0.25">
      <c r="A146" s="282"/>
      <c r="B146" s="281"/>
      <c r="C146" s="314"/>
      <c r="D146" s="314"/>
    </row>
    <row r="147" spans="1:4" s="315" customFormat="1" x14ac:dyDescent="0.25">
      <c r="A147" s="282"/>
      <c r="B147" s="281"/>
      <c r="C147" s="314"/>
      <c r="D147" s="314"/>
    </row>
    <row r="148" spans="1:4" s="315" customFormat="1" x14ac:dyDescent="0.25">
      <c r="A148" s="282"/>
      <c r="B148" s="281"/>
      <c r="C148" s="314"/>
      <c r="D148" s="314"/>
    </row>
    <row r="149" spans="1:4" s="315" customFormat="1" x14ac:dyDescent="0.25">
      <c r="A149" s="282"/>
      <c r="B149" s="281"/>
      <c r="C149" s="314"/>
      <c r="D149" s="314"/>
    </row>
    <row r="150" spans="1:4" s="315" customFormat="1" x14ac:dyDescent="0.25">
      <c r="A150" s="282"/>
      <c r="B150" s="281"/>
      <c r="C150" s="314"/>
      <c r="D150" s="314"/>
    </row>
    <row r="151" spans="1:4" s="315" customFormat="1" x14ac:dyDescent="0.25">
      <c r="A151" s="282"/>
      <c r="B151" s="281"/>
      <c r="C151" s="314"/>
      <c r="D151" s="314"/>
    </row>
    <row r="152" spans="1:4" s="315" customFormat="1" x14ac:dyDescent="0.25">
      <c r="A152" s="282"/>
      <c r="B152" s="281"/>
      <c r="C152" s="314"/>
      <c r="D152" s="314"/>
    </row>
    <row r="153" spans="1:4" s="315" customFormat="1" x14ac:dyDescent="0.25">
      <c r="A153" s="282"/>
      <c r="B153" s="281"/>
      <c r="C153" s="314"/>
      <c r="D153" s="314"/>
    </row>
    <row r="154" spans="1:4" s="315" customFormat="1" x14ac:dyDescent="0.25">
      <c r="A154" s="282"/>
      <c r="B154" s="281"/>
      <c r="C154" s="314"/>
      <c r="D154" s="314"/>
    </row>
    <row r="155" spans="1:4" s="315" customFormat="1" x14ac:dyDescent="0.25">
      <c r="A155" s="282"/>
      <c r="B155" s="281"/>
      <c r="C155" s="314"/>
      <c r="D155" s="314"/>
    </row>
    <row r="156" spans="1:4" s="315" customFormat="1" x14ac:dyDescent="0.25">
      <c r="A156" s="282"/>
      <c r="B156" s="281"/>
      <c r="C156" s="314"/>
      <c r="D156" s="314"/>
    </row>
    <row r="157" spans="1:4" s="315" customFormat="1" x14ac:dyDescent="0.25">
      <c r="A157" s="282"/>
      <c r="B157" s="281"/>
      <c r="C157" s="314"/>
      <c r="D157" s="314"/>
    </row>
    <row r="158" spans="1:4" s="315" customFormat="1" x14ac:dyDescent="0.25">
      <c r="A158" s="282"/>
      <c r="B158" s="281"/>
      <c r="C158" s="314"/>
      <c r="D158" s="314"/>
    </row>
    <row r="159" spans="1:4" s="315" customFormat="1" x14ac:dyDescent="0.25">
      <c r="A159" s="282"/>
      <c r="B159" s="281"/>
      <c r="C159" s="314"/>
      <c r="D159" s="314"/>
    </row>
    <row r="160" spans="1:4" s="315" customFormat="1" x14ac:dyDescent="0.25">
      <c r="A160" s="282"/>
      <c r="B160" s="281"/>
      <c r="C160" s="314"/>
      <c r="D160" s="314"/>
    </row>
    <row r="161" spans="1:4" s="315" customFormat="1" x14ac:dyDescent="0.25">
      <c r="A161" s="282"/>
      <c r="B161" s="281"/>
      <c r="C161" s="314"/>
      <c r="D161" s="314"/>
    </row>
    <row r="162" spans="1:4" s="315" customFormat="1" x14ac:dyDescent="0.25">
      <c r="A162" s="282"/>
      <c r="B162" s="281"/>
      <c r="C162" s="314"/>
      <c r="D162" s="314"/>
    </row>
    <row r="163" spans="1:4" s="315" customFormat="1" x14ac:dyDescent="0.25">
      <c r="A163" s="282"/>
      <c r="B163" s="281"/>
      <c r="C163" s="314"/>
      <c r="D163" s="314"/>
    </row>
    <row r="164" spans="1:4" s="315" customFormat="1" x14ac:dyDescent="0.25">
      <c r="A164" s="282"/>
      <c r="B164" s="281"/>
      <c r="C164" s="314"/>
      <c r="D164" s="314"/>
    </row>
    <row r="165" spans="1:4" s="315" customFormat="1" x14ac:dyDescent="0.25">
      <c r="A165" s="282"/>
      <c r="B165" s="281"/>
      <c r="C165" s="314"/>
      <c r="D165" s="314"/>
    </row>
    <row r="166" spans="1:4" s="315" customFormat="1" x14ac:dyDescent="0.25">
      <c r="A166" s="282"/>
      <c r="B166" s="281"/>
      <c r="C166" s="314"/>
      <c r="D166" s="314"/>
    </row>
    <row r="167" spans="1:4" s="315" customFormat="1" x14ac:dyDescent="0.25">
      <c r="A167" s="282"/>
      <c r="B167" s="281"/>
      <c r="C167" s="314"/>
      <c r="D167" s="314"/>
    </row>
    <row r="168" spans="1:4" s="315" customFormat="1" x14ac:dyDescent="0.25">
      <c r="A168" s="282"/>
      <c r="B168" s="281"/>
      <c r="C168" s="314"/>
      <c r="D168" s="314"/>
    </row>
    <row r="169" spans="1:4" s="315" customFormat="1" x14ac:dyDescent="0.25">
      <c r="A169" s="282"/>
      <c r="B169" s="281"/>
      <c r="C169" s="314"/>
      <c r="D169" s="314"/>
    </row>
    <row r="170" spans="1:4" s="315" customFormat="1" x14ac:dyDescent="0.25">
      <c r="A170" s="282"/>
      <c r="B170" s="281"/>
      <c r="C170" s="314"/>
      <c r="D170" s="314"/>
    </row>
    <row r="171" spans="1:4" s="315" customFormat="1" x14ac:dyDescent="0.25">
      <c r="A171" s="282"/>
      <c r="B171" s="281"/>
      <c r="C171" s="314"/>
      <c r="D171" s="314"/>
    </row>
    <row r="172" spans="1:4" s="315" customFormat="1" x14ac:dyDescent="0.25">
      <c r="A172" s="282"/>
      <c r="B172" s="281"/>
      <c r="C172" s="314"/>
      <c r="D172" s="314"/>
    </row>
    <row r="173" spans="1:4" s="315" customFormat="1" x14ac:dyDescent="0.25">
      <c r="A173" s="282"/>
      <c r="B173" s="281"/>
      <c r="C173" s="314"/>
      <c r="D173" s="314"/>
    </row>
    <row r="174" spans="1:4" s="315" customFormat="1" x14ac:dyDescent="0.25">
      <c r="A174" s="282"/>
      <c r="B174" s="281"/>
      <c r="C174" s="314"/>
      <c r="D174" s="314"/>
    </row>
    <row r="175" spans="1:4" s="315" customFormat="1" x14ac:dyDescent="0.25">
      <c r="A175" s="282"/>
      <c r="B175" s="281"/>
      <c r="C175" s="314"/>
      <c r="D175" s="314"/>
    </row>
    <row r="176" spans="1:4" s="315" customFormat="1" x14ac:dyDescent="0.25">
      <c r="A176" s="282"/>
      <c r="B176" s="281"/>
      <c r="C176" s="314"/>
      <c r="D176" s="314"/>
    </row>
    <row r="177" spans="1:4" s="315" customFormat="1" x14ac:dyDescent="0.25">
      <c r="A177" s="282"/>
      <c r="B177" s="281"/>
      <c r="C177" s="314"/>
      <c r="D177" s="314"/>
    </row>
    <row r="178" spans="1:4" s="315" customFormat="1" x14ac:dyDescent="0.25">
      <c r="A178" s="282"/>
      <c r="B178" s="281"/>
      <c r="C178" s="314"/>
      <c r="D178" s="314"/>
    </row>
    <row r="179" spans="1:4" s="315" customFormat="1" x14ac:dyDescent="0.25">
      <c r="A179" s="282"/>
      <c r="B179" s="281"/>
      <c r="C179" s="314"/>
      <c r="D179" s="314"/>
    </row>
    <row r="180" spans="1:4" s="315" customFormat="1" x14ac:dyDescent="0.25">
      <c r="A180" s="282"/>
      <c r="B180" s="281"/>
      <c r="C180" s="314"/>
      <c r="D180" s="314"/>
    </row>
    <row r="181" spans="1:4" s="315" customFormat="1" x14ac:dyDescent="0.25">
      <c r="A181" s="282"/>
      <c r="B181" s="281"/>
      <c r="C181" s="314"/>
      <c r="D181" s="314"/>
    </row>
    <row r="182" spans="1:4" s="315" customFormat="1" x14ac:dyDescent="0.25">
      <c r="A182" s="282"/>
      <c r="B182" s="281"/>
      <c r="C182" s="314"/>
      <c r="D182" s="314"/>
    </row>
    <row r="183" spans="1:4" s="315" customFormat="1" x14ac:dyDescent="0.25">
      <c r="A183" s="282"/>
      <c r="B183" s="281"/>
      <c r="C183" s="314"/>
      <c r="D183" s="314"/>
    </row>
    <row r="184" spans="1:4" s="315" customFormat="1" x14ac:dyDescent="0.25">
      <c r="A184" s="282"/>
      <c r="B184" s="281"/>
      <c r="C184" s="314"/>
      <c r="D184" s="314"/>
    </row>
    <row r="185" spans="1:4" s="315" customFormat="1" x14ac:dyDescent="0.25">
      <c r="A185" s="282"/>
      <c r="B185" s="281"/>
      <c r="C185" s="314"/>
      <c r="D185" s="314"/>
    </row>
    <row r="186" spans="1:4" s="315" customFormat="1" x14ac:dyDescent="0.25">
      <c r="A186" s="282"/>
      <c r="B186" s="281"/>
      <c r="C186" s="314"/>
      <c r="D186" s="314"/>
    </row>
    <row r="187" spans="1:4" s="315" customFormat="1" x14ac:dyDescent="0.25">
      <c r="A187" s="282"/>
      <c r="B187" s="281"/>
      <c r="C187" s="314"/>
      <c r="D187" s="314"/>
    </row>
    <row r="188" spans="1:4" s="315" customFormat="1" x14ac:dyDescent="0.25">
      <c r="A188" s="282"/>
      <c r="B188" s="281"/>
      <c r="C188" s="314"/>
      <c r="D188" s="314"/>
    </row>
    <row r="189" spans="1:4" s="315" customFormat="1" x14ac:dyDescent="0.25">
      <c r="A189" s="282"/>
      <c r="B189" s="281"/>
      <c r="C189" s="314"/>
      <c r="D189" s="314"/>
    </row>
    <row r="190" spans="1:4" s="315" customFormat="1" x14ac:dyDescent="0.25">
      <c r="A190" s="282"/>
      <c r="B190" s="281"/>
      <c r="C190" s="314"/>
      <c r="D190" s="314"/>
    </row>
    <row r="191" spans="1:4" s="315" customFormat="1" x14ac:dyDescent="0.25">
      <c r="A191" s="282"/>
      <c r="B191" s="281"/>
      <c r="C191" s="314"/>
      <c r="D191" s="314"/>
    </row>
    <row r="192" spans="1:4" s="315" customFormat="1" x14ac:dyDescent="0.25">
      <c r="A192" s="282"/>
      <c r="B192" s="281"/>
      <c r="C192" s="314"/>
      <c r="D192" s="314"/>
    </row>
    <row r="193" spans="1:4" s="315" customFormat="1" x14ac:dyDescent="0.25">
      <c r="A193" s="282"/>
      <c r="B193" s="281"/>
      <c r="C193" s="314"/>
      <c r="D193" s="314"/>
    </row>
    <row r="194" spans="1:4" s="315" customFormat="1" x14ac:dyDescent="0.25">
      <c r="A194" s="282"/>
      <c r="B194" s="281"/>
      <c r="C194" s="314"/>
      <c r="D194" s="314"/>
    </row>
    <row r="195" spans="1:4" s="315" customFormat="1" x14ac:dyDescent="0.25">
      <c r="A195" s="282"/>
      <c r="B195" s="281"/>
      <c r="C195" s="314"/>
      <c r="D195" s="314"/>
    </row>
    <row r="196" spans="1:4" s="315" customFormat="1" x14ac:dyDescent="0.25">
      <c r="A196" s="282"/>
      <c r="B196" s="281"/>
      <c r="C196" s="314"/>
      <c r="D196" s="314"/>
    </row>
    <row r="197" spans="1:4" s="315" customFormat="1" x14ac:dyDescent="0.25">
      <c r="A197" s="282"/>
      <c r="B197" s="281"/>
      <c r="C197" s="314"/>
      <c r="D197" s="314"/>
    </row>
    <row r="198" spans="1:4" s="315" customFormat="1" x14ac:dyDescent="0.25">
      <c r="A198" s="282"/>
      <c r="B198" s="281"/>
      <c r="C198" s="314"/>
      <c r="D198" s="314"/>
    </row>
    <row r="199" spans="1:4" s="315" customFormat="1" x14ac:dyDescent="0.25">
      <c r="A199" s="282"/>
      <c r="B199" s="281"/>
      <c r="C199" s="314"/>
      <c r="D199" s="314"/>
    </row>
    <row r="200" spans="1:4" s="315" customFormat="1" x14ac:dyDescent="0.25">
      <c r="A200" s="282"/>
      <c r="B200" s="281"/>
      <c r="C200" s="314"/>
      <c r="D200" s="314"/>
    </row>
    <row r="201" spans="1:4" s="315" customFormat="1" x14ac:dyDescent="0.25">
      <c r="A201" s="282"/>
      <c r="B201" s="281"/>
      <c r="C201" s="314"/>
      <c r="D201" s="314"/>
    </row>
    <row r="202" spans="1:4" s="315" customFormat="1" x14ac:dyDescent="0.25">
      <c r="A202" s="282"/>
      <c r="B202" s="281"/>
      <c r="C202" s="314"/>
      <c r="D202" s="314"/>
    </row>
    <row r="203" spans="1:4" s="315" customFormat="1" x14ac:dyDescent="0.25">
      <c r="A203" s="282"/>
      <c r="B203" s="281"/>
      <c r="C203" s="314"/>
      <c r="D203" s="314"/>
    </row>
    <row r="204" spans="1:4" s="315" customFormat="1" x14ac:dyDescent="0.25">
      <c r="A204" s="282"/>
      <c r="B204" s="281"/>
      <c r="C204" s="314"/>
      <c r="D204" s="314"/>
    </row>
    <row r="205" spans="1:4" s="315" customFormat="1" x14ac:dyDescent="0.25">
      <c r="A205" s="282"/>
      <c r="B205" s="281"/>
      <c r="C205" s="314"/>
      <c r="D205" s="314"/>
    </row>
    <row r="206" spans="1:4" s="315" customFormat="1" x14ac:dyDescent="0.25">
      <c r="A206" s="282"/>
      <c r="B206" s="281"/>
      <c r="C206" s="314"/>
      <c r="D206" s="314"/>
    </row>
    <row r="207" spans="1:4" s="315" customFormat="1" x14ac:dyDescent="0.25">
      <c r="A207" s="282"/>
      <c r="B207" s="281"/>
      <c r="C207" s="314"/>
      <c r="D207" s="314"/>
    </row>
    <row r="208" spans="1:4" s="315" customFormat="1" x14ac:dyDescent="0.25">
      <c r="A208" s="282"/>
      <c r="B208" s="281"/>
      <c r="C208" s="314"/>
      <c r="D208" s="314"/>
    </row>
    <row r="209" spans="1:4" s="315" customFormat="1" x14ac:dyDescent="0.25">
      <c r="A209" s="282"/>
      <c r="B209" s="281"/>
      <c r="C209" s="314"/>
      <c r="D209" s="314"/>
    </row>
    <row r="210" spans="1:4" s="315" customFormat="1" x14ac:dyDescent="0.25">
      <c r="A210" s="282"/>
      <c r="B210" s="281"/>
      <c r="C210" s="314"/>
      <c r="D210" s="314"/>
    </row>
    <row r="211" spans="1:4" s="315" customFormat="1" x14ac:dyDescent="0.25">
      <c r="A211" s="282"/>
      <c r="B211" s="281"/>
      <c r="C211" s="314"/>
      <c r="D211" s="314"/>
    </row>
    <row r="212" spans="1:4" s="315" customFormat="1" x14ac:dyDescent="0.25">
      <c r="A212" s="282"/>
      <c r="B212" s="281"/>
      <c r="C212" s="314"/>
      <c r="D212" s="314"/>
    </row>
    <row r="213" spans="1:4" s="315" customFormat="1" x14ac:dyDescent="0.25">
      <c r="A213" s="282"/>
      <c r="B213" s="281"/>
      <c r="C213" s="314"/>
      <c r="D213" s="314"/>
    </row>
    <row r="214" spans="1:4" s="315" customFormat="1" x14ac:dyDescent="0.25">
      <c r="A214" s="282"/>
      <c r="B214" s="281"/>
      <c r="C214" s="314"/>
      <c r="D214" s="314"/>
    </row>
    <row r="215" spans="1:4" s="315" customFormat="1" x14ac:dyDescent="0.25">
      <c r="A215" s="282"/>
      <c r="B215" s="281"/>
      <c r="C215" s="314"/>
      <c r="D215" s="314"/>
    </row>
    <row r="216" spans="1:4" s="315" customFormat="1" x14ac:dyDescent="0.25">
      <c r="A216" s="282"/>
      <c r="B216" s="281"/>
      <c r="C216" s="314"/>
      <c r="D216" s="314"/>
    </row>
    <row r="217" spans="1:4" s="315" customFormat="1" x14ac:dyDescent="0.25">
      <c r="A217" s="282"/>
      <c r="B217" s="281"/>
      <c r="C217" s="314"/>
      <c r="D217" s="314"/>
    </row>
    <row r="218" spans="1:4" s="315" customFormat="1" x14ac:dyDescent="0.25">
      <c r="A218" s="282"/>
      <c r="B218" s="281"/>
      <c r="C218" s="314"/>
      <c r="D218" s="314"/>
    </row>
    <row r="219" spans="1:4" s="315" customFormat="1" x14ac:dyDescent="0.25">
      <c r="A219" s="282"/>
      <c r="B219" s="281"/>
      <c r="C219" s="314"/>
      <c r="D219" s="314"/>
    </row>
    <row r="220" spans="1:4" s="315" customFormat="1" x14ac:dyDescent="0.25">
      <c r="A220" s="282"/>
      <c r="B220" s="281"/>
      <c r="C220" s="314"/>
      <c r="D220" s="314"/>
    </row>
    <row r="221" spans="1:4" s="315" customFormat="1" x14ac:dyDescent="0.25">
      <c r="A221" s="282"/>
      <c r="B221" s="281"/>
      <c r="C221" s="314"/>
      <c r="D221" s="314"/>
    </row>
    <row r="222" spans="1:4" s="315" customFormat="1" x14ac:dyDescent="0.25">
      <c r="A222" s="282"/>
      <c r="B222" s="281"/>
      <c r="C222" s="314"/>
      <c r="D222" s="314"/>
    </row>
    <row r="223" spans="1:4" s="315" customFormat="1" x14ac:dyDescent="0.25">
      <c r="A223" s="282"/>
      <c r="B223" s="281"/>
      <c r="C223" s="314"/>
      <c r="D223" s="314"/>
    </row>
    <row r="224" spans="1:4" s="315" customFormat="1" x14ac:dyDescent="0.25">
      <c r="A224" s="282"/>
      <c r="B224" s="281"/>
      <c r="C224" s="314"/>
      <c r="D224" s="314"/>
    </row>
    <row r="225" spans="1:4" s="315" customFormat="1" x14ac:dyDescent="0.25">
      <c r="A225" s="282"/>
      <c r="B225" s="281"/>
      <c r="C225" s="314"/>
      <c r="D225" s="314"/>
    </row>
    <row r="226" spans="1:4" s="315" customFormat="1" x14ac:dyDescent="0.25">
      <c r="A226" s="282"/>
      <c r="B226" s="281"/>
      <c r="C226" s="314"/>
      <c r="D226" s="314"/>
    </row>
    <row r="227" spans="1:4" s="315" customFormat="1" x14ac:dyDescent="0.25">
      <c r="A227" s="282"/>
      <c r="B227" s="281"/>
      <c r="C227" s="314"/>
      <c r="D227" s="314"/>
    </row>
    <row r="228" spans="1:4" s="315" customFormat="1" x14ac:dyDescent="0.25">
      <c r="A228" s="282"/>
      <c r="B228" s="281"/>
      <c r="C228" s="314"/>
      <c r="D228" s="314"/>
    </row>
    <row r="229" spans="1:4" s="315" customFormat="1" x14ac:dyDescent="0.25">
      <c r="A229" s="282"/>
      <c r="B229" s="281"/>
      <c r="C229" s="314"/>
      <c r="D229" s="314"/>
    </row>
    <row r="230" spans="1:4" s="315" customFormat="1" x14ac:dyDescent="0.25">
      <c r="A230" s="282"/>
      <c r="B230" s="281"/>
      <c r="C230" s="314"/>
      <c r="D230" s="314"/>
    </row>
    <row r="231" spans="1:4" s="315" customFormat="1" x14ac:dyDescent="0.25">
      <c r="A231" s="282"/>
      <c r="B231" s="281"/>
      <c r="C231" s="314"/>
      <c r="D231" s="314"/>
    </row>
    <row r="232" spans="1:4" s="315" customFormat="1" x14ac:dyDescent="0.25">
      <c r="A232" s="282"/>
      <c r="B232" s="281"/>
      <c r="C232" s="314"/>
      <c r="D232" s="314"/>
    </row>
    <row r="233" spans="1:4" s="315" customFormat="1" x14ac:dyDescent="0.25">
      <c r="A233" s="282"/>
      <c r="B233" s="281"/>
      <c r="C233" s="314"/>
      <c r="D233" s="314"/>
    </row>
    <row r="234" spans="1:4" s="315" customFormat="1" x14ac:dyDescent="0.25">
      <c r="A234" s="282"/>
      <c r="B234" s="281"/>
      <c r="C234" s="314"/>
      <c r="D234" s="314"/>
    </row>
    <row r="235" spans="1:4" s="315" customFormat="1" x14ac:dyDescent="0.25">
      <c r="A235" s="282"/>
      <c r="B235" s="281"/>
      <c r="C235" s="314"/>
      <c r="D235" s="314"/>
    </row>
    <row r="236" spans="1:4" s="315" customFormat="1" x14ac:dyDescent="0.25">
      <c r="A236" s="282"/>
      <c r="B236" s="281"/>
      <c r="C236" s="314"/>
      <c r="D236" s="314"/>
    </row>
    <row r="237" spans="1:4" s="315" customFormat="1" x14ac:dyDescent="0.25">
      <c r="A237" s="282"/>
      <c r="B237" s="281"/>
      <c r="C237" s="314"/>
      <c r="D237" s="314"/>
    </row>
    <row r="238" spans="1:4" s="315" customFormat="1" x14ac:dyDescent="0.25">
      <c r="A238" s="282"/>
      <c r="B238" s="281"/>
      <c r="C238" s="314"/>
      <c r="D238" s="314"/>
    </row>
    <row r="239" spans="1:4" s="315" customFormat="1" x14ac:dyDescent="0.25">
      <c r="A239" s="282"/>
      <c r="B239" s="281"/>
      <c r="C239" s="314"/>
      <c r="D239" s="314"/>
    </row>
    <row r="240" spans="1:4" s="315" customFormat="1" x14ac:dyDescent="0.25">
      <c r="A240" s="282"/>
      <c r="B240" s="281"/>
      <c r="C240" s="314"/>
      <c r="D240" s="314"/>
    </row>
    <row r="241" spans="1:4" s="315" customFormat="1" x14ac:dyDescent="0.25">
      <c r="A241" s="282"/>
      <c r="B241" s="281"/>
      <c r="C241" s="314"/>
      <c r="D241" s="314"/>
    </row>
    <row r="242" spans="1:4" s="315" customFormat="1" x14ac:dyDescent="0.25">
      <c r="A242" s="282"/>
      <c r="B242" s="281"/>
      <c r="C242" s="314"/>
      <c r="D242" s="314"/>
    </row>
    <row r="243" spans="1:4" s="315" customFormat="1" x14ac:dyDescent="0.25">
      <c r="A243" s="282"/>
      <c r="B243" s="281"/>
      <c r="C243" s="314"/>
      <c r="D243" s="314"/>
    </row>
    <row r="244" spans="1:4" s="315" customFormat="1" x14ac:dyDescent="0.25">
      <c r="A244" s="282"/>
      <c r="B244" s="281"/>
      <c r="C244" s="314"/>
      <c r="D244" s="314"/>
    </row>
    <row r="245" spans="1:4" s="315" customFormat="1" x14ac:dyDescent="0.25">
      <c r="A245" s="282"/>
      <c r="B245" s="281"/>
      <c r="C245" s="314"/>
      <c r="D245" s="314"/>
    </row>
    <row r="246" spans="1:4" s="315" customFormat="1" x14ac:dyDescent="0.25">
      <c r="A246" s="282"/>
      <c r="B246" s="281"/>
      <c r="C246" s="314"/>
      <c r="D246" s="314"/>
    </row>
    <row r="247" spans="1:4" s="315" customFormat="1" x14ac:dyDescent="0.25">
      <c r="A247" s="282"/>
      <c r="B247" s="281"/>
      <c r="C247" s="314"/>
      <c r="D247" s="314"/>
    </row>
    <row r="248" spans="1:4" s="315" customFormat="1" x14ac:dyDescent="0.25">
      <c r="A248" s="282"/>
      <c r="B248" s="281"/>
      <c r="C248" s="314"/>
      <c r="D248" s="314"/>
    </row>
    <row r="249" spans="1:4" s="315" customFormat="1" x14ac:dyDescent="0.25">
      <c r="A249" s="282"/>
      <c r="B249" s="281"/>
      <c r="C249" s="314"/>
      <c r="D249" s="314"/>
    </row>
    <row r="250" spans="1:4" s="315" customFormat="1" x14ac:dyDescent="0.25">
      <c r="A250" s="282"/>
      <c r="B250" s="281"/>
      <c r="C250" s="314"/>
      <c r="D250" s="314"/>
    </row>
    <row r="251" spans="1:4" s="315" customFormat="1" x14ac:dyDescent="0.25">
      <c r="A251" s="282"/>
      <c r="B251" s="281"/>
      <c r="C251" s="314"/>
      <c r="D251" s="314"/>
    </row>
    <row r="252" spans="1:4" s="315" customFormat="1" x14ac:dyDescent="0.25">
      <c r="A252" s="282"/>
      <c r="B252" s="281"/>
      <c r="C252" s="314"/>
      <c r="D252" s="314"/>
    </row>
    <row r="253" spans="1:4" s="315" customFormat="1" x14ac:dyDescent="0.25">
      <c r="A253" s="282"/>
      <c r="B253" s="281"/>
      <c r="C253" s="314"/>
      <c r="D253" s="314"/>
    </row>
    <row r="254" spans="1:4" s="315" customFormat="1" x14ac:dyDescent="0.25">
      <c r="A254" s="282"/>
      <c r="B254" s="281"/>
      <c r="C254" s="314"/>
      <c r="D254" s="314"/>
    </row>
    <row r="255" spans="1:4" s="315" customFormat="1" x14ac:dyDescent="0.25">
      <c r="A255" s="282"/>
      <c r="B255" s="281"/>
      <c r="C255" s="314"/>
      <c r="D255" s="314"/>
    </row>
    <row r="256" spans="1:4" s="315" customFormat="1" x14ac:dyDescent="0.25">
      <c r="A256" s="282"/>
      <c r="B256" s="281"/>
      <c r="C256" s="314"/>
      <c r="D256" s="314"/>
    </row>
    <row r="257" spans="1:4" s="315" customFormat="1" x14ac:dyDescent="0.25">
      <c r="A257" s="282"/>
      <c r="B257" s="281"/>
      <c r="C257" s="314"/>
      <c r="D257" s="314"/>
    </row>
    <row r="258" spans="1:4" s="315" customFormat="1" x14ac:dyDescent="0.25">
      <c r="A258" s="282"/>
      <c r="B258" s="281"/>
      <c r="C258" s="314"/>
      <c r="D258" s="314"/>
    </row>
    <row r="259" spans="1:4" s="315" customFormat="1" x14ac:dyDescent="0.25">
      <c r="A259" s="282"/>
      <c r="B259" s="281"/>
      <c r="C259" s="314"/>
      <c r="D259" s="314"/>
    </row>
    <row r="260" spans="1:4" s="315" customFormat="1" x14ac:dyDescent="0.25">
      <c r="A260" s="282"/>
      <c r="B260" s="281"/>
      <c r="C260" s="314"/>
      <c r="D260" s="314"/>
    </row>
    <row r="261" spans="1:4" s="315" customFormat="1" x14ac:dyDescent="0.25">
      <c r="A261" s="282"/>
      <c r="B261" s="281"/>
      <c r="C261" s="314"/>
      <c r="D261" s="314"/>
    </row>
    <row r="262" spans="1:4" s="315" customFormat="1" x14ac:dyDescent="0.25">
      <c r="A262" s="282"/>
      <c r="B262" s="281"/>
      <c r="C262" s="314"/>
      <c r="D262" s="314"/>
    </row>
    <row r="263" spans="1:4" s="315" customFormat="1" x14ac:dyDescent="0.25">
      <c r="A263" s="282"/>
      <c r="B263" s="281"/>
      <c r="C263" s="314"/>
      <c r="D263" s="314"/>
    </row>
    <row r="264" spans="1:4" s="315" customFormat="1" x14ac:dyDescent="0.25">
      <c r="A264" s="282"/>
      <c r="B264" s="281"/>
      <c r="C264" s="314"/>
      <c r="D264" s="314"/>
    </row>
    <row r="265" spans="1:4" s="315" customFormat="1" x14ac:dyDescent="0.25">
      <c r="A265" s="282"/>
      <c r="B265" s="281"/>
      <c r="C265" s="314"/>
      <c r="D265" s="314"/>
    </row>
    <row r="266" spans="1:4" s="315" customFormat="1" x14ac:dyDescent="0.25">
      <c r="A266" s="282"/>
      <c r="B266" s="281"/>
      <c r="C266" s="314"/>
      <c r="D266" s="314"/>
    </row>
    <row r="267" spans="1:4" s="315" customFormat="1" x14ac:dyDescent="0.25">
      <c r="A267" s="282"/>
      <c r="B267" s="281"/>
      <c r="C267" s="314"/>
      <c r="D267" s="314"/>
    </row>
    <row r="268" spans="1:4" s="315" customFormat="1" x14ac:dyDescent="0.25">
      <c r="A268" s="282"/>
      <c r="B268" s="281"/>
      <c r="C268" s="314"/>
      <c r="D268" s="314"/>
    </row>
    <row r="269" spans="1:4" s="315" customFormat="1" x14ac:dyDescent="0.25">
      <c r="A269" s="282"/>
      <c r="B269" s="281"/>
      <c r="C269" s="314"/>
      <c r="D269" s="314"/>
    </row>
    <row r="270" spans="1:4" s="315" customFormat="1" x14ac:dyDescent="0.25">
      <c r="A270" s="282"/>
      <c r="B270" s="281"/>
      <c r="C270" s="314"/>
      <c r="D270" s="314"/>
    </row>
    <row r="271" spans="1:4" s="315" customFormat="1" x14ac:dyDescent="0.25">
      <c r="A271" s="282"/>
      <c r="B271" s="281"/>
      <c r="C271" s="314"/>
      <c r="D271" s="314"/>
    </row>
    <row r="272" spans="1:4" s="315" customFormat="1" x14ac:dyDescent="0.25">
      <c r="A272" s="282"/>
      <c r="B272" s="281"/>
      <c r="C272" s="314"/>
      <c r="D272" s="314"/>
    </row>
    <row r="273" spans="1:4" s="315" customFormat="1" x14ac:dyDescent="0.25">
      <c r="A273" s="282"/>
      <c r="B273" s="281"/>
      <c r="C273" s="314"/>
      <c r="D273" s="314"/>
    </row>
    <row r="274" spans="1:4" s="315" customFormat="1" x14ac:dyDescent="0.25">
      <c r="A274" s="282"/>
      <c r="B274" s="281"/>
      <c r="C274" s="314"/>
      <c r="D274" s="314"/>
    </row>
    <row r="275" spans="1:4" s="315" customFormat="1" x14ac:dyDescent="0.25">
      <c r="A275" s="282"/>
      <c r="B275" s="281"/>
      <c r="C275" s="314"/>
      <c r="D275" s="314"/>
    </row>
    <row r="276" spans="1:4" s="315" customFormat="1" x14ac:dyDescent="0.25">
      <c r="A276" s="282"/>
      <c r="B276" s="281"/>
      <c r="C276" s="314"/>
      <c r="D276" s="314"/>
    </row>
    <row r="277" spans="1:4" s="315" customFormat="1" x14ac:dyDescent="0.25">
      <c r="A277" s="282"/>
      <c r="B277" s="281"/>
      <c r="C277" s="314"/>
      <c r="D277" s="314"/>
    </row>
    <row r="278" spans="1:4" s="315" customFormat="1" x14ac:dyDescent="0.25">
      <c r="A278" s="282"/>
      <c r="B278" s="281"/>
      <c r="C278" s="314"/>
      <c r="D278" s="314"/>
    </row>
    <row r="279" spans="1:4" s="315" customFormat="1" x14ac:dyDescent="0.25">
      <c r="A279" s="282"/>
      <c r="B279" s="281"/>
      <c r="C279" s="314"/>
      <c r="D279" s="314"/>
    </row>
    <row r="280" spans="1:4" s="315" customFormat="1" x14ac:dyDescent="0.25">
      <c r="A280" s="282"/>
      <c r="B280" s="281"/>
      <c r="C280" s="314"/>
      <c r="D280" s="314"/>
    </row>
    <row r="281" spans="1:4" s="315" customFormat="1" x14ac:dyDescent="0.25">
      <c r="A281" s="282"/>
      <c r="B281" s="281"/>
      <c r="C281" s="314"/>
      <c r="D281" s="314"/>
    </row>
    <row r="282" spans="1:4" s="315" customFormat="1" x14ac:dyDescent="0.25">
      <c r="A282" s="282"/>
      <c r="B282" s="281"/>
      <c r="C282" s="314"/>
      <c r="D282" s="314"/>
    </row>
    <row r="283" spans="1:4" s="315" customFormat="1" x14ac:dyDescent="0.25">
      <c r="A283" s="282"/>
      <c r="B283" s="281"/>
      <c r="C283" s="314"/>
      <c r="D283" s="314"/>
    </row>
    <row r="284" spans="1:4" s="315" customFormat="1" x14ac:dyDescent="0.25">
      <c r="A284" s="282"/>
      <c r="B284" s="281"/>
      <c r="C284" s="314"/>
      <c r="D284" s="314"/>
    </row>
    <row r="285" spans="1:4" s="315" customFormat="1" x14ac:dyDescent="0.25">
      <c r="A285" s="282"/>
      <c r="B285" s="281"/>
      <c r="C285" s="314"/>
      <c r="D285" s="314"/>
    </row>
    <row r="286" spans="1:4" s="315" customFormat="1" x14ac:dyDescent="0.25">
      <c r="A286" s="282"/>
      <c r="B286" s="281"/>
      <c r="C286" s="314"/>
      <c r="D286" s="314"/>
    </row>
    <row r="287" spans="1:4" s="315" customFormat="1" x14ac:dyDescent="0.25">
      <c r="A287" s="282"/>
      <c r="B287" s="281"/>
      <c r="C287" s="314"/>
      <c r="D287" s="314"/>
    </row>
    <row r="288" spans="1:4" s="315" customFormat="1" x14ac:dyDescent="0.25">
      <c r="A288" s="282"/>
      <c r="B288" s="281"/>
      <c r="C288" s="314"/>
      <c r="D288" s="314"/>
    </row>
    <row r="289" spans="1:4" s="315" customFormat="1" x14ac:dyDescent="0.25">
      <c r="A289" s="282"/>
      <c r="B289" s="281"/>
      <c r="C289" s="314"/>
      <c r="D289" s="314"/>
    </row>
    <row r="290" spans="1:4" s="315" customFormat="1" x14ac:dyDescent="0.25">
      <c r="A290" s="282"/>
      <c r="B290" s="281"/>
      <c r="C290" s="314"/>
      <c r="D290" s="314"/>
    </row>
    <row r="291" spans="1:4" s="315" customFormat="1" x14ac:dyDescent="0.25">
      <c r="A291" s="282"/>
      <c r="B291" s="281"/>
      <c r="C291" s="314"/>
      <c r="D291" s="314"/>
    </row>
    <row r="292" spans="1:4" s="315" customFormat="1" x14ac:dyDescent="0.25">
      <c r="A292" s="282"/>
      <c r="B292" s="281"/>
      <c r="C292" s="314"/>
      <c r="D292" s="314"/>
    </row>
    <row r="293" spans="1:4" s="315" customFormat="1" x14ac:dyDescent="0.25">
      <c r="A293" s="282"/>
      <c r="B293" s="281"/>
      <c r="C293" s="314"/>
      <c r="D293" s="314"/>
    </row>
    <row r="294" spans="1:4" s="315" customFormat="1" x14ac:dyDescent="0.25">
      <c r="A294" s="282"/>
      <c r="B294" s="281"/>
      <c r="C294" s="314"/>
      <c r="D294" s="314"/>
    </row>
    <row r="295" spans="1:4" s="315" customFormat="1" x14ac:dyDescent="0.25">
      <c r="A295" s="282"/>
      <c r="B295" s="281"/>
      <c r="C295" s="314"/>
      <c r="D295" s="314"/>
    </row>
    <row r="296" spans="1:4" s="315" customFormat="1" x14ac:dyDescent="0.25">
      <c r="A296" s="282"/>
      <c r="B296" s="281"/>
      <c r="C296" s="314"/>
      <c r="D296" s="314"/>
    </row>
    <row r="297" spans="1:4" s="315" customFormat="1" x14ac:dyDescent="0.25">
      <c r="A297" s="282"/>
      <c r="B297" s="281"/>
      <c r="C297" s="314"/>
      <c r="D297" s="314"/>
    </row>
    <row r="298" spans="1:4" s="315" customFormat="1" x14ac:dyDescent="0.25">
      <c r="A298" s="282"/>
      <c r="B298" s="281"/>
      <c r="C298" s="314"/>
      <c r="D298" s="314"/>
    </row>
    <row r="299" spans="1:4" s="315" customFormat="1" x14ac:dyDescent="0.25">
      <c r="A299" s="282"/>
      <c r="B299" s="281"/>
      <c r="C299" s="314"/>
      <c r="D299" s="314"/>
    </row>
    <row r="300" spans="1:4" s="315" customFormat="1" x14ac:dyDescent="0.25">
      <c r="A300" s="282"/>
      <c r="B300" s="281"/>
      <c r="C300" s="314"/>
      <c r="D300" s="314"/>
    </row>
    <row r="301" spans="1:4" s="315" customFormat="1" x14ac:dyDescent="0.25">
      <c r="A301" s="282"/>
      <c r="B301" s="281"/>
      <c r="C301" s="314"/>
      <c r="D301" s="314"/>
    </row>
    <row r="302" spans="1:4" s="315" customFormat="1" x14ac:dyDescent="0.25">
      <c r="A302" s="282"/>
      <c r="B302" s="281"/>
      <c r="C302" s="314"/>
      <c r="D302" s="314"/>
    </row>
    <row r="303" spans="1:4" s="315" customFormat="1" x14ac:dyDescent="0.25">
      <c r="A303" s="282"/>
      <c r="B303" s="281"/>
      <c r="C303" s="314"/>
      <c r="D303" s="314"/>
    </row>
    <row r="304" spans="1:4" s="315" customFormat="1" x14ac:dyDescent="0.25">
      <c r="A304" s="282"/>
      <c r="B304" s="281"/>
      <c r="C304" s="314"/>
      <c r="D304" s="314"/>
    </row>
    <row r="305" spans="1:4" s="315" customFormat="1" x14ac:dyDescent="0.25">
      <c r="A305" s="282"/>
      <c r="B305" s="281"/>
      <c r="C305" s="314"/>
      <c r="D305" s="314"/>
    </row>
    <row r="306" spans="1:4" s="315" customFormat="1" x14ac:dyDescent="0.25">
      <c r="A306" s="282"/>
      <c r="B306" s="281"/>
      <c r="C306" s="314"/>
      <c r="D306" s="314"/>
    </row>
    <row r="307" spans="1:4" s="315" customFormat="1" x14ac:dyDescent="0.25">
      <c r="A307" s="282"/>
      <c r="B307" s="281"/>
      <c r="C307" s="314"/>
      <c r="D307" s="314"/>
    </row>
    <row r="308" spans="1:4" s="315" customFormat="1" x14ac:dyDescent="0.25">
      <c r="A308" s="282"/>
      <c r="B308" s="281"/>
      <c r="C308" s="314"/>
      <c r="D308" s="314"/>
    </row>
    <row r="309" spans="1:4" s="315" customFormat="1" x14ac:dyDescent="0.25">
      <c r="A309" s="282"/>
      <c r="B309" s="281"/>
      <c r="C309" s="314"/>
      <c r="D309" s="314"/>
    </row>
    <row r="310" spans="1:4" s="315" customFormat="1" x14ac:dyDescent="0.25">
      <c r="A310" s="282"/>
      <c r="B310" s="281"/>
      <c r="C310" s="314"/>
      <c r="D310" s="314"/>
    </row>
    <row r="311" spans="1:4" s="315" customFormat="1" x14ac:dyDescent="0.25">
      <c r="A311" s="282"/>
      <c r="B311" s="281"/>
      <c r="C311" s="314"/>
      <c r="D311" s="314"/>
    </row>
    <row r="312" spans="1:4" s="315" customFormat="1" x14ac:dyDescent="0.25">
      <c r="A312" s="282"/>
      <c r="B312" s="281"/>
      <c r="C312" s="314"/>
      <c r="D312" s="314"/>
    </row>
    <row r="313" spans="1:4" s="315" customFormat="1" x14ac:dyDescent="0.25">
      <c r="A313" s="282"/>
      <c r="B313" s="281"/>
      <c r="C313" s="314"/>
      <c r="D313" s="314"/>
    </row>
    <row r="314" spans="1:4" s="315" customFormat="1" x14ac:dyDescent="0.25">
      <c r="A314" s="282"/>
      <c r="B314" s="281"/>
      <c r="C314" s="314"/>
      <c r="D314" s="314"/>
    </row>
    <row r="315" spans="1:4" s="315" customFormat="1" x14ac:dyDescent="0.25">
      <c r="A315" s="282"/>
      <c r="B315" s="281"/>
      <c r="C315" s="314"/>
      <c r="D315" s="314"/>
    </row>
    <row r="316" spans="1:4" s="315" customFormat="1" x14ac:dyDescent="0.25">
      <c r="A316" s="282"/>
      <c r="B316" s="281"/>
      <c r="C316" s="314"/>
      <c r="D316" s="314"/>
    </row>
    <row r="317" spans="1:4" s="315" customFormat="1" x14ac:dyDescent="0.25">
      <c r="A317" s="282"/>
      <c r="B317" s="281"/>
      <c r="C317" s="314"/>
      <c r="D317" s="314"/>
    </row>
    <row r="318" spans="1:4" s="315" customFormat="1" x14ac:dyDescent="0.25">
      <c r="A318" s="282"/>
      <c r="B318" s="281"/>
      <c r="C318" s="314"/>
      <c r="D318" s="314"/>
    </row>
    <row r="319" spans="1:4" s="315" customFormat="1" x14ac:dyDescent="0.25">
      <c r="A319" s="282"/>
      <c r="B319" s="281"/>
      <c r="C319" s="314"/>
      <c r="D319" s="314"/>
    </row>
    <row r="320" spans="1:4" s="315" customFormat="1" x14ac:dyDescent="0.25">
      <c r="A320" s="282"/>
      <c r="B320" s="281"/>
      <c r="C320" s="314"/>
      <c r="D320" s="314"/>
    </row>
    <row r="321" spans="1:4" s="315" customFormat="1" x14ac:dyDescent="0.25">
      <c r="A321" s="282"/>
      <c r="B321" s="281"/>
      <c r="C321" s="314"/>
      <c r="D321" s="314"/>
    </row>
    <row r="322" spans="1:4" s="315" customFormat="1" x14ac:dyDescent="0.25">
      <c r="A322" s="282"/>
      <c r="B322" s="281"/>
      <c r="C322" s="314"/>
      <c r="D322" s="314"/>
    </row>
    <row r="323" spans="1:4" s="315" customFormat="1" x14ac:dyDescent="0.25">
      <c r="A323" s="282"/>
      <c r="B323" s="281"/>
      <c r="C323" s="314"/>
      <c r="D323" s="314"/>
    </row>
    <row r="324" spans="1:4" s="315" customFormat="1" x14ac:dyDescent="0.25">
      <c r="A324" s="282"/>
      <c r="B324" s="281"/>
      <c r="C324" s="314"/>
      <c r="D324" s="314"/>
    </row>
    <row r="325" spans="1:4" s="315" customFormat="1" x14ac:dyDescent="0.25">
      <c r="A325" s="282"/>
      <c r="B325" s="281"/>
      <c r="C325" s="314"/>
      <c r="D325" s="314"/>
    </row>
    <row r="326" spans="1:4" s="315" customFormat="1" x14ac:dyDescent="0.25">
      <c r="A326" s="282"/>
      <c r="B326" s="281"/>
      <c r="C326" s="314"/>
      <c r="D326" s="314"/>
    </row>
    <row r="327" spans="1:4" s="315" customFormat="1" x14ac:dyDescent="0.25">
      <c r="A327" s="282"/>
      <c r="B327" s="281"/>
      <c r="C327" s="314"/>
      <c r="D327" s="314"/>
    </row>
    <row r="328" spans="1:4" s="315" customFormat="1" x14ac:dyDescent="0.25">
      <c r="A328" s="282"/>
      <c r="B328" s="281"/>
      <c r="C328" s="314"/>
      <c r="D328" s="314"/>
    </row>
    <row r="329" spans="1:4" s="315" customFormat="1" x14ac:dyDescent="0.25">
      <c r="A329" s="282"/>
      <c r="B329" s="281"/>
      <c r="C329" s="314"/>
      <c r="D329" s="314"/>
    </row>
    <row r="330" spans="1:4" s="315" customFormat="1" x14ac:dyDescent="0.25">
      <c r="A330" s="282"/>
      <c r="B330" s="281"/>
      <c r="C330" s="314"/>
      <c r="D330" s="314"/>
    </row>
    <row r="331" spans="1:4" s="315" customFormat="1" x14ac:dyDescent="0.25">
      <c r="A331" s="282"/>
      <c r="B331" s="281"/>
      <c r="C331" s="314"/>
      <c r="D331" s="314"/>
    </row>
    <row r="332" spans="1:4" s="315" customFormat="1" x14ac:dyDescent="0.25">
      <c r="A332" s="282"/>
      <c r="B332" s="281"/>
      <c r="C332" s="314"/>
      <c r="D332" s="314"/>
    </row>
    <row r="333" spans="1:4" s="315" customFormat="1" x14ac:dyDescent="0.25">
      <c r="A333" s="282"/>
      <c r="B333" s="281"/>
      <c r="C333" s="314"/>
      <c r="D333" s="314"/>
    </row>
    <row r="334" spans="1:4" s="315" customFormat="1" x14ac:dyDescent="0.25">
      <c r="A334" s="282"/>
      <c r="B334" s="281"/>
      <c r="C334" s="314"/>
      <c r="D334" s="314"/>
    </row>
    <row r="335" spans="1:4" s="315" customFormat="1" x14ac:dyDescent="0.25">
      <c r="A335" s="282"/>
      <c r="B335" s="281"/>
      <c r="C335" s="314"/>
      <c r="D335" s="314"/>
    </row>
    <row r="336" spans="1:4" s="315" customFormat="1" x14ac:dyDescent="0.25">
      <c r="A336" s="282"/>
      <c r="B336" s="281"/>
      <c r="C336" s="314"/>
      <c r="D336" s="314"/>
    </row>
    <row r="337" spans="1:4" s="315" customFormat="1" x14ac:dyDescent="0.25">
      <c r="A337" s="282"/>
      <c r="B337" s="281"/>
      <c r="C337" s="314"/>
      <c r="D337" s="314"/>
    </row>
    <row r="338" spans="1:4" s="315" customFormat="1" x14ac:dyDescent="0.25">
      <c r="A338" s="282"/>
      <c r="B338" s="281"/>
      <c r="C338" s="314"/>
      <c r="D338" s="314"/>
    </row>
    <row r="339" spans="1:4" s="315" customFormat="1" x14ac:dyDescent="0.25">
      <c r="A339" s="282"/>
      <c r="B339" s="281"/>
      <c r="C339" s="314"/>
      <c r="D339" s="314"/>
    </row>
    <row r="340" spans="1:4" s="315" customFormat="1" x14ac:dyDescent="0.25">
      <c r="A340" s="282"/>
      <c r="B340" s="281"/>
      <c r="C340" s="314"/>
      <c r="D340" s="314"/>
    </row>
    <row r="341" spans="1:4" s="315" customFormat="1" x14ac:dyDescent="0.25">
      <c r="A341" s="282"/>
      <c r="B341" s="281"/>
      <c r="C341" s="314"/>
      <c r="D341" s="314"/>
    </row>
    <row r="342" spans="1:4" s="315" customFormat="1" x14ac:dyDescent="0.25">
      <c r="A342" s="282"/>
      <c r="B342" s="281"/>
      <c r="C342" s="314"/>
      <c r="D342" s="314"/>
    </row>
    <row r="343" spans="1:4" s="315" customFormat="1" x14ac:dyDescent="0.25">
      <c r="A343" s="282"/>
      <c r="B343" s="281"/>
      <c r="C343" s="314"/>
      <c r="D343" s="314"/>
    </row>
    <row r="344" spans="1:4" s="315" customFormat="1" x14ac:dyDescent="0.25">
      <c r="A344" s="282"/>
      <c r="B344" s="281"/>
      <c r="C344" s="314"/>
      <c r="D344" s="314"/>
    </row>
    <row r="345" spans="1:4" s="315" customFormat="1" x14ac:dyDescent="0.25">
      <c r="A345" s="282"/>
      <c r="B345" s="281"/>
      <c r="C345" s="314"/>
      <c r="D345" s="314"/>
    </row>
    <row r="346" spans="1:4" s="315" customFormat="1" x14ac:dyDescent="0.25">
      <c r="A346" s="282"/>
      <c r="B346" s="281"/>
      <c r="C346" s="314"/>
      <c r="D346" s="314"/>
    </row>
    <row r="347" spans="1:4" s="315" customFormat="1" x14ac:dyDescent="0.25">
      <c r="A347" s="282"/>
      <c r="B347" s="281"/>
      <c r="C347" s="314"/>
      <c r="D347" s="314"/>
    </row>
    <row r="348" spans="1:4" s="315" customFormat="1" x14ac:dyDescent="0.25">
      <c r="A348" s="282"/>
      <c r="B348" s="281"/>
      <c r="C348" s="314"/>
      <c r="D348" s="314"/>
    </row>
    <row r="349" spans="1:4" s="315" customFormat="1" x14ac:dyDescent="0.25">
      <c r="A349" s="282"/>
      <c r="B349" s="281"/>
      <c r="C349" s="314"/>
      <c r="D349" s="314"/>
    </row>
    <row r="350" spans="1:4" s="315" customFormat="1" x14ac:dyDescent="0.25">
      <c r="A350" s="282"/>
      <c r="B350" s="281"/>
      <c r="C350" s="314"/>
      <c r="D350" s="314"/>
    </row>
    <row r="351" spans="1:4" s="315" customFormat="1" x14ac:dyDescent="0.25">
      <c r="A351" s="282"/>
      <c r="B351" s="281"/>
      <c r="C351" s="314"/>
      <c r="D351" s="314"/>
    </row>
    <row r="352" spans="1:4" s="315" customFormat="1" x14ac:dyDescent="0.25">
      <c r="A352" s="282"/>
      <c r="B352" s="281"/>
      <c r="C352" s="314"/>
      <c r="D352" s="314"/>
    </row>
    <row r="353" spans="1:4" s="315" customFormat="1" x14ac:dyDescent="0.25">
      <c r="A353" s="282"/>
      <c r="B353" s="281"/>
      <c r="C353" s="314"/>
      <c r="D353" s="314"/>
    </row>
    <row r="354" spans="1:4" s="315" customFormat="1" x14ac:dyDescent="0.25">
      <c r="A354" s="282"/>
      <c r="B354" s="281"/>
      <c r="C354" s="314"/>
      <c r="D354" s="314"/>
    </row>
    <row r="355" spans="1:4" s="315" customFormat="1" x14ac:dyDescent="0.25">
      <c r="A355" s="282"/>
      <c r="B355" s="281"/>
      <c r="C355" s="314"/>
      <c r="D355" s="314"/>
    </row>
    <row r="356" spans="1:4" s="315" customFormat="1" x14ac:dyDescent="0.25">
      <c r="A356" s="282"/>
      <c r="B356" s="281"/>
      <c r="C356" s="314"/>
      <c r="D356" s="314"/>
    </row>
    <row r="357" spans="1:4" s="315" customFormat="1" x14ac:dyDescent="0.25">
      <c r="A357" s="282"/>
      <c r="B357" s="281"/>
      <c r="C357" s="314"/>
      <c r="D357" s="314"/>
    </row>
    <row r="358" spans="1:4" s="315" customFormat="1" x14ac:dyDescent="0.25">
      <c r="A358" s="282"/>
      <c r="B358" s="281"/>
      <c r="C358" s="314"/>
      <c r="D358" s="314"/>
    </row>
    <row r="359" spans="1:4" s="315" customFormat="1" x14ac:dyDescent="0.25">
      <c r="A359" s="282"/>
      <c r="B359" s="281"/>
      <c r="C359" s="314"/>
      <c r="D359" s="314"/>
    </row>
    <row r="360" spans="1:4" s="315" customFormat="1" x14ac:dyDescent="0.25">
      <c r="A360" s="282"/>
      <c r="B360" s="281"/>
      <c r="C360" s="314"/>
      <c r="D360" s="314"/>
    </row>
    <row r="361" spans="1:4" s="315" customFormat="1" x14ac:dyDescent="0.25">
      <c r="A361" s="282"/>
      <c r="B361" s="281"/>
      <c r="C361" s="314"/>
      <c r="D361" s="314"/>
    </row>
    <row r="362" spans="1:4" s="315" customFormat="1" x14ac:dyDescent="0.25">
      <c r="A362" s="282"/>
      <c r="B362" s="281"/>
      <c r="C362" s="314"/>
      <c r="D362" s="314"/>
    </row>
    <row r="363" spans="1:4" s="315" customFormat="1" x14ac:dyDescent="0.25">
      <c r="A363" s="282"/>
      <c r="B363" s="281"/>
      <c r="C363" s="314"/>
      <c r="D363" s="314"/>
    </row>
    <row r="364" spans="1:4" s="315" customFormat="1" x14ac:dyDescent="0.25">
      <c r="A364" s="282"/>
      <c r="B364" s="281"/>
      <c r="C364" s="314"/>
      <c r="D364" s="314"/>
    </row>
    <row r="365" spans="1:4" s="315" customFormat="1" x14ac:dyDescent="0.25">
      <c r="A365" s="282"/>
      <c r="B365" s="281"/>
      <c r="C365" s="314"/>
      <c r="D365" s="314"/>
    </row>
    <row r="366" spans="1:4" s="315" customFormat="1" x14ac:dyDescent="0.25">
      <c r="A366" s="282"/>
      <c r="B366" s="281"/>
      <c r="C366" s="314"/>
      <c r="D366" s="314"/>
    </row>
    <row r="367" spans="1:4" s="315" customFormat="1" x14ac:dyDescent="0.25">
      <c r="A367" s="282"/>
      <c r="B367" s="281"/>
      <c r="C367" s="314"/>
      <c r="D367" s="314"/>
    </row>
    <row r="368" spans="1:4" s="315" customFormat="1" x14ac:dyDescent="0.25">
      <c r="A368" s="282"/>
      <c r="B368" s="281"/>
      <c r="C368" s="314"/>
      <c r="D368" s="314"/>
    </row>
    <row r="369" spans="1:4" s="315" customFormat="1" x14ac:dyDescent="0.25">
      <c r="A369" s="282"/>
      <c r="B369" s="281"/>
      <c r="C369" s="314"/>
      <c r="D369" s="314"/>
    </row>
    <row r="370" spans="1:4" s="315" customFormat="1" x14ac:dyDescent="0.25">
      <c r="A370" s="282"/>
      <c r="B370" s="281"/>
      <c r="C370" s="314"/>
      <c r="D370" s="314"/>
    </row>
    <row r="371" spans="1:4" s="315" customFormat="1" x14ac:dyDescent="0.25">
      <c r="A371" s="282"/>
      <c r="B371" s="281"/>
      <c r="C371" s="314"/>
      <c r="D371" s="314"/>
    </row>
    <row r="372" spans="1:4" s="315" customFormat="1" x14ac:dyDescent="0.25">
      <c r="A372" s="282"/>
      <c r="B372" s="281"/>
      <c r="C372" s="314"/>
      <c r="D372" s="314"/>
    </row>
    <row r="373" spans="1:4" s="315" customFormat="1" x14ac:dyDescent="0.25">
      <c r="A373" s="282"/>
      <c r="B373" s="281"/>
      <c r="C373" s="314"/>
      <c r="D373" s="314"/>
    </row>
    <row r="374" spans="1:4" s="315" customFormat="1" x14ac:dyDescent="0.25">
      <c r="A374" s="282"/>
      <c r="B374" s="281"/>
      <c r="C374" s="314"/>
      <c r="D374" s="314"/>
    </row>
    <row r="375" spans="1:4" s="315" customFormat="1" x14ac:dyDescent="0.25">
      <c r="A375" s="282"/>
      <c r="B375" s="281"/>
      <c r="C375" s="314"/>
      <c r="D375" s="314"/>
    </row>
    <row r="376" spans="1:4" s="315" customFormat="1" x14ac:dyDescent="0.25">
      <c r="A376" s="282"/>
      <c r="B376" s="281"/>
      <c r="C376" s="314"/>
      <c r="D376" s="314"/>
    </row>
    <row r="377" spans="1:4" s="315" customFormat="1" x14ac:dyDescent="0.25">
      <c r="A377" s="282"/>
      <c r="B377" s="281"/>
      <c r="C377" s="314"/>
      <c r="D377" s="314"/>
    </row>
    <row r="378" spans="1:4" s="315" customFormat="1" x14ac:dyDescent="0.25">
      <c r="A378" s="282"/>
      <c r="B378" s="281"/>
      <c r="C378" s="314"/>
      <c r="D378" s="314"/>
    </row>
    <row r="379" spans="1:4" s="315" customFormat="1" x14ac:dyDescent="0.25">
      <c r="A379" s="282"/>
      <c r="B379" s="281"/>
      <c r="C379" s="314"/>
      <c r="D379" s="314"/>
    </row>
    <row r="380" spans="1:4" s="315" customFormat="1" x14ac:dyDescent="0.25">
      <c r="A380" s="282"/>
      <c r="B380" s="281"/>
      <c r="C380" s="314"/>
      <c r="D380" s="314"/>
    </row>
    <row r="381" spans="1:4" s="315" customFormat="1" x14ac:dyDescent="0.25">
      <c r="A381" s="282"/>
      <c r="B381" s="281"/>
      <c r="C381" s="314"/>
      <c r="D381" s="314"/>
    </row>
    <row r="382" spans="1:4" s="315" customFormat="1" x14ac:dyDescent="0.25">
      <c r="A382" s="282"/>
      <c r="B382" s="281"/>
      <c r="C382" s="314"/>
      <c r="D382" s="314"/>
    </row>
    <row r="383" spans="1:4" s="315" customFormat="1" x14ac:dyDescent="0.25">
      <c r="A383" s="282"/>
      <c r="B383" s="281"/>
      <c r="C383" s="314"/>
      <c r="D383" s="314"/>
    </row>
    <row r="384" spans="1:4" s="315" customFormat="1" x14ac:dyDescent="0.25">
      <c r="A384" s="282"/>
      <c r="B384" s="281"/>
      <c r="C384" s="314"/>
      <c r="D384" s="314"/>
    </row>
    <row r="385" spans="1:4" s="315" customFormat="1" x14ac:dyDescent="0.25">
      <c r="A385" s="282"/>
      <c r="B385" s="281"/>
      <c r="C385" s="314"/>
      <c r="D385" s="314"/>
    </row>
    <row r="386" spans="1:4" s="315" customFormat="1" x14ac:dyDescent="0.25">
      <c r="A386" s="282"/>
      <c r="B386" s="281"/>
      <c r="C386" s="314"/>
      <c r="D386" s="314"/>
    </row>
    <row r="387" spans="1:4" s="315" customFormat="1" x14ac:dyDescent="0.25">
      <c r="A387" s="282"/>
      <c r="B387" s="281"/>
      <c r="C387" s="314"/>
      <c r="D387" s="314"/>
    </row>
    <row r="388" spans="1:4" s="315" customFormat="1" x14ac:dyDescent="0.25">
      <c r="A388" s="282"/>
      <c r="B388" s="281"/>
      <c r="C388" s="314"/>
      <c r="D388" s="314"/>
    </row>
    <row r="389" spans="1:4" s="315" customFormat="1" x14ac:dyDescent="0.25">
      <c r="A389" s="282"/>
      <c r="B389" s="281"/>
      <c r="C389" s="314"/>
      <c r="D389" s="314"/>
    </row>
    <row r="390" spans="1:4" s="315" customFormat="1" x14ac:dyDescent="0.25">
      <c r="A390" s="282"/>
      <c r="B390" s="281"/>
      <c r="C390" s="314"/>
      <c r="D390" s="314"/>
    </row>
    <row r="391" spans="1:4" s="315" customFormat="1" x14ac:dyDescent="0.25">
      <c r="A391" s="282"/>
      <c r="B391" s="281"/>
      <c r="C391" s="314"/>
      <c r="D391" s="314"/>
    </row>
    <row r="392" spans="1:4" s="315" customFormat="1" x14ac:dyDescent="0.25">
      <c r="A392" s="282"/>
      <c r="B392" s="281"/>
      <c r="C392" s="314"/>
      <c r="D392" s="314"/>
    </row>
    <row r="393" spans="1:4" s="315" customFormat="1" x14ac:dyDescent="0.25">
      <c r="A393" s="282"/>
      <c r="B393" s="281"/>
      <c r="C393" s="314"/>
      <c r="D393" s="314"/>
    </row>
    <row r="394" spans="1:4" s="315" customFormat="1" x14ac:dyDescent="0.25">
      <c r="A394" s="282"/>
      <c r="B394" s="281"/>
      <c r="C394" s="314"/>
      <c r="D394" s="314"/>
    </row>
    <row r="395" spans="1:4" s="315" customFormat="1" x14ac:dyDescent="0.25">
      <c r="A395" s="282"/>
      <c r="B395" s="281"/>
      <c r="C395" s="314"/>
      <c r="D395" s="314"/>
    </row>
    <row r="396" spans="1:4" s="315" customFormat="1" x14ac:dyDescent="0.25">
      <c r="A396" s="282"/>
      <c r="B396" s="281"/>
      <c r="C396" s="314"/>
      <c r="D396" s="314"/>
    </row>
    <row r="397" spans="1:4" s="315" customFormat="1" x14ac:dyDescent="0.25">
      <c r="A397" s="282"/>
      <c r="B397" s="281"/>
      <c r="C397" s="314"/>
      <c r="D397" s="314"/>
    </row>
    <row r="398" spans="1:4" s="315" customFormat="1" x14ac:dyDescent="0.25">
      <c r="A398" s="282"/>
      <c r="B398" s="281"/>
      <c r="C398" s="314"/>
      <c r="D398" s="314"/>
    </row>
    <row r="399" spans="1:4" s="315" customFormat="1" x14ac:dyDescent="0.25">
      <c r="A399" s="282"/>
      <c r="B399" s="281"/>
      <c r="C399" s="314"/>
      <c r="D399" s="314"/>
    </row>
    <row r="400" spans="1:4" s="315" customFormat="1" x14ac:dyDescent="0.25">
      <c r="A400" s="282"/>
      <c r="B400" s="281"/>
      <c r="C400" s="314"/>
      <c r="D400" s="314"/>
    </row>
    <row r="401" spans="1:4" s="315" customFormat="1" x14ac:dyDescent="0.25">
      <c r="A401" s="282"/>
      <c r="B401" s="281"/>
      <c r="C401" s="314"/>
      <c r="D401" s="314"/>
    </row>
    <row r="402" spans="1:4" s="315" customFormat="1" x14ac:dyDescent="0.25">
      <c r="A402" s="282"/>
      <c r="B402" s="281"/>
      <c r="C402" s="314"/>
      <c r="D402" s="314"/>
    </row>
    <row r="403" spans="1:4" s="315" customFormat="1" x14ac:dyDescent="0.25">
      <c r="A403" s="282"/>
      <c r="B403" s="281"/>
      <c r="C403" s="314"/>
      <c r="D403" s="314"/>
    </row>
    <row r="404" spans="1:4" s="315" customFormat="1" x14ac:dyDescent="0.25">
      <c r="A404" s="282"/>
      <c r="B404" s="281"/>
      <c r="C404" s="314"/>
      <c r="D404" s="314"/>
    </row>
    <row r="405" spans="1:4" s="315" customFormat="1" x14ac:dyDescent="0.25">
      <c r="A405" s="282"/>
      <c r="B405" s="281"/>
      <c r="C405" s="314"/>
      <c r="D405" s="314"/>
    </row>
    <row r="406" spans="1:4" s="315" customFormat="1" x14ac:dyDescent="0.25">
      <c r="A406" s="282"/>
      <c r="B406" s="281"/>
      <c r="C406" s="314"/>
      <c r="D406" s="314"/>
    </row>
    <row r="407" spans="1:4" s="315" customFormat="1" x14ac:dyDescent="0.25">
      <c r="A407" s="282"/>
      <c r="B407" s="281"/>
      <c r="C407" s="314"/>
      <c r="D407" s="314"/>
    </row>
    <row r="408" spans="1:4" s="315" customFormat="1" x14ac:dyDescent="0.25">
      <c r="A408" s="282"/>
      <c r="B408" s="281"/>
      <c r="C408" s="314"/>
      <c r="D408" s="314"/>
    </row>
    <row r="409" spans="1:4" s="315" customFormat="1" x14ac:dyDescent="0.25">
      <c r="A409" s="282"/>
      <c r="B409" s="281"/>
      <c r="C409" s="314"/>
      <c r="D409" s="314"/>
    </row>
    <row r="410" spans="1:4" s="315" customFormat="1" x14ac:dyDescent="0.25">
      <c r="A410" s="282"/>
      <c r="B410" s="281"/>
      <c r="C410" s="314"/>
      <c r="D410" s="314"/>
    </row>
    <row r="411" spans="1:4" s="315" customFormat="1" x14ac:dyDescent="0.25">
      <c r="A411" s="282"/>
      <c r="B411" s="281"/>
      <c r="C411" s="314"/>
      <c r="D411" s="314"/>
    </row>
    <row r="412" spans="1:4" s="315" customFormat="1" x14ac:dyDescent="0.25">
      <c r="A412" s="282"/>
      <c r="B412" s="281"/>
      <c r="C412" s="314"/>
      <c r="D412" s="314"/>
    </row>
    <row r="413" spans="1:4" s="315" customFormat="1" x14ac:dyDescent="0.25">
      <c r="A413" s="282"/>
      <c r="B413" s="281"/>
      <c r="C413" s="314"/>
      <c r="D413" s="314"/>
    </row>
    <row r="414" spans="1:4" s="315" customFormat="1" x14ac:dyDescent="0.25">
      <c r="A414" s="282"/>
      <c r="B414" s="281"/>
      <c r="C414" s="314"/>
      <c r="D414" s="314"/>
    </row>
    <row r="415" spans="1:4" s="315" customFormat="1" x14ac:dyDescent="0.25">
      <c r="A415" s="282"/>
      <c r="B415" s="281"/>
      <c r="C415" s="314"/>
      <c r="D415" s="314"/>
    </row>
    <row r="416" spans="1:4" s="315" customFormat="1" x14ac:dyDescent="0.25">
      <c r="A416" s="282"/>
      <c r="B416" s="281"/>
      <c r="C416" s="314"/>
      <c r="D416" s="314"/>
    </row>
    <row r="417" spans="1:4" s="315" customFormat="1" x14ac:dyDescent="0.25">
      <c r="A417" s="282"/>
      <c r="B417" s="281"/>
      <c r="C417" s="314"/>
      <c r="D417" s="314"/>
    </row>
    <row r="418" spans="1:4" s="315" customFormat="1" x14ac:dyDescent="0.25">
      <c r="A418" s="282"/>
      <c r="B418" s="281"/>
      <c r="C418" s="314"/>
      <c r="D418" s="314"/>
    </row>
    <row r="419" spans="1:4" s="315" customFormat="1" x14ac:dyDescent="0.25">
      <c r="A419" s="282"/>
      <c r="B419" s="281"/>
      <c r="C419" s="314"/>
      <c r="D419" s="314"/>
    </row>
    <row r="420" spans="1:4" s="315" customFormat="1" x14ac:dyDescent="0.25">
      <c r="A420" s="282"/>
      <c r="B420" s="281"/>
      <c r="C420" s="314"/>
      <c r="D420" s="314"/>
    </row>
    <row r="421" spans="1:4" s="315" customFormat="1" x14ac:dyDescent="0.25">
      <c r="A421" s="282"/>
      <c r="B421" s="281"/>
      <c r="C421" s="314"/>
      <c r="D421" s="314"/>
    </row>
    <row r="422" spans="1:4" s="315" customFormat="1" x14ac:dyDescent="0.25">
      <c r="A422" s="282"/>
      <c r="B422" s="281"/>
      <c r="C422" s="314"/>
      <c r="D422" s="314"/>
    </row>
    <row r="423" spans="1:4" s="315" customFormat="1" x14ac:dyDescent="0.25">
      <c r="A423" s="282"/>
      <c r="B423" s="281"/>
      <c r="C423" s="314"/>
      <c r="D423" s="314"/>
    </row>
    <row r="424" spans="1:4" s="315" customFormat="1" x14ac:dyDescent="0.25">
      <c r="A424" s="282"/>
      <c r="B424" s="281"/>
      <c r="C424" s="314"/>
      <c r="D424" s="314"/>
    </row>
    <row r="425" spans="1:4" s="315" customFormat="1" x14ac:dyDescent="0.25">
      <c r="A425" s="282"/>
      <c r="B425" s="281"/>
      <c r="C425" s="314"/>
      <c r="D425" s="314"/>
    </row>
    <row r="426" spans="1:4" s="315" customFormat="1" x14ac:dyDescent="0.25">
      <c r="A426" s="282"/>
      <c r="B426" s="281"/>
      <c r="C426" s="314"/>
      <c r="D426" s="314"/>
    </row>
    <row r="427" spans="1:4" s="315" customFormat="1" x14ac:dyDescent="0.25">
      <c r="A427" s="282"/>
      <c r="B427" s="281"/>
      <c r="C427" s="314"/>
      <c r="D427" s="314"/>
    </row>
    <row r="428" spans="1:4" s="315" customFormat="1" x14ac:dyDescent="0.25">
      <c r="A428" s="282"/>
      <c r="B428" s="281"/>
      <c r="C428" s="314"/>
      <c r="D428" s="314"/>
    </row>
    <row r="429" spans="1:4" s="315" customFormat="1" x14ac:dyDescent="0.25">
      <c r="A429" s="282"/>
      <c r="B429" s="281"/>
      <c r="C429" s="314"/>
      <c r="D429" s="314"/>
    </row>
    <row r="430" spans="1:4" s="315" customFormat="1" x14ac:dyDescent="0.25">
      <c r="A430" s="282"/>
      <c r="B430" s="281"/>
      <c r="C430" s="314"/>
      <c r="D430" s="314"/>
    </row>
    <row r="431" spans="1:4" s="315" customFormat="1" x14ac:dyDescent="0.25">
      <c r="A431" s="282"/>
      <c r="B431" s="281"/>
      <c r="C431" s="314"/>
      <c r="D431" s="314"/>
    </row>
    <row r="432" spans="1:4" s="315" customFormat="1" x14ac:dyDescent="0.25">
      <c r="A432" s="282"/>
      <c r="B432" s="281"/>
      <c r="C432" s="314"/>
      <c r="D432" s="314"/>
    </row>
    <row r="433" spans="1:4" s="315" customFormat="1" x14ac:dyDescent="0.25">
      <c r="A433" s="282"/>
      <c r="B433" s="281"/>
      <c r="C433" s="314"/>
      <c r="D433" s="314"/>
    </row>
    <row r="434" spans="1:4" s="315" customFormat="1" x14ac:dyDescent="0.25">
      <c r="A434" s="282"/>
      <c r="B434" s="281"/>
      <c r="C434" s="314"/>
      <c r="D434" s="314"/>
    </row>
    <row r="435" spans="1:4" s="315" customFormat="1" x14ac:dyDescent="0.25">
      <c r="A435" s="282"/>
      <c r="B435" s="281"/>
      <c r="C435" s="314"/>
      <c r="D435" s="314"/>
    </row>
    <row r="436" spans="1:4" s="315" customFormat="1" x14ac:dyDescent="0.25">
      <c r="A436" s="282"/>
      <c r="B436" s="281"/>
      <c r="C436" s="314"/>
      <c r="D436" s="314"/>
    </row>
    <row r="437" spans="1:4" s="315" customFormat="1" x14ac:dyDescent="0.25">
      <c r="A437" s="282"/>
      <c r="B437" s="281"/>
      <c r="C437" s="314"/>
      <c r="D437" s="314"/>
    </row>
    <row r="438" spans="1:4" s="315" customFormat="1" x14ac:dyDescent="0.25">
      <c r="A438" s="282"/>
      <c r="B438" s="281"/>
      <c r="C438" s="314"/>
      <c r="D438" s="314"/>
    </row>
    <row r="439" spans="1:4" s="315" customFormat="1" x14ac:dyDescent="0.25">
      <c r="A439" s="282"/>
      <c r="B439" s="281"/>
      <c r="C439" s="314"/>
      <c r="D439" s="314"/>
    </row>
    <row r="440" spans="1:4" s="315" customFormat="1" x14ac:dyDescent="0.25">
      <c r="A440" s="282"/>
      <c r="B440" s="281"/>
      <c r="C440" s="314"/>
      <c r="D440" s="314"/>
    </row>
    <row r="441" spans="1:4" s="315" customFormat="1" x14ac:dyDescent="0.25">
      <c r="A441" s="282"/>
      <c r="B441" s="281"/>
      <c r="C441" s="314"/>
      <c r="D441" s="314"/>
    </row>
    <row r="442" spans="1:4" s="315" customFormat="1" x14ac:dyDescent="0.25">
      <c r="A442" s="282"/>
      <c r="B442" s="281"/>
      <c r="C442" s="314"/>
      <c r="D442" s="314"/>
    </row>
    <row r="443" spans="1:4" s="315" customFormat="1" x14ac:dyDescent="0.25">
      <c r="A443" s="282"/>
      <c r="B443" s="281"/>
      <c r="C443" s="314"/>
      <c r="D443" s="314"/>
    </row>
    <row r="444" spans="1:4" s="315" customFormat="1" x14ac:dyDescent="0.25">
      <c r="A444" s="282"/>
      <c r="B444" s="281"/>
      <c r="C444" s="314"/>
      <c r="D444" s="314"/>
    </row>
    <row r="445" spans="1:4" s="315" customFormat="1" x14ac:dyDescent="0.25">
      <c r="A445" s="282"/>
      <c r="B445" s="281"/>
      <c r="C445" s="314"/>
      <c r="D445" s="314"/>
    </row>
    <row r="446" spans="1:4" s="315" customFormat="1" x14ac:dyDescent="0.25">
      <c r="A446" s="282"/>
      <c r="B446" s="281"/>
      <c r="C446" s="314"/>
      <c r="D446" s="314"/>
    </row>
    <row r="447" spans="1:4" s="315" customFormat="1" x14ac:dyDescent="0.25">
      <c r="A447" s="282"/>
      <c r="B447" s="281"/>
      <c r="C447" s="314"/>
      <c r="D447" s="314"/>
    </row>
    <row r="448" spans="1:4" s="315" customFormat="1" x14ac:dyDescent="0.25">
      <c r="A448" s="282"/>
      <c r="B448" s="281"/>
      <c r="C448" s="314"/>
      <c r="D448" s="314"/>
    </row>
    <row r="449" spans="1:4" s="315" customFormat="1" x14ac:dyDescent="0.25">
      <c r="A449" s="282"/>
      <c r="B449" s="281"/>
      <c r="C449" s="314"/>
      <c r="D449" s="314"/>
    </row>
    <row r="450" spans="1:4" s="315" customFormat="1" x14ac:dyDescent="0.25">
      <c r="A450" s="282"/>
      <c r="B450" s="281"/>
      <c r="C450" s="314"/>
      <c r="D450" s="314"/>
    </row>
    <row r="451" spans="1:4" s="315" customFormat="1" x14ac:dyDescent="0.25">
      <c r="A451" s="282"/>
      <c r="B451" s="281"/>
      <c r="C451" s="314"/>
      <c r="D451" s="314"/>
    </row>
    <row r="452" spans="1:4" s="315" customFormat="1" x14ac:dyDescent="0.25">
      <c r="A452" s="282"/>
      <c r="B452" s="281"/>
      <c r="C452" s="314"/>
      <c r="D452" s="314"/>
    </row>
    <row r="453" spans="1:4" s="315" customFormat="1" x14ac:dyDescent="0.25">
      <c r="A453" s="282"/>
      <c r="B453" s="281"/>
      <c r="C453" s="314"/>
      <c r="D453" s="314"/>
    </row>
    <row r="454" spans="1:4" s="315" customFormat="1" x14ac:dyDescent="0.25">
      <c r="A454" s="282"/>
      <c r="B454" s="281"/>
      <c r="C454" s="314"/>
      <c r="D454" s="314"/>
    </row>
    <row r="455" spans="1:4" s="315" customFormat="1" x14ac:dyDescent="0.25">
      <c r="A455" s="282"/>
      <c r="B455" s="281"/>
      <c r="C455" s="314"/>
      <c r="D455" s="314"/>
    </row>
    <row r="456" spans="1:4" s="315" customFormat="1" x14ac:dyDescent="0.25">
      <c r="A456" s="282"/>
      <c r="B456" s="281"/>
      <c r="C456" s="314"/>
      <c r="D456" s="314"/>
    </row>
    <row r="457" spans="1:4" s="315" customFormat="1" x14ac:dyDescent="0.25">
      <c r="A457" s="282"/>
      <c r="B457" s="281"/>
      <c r="C457" s="314"/>
      <c r="D457" s="314"/>
    </row>
    <row r="458" spans="1:4" s="315" customFormat="1" x14ac:dyDescent="0.25">
      <c r="A458" s="282"/>
      <c r="B458" s="281"/>
      <c r="C458" s="314"/>
      <c r="D458" s="314"/>
    </row>
    <row r="459" spans="1:4" s="315" customFormat="1" x14ac:dyDescent="0.25">
      <c r="A459" s="282"/>
      <c r="B459" s="281"/>
      <c r="C459" s="314"/>
      <c r="D459" s="314"/>
    </row>
    <row r="460" spans="1:4" s="315" customFormat="1" x14ac:dyDescent="0.25">
      <c r="A460" s="282"/>
      <c r="B460" s="281"/>
      <c r="C460" s="314"/>
      <c r="D460" s="314"/>
    </row>
    <row r="461" spans="1:4" s="315" customFormat="1" x14ac:dyDescent="0.25">
      <c r="A461" s="282"/>
      <c r="B461" s="281"/>
      <c r="C461" s="314"/>
      <c r="D461" s="314"/>
    </row>
    <row r="462" spans="1:4" s="315" customFormat="1" x14ac:dyDescent="0.25">
      <c r="A462" s="282"/>
      <c r="B462" s="281"/>
      <c r="C462" s="314"/>
      <c r="D462" s="314"/>
    </row>
    <row r="463" spans="1:4" s="315" customFormat="1" x14ac:dyDescent="0.25">
      <c r="A463" s="282"/>
      <c r="B463" s="281"/>
      <c r="C463" s="314"/>
      <c r="D463" s="314"/>
    </row>
    <row r="464" spans="1:4" s="315" customFormat="1" x14ac:dyDescent="0.25">
      <c r="A464" s="282"/>
      <c r="B464" s="281"/>
      <c r="C464" s="314"/>
      <c r="D464" s="314"/>
    </row>
    <row r="465" spans="1:256" s="315" customFormat="1" x14ac:dyDescent="0.25">
      <c r="A465" s="282"/>
      <c r="B465" s="281"/>
      <c r="C465" s="314"/>
      <c r="D465" s="314"/>
    </row>
    <row r="466" spans="1:256" s="315" customFormat="1" x14ac:dyDescent="0.25">
      <c r="A466" s="282"/>
      <c r="B466" s="281"/>
      <c r="C466" s="314"/>
      <c r="D466" s="314"/>
    </row>
    <row r="467" spans="1:256" s="315" customFormat="1" x14ac:dyDescent="0.25">
      <c r="A467" s="282"/>
      <c r="B467" s="281"/>
      <c r="C467" s="314"/>
      <c r="D467" s="314"/>
    </row>
    <row r="468" spans="1:256" s="315" customFormat="1" x14ac:dyDescent="0.25">
      <c r="A468" s="282"/>
      <c r="B468" s="281"/>
      <c r="C468" s="314"/>
      <c r="D468" s="314"/>
    </row>
    <row r="469" spans="1:256" s="315" customFormat="1" x14ac:dyDescent="0.25">
      <c r="A469" s="282"/>
      <c r="B469" s="281"/>
      <c r="C469" s="314"/>
      <c r="D469" s="314"/>
    </row>
    <row r="470" spans="1:256" s="315" customFormat="1" x14ac:dyDescent="0.25">
      <c r="A470" s="282"/>
      <c r="B470" s="281"/>
      <c r="C470" s="314"/>
      <c r="D470" s="314"/>
    </row>
    <row r="471" spans="1:256" s="315" customFormat="1" x14ac:dyDescent="0.25">
      <c r="A471" s="282"/>
      <c r="B471" s="281"/>
      <c r="C471" s="314"/>
      <c r="D471" s="314"/>
    </row>
    <row r="472" spans="1:256" s="315" customFormat="1" x14ac:dyDescent="0.25">
      <c r="A472" s="282"/>
      <c r="B472" s="281"/>
      <c r="C472" s="314"/>
      <c r="D472" s="314"/>
    </row>
    <row r="473" spans="1:256" s="315" customFormat="1" x14ac:dyDescent="0.25">
      <c r="A473" s="282"/>
      <c r="B473" s="281"/>
      <c r="C473" s="314"/>
      <c r="D473" s="314"/>
    </row>
    <row r="474" spans="1:256" s="315" customFormat="1" x14ac:dyDescent="0.25">
      <c r="A474" s="282"/>
      <c r="B474" s="281"/>
      <c r="C474" s="314"/>
      <c r="D474" s="314"/>
    </row>
    <row r="475" spans="1:256" s="315" customFormat="1" x14ac:dyDescent="0.25">
      <c r="A475" s="282"/>
      <c r="B475" s="281"/>
      <c r="C475" s="314"/>
      <c r="D475" s="314"/>
    </row>
    <row r="476" spans="1:256" s="315" customFormat="1" x14ac:dyDescent="0.25">
      <c r="A476" s="282"/>
      <c r="B476" s="281"/>
      <c r="C476" s="314"/>
      <c r="D476" s="314"/>
    </row>
    <row r="477" spans="1:256" s="315" customFormat="1" x14ac:dyDescent="0.25">
      <c r="A477" s="282"/>
      <c r="B477" s="281"/>
      <c r="C477" s="316"/>
      <c r="D477" s="316"/>
      <c r="E477" s="281"/>
      <c r="F477" s="281"/>
      <c r="G477" s="281"/>
      <c r="H477" s="281"/>
      <c r="I477" s="281"/>
      <c r="J477" s="281"/>
      <c r="K477" s="281"/>
      <c r="L477" s="281"/>
      <c r="M477" s="281"/>
      <c r="N477" s="281"/>
      <c r="O477" s="281"/>
      <c r="P477" s="281"/>
      <c r="Q477" s="281"/>
      <c r="R477" s="281"/>
      <c r="S477" s="281"/>
      <c r="T477" s="281"/>
      <c r="U477" s="281"/>
      <c r="V477" s="281"/>
      <c r="W477" s="281"/>
      <c r="X477" s="281"/>
      <c r="Y477" s="281"/>
      <c r="Z477" s="281"/>
      <c r="AA477" s="281"/>
      <c r="AB477" s="281"/>
      <c r="AC477" s="281"/>
      <c r="AD477" s="281"/>
      <c r="AE477" s="281"/>
      <c r="AF477" s="281"/>
      <c r="AG477" s="281"/>
      <c r="AH477" s="281"/>
      <c r="AI477" s="281"/>
      <c r="AJ477" s="281"/>
      <c r="AK477" s="281"/>
      <c r="AL477" s="281"/>
      <c r="AM477" s="281"/>
      <c r="AN477" s="281"/>
      <c r="AO477" s="281"/>
      <c r="AP477" s="281"/>
      <c r="AQ477" s="281"/>
      <c r="AR477" s="281"/>
      <c r="AS477" s="281"/>
      <c r="AT477" s="281"/>
      <c r="AU477" s="281"/>
      <c r="AV477" s="281"/>
      <c r="AW477" s="281"/>
      <c r="AX477" s="281"/>
      <c r="AY477" s="281"/>
      <c r="AZ477" s="281"/>
      <c r="BA477" s="281"/>
      <c r="BB477" s="281"/>
      <c r="BC477" s="281"/>
      <c r="BD477" s="281"/>
      <c r="BE477" s="281"/>
      <c r="BF477" s="281"/>
      <c r="BG477" s="281"/>
      <c r="BH477" s="281"/>
      <c r="BI477" s="281"/>
      <c r="BJ477" s="281"/>
      <c r="BK477" s="281"/>
      <c r="BL477" s="281"/>
      <c r="BM477" s="281"/>
      <c r="BN477" s="281"/>
      <c r="BO477" s="281"/>
      <c r="BP477" s="281"/>
      <c r="BQ477" s="281"/>
      <c r="BR477" s="281"/>
      <c r="BS477" s="281"/>
      <c r="BT477" s="281"/>
      <c r="BU477" s="281"/>
      <c r="BV477" s="281"/>
      <c r="BW477" s="281"/>
      <c r="BX477" s="281"/>
      <c r="BY477" s="281"/>
      <c r="BZ477" s="281"/>
      <c r="CA477" s="281"/>
      <c r="CB477" s="281"/>
      <c r="CC477" s="281"/>
      <c r="CD477" s="281"/>
      <c r="CE477" s="281"/>
      <c r="CF477" s="281"/>
      <c r="CG477" s="281"/>
      <c r="CH477" s="281"/>
      <c r="CI477" s="281"/>
      <c r="CJ477" s="281"/>
      <c r="CK477" s="281"/>
      <c r="CL477" s="281"/>
      <c r="CM477" s="281"/>
      <c r="CN477" s="281"/>
      <c r="CO477" s="281"/>
      <c r="CP477" s="281"/>
      <c r="CQ477" s="281"/>
      <c r="CR477" s="281"/>
      <c r="CS477" s="281"/>
      <c r="CT477" s="281"/>
      <c r="CU477" s="281"/>
      <c r="CV477" s="281"/>
      <c r="CW477" s="281"/>
      <c r="CX477" s="281"/>
      <c r="CY477" s="281"/>
      <c r="CZ477" s="281"/>
      <c r="DA477" s="281"/>
      <c r="DB477" s="281"/>
      <c r="DC477" s="281"/>
      <c r="DD477" s="281"/>
      <c r="DE477" s="281"/>
      <c r="DF477" s="281"/>
      <c r="DG477" s="281"/>
      <c r="DH477" s="281"/>
      <c r="DI477" s="281"/>
      <c r="DJ477" s="281"/>
      <c r="DK477" s="281"/>
      <c r="DL477" s="281"/>
      <c r="DM477" s="281"/>
      <c r="DN477" s="281"/>
      <c r="DO477" s="281"/>
      <c r="DP477" s="281"/>
      <c r="DQ477" s="281"/>
      <c r="DR477" s="281"/>
      <c r="DS477" s="281"/>
      <c r="DT477" s="281"/>
      <c r="DU477" s="281"/>
      <c r="DV477" s="281"/>
      <c r="DW477" s="281"/>
      <c r="DX477" s="281"/>
      <c r="DY477" s="281"/>
      <c r="DZ477" s="281"/>
      <c r="EA477" s="281"/>
      <c r="EB477" s="281"/>
      <c r="EC477" s="281"/>
      <c r="ED477" s="281"/>
      <c r="EE477" s="281"/>
      <c r="EF477" s="281"/>
      <c r="EG477" s="281"/>
      <c r="EH477" s="281"/>
      <c r="EI477" s="281"/>
      <c r="EJ477" s="281"/>
      <c r="EK477" s="281"/>
      <c r="EL477" s="281"/>
      <c r="EM477" s="281"/>
      <c r="EN477" s="281"/>
      <c r="EO477" s="281"/>
      <c r="EP477" s="281"/>
      <c r="EQ477" s="281"/>
      <c r="ER477" s="281"/>
      <c r="ES477" s="281"/>
      <c r="ET477" s="281"/>
      <c r="EU477" s="281"/>
      <c r="EV477" s="281"/>
      <c r="EW477" s="281"/>
      <c r="EX477" s="281"/>
      <c r="EY477" s="281"/>
      <c r="EZ477" s="281"/>
      <c r="FA477" s="281"/>
      <c r="FB477" s="281"/>
      <c r="FC477" s="281"/>
      <c r="FD477" s="281"/>
      <c r="FE477" s="281"/>
      <c r="FF477" s="281"/>
      <c r="FG477" s="281"/>
      <c r="FH477" s="281"/>
      <c r="FI477" s="281"/>
      <c r="FJ477" s="281"/>
      <c r="FK477" s="281"/>
      <c r="FL477" s="281"/>
      <c r="FM477" s="281"/>
      <c r="FN477" s="281"/>
      <c r="FO477" s="281"/>
      <c r="FP477" s="281"/>
      <c r="FQ477" s="281"/>
      <c r="FR477" s="281"/>
      <c r="FS477" s="281"/>
      <c r="FT477" s="281"/>
      <c r="FU477" s="281"/>
      <c r="FV477" s="281"/>
      <c r="FW477" s="281"/>
      <c r="FX477" s="281"/>
      <c r="FY477" s="281"/>
      <c r="FZ477" s="281"/>
      <c r="GA477" s="281"/>
      <c r="GB477" s="281"/>
      <c r="GC477" s="281"/>
      <c r="GD477" s="281"/>
      <c r="GE477" s="281"/>
      <c r="GF477" s="281"/>
      <c r="GG477" s="281"/>
      <c r="GH477" s="281"/>
      <c r="GI477" s="281"/>
      <c r="GJ477" s="281"/>
      <c r="GK477" s="281"/>
      <c r="GL477" s="281"/>
      <c r="GM477" s="281"/>
      <c r="GN477" s="281"/>
      <c r="GO477" s="281"/>
      <c r="GP477" s="281"/>
      <c r="GQ477" s="281"/>
      <c r="GR477" s="281"/>
      <c r="GS477" s="281"/>
      <c r="GT477" s="281"/>
      <c r="GU477" s="281"/>
      <c r="GV477" s="281"/>
      <c r="GW477" s="281"/>
      <c r="GX477" s="281"/>
      <c r="GY477" s="281"/>
      <c r="GZ477" s="281"/>
      <c r="HA477" s="281"/>
      <c r="HB477" s="281"/>
      <c r="HC477" s="281"/>
      <c r="HD477" s="281"/>
      <c r="HE477" s="281"/>
      <c r="HF477" s="281"/>
      <c r="HG477" s="281"/>
      <c r="HH477" s="281"/>
      <c r="HI477" s="281"/>
      <c r="HJ477" s="281"/>
      <c r="HK477" s="281"/>
      <c r="HL477" s="281"/>
      <c r="HM477" s="281"/>
      <c r="HN477" s="281"/>
      <c r="HO477" s="281"/>
      <c r="HP477" s="281"/>
      <c r="HQ477" s="281"/>
      <c r="HR477" s="281"/>
      <c r="HS477" s="281"/>
      <c r="HT477" s="281"/>
      <c r="HU477" s="281"/>
      <c r="HV477" s="281"/>
      <c r="HW477" s="281"/>
      <c r="HX477" s="281"/>
      <c r="HY477" s="281"/>
      <c r="HZ477" s="281"/>
      <c r="IA477" s="281"/>
      <c r="IB477" s="281"/>
      <c r="IC477" s="281"/>
      <c r="ID477" s="281"/>
      <c r="IE477" s="281"/>
      <c r="IF477" s="281"/>
      <c r="IG477" s="281"/>
      <c r="IH477" s="281"/>
      <c r="II477" s="281"/>
      <c r="IJ477" s="281"/>
      <c r="IK477" s="281"/>
      <c r="IL477" s="281"/>
      <c r="IM477" s="281"/>
      <c r="IN477" s="281"/>
      <c r="IO477" s="281"/>
      <c r="IP477" s="281"/>
      <c r="IQ477" s="281"/>
      <c r="IR477" s="281"/>
      <c r="IS477" s="281"/>
      <c r="IT477" s="281"/>
      <c r="IU477" s="281"/>
      <c r="IV477" s="281"/>
    </row>
    <row r="478" spans="1:256" s="315" customFormat="1" x14ac:dyDescent="0.25">
      <c r="A478" s="282"/>
      <c r="B478" s="281"/>
      <c r="C478" s="316"/>
      <c r="D478" s="316"/>
      <c r="E478" s="281"/>
      <c r="F478" s="281"/>
      <c r="G478" s="281"/>
      <c r="H478" s="281"/>
      <c r="I478" s="281"/>
      <c r="J478" s="281"/>
      <c r="K478" s="281"/>
      <c r="L478" s="281"/>
      <c r="M478" s="281"/>
      <c r="N478" s="281"/>
      <c r="O478" s="281"/>
      <c r="P478" s="281"/>
      <c r="Q478" s="281"/>
      <c r="R478" s="281"/>
      <c r="S478" s="281"/>
      <c r="T478" s="281"/>
      <c r="U478" s="281"/>
      <c r="V478" s="281"/>
      <c r="W478" s="281"/>
      <c r="X478" s="281"/>
      <c r="Y478" s="281"/>
      <c r="Z478" s="281"/>
      <c r="AA478" s="281"/>
      <c r="AB478" s="281"/>
      <c r="AC478" s="281"/>
      <c r="AD478" s="281"/>
      <c r="AE478" s="281"/>
      <c r="AF478" s="281"/>
      <c r="AG478" s="281"/>
      <c r="AH478" s="281"/>
      <c r="AI478" s="281"/>
      <c r="AJ478" s="281"/>
      <c r="AK478" s="281"/>
      <c r="AL478" s="281"/>
      <c r="AM478" s="281"/>
      <c r="AN478" s="281"/>
      <c r="AO478" s="281"/>
      <c r="AP478" s="281"/>
      <c r="AQ478" s="281"/>
      <c r="AR478" s="281"/>
      <c r="AS478" s="281"/>
      <c r="AT478" s="281"/>
      <c r="AU478" s="281"/>
      <c r="AV478" s="281"/>
      <c r="AW478" s="281"/>
      <c r="AX478" s="281"/>
      <c r="AY478" s="281"/>
      <c r="AZ478" s="281"/>
      <c r="BA478" s="281"/>
      <c r="BB478" s="281"/>
      <c r="BC478" s="281"/>
      <c r="BD478" s="281"/>
      <c r="BE478" s="281"/>
      <c r="BF478" s="281"/>
      <c r="BG478" s="281"/>
      <c r="BH478" s="281"/>
      <c r="BI478" s="281"/>
      <c r="BJ478" s="281"/>
      <c r="BK478" s="281"/>
      <c r="BL478" s="281"/>
      <c r="BM478" s="281"/>
      <c r="BN478" s="281"/>
      <c r="BO478" s="281"/>
      <c r="BP478" s="281"/>
      <c r="BQ478" s="281"/>
      <c r="BR478" s="281"/>
      <c r="BS478" s="281"/>
      <c r="BT478" s="281"/>
      <c r="BU478" s="281"/>
      <c r="BV478" s="281"/>
      <c r="BW478" s="281"/>
      <c r="BX478" s="281"/>
      <c r="BY478" s="281"/>
      <c r="BZ478" s="281"/>
      <c r="CA478" s="281"/>
      <c r="CB478" s="281"/>
      <c r="CC478" s="281"/>
      <c r="CD478" s="281"/>
      <c r="CE478" s="281"/>
      <c r="CF478" s="281"/>
      <c r="CG478" s="281"/>
      <c r="CH478" s="281"/>
      <c r="CI478" s="281"/>
      <c r="CJ478" s="281"/>
      <c r="CK478" s="281"/>
      <c r="CL478" s="281"/>
      <c r="CM478" s="281"/>
      <c r="CN478" s="281"/>
      <c r="CO478" s="281"/>
      <c r="CP478" s="281"/>
      <c r="CQ478" s="281"/>
      <c r="CR478" s="281"/>
      <c r="CS478" s="281"/>
      <c r="CT478" s="281"/>
      <c r="CU478" s="281"/>
      <c r="CV478" s="281"/>
      <c r="CW478" s="281"/>
      <c r="CX478" s="281"/>
      <c r="CY478" s="281"/>
      <c r="CZ478" s="281"/>
      <c r="DA478" s="281"/>
      <c r="DB478" s="281"/>
      <c r="DC478" s="281"/>
      <c r="DD478" s="281"/>
      <c r="DE478" s="281"/>
      <c r="DF478" s="281"/>
      <c r="DG478" s="281"/>
      <c r="DH478" s="281"/>
      <c r="DI478" s="281"/>
      <c r="DJ478" s="281"/>
      <c r="DK478" s="281"/>
      <c r="DL478" s="281"/>
      <c r="DM478" s="281"/>
      <c r="DN478" s="281"/>
      <c r="DO478" s="281"/>
      <c r="DP478" s="281"/>
      <c r="DQ478" s="281"/>
      <c r="DR478" s="281"/>
      <c r="DS478" s="281"/>
      <c r="DT478" s="281"/>
      <c r="DU478" s="281"/>
      <c r="DV478" s="281"/>
      <c r="DW478" s="281"/>
      <c r="DX478" s="281"/>
      <c r="DY478" s="281"/>
      <c r="DZ478" s="281"/>
      <c r="EA478" s="281"/>
      <c r="EB478" s="281"/>
      <c r="EC478" s="281"/>
      <c r="ED478" s="281"/>
      <c r="EE478" s="281"/>
      <c r="EF478" s="281"/>
      <c r="EG478" s="281"/>
      <c r="EH478" s="281"/>
      <c r="EI478" s="281"/>
      <c r="EJ478" s="281"/>
      <c r="EK478" s="281"/>
      <c r="EL478" s="281"/>
      <c r="EM478" s="281"/>
      <c r="EN478" s="281"/>
      <c r="EO478" s="281"/>
      <c r="EP478" s="281"/>
      <c r="EQ478" s="281"/>
      <c r="ER478" s="281"/>
      <c r="ES478" s="281"/>
      <c r="ET478" s="281"/>
      <c r="EU478" s="281"/>
      <c r="EV478" s="281"/>
      <c r="EW478" s="281"/>
      <c r="EX478" s="281"/>
      <c r="EY478" s="281"/>
      <c r="EZ478" s="281"/>
      <c r="FA478" s="281"/>
      <c r="FB478" s="281"/>
      <c r="FC478" s="281"/>
      <c r="FD478" s="281"/>
      <c r="FE478" s="281"/>
      <c r="FF478" s="281"/>
      <c r="FG478" s="281"/>
      <c r="FH478" s="281"/>
      <c r="FI478" s="281"/>
      <c r="FJ478" s="281"/>
      <c r="FK478" s="281"/>
      <c r="FL478" s="281"/>
      <c r="FM478" s="281"/>
      <c r="FN478" s="281"/>
      <c r="FO478" s="281"/>
      <c r="FP478" s="281"/>
      <c r="FQ478" s="281"/>
      <c r="FR478" s="281"/>
      <c r="FS478" s="281"/>
      <c r="FT478" s="281"/>
      <c r="FU478" s="281"/>
      <c r="FV478" s="281"/>
      <c r="FW478" s="281"/>
      <c r="FX478" s="281"/>
      <c r="FY478" s="281"/>
      <c r="FZ478" s="281"/>
      <c r="GA478" s="281"/>
      <c r="GB478" s="281"/>
      <c r="GC478" s="281"/>
      <c r="GD478" s="281"/>
      <c r="GE478" s="281"/>
      <c r="GF478" s="281"/>
      <c r="GG478" s="281"/>
      <c r="GH478" s="281"/>
      <c r="GI478" s="281"/>
      <c r="GJ478" s="281"/>
      <c r="GK478" s="281"/>
      <c r="GL478" s="281"/>
      <c r="GM478" s="281"/>
      <c r="GN478" s="281"/>
      <c r="GO478" s="281"/>
      <c r="GP478" s="281"/>
      <c r="GQ478" s="281"/>
      <c r="GR478" s="281"/>
      <c r="GS478" s="281"/>
      <c r="GT478" s="281"/>
      <c r="GU478" s="281"/>
      <c r="GV478" s="281"/>
      <c r="GW478" s="281"/>
      <c r="GX478" s="281"/>
      <c r="GY478" s="281"/>
      <c r="GZ478" s="281"/>
      <c r="HA478" s="281"/>
      <c r="HB478" s="281"/>
      <c r="HC478" s="281"/>
      <c r="HD478" s="281"/>
      <c r="HE478" s="281"/>
      <c r="HF478" s="281"/>
      <c r="HG478" s="281"/>
      <c r="HH478" s="281"/>
      <c r="HI478" s="281"/>
      <c r="HJ478" s="281"/>
      <c r="HK478" s="281"/>
      <c r="HL478" s="281"/>
      <c r="HM478" s="281"/>
      <c r="HN478" s="281"/>
      <c r="HO478" s="281"/>
      <c r="HP478" s="281"/>
      <c r="HQ478" s="281"/>
      <c r="HR478" s="281"/>
      <c r="HS478" s="281"/>
      <c r="HT478" s="281"/>
      <c r="HU478" s="281"/>
      <c r="HV478" s="281"/>
      <c r="HW478" s="281"/>
      <c r="HX478" s="281"/>
      <c r="HY478" s="281"/>
      <c r="HZ478" s="281"/>
      <c r="IA478" s="281"/>
      <c r="IB478" s="281"/>
      <c r="IC478" s="281"/>
      <c r="ID478" s="281"/>
      <c r="IE478" s="281"/>
      <c r="IF478" s="281"/>
      <c r="IG478" s="281"/>
      <c r="IH478" s="281"/>
      <c r="II478" s="281"/>
      <c r="IJ478" s="281"/>
      <c r="IK478" s="281"/>
      <c r="IL478" s="281"/>
      <c r="IM478" s="281"/>
      <c r="IN478" s="281"/>
      <c r="IO478" s="281"/>
      <c r="IP478" s="281"/>
      <c r="IQ478" s="281"/>
      <c r="IR478" s="281"/>
      <c r="IS478" s="281"/>
      <c r="IT478" s="281"/>
      <c r="IU478" s="281"/>
      <c r="IV478" s="281"/>
    </row>
    <row r="479" spans="1:256" s="315" customFormat="1" x14ac:dyDescent="0.25">
      <c r="A479" s="282"/>
      <c r="B479" s="281"/>
      <c r="C479" s="316"/>
      <c r="D479" s="316"/>
      <c r="E479" s="281"/>
      <c r="F479" s="281"/>
      <c r="G479" s="281"/>
      <c r="H479" s="281"/>
      <c r="I479" s="281"/>
      <c r="J479" s="281"/>
      <c r="K479" s="281"/>
      <c r="L479" s="281"/>
      <c r="M479" s="281"/>
      <c r="N479" s="281"/>
      <c r="O479" s="281"/>
      <c r="P479" s="281"/>
      <c r="Q479" s="281"/>
      <c r="R479" s="281"/>
      <c r="S479" s="281"/>
      <c r="T479" s="281"/>
      <c r="U479" s="281"/>
      <c r="V479" s="281"/>
      <c r="W479" s="281"/>
      <c r="X479" s="281"/>
      <c r="Y479" s="281"/>
      <c r="Z479" s="281"/>
      <c r="AA479" s="281"/>
      <c r="AB479" s="281"/>
      <c r="AC479" s="281"/>
      <c r="AD479" s="281"/>
      <c r="AE479" s="281"/>
      <c r="AF479" s="281"/>
      <c r="AG479" s="281"/>
      <c r="AH479" s="281"/>
      <c r="AI479" s="281"/>
      <c r="AJ479" s="281"/>
      <c r="AK479" s="281"/>
      <c r="AL479" s="281"/>
      <c r="AM479" s="281"/>
      <c r="AN479" s="281"/>
      <c r="AO479" s="281"/>
      <c r="AP479" s="281"/>
      <c r="AQ479" s="281"/>
      <c r="AR479" s="281"/>
      <c r="AS479" s="281"/>
      <c r="AT479" s="281"/>
      <c r="AU479" s="281"/>
      <c r="AV479" s="281"/>
      <c r="AW479" s="281"/>
      <c r="AX479" s="281"/>
      <c r="AY479" s="281"/>
      <c r="AZ479" s="281"/>
      <c r="BA479" s="281"/>
      <c r="BB479" s="281"/>
      <c r="BC479" s="281"/>
      <c r="BD479" s="281"/>
      <c r="BE479" s="281"/>
      <c r="BF479" s="281"/>
      <c r="BG479" s="281"/>
      <c r="BH479" s="281"/>
      <c r="BI479" s="281"/>
      <c r="BJ479" s="281"/>
      <c r="BK479" s="281"/>
      <c r="BL479" s="281"/>
      <c r="BM479" s="281"/>
      <c r="BN479" s="281"/>
      <c r="BO479" s="281"/>
      <c r="BP479" s="281"/>
      <c r="BQ479" s="281"/>
      <c r="BR479" s="281"/>
      <c r="BS479" s="281"/>
      <c r="BT479" s="281"/>
      <c r="BU479" s="281"/>
      <c r="BV479" s="281"/>
      <c r="BW479" s="281"/>
      <c r="BX479" s="281"/>
      <c r="BY479" s="281"/>
      <c r="BZ479" s="281"/>
      <c r="CA479" s="281"/>
      <c r="CB479" s="281"/>
      <c r="CC479" s="281"/>
      <c r="CD479" s="281"/>
      <c r="CE479" s="281"/>
      <c r="CF479" s="281"/>
      <c r="CG479" s="281"/>
      <c r="CH479" s="281"/>
      <c r="CI479" s="281"/>
      <c r="CJ479" s="281"/>
      <c r="CK479" s="281"/>
      <c r="CL479" s="281"/>
      <c r="CM479" s="281"/>
      <c r="CN479" s="281"/>
      <c r="CO479" s="281"/>
      <c r="CP479" s="281"/>
      <c r="CQ479" s="281"/>
      <c r="CR479" s="281"/>
      <c r="CS479" s="281"/>
      <c r="CT479" s="281"/>
      <c r="CU479" s="281"/>
      <c r="CV479" s="281"/>
      <c r="CW479" s="281"/>
      <c r="CX479" s="281"/>
      <c r="CY479" s="281"/>
      <c r="CZ479" s="281"/>
      <c r="DA479" s="281"/>
      <c r="DB479" s="281"/>
      <c r="DC479" s="281"/>
      <c r="DD479" s="281"/>
      <c r="DE479" s="281"/>
      <c r="DF479" s="281"/>
      <c r="DG479" s="281"/>
      <c r="DH479" s="281"/>
      <c r="DI479" s="281"/>
      <c r="DJ479" s="281"/>
      <c r="DK479" s="281"/>
      <c r="DL479" s="281"/>
      <c r="DM479" s="281"/>
      <c r="DN479" s="281"/>
      <c r="DO479" s="281"/>
      <c r="DP479" s="281"/>
      <c r="DQ479" s="281"/>
      <c r="DR479" s="281"/>
      <c r="DS479" s="281"/>
      <c r="DT479" s="281"/>
      <c r="DU479" s="281"/>
      <c r="DV479" s="281"/>
      <c r="DW479" s="281"/>
      <c r="DX479" s="281"/>
      <c r="DY479" s="281"/>
      <c r="DZ479" s="281"/>
      <c r="EA479" s="281"/>
      <c r="EB479" s="281"/>
      <c r="EC479" s="281"/>
      <c r="ED479" s="281"/>
      <c r="EE479" s="281"/>
      <c r="EF479" s="281"/>
      <c r="EG479" s="281"/>
      <c r="EH479" s="281"/>
      <c r="EI479" s="281"/>
      <c r="EJ479" s="281"/>
      <c r="EK479" s="281"/>
      <c r="EL479" s="281"/>
      <c r="EM479" s="281"/>
      <c r="EN479" s="281"/>
      <c r="EO479" s="281"/>
      <c r="EP479" s="281"/>
      <c r="EQ479" s="281"/>
      <c r="ER479" s="281"/>
      <c r="ES479" s="281"/>
      <c r="ET479" s="281"/>
      <c r="EU479" s="281"/>
      <c r="EV479" s="281"/>
      <c r="EW479" s="281"/>
      <c r="EX479" s="281"/>
      <c r="EY479" s="281"/>
      <c r="EZ479" s="281"/>
      <c r="FA479" s="281"/>
      <c r="FB479" s="281"/>
      <c r="FC479" s="281"/>
      <c r="FD479" s="281"/>
      <c r="FE479" s="281"/>
      <c r="FF479" s="281"/>
      <c r="FG479" s="281"/>
      <c r="FH479" s="281"/>
      <c r="FI479" s="281"/>
      <c r="FJ479" s="281"/>
      <c r="FK479" s="281"/>
      <c r="FL479" s="281"/>
      <c r="FM479" s="281"/>
      <c r="FN479" s="281"/>
      <c r="FO479" s="281"/>
      <c r="FP479" s="281"/>
      <c r="FQ479" s="281"/>
      <c r="FR479" s="281"/>
      <c r="FS479" s="281"/>
      <c r="FT479" s="281"/>
      <c r="FU479" s="281"/>
      <c r="FV479" s="281"/>
      <c r="FW479" s="281"/>
      <c r="FX479" s="281"/>
      <c r="FY479" s="281"/>
      <c r="FZ479" s="281"/>
      <c r="GA479" s="281"/>
      <c r="GB479" s="281"/>
      <c r="GC479" s="281"/>
      <c r="GD479" s="281"/>
      <c r="GE479" s="281"/>
      <c r="GF479" s="281"/>
      <c r="GG479" s="281"/>
      <c r="GH479" s="281"/>
      <c r="GI479" s="281"/>
      <c r="GJ479" s="281"/>
      <c r="GK479" s="281"/>
      <c r="GL479" s="281"/>
      <c r="GM479" s="281"/>
      <c r="GN479" s="281"/>
      <c r="GO479" s="281"/>
      <c r="GP479" s="281"/>
      <c r="GQ479" s="281"/>
      <c r="GR479" s="281"/>
      <c r="GS479" s="281"/>
      <c r="GT479" s="281"/>
      <c r="GU479" s="281"/>
      <c r="GV479" s="281"/>
      <c r="GW479" s="281"/>
      <c r="GX479" s="281"/>
      <c r="GY479" s="281"/>
      <c r="GZ479" s="281"/>
      <c r="HA479" s="281"/>
      <c r="HB479" s="281"/>
      <c r="HC479" s="281"/>
      <c r="HD479" s="281"/>
      <c r="HE479" s="281"/>
      <c r="HF479" s="281"/>
      <c r="HG479" s="281"/>
      <c r="HH479" s="281"/>
      <c r="HI479" s="281"/>
      <c r="HJ479" s="281"/>
      <c r="HK479" s="281"/>
      <c r="HL479" s="281"/>
      <c r="HM479" s="281"/>
      <c r="HN479" s="281"/>
      <c r="HO479" s="281"/>
      <c r="HP479" s="281"/>
      <c r="HQ479" s="281"/>
      <c r="HR479" s="281"/>
      <c r="HS479" s="281"/>
      <c r="HT479" s="281"/>
      <c r="HU479" s="281"/>
      <c r="HV479" s="281"/>
      <c r="HW479" s="281"/>
      <c r="HX479" s="281"/>
      <c r="HY479" s="281"/>
      <c r="HZ479" s="281"/>
      <c r="IA479" s="281"/>
      <c r="IB479" s="281"/>
      <c r="IC479" s="281"/>
      <c r="ID479" s="281"/>
      <c r="IE479" s="281"/>
      <c r="IF479" s="281"/>
      <c r="IG479" s="281"/>
      <c r="IH479" s="281"/>
      <c r="II479" s="281"/>
      <c r="IJ479" s="281"/>
      <c r="IK479" s="281"/>
      <c r="IL479" s="281"/>
      <c r="IM479" s="281"/>
      <c r="IN479" s="281"/>
      <c r="IO479" s="281"/>
      <c r="IP479" s="281"/>
      <c r="IQ479" s="281"/>
      <c r="IR479" s="281"/>
      <c r="IS479" s="281"/>
      <c r="IT479" s="281"/>
      <c r="IU479" s="281"/>
      <c r="IV479" s="281"/>
    </row>
    <row r="480" spans="1:256" s="315" customFormat="1" x14ac:dyDescent="0.25">
      <c r="A480" s="282"/>
      <c r="B480" s="281"/>
      <c r="C480" s="316"/>
      <c r="D480" s="316"/>
      <c r="E480" s="281"/>
      <c r="F480" s="281"/>
      <c r="G480" s="281"/>
      <c r="H480" s="281"/>
      <c r="I480" s="281"/>
      <c r="J480" s="281"/>
      <c r="K480" s="281"/>
      <c r="L480" s="281"/>
      <c r="M480" s="281"/>
      <c r="N480" s="281"/>
      <c r="O480" s="281"/>
      <c r="P480" s="281"/>
      <c r="Q480" s="281"/>
      <c r="R480" s="281"/>
      <c r="S480" s="281"/>
      <c r="T480" s="281"/>
      <c r="U480" s="281"/>
      <c r="V480" s="281"/>
      <c r="W480" s="281"/>
      <c r="X480" s="281"/>
      <c r="Y480" s="281"/>
      <c r="Z480" s="281"/>
      <c r="AA480" s="281"/>
      <c r="AB480" s="281"/>
      <c r="AC480" s="281"/>
      <c r="AD480" s="281"/>
      <c r="AE480" s="281"/>
      <c r="AF480" s="281"/>
      <c r="AG480" s="281"/>
      <c r="AH480" s="281"/>
      <c r="AI480" s="281"/>
      <c r="AJ480" s="281"/>
      <c r="AK480" s="281"/>
      <c r="AL480" s="281"/>
      <c r="AM480" s="281"/>
      <c r="AN480" s="281"/>
      <c r="AO480" s="281"/>
      <c r="AP480" s="281"/>
      <c r="AQ480" s="281"/>
      <c r="AR480" s="281"/>
      <c r="AS480" s="281"/>
      <c r="AT480" s="281"/>
      <c r="AU480" s="281"/>
      <c r="AV480" s="281"/>
      <c r="AW480" s="281"/>
      <c r="AX480" s="281"/>
      <c r="AY480" s="281"/>
      <c r="AZ480" s="281"/>
      <c r="BA480" s="281"/>
      <c r="BB480" s="281"/>
      <c r="BC480" s="281"/>
      <c r="BD480" s="281"/>
      <c r="BE480" s="281"/>
      <c r="BF480" s="281"/>
      <c r="BG480" s="281"/>
      <c r="BH480" s="281"/>
      <c r="BI480" s="281"/>
      <c r="BJ480" s="281"/>
      <c r="BK480" s="281"/>
      <c r="BL480" s="281"/>
      <c r="BM480" s="281"/>
      <c r="BN480" s="281"/>
      <c r="BO480" s="281"/>
      <c r="BP480" s="281"/>
      <c r="BQ480" s="281"/>
      <c r="BR480" s="281"/>
      <c r="BS480" s="281"/>
      <c r="BT480" s="281"/>
      <c r="BU480" s="281"/>
      <c r="BV480" s="281"/>
      <c r="BW480" s="281"/>
      <c r="BX480" s="281"/>
      <c r="BY480" s="281"/>
      <c r="BZ480" s="281"/>
      <c r="CA480" s="281"/>
      <c r="CB480" s="281"/>
      <c r="CC480" s="281"/>
      <c r="CD480" s="281"/>
      <c r="CE480" s="281"/>
      <c r="CF480" s="281"/>
      <c r="CG480" s="281"/>
      <c r="CH480" s="281"/>
      <c r="CI480" s="281"/>
      <c r="CJ480" s="281"/>
      <c r="CK480" s="281"/>
      <c r="CL480" s="281"/>
      <c r="CM480" s="281"/>
      <c r="CN480" s="281"/>
      <c r="CO480" s="281"/>
      <c r="CP480" s="281"/>
      <c r="CQ480" s="281"/>
      <c r="CR480" s="281"/>
      <c r="CS480" s="281"/>
      <c r="CT480" s="281"/>
      <c r="CU480" s="281"/>
      <c r="CV480" s="281"/>
      <c r="CW480" s="281"/>
      <c r="CX480" s="281"/>
      <c r="CY480" s="281"/>
      <c r="CZ480" s="281"/>
      <c r="DA480" s="281"/>
      <c r="DB480" s="281"/>
      <c r="DC480" s="281"/>
      <c r="DD480" s="281"/>
      <c r="DE480" s="281"/>
      <c r="DF480" s="281"/>
      <c r="DG480" s="281"/>
      <c r="DH480" s="281"/>
      <c r="DI480" s="281"/>
      <c r="DJ480" s="281"/>
      <c r="DK480" s="281"/>
      <c r="DL480" s="281"/>
      <c r="DM480" s="281"/>
      <c r="DN480" s="281"/>
      <c r="DO480" s="281"/>
      <c r="DP480" s="281"/>
      <c r="DQ480" s="281"/>
      <c r="DR480" s="281"/>
      <c r="DS480" s="281"/>
      <c r="DT480" s="281"/>
      <c r="DU480" s="281"/>
      <c r="DV480" s="281"/>
      <c r="DW480" s="281"/>
      <c r="DX480" s="281"/>
      <c r="DY480" s="281"/>
      <c r="DZ480" s="281"/>
      <c r="EA480" s="281"/>
      <c r="EB480" s="281"/>
      <c r="EC480" s="281"/>
      <c r="ED480" s="281"/>
      <c r="EE480" s="281"/>
      <c r="EF480" s="281"/>
      <c r="EG480" s="281"/>
      <c r="EH480" s="281"/>
      <c r="EI480" s="281"/>
      <c r="EJ480" s="281"/>
      <c r="EK480" s="281"/>
      <c r="EL480" s="281"/>
      <c r="EM480" s="281"/>
      <c r="EN480" s="281"/>
      <c r="EO480" s="281"/>
      <c r="EP480" s="281"/>
      <c r="EQ480" s="281"/>
      <c r="ER480" s="281"/>
      <c r="ES480" s="281"/>
      <c r="ET480" s="281"/>
      <c r="EU480" s="281"/>
      <c r="EV480" s="281"/>
      <c r="EW480" s="281"/>
      <c r="EX480" s="281"/>
      <c r="EY480" s="281"/>
      <c r="EZ480" s="281"/>
      <c r="FA480" s="281"/>
      <c r="FB480" s="281"/>
      <c r="FC480" s="281"/>
      <c r="FD480" s="281"/>
      <c r="FE480" s="281"/>
      <c r="FF480" s="281"/>
      <c r="FG480" s="281"/>
      <c r="FH480" s="281"/>
      <c r="FI480" s="281"/>
      <c r="FJ480" s="281"/>
      <c r="FK480" s="281"/>
      <c r="FL480" s="281"/>
      <c r="FM480" s="281"/>
      <c r="FN480" s="281"/>
      <c r="FO480" s="281"/>
      <c r="FP480" s="281"/>
      <c r="FQ480" s="281"/>
      <c r="FR480" s="281"/>
      <c r="FS480" s="281"/>
      <c r="FT480" s="281"/>
      <c r="FU480" s="281"/>
      <c r="FV480" s="281"/>
      <c r="FW480" s="281"/>
      <c r="FX480" s="281"/>
      <c r="FY480" s="281"/>
      <c r="FZ480" s="281"/>
      <c r="GA480" s="281"/>
      <c r="GB480" s="281"/>
      <c r="GC480" s="281"/>
      <c r="GD480" s="281"/>
      <c r="GE480" s="281"/>
      <c r="GF480" s="281"/>
      <c r="GG480" s="281"/>
      <c r="GH480" s="281"/>
      <c r="GI480" s="281"/>
      <c r="GJ480" s="281"/>
      <c r="GK480" s="281"/>
      <c r="GL480" s="281"/>
      <c r="GM480" s="281"/>
      <c r="GN480" s="281"/>
      <c r="GO480" s="281"/>
      <c r="GP480" s="281"/>
      <c r="GQ480" s="281"/>
      <c r="GR480" s="281"/>
      <c r="GS480" s="281"/>
      <c r="GT480" s="281"/>
      <c r="GU480" s="281"/>
      <c r="GV480" s="281"/>
      <c r="GW480" s="281"/>
      <c r="GX480" s="281"/>
      <c r="GY480" s="281"/>
      <c r="GZ480" s="281"/>
      <c r="HA480" s="281"/>
      <c r="HB480" s="281"/>
      <c r="HC480" s="281"/>
      <c r="HD480" s="281"/>
      <c r="HE480" s="281"/>
      <c r="HF480" s="281"/>
      <c r="HG480" s="281"/>
      <c r="HH480" s="281"/>
      <c r="HI480" s="281"/>
      <c r="HJ480" s="281"/>
      <c r="HK480" s="281"/>
      <c r="HL480" s="281"/>
      <c r="HM480" s="281"/>
      <c r="HN480" s="281"/>
      <c r="HO480" s="281"/>
      <c r="HP480" s="281"/>
      <c r="HQ480" s="281"/>
      <c r="HR480" s="281"/>
      <c r="HS480" s="281"/>
      <c r="HT480" s="281"/>
      <c r="HU480" s="281"/>
      <c r="HV480" s="281"/>
      <c r="HW480" s="281"/>
      <c r="HX480" s="281"/>
      <c r="HY480" s="281"/>
      <c r="HZ480" s="281"/>
      <c r="IA480" s="281"/>
      <c r="IB480" s="281"/>
      <c r="IC480" s="281"/>
      <c r="ID480" s="281"/>
      <c r="IE480" s="281"/>
      <c r="IF480" s="281"/>
      <c r="IG480" s="281"/>
      <c r="IH480" s="281"/>
      <c r="II480" s="281"/>
      <c r="IJ480" s="281"/>
      <c r="IK480" s="281"/>
      <c r="IL480" s="281"/>
      <c r="IM480" s="281"/>
      <c r="IN480" s="281"/>
      <c r="IO480" s="281"/>
      <c r="IP480" s="281"/>
      <c r="IQ480" s="281"/>
      <c r="IR480" s="281"/>
      <c r="IS480" s="281"/>
      <c r="IT480" s="281"/>
      <c r="IU480" s="281"/>
      <c r="IV480" s="281"/>
    </row>
    <row r="481" spans="1:256" s="315" customFormat="1" x14ac:dyDescent="0.25">
      <c r="A481" s="282"/>
      <c r="B481" s="281"/>
      <c r="C481" s="316"/>
      <c r="D481" s="316"/>
      <c r="E481" s="281"/>
      <c r="F481" s="281"/>
      <c r="G481" s="281"/>
      <c r="H481" s="281"/>
      <c r="I481" s="281"/>
      <c r="J481" s="281"/>
      <c r="K481" s="281"/>
      <c r="L481" s="281"/>
      <c r="M481" s="281"/>
      <c r="N481" s="281"/>
      <c r="O481" s="281"/>
      <c r="P481" s="281"/>
      <c r="Q481" s="281"/>
      <c r="R481" s="281"/>
      <c r="S481" s="281"/>
      <c r="T481" s="281"/>
      <c r="U481" s="281"/>
      <c r="V481" s="281"/>
      <c r="W481" s="281"/>
      <c r="X481" s="281"/>
      <c r="Y481" s="281"/>
      <c r="Z481" s="281"/>
      <c r="AA481" s="281"/>
      <c r="AB481" s="281"/>
      <c r="AC481" s="281"/>
      <c r="AD481" s="281"/>
      <c r="AE481" s="281"/>
      <c r="AF481" s="281"/>
      <c r="AG481" s="281"/>
      <c r="AH481" s="281"/>
      <c r="AI481" s="281"/>
      <c r="AJ481" s="281"/>
      <c r="AK481" s="281"/>
      <c r="AL481" s="281"/>
      <c r="AM481" s="281"/>
      <c r="AN481" s="281"/>
      <c r="AO481" s="281"/>
      <c r="AP481" s="281"/>
      <c r="AQ481" s="281"/>
      <c r="AR481" s="281"/>
      <c r="AS481" s="281"/>
      <c r="AT481" s="281"/>
      <c r="AU481" s="281"/>
      <c r="AV481" s="281"/>
      <c r="AW481" s="281"/>
      <c r="AX481" s="281"/>
      <c r="AY481" s="281"/>
      <c r="AZ481" s="281"/>
      <c r="BA481" s="281"/>
      <c r="BB481" s="281"/>
      <c r="BC481" s="281"/>
      <c r="BD481" s="281"/>
      <c r="BE481" s="281"/>
      <c r="BF481" s="281"/>
      <c r="BG481" s="281"/>
      <c r="BH481" s="281"/>
      <c r="BI481" s="281"/>
      <c r="BJ481" s="281"/>
      <c r="BK481" s="281"/>
      <c r="BL481" s="281"/>
      <c r="BM481" s="281"/>
      <c r="BN481" s="281"/>
      <c r="BO481" s="281"/>
      <c r="BP481" s="281"/>
      <c r="BQ481" s="281"/>
      <c r="BR481" s="281"/>
      <c r="BS481" s="281"/>
      <c r="BT481" s="281"/>
      <c r="BU481" s="281"/>
      <c r="BV481" s="281"/>
      <c r="BW481" s="281"/>
      <c r="BX481" s="281"/>
      <c r="BY481" s="281"/>
      <c r="BZ481" s="281"/>
      <c r="CA481" s="281"/>
      <c r="CB481" s="281"/>
      <c r="CC481" s="281"/>
      <c r="CD481" s="281"/>
      <c r="CE481" s="281"/>
      <c r="CF481" s="281"/>
      <c r="CG481" s="281"/>
      <c r="CH481" s="281"/>
      <c r="CI481" s="281"/>
      <c r="CJ481" s="281"/>
      <c r="CK481" s="281"/>
      <c r="CL481" s="281"/>
      <c r="CM481" s="281"/>
      <c r="CN481" s="281"/>
      <c r="CO481" s="281"/>
      <c r="CP481" s="281"/>
      <c r="CQ481" s="281"/>
      <c r="CR481" s="281"/>
      <c r="CS481" s="281"/>
      <c r="CT481" s="281"/>
      <c r="CU481" s="281"/>
      <c r="CV481" s="281"/>
      <c r="CW481" s="281"/>
      <c r="CX481" s="281"/>
      <c r="CY481" s="281"/>
      <c r="CZ481" s="281"/>
      <c r="DA481" s="281"/>
      <c r="DB481" s="281"/>
      <c r="DC481" s="281"/>
      <c r="DD481" s="281"/>
      <c r="DE481" s="281"/>
      <c r="DF481" s="281"/>
      <c r="DG481" s="281"/>
      <c r="DH481" s="281"/>
      <c r="DI481" s="281"/>
      <c r="DJ481" s="281"/>
      <c r="DK481" s="281"/>
      <c r="DL481" s="281"/>
      <c r="DM481" s="281"/>
      <c r="DN481" s="281"/>
      <c r="DO481" s="281"/>
      <c r="DP481" s="281"/>
      <c r="DQ481" s="281"/>
      <c r="DR481" s="281"/>
      <c r="DS481" s="281"/>
      <c r="DT481" s="281"/>
      <c r="DU481" s="281"/>
      <c r="DV481" s="281"/>
      <c r="DW481" s="281"/>
      <c r="DX481" s="281"/>
      <c r="DY481" s="281"/>
      <c r="DZ481" s="281"/>
      <c r="EA481" s="281"/>
      <c r="EB481" s="281"/>
      <c r="EC481" s="281"/>
      <c r="ED481" s="281"/>
      <c r="EE481" s="281"/>
      <c r="EF481" s="281"/>
      <c r="EG481" s="281"/>
      <c r="EH481" s="281"/>
      <c r="EI481" s="281"/>
      <c r="EJ481" s="281"/>
      <c r="EK481" s="281"/>
      <c r="EL481" s="281"/>
      <c r="EM481" s="281"/>
      <c r="EN481" s="281"/>
      <c r="EO481" s="281"/>
      <c r="EP481" s="281"/>
      <c r="EQ481" s="281"/>
      <c r="ER481" s="281"/>
      <c r="ES481" s="281"/>
      <c r="ET481" s="281"/>
      <c r="EU481" s="281"/>
      <c r="EV481" s="281"/>
      <c r="EW481" s="281"/>
      <c r="EX481" s="281"/>
      <c r="EY481" s="281"/>
      <c r="EZ481" s="281"/>
      <c r="FA481" s="281"/>
      <c r="FB481" s="281"/>
      <c r="FC481" s="281"/>
      <c r="FD481" s="281"/>
      <c r="FE481" s="281"/>
      <c r="FF481" s="281"/>
      <c r="FG481" s="281"/>
      <c r="FH481" s="281"/>
      <c r="FI481" s="281"/>
      <c r="FJ481" s="281"/>
      <c r="FK481" s="281"/>
      <c r="FL481" s="281"/>
      <c r="FM481" s="281"/>
      <c r="FN481" s="281"/>
      <c r="FO481" s="281"/>
      <c r="FP481" s="281"/>
      <c r="FQ481" s="281"/>
      <c r="FR481" s="281"/>
      <c r="FS481" s="281"/>
      <c r="FT481" s="281"/>
      <c r="FU481" s="281"/>
      <c r="FV481" s="281"/>
      <c r="FW481" s="281"/>
      <c r="FX481" s="281"/>
      <c r="FY481" s="281"/>
      <c r="FZ481" s="281"/>
      <c r="GA481" s="281"/>
      <c r="GB481" s="281"/>
      <c r="GC481" s="281"/>
      <c r="GD481" s="281"/>
      <c r="GE481" s="281"/>
      <c r="GF481" s="281"/>
      <c r="GG481" s="281"/>
      <c r="GH481" s="281"/>
      <c r="GI481" s="281"/>
      <c r="GJ481" s="281"/>
      <c r="GK481" s="281"/>
      <c r="GL481" s="281"/>
      <c r="GM481" s="281"/>
      <c r="GN481" s="281"/>
      <c r="GO481" s="281"/>
      <c r="GP481" s="281"/>
      <c r="GQ481" s="281"/>
      <c r="GR481" s="281"/>
      <c r="GS481" s="281"/>
      <c r="GT481" s="281"/>
      <c r="GU481" s="281"/>
      <c r="GV481" s="281"/>
      <c r="GW481" s="281"/>
      <c r="GX481" s="281"/>
      <c r="GY481" s="281"/>
      <c r="GZ481" s="281"/>
      <c r="HA481" s="281"/>
      <c r="HB481" s="281"/>
      <c r="HC481" s="281"/>
      <c r="HD481" s="281"/>
      <c r="HE481" s="281"/>
      <c r="HF481" s="281"/>
      <c r="HG481" s="281"/>
      <c r="HH481" s="281"/>
      <c r="HI481" s="281"/>
      <c r="HJ481" s="281"/>
      <c r="HK481" s="281"/>
      <c r="HL481" s="281"/>
      <c r="HM481" s="281"/>
      <c r="HN481" s="281"/>
      <c r="HO481" s="281"/>
      <c r="HP481" s="281"/>
      <c r="HQ481" s="281"/>
      <c r="HR481" s="281"/>
      <c r="HS481" s="281"/>
      <c r="HT481" s="281"/>
      <c r="HU481" s="281"/>
      <c r="HV481" s="281"/>
      <c r="HW481" s="281"/>
      <c r="HX481" s="281"/>
      <c r="HY481" s="281"/>
      <c r="HZ481" s="281"/>
      <c r="IA481" s="281"/>
      <c r="IB481" s="281"/>
      <c r="IC481" s="281"/>
      <c r="ID481" s="281"/>
      <c r="IE481" s="281"/>
      <c r="IF481" s="281"/>
      <c r="IG481" s="281"/>
      <c r="IH481" s="281"/>
      <c r="II481" s="281"/>
      <c r="IJ481" s="281"/>
      <c r="IK481" s="281"/>
      <c r="IL481" s="281"/>
      <c r="IM481" s="281"/>
      <c r="IN481" s="281"/>
      <c r="IO481" s="281"/>
      <c r="IP481" s="281"/>
      <c r="IQ481" s="281"/>
      <c r="IR481" s="281"/>
      <c r="IS481" s="281"/>
      <c r="IT481" s="281"/>
      <c r="IU481" s="281"/>
      <c r="IV481" s="281"/>
    </row>
    <row r="482" spans="1:256" s="315" customFormat="1" x14ac:dyDescent="0.25">
      <c r="A482" s="282"/>
      <c r="B482" s="281"/>
      <c r="C482" s="316"/>
      <c r="D482" s="316"/>
      <c r="E482" s="281"/>
      <c r="F482" s="281"/>
      <c r="G482" s="281"/>
      <c r="H482" s="281"/>
      <c r="I482" s="281"/>
      <c r="J482" s="281"/>
      <c r="K482" s="281"/>
      <c r="L482" s="281"/>
      <c r="M482" s="281"/>
      <c r="N482" s="281"/>
      <c r="O482" s="281"/>
      <c r="P482" s="281"/>
      <c r="Q482" s="281"/>
      <c r="R482" s="281"/>
      <c r="S482" s="281"/>
      <c r="T482" s="281"/>
      <c r="U482" s="281"/>
      <c r="V482" s="281"/>
      <c r="W482" s="281"/>
      <c r="X482" s="281"/>
      <c r="Y482" s="281"/>
      <c r="Z482" s="281"/>
      <c r="AA482" s="281"/>
      <c r="AB482" s="281"/>
      <c r="AC482" s="281"/>
      <c r="AD482" s="281"/>
      <c r="AE482" s="281"/>
      <c r="AF482" s="281"/>
      <c r="AG482" s="281"/>
      <c r="AH482" s="281"/>
      <c r="AI482" s="281"/>
      <c r="AJ482" s="281"/>
      <c r="AK482" s="281"/>
      <c r="AL482" s="281"/>
      <c r="AM482" s="281"/>
      <c r="AN482" s="281"/>
      <c r="AO482" s="281"/>
      <c r="AP482" s="281"/>
      <c r="AQ482" s="281"/>
      <c r="AR482" s="281"/>
      <c r="AS482" s="281"/>
      <c r="AT482" s="281"/>
      <c r="AU482" s="281"/>
      <c r="AV482" s="281"/>
      <c r="AW482" s="281"/>
      <c r="AX482" s="281"/>
      <c r="AY482" s="281"/>
      <c r="AZ482" s="281"/>
      <c r="BA482" s="281"/>
      <c r="BB482" s="281"/>
      <c r="BC482" s="281"/>
      <c r="BD482" s="281"/>
      <c r="BE482" s="281"/>
      <c r="BF482" s="281"/>
      <c r="BG482" s="281"/>
      <c r="BH482" s="281"/>
      <c r="BI482" s="281"/>
      <c r="BJ482" s="281"/>
      <c r="BK482" s="281"/>
      <c r="BL482" s="281"/>
      <c r="BM482" s="281"/>
      <c r="BN482" s="281"/>
      <c r="BO482" s="281"/>
      <c r="BP482" s="281"/>
      <c r="BQ482" s="281"/>
      <c r="BR482" s="281"/>
      <c r="BS482" s="281"/>
      <c r="BT482" s="281"/>
      <c r="BU482" s="281"/>
      <c r="BV482" s="281"/>
      <c r="BW482" s="281"/>
      <c r="BX482" s="281"/>
      <c r="BY482" s="281"/>
      <c r="BZ482" s="281"/>
      <c r="CA482" s="281"/>
      <c r="CB482" s="281"/>
      <c r="CC482" s="281"/>
      <c r="CD482" s="281"/>
      <c r="CE482" s="281"/>
      <c r="CF482" s="281"/>
      <c r="CG482" s="281"/>
      <c r="CH482" s="281"/>
      <c r="CI482" s="281"/>
      <c r="CJ482" s="281"/>
      <c r="CK482" s="281"/>
      <c r="CL482" s="281"/>
      <c r="CM482" s="281"/>
      <c r="CN482" s="281"/>
      <c r="CO482" s="281"/>
      <c r="CP482" s="281"/>
      <c r="CQ482" s="281"/>
      <c r="CR482" s="281"/>
      <c r="CS482" s="281"/>
      <c r="CT482" s="281"/>
      <c r="CU482" s="281"/>
      <c r="CV482" s="281"/>
      <c r="CW482" s="281"/>
      <c r="CX482" s="281"/>
      <c r="CY482" s="281"/>
      <c r="CZ482" s="281"/>
      <c r="DA482" s="281"/>
      <c r="DB482" s="281"/>
      <c r="DC482" s="281"/>
      <c r="DD482" s="281"/>
      <c r="DE482" s="281"/>
      <c r="DF482" s="281"/>
      <c r="DG482" s="281"/>
      <c r="DH482" s="281"/>
      <c r="DI482" s="281"/>
      <c r="DJ482" s="281"/>
      <c r="DK482" s="281"/>
      <c r="DL482" s="281"/>
      <c r="DM482" s="281"/>
      <c r="DN482" s="281"/>
      <c r="DO482" s="281"/>
      <c r="DP482" s="281"/>
      <c r="DQ482" s="281"/>
      <c r="DR482" s="281"/>
      <c r="DS482" s="281"/>
      <c r="DT482" s="281"/>
      <c r="DU482" s="281"/>
      <c r="DV482" s="281"/>
      <c r="DW482" s="281"/>
      <c r="DX482" s="281"/>
      <c r="DY482" s="281"/>
      <c r="DZ482" s="281"/>
      <c r="EA482" s="281"/>
      <c r="EB482" s="281"/>
      <c r="EC482" s="281"/>
      <c r="ED482" s="281"/>
      <c r="EE482" s="281"/>
      <c r="EF482" s="281"/>
      <c r="EG482" s="281"/>
      <c r="EH482" s="281"/>
      <c r="EI482" s="281"/>
      <c r="EJ482" s="281"/>
      <c r="EK482" s="281"/>
      <c r="EL482" s="281"/>
      <c r="EM482" s="281"/>
      <c r="EN482" s="281"/>
      <c r="EO482" s="281"/>
      <c r="EP482" s="281"/>
      <c r="EQ482" s="281"/>
      <c r="ER482" s="281"/>
      <c r="ES482" s="281"/>
      <c r="ET482" s="281"/>
      <c r="EU482" s="281"/>
      <c r="EV482" s="281"/>
      <c r="EW482" s="281"/>
      <c r="EX482" s="281"/>
      <c r="EY482" s="281"/>
      <c r="EZ482" s="281"/>
      <c r="FA482" s="281"/>
      <c r="FB482" s="281"/>
      <c r="FC482" s="281"/>
      <c r="FD482" s="281"/>
      <c r="FE482" s="281"/>
      <c r="FF482" s="281"/>
      <c r="FG482" s="281"/>
      <c r="FH482" s="281"/>
      <c r="FI482" s="281"/>
      <c r="FJ482" s="281"/>
      <c r="FK482" s="281"/>
      <c r="FL482" s="281"/>
      <c r="FM482" s="281"/>
      <c r="FN482" s="281"/>
      <c r="FO482" s="281"/>
      <c r="FP482" s="281"/>
      <c r="FQ482" s="281"/>
      <c r="FR482" s="281"/>
      <c r="FS482" s="281"/>
      <c r="FT482" s="281"/>
      <c r="FU482" s="281"/>
      <c r="FV482" s="281"/>
      <c r="FW482" s="281"/>
      <c r="FX482" s="281"/>
      <c r="FY482" s="281"/>
      <c r="FZ482" s="281"/>
      <c r="GA482" s="281"/>
      <c r="GB482" s="281"/>
      <c r="GC482" s="281"/>
      <c r="GD482" s="281"/>
      <c r="GE482" s="281"/>
      <c r="GF482" s="281"/>
      <c r="GG482" s="281"/>
      <c r="GH482" s="281"/>
      <c r="GI482" s="281"/>
      <c r="GJ482" s="281"/>
      <c r="GK482" s="281"/>
      <c r="GL482" s="281"/>
      <c r="GM482" s="281"/>
      <c r="GN482" s="281"/>
      <c r="GO482" s="281"/>
      <c r="GP482" s="281"/>
      <c r="GQ482" s="281"/>
      <c r="GR482" s="281"/>
      <c r="GS482" s="281"/>
      <c r="GT482" s="281"/>
      <c r="GU482" s="281"/>
      <c r="GV482" s="281"/>
      <c r="GW482" s="281"/>
      <c r="GX482" s="281"/>
      <c r="GY482" s="281"/>
      <c r="GZ482" s="281"/>
      <c r="HA482" s="281"/>
      <c r="HB482" s="281"/>
      <c r="HC482" s="281"/>
      <c r="HD482" s="281"/>
      <c r="HE482" s="281"/>
      <c r="HF482" s="281"/>
      <c r="HG482" s="281"/>
      <c r="HH482" s="281"/>
      <c r="HI482" s="281"/>
      <c r="HJ482" s="281"/>
      <c r="HK482" s="281"/>
      <c r="HL482" s="281"/>
      <c r="HM482" s="281"/>
      <c r="HN482" s="281"/>
      <c r="HO482" s="281"/>
      <c r="HP482" s="281"/>
      <c r="HQ482" s="281"/>
      <c r="HR482" s="281"/>
      <c r="HS482" s="281"/>
      <c r="HT482" s="281"/>
      <c r="HU482" s="281"/>
      <c r="HV482" s="281"/>
      <c r="HW482" s="281"/>
      <c r="HX482" s="281"/>
      <c r="HY482" s="281"/>
      <c r="HZ482" s="281"/>
      <c r="IA482" s="281"/>
      <c r="IB482" s="281"/>
      <c r="IC482" s="281"/>
      <c r="ID482" s="281"/>
      <c r="IE482" s="281"/>
      <c r="IF482" s="281"/>
      <c r="IG482" s="281"/>
      <c r="IH482" s="281"/>
      <c r="II482" s="281"/>
      <c r="IJ482" s="281"/>
      <c r="IK482" s="281"/>
      <c r="IL482" s="281"/>
      <c r="IM482" s="281"/>
      <c r="IN482" s="281"/>
      <c r="IO482" s="281"/>
      <c r="IP482" s="281"/>
      <c r="IQ482" s="281"/>
      <c r="IR482" s="281"/>
      <c r="IS482" s="281"/>
      <c r="IT482" s="281"/>
      <c r="IU482" s="281"/>
      <c r="IV482" s="281"/>
    </row>
    <row r="483" spans="1:256" s="315" customFormat="1" x14ac:dyDescent="0.25">
      <c r="A483" s="282"/>
      <c r="B483" s="281"/>
      <c r="C483" s="316"/>
      <c r="D483" s="316"/>
      <c r="E483" s="281"/>
      <c r="F483" s="281"/>
      <c r="G483" s="281"/>
      <c r="H483" s="281"/>
      <c r="I483" s="281"/>
      <c r="J483" s="281"/>
      <c r="K483" s="281"/>
      <c r="L483" s="281"/>
      <c r="M483" s="281"/>
      <c r="N483" s="281"/>
      <c r="O483" s="281"/>
      <c r="P483" s="281"/>
      <c r="Q483" s="281"/>
      <c r="R483" s="281"/>
      <c r="S483" s="281"/>
      <c r="T483" s="281"/>
      <c r="U483" s="281"/>
      <c r="V483" s="281"/>
      <c r="W483" s="281"/>
      <c r="X483" s="281"/>
      <c r="Y483" s="281"/>
      <c r="Z483" s="281"/>
      <c r="AA483" s="281"/>
      <c r="AB483" s="281"/>
      <c r="AC483" s="281"/>
      <c r="AD483" s="281"/>
      <c r="AE483" s="281"/>
      <c r="AF483" s="281"/>
      <c r="AG483" s="281"/>
      <c r="AH483" s="281"/>
      <c r="AI483" s="281"/>
      <c r="AJ483" s="281"/>
      <c r="AK483" s="281"/>
      <c r="AL483" s="281"/>
      <c r="AM483" s="281"/>
      <c r="AN483" s="281"/>
      <c r="AO483" s="281"/>
      <c r="AP483" s="281"/>
      <c r="AQ483" s="281"/>
      <c r="AR483" s="281"/>
      <c r="AS483" s="281"/>
      <c r="AT483" s="281"/>
      <c r="AU483" s="281"/>
      <c r="AV483" s="281"/>
      <c r="AW483" s="281"/>
      <c r="AX483" s="281"/>
      <c r="AY483" s="281"/>
      <c r="AZ483" s="281"/>
      <c r="BA483" s="281"/>
      <c r="BB483" s="281"/>
      <c r="BC483" s="281"/>
      <c r="BD483" s="281"/>
      <c r="BE483" s="281"/>
      <c r="BF483" s="281"/>
      <c r="BG483" s="281"/>
      <c r="BH483" s="281"/>
      <c r="BI483" s="281"/>
      <c r="BJ483" s="281"/>
      <c r="BK483" s="281"/>
      <c r="BL483" s="281"/>
      <c r="BM483" s="281"/>
      <c r="BN483" s="281"/>
      <c r="BO483" s="281"/>
      <c r="BP483" s="281"/>
      <c r="BQ483" s="281"/>
      <c r="BR483" s="281"/>
      <c r="BS483" s="281"/>
      <c r="BT483" s="281"/>
      <c r="BU483" s="281"/>
      <c r="BV483" s="281"/>
      <c r="BW483" s="281"/>
      <c r="BX483" s="281"/>
      <c r="BY483" s="281"/>
      <c r="BZ483" s="281"/>
      <c r="CA483" s="281"/>
      <c r="CB483" s="281"/>
      <c r="CC483" s="281"/>
      <c r="CD483" s="281"/>
      <c r="CE483" s="281"/>
      <c r="CF483" s="281"/>
      <c r="CG483" s="281"/>
      <c r="CH483" s="281"/>
      <c r="CI483" s="281"/>
      <c r="CJ483" s="281"/>
      <c r="CK483" s="281"/>
      <c r="CL483" s="281"/>
      <c r="CM483" s="281"/>
      <c r="CN483" s="281"/>
      <c r="CO483" s="281"/>
      <c r="CP483" s="281"/>
      <c r="CQ483" s="281"/>
      <c r="CR483" s="281"/>
      <c r="CS483" s="281"/>
      <c r="CT483" s="281"/>
      <c r="CU483" s="281"/>
      <c r="CV483" s="281"/>
      <c r="CW483" s="281"/>
      <c r="CX483" s="281"/>
      <c r="CY483" s="281"/>
      <c r="CZ483" s="281"/>
      <c r="DA483" s="281"/>
      <c r="DB483" s="281"/>
      <c r="DC483" s="281"/>
      <c r="DD483" s="281"/>
      <c r="DE483" s="281"/>
      <c r="DF483" s="281"/>
      <c r="DG483" s="281"/>
      <c r="DH483" s="281"/>
      <c r="DI483" s="281"/>
      <c r="DJ483" s="281"/>
      <c r="DK483" s="281"/>
      <c r="DL483" s="281"/>
      <c r="DM483" s="281"/>
      <c r="DN483" s="281"/>
      <c r="DO483" s="281"/>
      <c r="DP483" s="281"/>
      <c r="DQ483" s="281"/>
      <c r="DR483" s="281"/>
      <c r="DS483" s="281"/>
      <c r="DT483" s="281"/>
      <c r="DU483" s="281"/>
      <c r="DV483" s="281"/>
      <c r="DW483" s="281"/>
      <c r="DX483" s="281"/>
      <c r="DY483" s="281"/>
      <c r="DZ483" s="281"/>
      <c r="EA483" s="281"/>
      <c r="EB483" s="281"/>
      <c r="EC483" s="281"/>
      <c r="ED483" s="281"/>
      <c r="EE483" s="281"/>
      <c r="EF483" s="281"/>
      <c r="EG483" s="281"/>
      <c r="EH483" s="281"/>
      <c r="EI483" s="281"/>
      <c r="EJ483" s="281"/>
      <c r="EK483" s="281"/>
      <c r="EL483" s="281"/>
      <c r="EM483" s="281"/>
      <c r="EN483" s="281"/>
      <c r="EO483" s="281"/>
      <c r="EP483" s="281"/>
      <c r="EQ483" s="281"/>
      <c r="ER483" s="281"/>
      <c r="ES483" s="281"/>
      <c r="ET483" s="281"/>
      <c r="EU483" s="281"/>
      <c r="EV483" s="281"/>
      <c r="EW483" s="281"/>
      <c r="EX483" s="281"/>
      <c r="EY483" s="281"/>
      <c r="EZ483" s="281"/>
      <c r="FA483" s="281"/>
      <c r="FB483" s="281"/>
      <c r="FC483" s="281"/>
      <c r="FD483" s="281"/>
      <c r="FE483" s="281"/>
      <c r="FF483" s="281"/>
      <c r="FG483" s="281"/>
      <c r="FH483" s="281"/>
      <c r="FI483" s="281"/>
      <c r="FJ483" s="281"/>
      <c r="FK483" s="281"/>
      <c r="FL483" s="281"/>
      <c r="FM483" s="281"/>
      <c r="FN483" s="281"/>
      <c r="FO483" s="281"/>
      <c r="FP483" s="281"/>
      <c r="FQ483" s="281"/>
      <c r="FR483" s="281"/>
      <c r="FS483" s="281"/>
      <c r="FT483" s="281"/>
      <c r="FU483" s="281"/>
      <c r="FV483" s="281"/>
      <c r="FW483" s="281"/>
      <c r="FX483" s="281"/>
      <c r="FY483" s="281"/>
      <c r="FZ483" s="281"/>
      <c r="GA483" s="281"/>
      <c r="GB483" s="281"/>
      <c r="GC483" s="281"/>
      <c r="GD483" s="281"/>
      <c r="GE483" s="281"/>
      <c r="GF483" s="281"/>
      <c r="GG483" s="281"/>
      <c r="GH483" s="281"/>
      <c r="GI483" s="281"/>
      <c r="GJ483" s="281"/>
      <c r="GK483" s="281"/>
      <c r="GL483" s="281"/>
      <c r="GM483" s="281"/>
      <c r="GN483" s="281"/>
      <c r="GO483" s="281"/>
      <c r="GP483" s="281"/>
      <c r="GQ483" s="281"/>
      <c r="GR483" s="281"/>
      <c r="GS483" s="281"/>
      <c r="GT483" s="281"/>
      <c r="GU483" s="281"/>
      <c r="GV483" s="281"/>
      <c r="GW483" s="281"/>
      <c r="GX483" s="281"/>
      <c r="GY483" s="281"/>
      <c r="GZ483" s="281"/>
      <c r="HA483" s="281"/>
      <c r="HB483" s="281"/>
      <c r="HC483" s="281"/>
      <c r="HD483" s="281"/>
      <c r="HE483" s="281"/>
      <c r="HF483" s="281"/>
      <c r="HG483" s="281"/>
      <c r="HH483" s="281"/>
      <c r="HI483" s="281"/>
      <c r="HJ483" s="281"/>
      <c r="HK483" s="281"/>
      <c r="HL483" s="281"/>
      <c r="HM483" s="281"/>
      <c r="HN483" s="281"/>
      <c r="HO483" s="281"/>
      <c r="HP483" s="281"/>
      <c r="HQ483" s="281"/>
      <c r="HR483" s="281"/>
      <c r="HS483" s="281"/>
      <c r="HT483" s="281"/>
      <c r="HU483" s="281"/>
      <c r="HV483" s="281"/>
      <c r="HW483" s="281"/>
      <c r="HX483" s="281"/>
      <c r="HY483" s="281"/>
      <c r="HZ483" s="281"/>
      <c r="IA483" s="281"/>
      <c r="IB483" s="281"/>
      <c r="IC483" s="281"/>
      <c r="ID483" s="281"/>
      <c r="IE483" s="281"/>
      <c r="IF483" s="281"/>
      <c r="IG483" s="281"/>
      <c r="IH483" s="281"/>
      <c r="II483" s="281"/>
      <c r="IJ483" s="281"/>
      <c r="IK483" s="281"/>
      <c r="IL483" s="281"/>
      <c r="IM483" s="281"/>
      <c r="IN483" s="281"/>
      <c r="IO483" s="281"/>
      <c r="IP483" s="281"/>
      <c r="IQ483" s="281"/>
      <c r="IR483" s="281"/>
      <c r="IS483" s="281"/>
      <c r="IT483" s="281"/>
      <c r="IU483" s="281"/>
      <c r="IV483" s="281"/>
    </row>
  </sheetData>
  <mergeCells count="7">
    <mergeCell ref="A4:C4"/>
    <mergeCell ref="A5:C5"/>
    <mergeCell ref="A8:C8"/>
    <mergeCell ref="A1:C1"/>
    <mergeCell ref="A2:C2"/>
    <mergeCell ref="A3:C3"/>
    <mergeCell ref="A6:C6"/>
  </mergeCells>
  <pageMargins left="0.70866141732283472" right="0.70866141732283472" top="0.74803149606299213" bottom="0.74803149606299213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433"/>
  <sheetViews>
    <sheetView topLeftCell="A16" workbookViewId="0">
      <selection activeCell="A3" sqref="A3:C3"/>
    </sheetView>
  </sheetViews>
  <sheetFormatPr defaultColWidth="28.42578125" defaultRowHeight="15" x14ac:dyDescent="0.25"/>
  <cols>
    <col min="1" max="1" width="33.5703125" style="229" customWidth="1"/>
    <col min="2" max="2" width="68.5703125" style="228" customWidth="1"/>
    <col min="3" max="3" width="29.42578125" style="263" customWidth="1"/>
    <col min="4" max="4" width="13.7109375" style="228" customWidth="1"/>
    <col min="5" max="5" width="9" style="228" customWidth="1"/>
    <col min="6" max="6" width="14.7109375" style="228" customWidth="1"/>
    <col min="7" max="7" width="11.7109375" style="228" customWidth="1"/>
    <col min="8" max="255" width="28.42578125" style="228"/>
    <col min="256" max="256" width="28.5703125" style="228" customWidth="1"/>
    <col min="257" max="257" width="52.7109375" style="228" customWidth="1"/>
    <col min="258" max="258" width="14.5703125" style="228" customWidth="1"/>
    <col min="259" max="259" width="14.85546875" style="228" customWidth="1"/>
    <col min="260" max="260" width="28.42578125" style="228"/>
    <col min="261" max="261" width="23" style="228" customWidth="1"/>
    <col min="262" max="511" width="28.42578125" style="228"/>
    <col min="512" max="512" width="28.5703125" style="228" customWidth="1"/>
    <col min="513" max="513" width="52.7109375" style="228" customWidth="1"/>
    <col min="514" max="514" width="14.5703125" style="228" customWidth="1"/>
    <col min="515" max="515" width="14.85546875" style="228" customWidth="1"/>
    <col min="516" max="516" width="28.42578125" style="228"/>
    <col min="517" max="517" width="23" style="228" customWidth="1"/>
    <col min="518" max="767" width="28.42578125" style="228"/>
    <col min="768" max="768" width="28.5703125" style="228" customWidth="1"/>
    <col min="769" max="769" width="52.7109375" style="228" customWidth="1"/>
    <col min="770" max="770" width="14.5703125" style="228" customWidth="1"/>
    <col min="771" max="771" width="14.85546875" style="228" customWidth="1"/>
    <col min="772" max="772" width="28.42578125" style="228"/>
    <col min="773" max="773" width="23" style="228" customWidth="1"/>
    <col min="774" max="1023" width="28.42578125" style="228"/>
    <col min="1024" max="1024" width="28.5703125" style="228" customWidth="1"/>
    <col min="1025" max="1025" width="52.7109375" style="228" customWidth="1"/>
    <col min="1026" max="1026" width="14.5703125" style="228" customWidth="1"/>
    <col min="1027" max="1027" width="14.85546875" style="228" customWidth="1"/>
    <col min="1028" max="1028" width="28.42578125" style="228"/>
    <col min="1029" max="1029" width="23" style="228" customWidth="1"/>
    <col min="1030" max="1279" width="28.42578125" style="228"/>
    <col min="1280" max="1280" width="28.5703125" style="228" customWidth="1"/>
    <col min="1281" max="1281" width="52.7109375" style="228" customWidth="1"/>
    <col min="1282" max="1282" width="14.5703125" style="228" customWidth="1"/>
    <col min="1283" max="1283" width="14.85546875" style="228" customWidth="1"/>
    <col min="1284" max="1284" width="28.42578125" style="228"/>
    <col min="1285" max="1285" width="23" style="228" customWidth="1"/>
    <col min="1286" max="1535" width="28.42578125" style="228"/>
    <col min="1536" max="1536" width="28.5703125" style="228" customWidth="1"/>
    <col min="1537" max="1537" width="52.7109375" style="228" customWidth="1"/>
    <col min="1538" max="1538" width="14.5703125" style="228" customWidth="1"/>
    <col min="1539" max="1539" width="14.85546875" style="228" customWidth="1"/>
    <col min="1540" max="1540" width="28.42578125" style="228"/>
    <col min="1541" max="1541" width="23" style="228" customWidth="1"/>
    <col min="1542" max="1791" width="28.42578125" style="228"/>
    <col min="1792" max="1792" width="28.5703125" style="228" customWidth="1"/>
    <col min="1793" max="1793" width="52.7109375" style="228" customWidth="1"/>
    <col min="1794" max="1794" width="14.5703125" style="228" customWidth="1"/>
    <col min="1795" max="1795" width="14.85546875" style="228" customWidth="1"/>
    <col min="1796" max="1796" width="28.42578125" style="228"/>
    <col min="1797" max="1797" width="23" style="228" customWidth="1"/>
    <col min="1798" max="2047" width="28.42578125" style="228"/>
    <col min="2048" max="2048" width="28.5703125" style="228" customWidth="1"/>
    <col min="2049" max="2049" width="52.7109375" style="228" customWidth="1"/>
    <col min="2050" max="2050" width="14.5703125" style="228" customWidth="1"/>
    <col min="2051" max="2051" width="14.85546875" style="228" customWidth="1"/>
    <col min="2052" max="2052" width="28.42578125" style="228"/>
    <col min="2053" max="2053" width="23" style="228" customWidth="1"/>
    <col min="2054" max="2303" width="28.42578125" style="228"/>
    <col min="2304" max="2304" width="28.5703125" style="228" customWidth="1"/>
    <col min="2305" max="2305" width="52.7109375" style="228" customWidth="1"/>
    <col min="2306" max="2306" width="14.5703125" style="228" customWidth="1"/>
    <col min="2307" max="2307" width="14.85546875" style="228" customWidth="1"/>
    <col min="2308" max="2308" width="28.42578125" style="228"/>
    <col min="2309" max="2309" width="23" style="228" customWidth="1"/>
    <col min="2310" max="2559" width="28.42578125" style="228"/>
    <col min="2560" max="2560" width="28.5703125" style="228" customWidth="1"/>
    <col min="2561" max="2561" width="52.7109375" style="228" customWidth="1"/>
    <col min="2562" max="2562" width="14.5703125" style="228" customWidth="1"/>
    <col min="2563" max="2563" width="14.85546875" style="228" customWidth="1"/>
    <col min="2564" max="2564" width="28.42578125" style="228"/>
    <col min="2565" max="2565" width="23" style="228" customWidth="1"/>
    <col min="2566" max="2815" width="28.42578125" style="228"/>
    <col min="2816" max="2816" width="28.5703125" style="228" customWidth="1"/>
    <col min="2817" max="2817" width="52.7109375" style="228" customWidth="1"/>
    <col min="2818" max="2818" width="14.5703125" style="228" customWidth="1"/>
    <col min="2819" max="2819" width="14.85546875" style="228" customWidth="1"/>
    <col min="2820" max="2820" width="28.42578125" style="228"/>
    <col min="2821" max="2821" width="23" style="228" customWidth="1"/>
    <col min="2822" max="3071" width="28.42578125" style="228"/>
    <col min="3072" max="3072" width="28.5703125" style="228" customWidth="1"/>
    <col min="3073" max="3073" width="52.7109375" style="228" customWidth="1"/>
    <col min="3074" max="3074" width="14.5703125" style="228" customWidth="1"/>
    <col min="3075" max="3075" width="14.85546875" style="228" customWidth="1"/>
    <col min="3076" max="3076" width="28.42578125" style="228"/>
    <col min="3077" max="3077" width="23" style="228" customWidth="1"/>
    <col min="3078" max="3327" width="28.42578125" style="228"/>
    <col min="3328" max="3328" width="28.5703125" style="228" customWidth="1"/>
    <col min="3329" max="3329" width="52.7109375" style="228" customWidth="1"/>
    <col min="3330" max="3330" width="14.5703125" style="228" customWidth="1"/>
    <col min="3331" max="3331" width="14.85546875" style="228" customWidth="1"/>
    <col min="3332" max="3332" width="28.42578125" style="228"/>
    <col min="3333" max="3333" width="23" style="228" customWidth="1"/>
    <col min="3334" max="3583" width="28.42578125" style="228"/>
    <col min="3584" max="3584" width="28.5703125" style="228" customWidth="1"/>
    <col min="3585" max="3585" width="52.7109375" style="228" customWidth="1"/>
    <col min="3586" max="3586" width="14.5703125" style="228" customWidth="1"/>
    <col min="3587" max="3587" width="14.85546875" style="228" customWidth="1"/>
    <col min="3588" max="3588" width="28.42578125" style="228"/>
    <col min="3589" max="3589" width="23" style="228" customWidth="1"/>
    <col min="3590" max="3839" width="28.42578125" style="228"/>
    <col min="3840" max="3840" width="28.5703125" style="228" customWidth="1"/>
    <col min="3841" max="3841" width="52.7109375" style="228" customWidth="1"/>
    <col min="3842" max="3842" width="14.5703125" style="228" customWidth="1"/>
    <col min="3843" max="3843" width="14.85546875" style="228" customWidth="1"/>
    <col min="3844" max="3844" width="28.42578125" style="228"/>
    <col min="3845" max="3845" width="23" style="228" customWidth="1"/>
    <col min="3846" max="4095" width="28.42578125" style="228"/>
    <col min="4096" max="4096" width="28.5703125" style="228" customWidth="1"/>
    <col min="4097" max="4097" width="52.7109375" style="228" customWidth="1"/>
    <col min="4098" max="4098" width="14.5703125" style="228" customWidth="1"/>
    <col min="4099" max="4099" width="14.85546875" style="228" customWidth="1"/>
    <col min="4100" max="4100" width="28.42578125" style="228"/>
    <col min="4101" max="4101" width="23" style="228" customWidth="1"/>
    <col min="4102" max="4351" width="28.42578125" style="228"/>
    <col min="4352" max="4352" width="28.5703125" style="228" customWidth="1"/>
    <col min="4353" max="4353" width="52.7109375" style="228" customWidth="1"/>
    <col min="4354" max="4354" width="14.5703125" style="228" customWidth="1"/>
    <col min="4355" max="4355" width="14.85546875" style="228" customWidth="1"/>
    <col min="4356" max="4356" width="28.42578125" style="228"/>
    <col min="4357" max="4357" width="23" style="228" customWidth="1"/>
    <col min="4358" max="4607" width="28.42578125" style="228"/>
    <col min="4608" max="4608" width="28.5703125" style="228" customWidth="1"/>
    <col min="4609" max="4609" width="52.7109375" style="228" customWidth="1"/>
    <col min="4610" max="4610" width="14.5703125" style="228" customWidth="1"/>
    <col min="4611" max="4611" width="14.85546875" style="228" customWidth="1"/>
    <col min="4612" max="4612" width="28.42578125" style="228"/>
    <col min="4613" max="4613" width="23" style="228" customWidth="1"/>
    <col min="4614" max="4863" width="28.42578125" style="228"/>
    <col min="4864" max="4864" width="28.5703125" style="228" customWidth="1"/>
    <col min="4865" max="4865" width="52.7109375" style="228" customWidth="1"/>
    <col min="4866" max="4866" width="14.5703125" style="228" customWidth="1"/>
    <col min="4867" max="4867" width="14.85546875" style="228" customWidth="1"/>
    <col min="4868" max="4868" width="28.42578125" style="228"/>
    <col min="4869" max="4869" width="23" style="228" customWidth="1"/>
    <col min="4870" max="5119" width="28.42578125" style="228"/>
    <col min="5120" max="5120" width="28.5703125" style="228" customWidth="1"/>
    <col min="5121" max="5121" width="52.7109375" style="228" customWidth="1"/>
    <col min="5122" max="5122" width="14.5703125" style="228" customWidth="1"/>
    <col min="5123" max="5123" width="14.85546875" style="228" customWidth="1"/>
    <col min="5124" max="5124" width="28.42578125" style="228"/>
    <col min="5125" max="5125" width="23" style="228" customWidth="1"/>
    <col min="5126" max="5375" width="28.42578125" style="228"/>
    <col min="5376" max="5376" width="28.5703125" style="228" customWidth="1"/>
    <col min="5377" max="5377" width="52.7109375" style="228" customWidth="1"/>
    <col min="5378" max="5378" width="14.5703125" style="228" customWidth="1"/>
    <col min="5379" max="5379" width="14.85546875" style="228" customWidth="1"/>
    <col min="5380" max="5380" width="28.42578125" style="228"/>
    <col min="5381" max="5381" width="23" style="228" customWidth="1"/>
    <col min="5382" max="5631" width="28.42578125" style="228"/>
    <col min="5632" max="5632" width="28.5703125" style="228" customWidth="1"/>
    <col min="5633" max="5633" width="52.7109375" style="228" customWidth="1"/>
    <col min="5634" max="5634" width="14.5703125" style="228" customWidth="1"/>
    <col min="5635" max="5635" width="14.85546875" style="228" customWidth="1"/>
    <col min="5636" max="5636" width="28.42578125" style="228"/>
    <col min="5637" max="5637" width="23" style="228" customWidth="1"/>
    <col min="5638" max="5887" width="28.42578125" style="228"/>
    <col min="5888" max="5888" width="28.5703125" style="228" customWidth="1"/>
    <col min="5889" max="5889" width="52.7109375" style="228" customWidth="1"/>
    <col min="5890" max="5890" width="14.5703125" style="228" customWidth="1"/>
    <col min="5891" max="5891" width="14.85546875" style="228" customWidth="1"/>
    <col min="5892" max="5892" width="28.42578125" style="228"/>
    <col min="5893" max="5893" width="23" style="228" customWidth="1"/>
    <col min="5894" max="6143" width="28.42578125" style="228"/>
    <col min="6144" max="6144" width="28.5703125" style="228" customWidth="1"/>
    <col min="6145" max="6145" width="52.7109375" style="228" customWidth="1"/>
    <col min="6146" max="6146" width="14.5703125" style="228" customWidth="1"/>
    <col min="6147" max="6147" width="14.85546875" style="228" customWidth="1"/>
    <col min="6148" max="6148" width="28.42578125" style="228"/>
    <col min="6149" max="6149" width="23" style="228" customWidth="1"/>
    <col min="6150" max="6399" width="28.42578125" style="228"/>
    <col min="6400" max="6400" width="28.5703125" style="228" customWidth="1"/>
    <col min="6401" max="6401" width="52.7109375" style="228" customWidth="1"/>
    <col min="6402" max="6402" width="14.5703125" style="228" customWidth="1"/>
    <col min="6403" max="6403" width="14.85546875" style="228" customWidth="1"/>
    <col min="6404" max="6404" width="28.42578125" style="228"/>
    <col min="6405" max="6405" width="23" style="228" customWidth="1"/>
    <col min="6406" max="6655" width="28.42578125" style="228"/>
    <col min="6656" max="6656" width="28.5703125" style="228" customWidth="1"/>
    <col min="6657" max="6657" width="52.7109375" style="228" customWidth="1"/>
    <col min="6658" max="6658" width="14.5703125" style="228" customWidth="1"/>
    <col min="6659" max="6659" width="14.85546875" style="228" customWidth="1"/>
    <col min="6660" max="6660" width="28.42578125" style="228"/>
    <col min="6661" max="6661" width="23" style="228" customWidth="1"/>
    <col min="6662" max="6911" width="28.42578125" style="228"/>
    <col min="6912" max="6912" width="28.5703125" style="228" customWidth="1"/>
    <col min="6913" max="6913" width="52.7109375" style="228" customWidth="1"/>
    <col min="6914" max="6914" width="14.5703125" style="228" customWidth="1"/>
    <col min="6915" max="6915" width="14.85546875" style="228" customWidth="1"/>
    <col min="6916" max="6916" width="28.42578125" style="228"/>
    <col min="6917" max="6917" width="23" style="228" customWidth="1"/>
    <col min="6918" max="7167" width="28.42578125" style="228"/>
    <col min="7168" max="7168" width="28.5703125" style="228" customWidth="1"/>
    <col min="7169" max="7169" width="52.7109375" style="228" customWidth="1"/>
    <col min="7170" max="7170" width="14.5703125" style="228" customWidth="1"/>
    <col min="7171" max="7171" width="14.85546875" style="228" customWidth="1"/>
    <col min="7172" max="7172" width="28.42578125" style="228"/>
    <col min="7173" max="7173" width="23" style="228" customWidth="1"/>
    <col min="7174" max="7423" width="28.42578125" style="228"/>
    <col min="7424" max="7424" width="28.5703125" style="228" customWidth="1"/>
    <col min="7425" max="7425" width="52.7109375" style="228" customWidth="1"/>
    <col min="7426" max="7426" width="14.5703125" style="228" customWidth="1"/>
    <col min="7427" max="7427" width="14.85546875" style="228" customWidth="1"/>
    <col min="7428" max="7428" width="28.42578125" style="228"/>
    <col min="7429" max="7429" width="23" style="228" customWidth="1"/>
    <col min="7430" max="7679" width="28.42578125" style="228"/>
    <col min="7680" max="7680" width="28.5703125" style="228" customWidth="1"/>
    <col min="7681" max="7681" width="52.7109375" style="228" customWidth="1"/>
    <col min="7682" max="7682" width="14.5703125" style="228" customWidth="1"/>
    <col min="7683" max="7683" width="14.85546875" style="228" customWidth="1"/>
    <col min="7684" max="7684" width="28.42578125" style="228"/>
    <col min="7685" max="7685" width="23" style="228" customWidth="1"/>
    <col min="7686" max="7935" width="28.42578125" style="228"/>
    <col min="7936" max="7936" width="28.5703125" style="228" customWidth="1"/>
    <col min="7937" max="7937" width="52.7109375" style="228" customWidth="1"/>
    <col min="7938" max="7938" width="14.5703125" style="228" customWidth="1"/>
    <col min="7939" max="7939" width="14.85546875" style="228" customWidth="1"/>
    <col min="7940" max="7940" width="28.42578125" style="228"/>
    <col min="7941" max="7941" width="23" style="228" customWidth="1"/>
    <col min="7942" max="8191" width="28.42578125" style="228"/>
    <col min="8192" max="8192" width="28.5703125" style="228" customWidth="1"/>
    <col min="8193" max="8193" width="52.7109375" style="228" customWidth="1"/>
    <col min="8194" max="8194" width="14.5703125" style="228" customWidth="1"/>
    <col min="8195" max="8195" width="14.85546875" style="228" customWidth="1"/>
    <col min="8196" max="8196" width="28.42578125" style="228"/>
    <col min="8197" max="8197" width="23" style="228" customWidth="1"/>
    <col min="8198" max="8447" width="28.42578125" style="228"/>
    <col min="8448" max="8448" width="28.5703125" style="228" customWidth="1"/>
    <col min="8449" max="8449" width="52.7109375" style="228" customWidth="1"/>
    <col min="8450" max="8450" width="14.5703125" style="228" customWidth="1"/>
    <col min="8451" max="8451" width="14.85546875" style="228" customWidth="1"/>
    <col min="8452" max="8452" width="28.42578125" style="228"/>
    <col min="8453" max="8453" width="23" style="228" customWidth="1"/>
    <col min="8454" max="8703" width="28.42578125" style="228"/>
    <col min="8704" max="8704" width="28.5703125" style="228" customWidth="1"/>
    <col min="8705" max="8705" width="52.7109375" style="228" customWidth="1"/>
    <col min="8706" max="8706" width="14.5703125" style="228" customWidth="1"/>
    <col min="8707" max="8707" width="14.85546875" style="228" customWidth="1"/>
    <col min="8708" max="8708" width="28.42578125" style="228"/>
    <col min="8709" max="8709" width="23" style="228" customWidth="1"/>
    <col min="8710" max="8959" width="28.42578125" style="228"/>
    <col min="8960" max="8960" width="28.5703125" style="228" customWidth="1"/>
    <col min="8961" max="8961" width="52.7109375" style="228" customWidth="1"/>
    <col min="8962" max="8962" width="14.5703125" style="228" customWidth="1"/>
    <col min="8963" max="8963" width="14.85546875" style="228" customWidth="1"/>
    <col min="8964" max="8964" width="28.42578125" style="228"/>
    <col min="8965" max="8965" width="23" style="228" customWidth="1"/>
    <col min="8966" max="9215" width="28.42578125" style="228"/>
    <col min="9216" max="9216" width="28.5703125" style="228" customWidth="1"/>
    <col min="9217" max="9217" width="52.7109375" style="228" customWidth="1"/>
    <col min="9218" max="9218" width="14.5703125" style="228" customWidth="1"/>
    <col min="9219" max="9219" width="14.85546875" style="228" customWidth="1"/>
    <col min="9220" max="9220" width="28.42578125" style="228"/>
    <col min="9221" max="9221" width="23" style="228" customWidth="1"/>
    <col min="9222" max="9471" width="28.42578125" style="228"/>
    <col min="9472" max="9472" width="28.5703125" style="228" customWidth="1"/>
    <col min="9473" max="9473" width="52.7109375" style="228" customWidth="1"/>
    <col min="9474" max="9474" width="14.5703125" style="228" customWidth="1"/>
    <col min="9475" max="9475" width="14.85546875" style="228" customWidth="1"/>
    <col min="9476" max="9476" width="28.42578125" style="228"/>
    <col min="9477" max="9477" width="23" style="228" customWidth="1"/>
    <col min="9478" max="9727" width="28.42578125" style="228"/>
    <col min="9728" max="9728" width="28.5703125" style="228" customWidth="1"/>
    <col min="9729" max="9729" width="52.7109375" style="228" customWidth="1"/>
    <col min="9730" max="9730" width="14.5703125" style="228" customWidth="1"/>
    <col min="9731" max="9731" width="14.85546875" style="228" customWidth="1"/>
    <col min="9732" max="9732" width="28.42578125" style="228"/>
    <col min="9733" max="9733" width="23" style="228" customWidth="1"/>
    <col min="9734" max="9983" width="28.42578125" style="228"/>
    <col min="9984" max="9984" width="28.5703125" style="228" customWidth="1"/>
    <col min="9985" max="9985" width="52.7109375" style="228" customWidth="1"/>
    <col min="9986" max="9986" width="14.5703125" style="228" customWidth="1"/>
    <col min="9987" max="9987" width="14.85546875" style="228" customWidth="1"/>
    <col min="9988" max="9988" width="28.42578125" style="228"/>
    <col min="9989" max="9989" width="23" style="228" customWidth="1"/>
    <col min="9990" max="10239" width="28.42578125" style="228"/>
    <col min="10240" max="10240" width="28.5703125" style="228" customWidth="1"/>
    <col min="10241" max="10241" width="52.7109375" style="228" customWidth="1"/>
    <col min="10242" max="10242" width="14.5703125" style="228" customWidth="1"/>
    <col min="10243" max="10243" width="14.85546875" style="228" customWidth="1"/>
    <col min="10244" max="10244" width="28.42578125" style="228"/>
    <col min="10245" max="10245" width="23" style="228" customWidth="1"/>
    <col min="10246" max="10495" width="28.42578125" style="228"/>
    <col min="10496" max="10496" width="28.5703125" style="228" customWidth="1"/>
    <col min="10497" max="10497" width="52.7109375" style="228" customWidth="1"/>
    <col min="10498" max="10498" width="14.5703125" style="228" customWidth="1"/>
    <col min="10499" max="10499" width="14.85546875" style="228" customWidth="1"/>
    <col min="10500" max="10500" width="28.42578125" style="228"/>
    <col min="10501" max="10501" width="23" style="228" customWidth="1"/>
    <col min="10502" max="10751" width="28.42578125" style="228"/>
    <col min="10752" max="10752" width="28.5703125" style="228" customWidth="1"/>
    <col min="10753" max="10753" width="52.7109375" style="228" customWidth="1"/>
    <col min="10754" max="10754" width="14.5703125" style="228" customWidth="1"/>
    <col min="10755" max="10755" width="14.85546875" style="228" customWidth="1"/>
    <col min="10756" max="10756" width="28.42578125" style="228"/>
    <col min="10757" max="10757" width="23" style="228" customWidth="1"/>
    <col min="10758" max="11007" width="28.42578125" style="228"/>
    <col min="11008" max="11008" width="28.5703125" style="228" customWidth="1"/>
    <col min="11009" max="11009" width="52.7109375" style="228" customWidth="1"/>
    <col min="11010" max="11010" width="14.5703125" style="228" customWidth="1"/>
    <col min="11011" max="11011" width="14.85546875" style="228" customWidth="1"/>
    <col min="11012" max="11012" width="28.42578125" style="228"/>
    <col min="11013" max="11013" width="23" style="228" customWidth="1"/>
    <col min="11014" max="11263" width="28.42578125" style="228"/>
    <col min="11264" max="11264" width="28.5703125" style="228" customWidth="1"/>
    <col min="11265" max="11265" width="52.7109375" style="228" customWidth="1"/>
    <col min="11266" max="11266" width="14.5703125" style="228" customWidth="1"/>
    <col min="11267" max="11267" width="14.85546875" style="228" customWidth="1"/>
    <col min="11268" max="11268" width="28.42578125" style="228"/>
    <col min="11269" max="11269" width="23" style="228" customWidth="1"/>
    <col min="11270" max="11519" width="28.42578125" style="228"/>
    <col min="11520" max="11520" width="28.5703125" style="228" customWidth="1"/>
    <col min="11521" max="11521" width="52.7109375" style="228" customWidth="1"/>
    <col min="11522" max="11522" width="14.5703125" style="228" customWidth="1"/>
    <col min="11523" max="11523" width="14.85546875" style="228" customWidth="1"/>
    <col min="11524" max="11524" width="28.42578125" style="228"/>
    <col min="11525" max="11525" width="23" style="228" customWidth="1"/>
    <col min="11526" max="11775" width="28.42578125" style="228"/>
    <col min="11776" max="11776" width="28.5703125" style="228" customWidth="1"/>
    <col min="11777" max="11777" width="52.7109375" style="228" customWidth="1"/>
    <col min="11778" max="11778" width="14.5703125" style="228" customWidth="1"/>
    <col min="11779" max="11779" width="14.85546875" style="228" customWidth="1"/>
    <col min="11780" max="11780" width="28.42578125" style="228"/>
    <col min="11781" max="11781" width="23" style="228" customWidth="1"/>
    <col min="11782" max="12031" width="28.42578125" style="228"/>
    <col min="12032" max="12032" width="28.5703125" style="228" customWidth="1"/>
    <col min="12033" max="12033" width="52.7109375" style="228" customWidth="1"/>
    <col min="12034" max="12034" width="14.5703125" style="228" customWidth="1"/>
    <col min="12035" max="12035" width="14.85546875" style="228" customWidth="1"/>
    <col min="12036" max="12036" width="28.42578125" style="228"/>
    <col min="12037" max="12037" width="23" style="228" customWidth="1"/>
    <col min="12038" max="12287" width="28.42578125" style="228"/>
    <col min="12288" max="12288" width="28.5703125" style="228" customWidth="1"/>
    <col min="12289" max="12289" width="52.7109375" style="228" customWidth="1"/>
    <col min="12290" max="12290" width="14.5703125" style="228" customWidth="1"/>
    <col min="12291" max="12291" width="14.85546875" style="228" customWidth="1"/>
    <col min="12292" max="12292" width="28.42578125" style="228"/>
    <col min="12293" max="12293" width="23" style="228" customWidth="1"/>
    <col min="12294" max="12543" width="28.42578125" style="228"/>
    <col min="12544" max="12544" width="28.5703125" style="228" customWidth="1"/>
    <col min="12545" max="12545" width="52.7109375" style="228" customWidth="1"/>
    <col min="12546" max="12546" width="14.5703125" style="228" customWidth="1"/>
    <col min="12547" max="12547" width="14.85546875" style="228" customWidth="1"/>
    <col min="12548" max="12548" width="28.42578125" style="228"/>
    <col min="12549" max="12549" width="23" style="228" customWidth="1"/>
    <col min="12550" max="12799" width="28.42578125" style="228"/>
    <col min="12800" max="12800" width="28.5703125" style="228" customWidth="1"/>
    <col min="12801" max="12801" width="52.7109375" style="228" customWidth="1"/>
    <col min="12802" max="12802" width="14.5703125" style="228" customWidth="1"/>
    <col min="12803" max="12803" width="14.85546875" style="228" customWidth="1"/>
    <col min="12804" max="12804" width="28.42578125" style="228"/>
    <col min="12805" max="12805" width="23" style="228" customWidth="1"/>
    <col min="12806" max="13055" width="28.42578125" style="228"/>
    <col min="13056" max="13056" width="28.5703125" style="228" customWidth="1"/>
    <col min="13057" max="13057" width="52.7109375" style="228" customWidth="1"/>
    <col min="13058" max="13058" width="14.5703125" style="228" customWidth="1"/>
    <col min="13059" max="13059" width="14.85546875" style="228" customWidth="1"/>
    <col min="13060" max="13060" width="28.42578125" style="228"/>
    <col min="13061" max="13061" width="23" style="228" customWidth="1"/>
    <col min="13062" max="13311" width="28.42578125" style="228"/>
    <col min="13312" max="13312" width="28.5703125" style="228" customWidth="1"/>
    <col min="13313" max="13313" width="52.7109375" style="228" customWidth="1"/>
    <col min="13314" max="13314" width="14.5703125" style="228" customWidth="1"/>
    <col min="13315" max="13315" width="14.85546875" style="228" customWidth="1"/>
    <col min="13316" max="13316" width="28.42578125" style="228"/>
    <col min="13317" max="13317" width="23" style="228" customWidth="1"/>
    <col min="13318" max="13567" width="28.42578125" style="228"/>
    <col min="13568" max="13568" width="28.5703125" style="228" customWidth="1"/>
    <col min="13569" max="13569" width="52.7109375" style="228" customWidth="1"/>
    <col min="13570" max="13570" width="14.5703125" style="228" customWidth="1"/>
    <col min="13571" max="13571" width="14.85546875" style="228" customWidth="1"/>
    <col min="13572" max="13572" width="28.42578125" style="228"/>
    <col min="13573" max="13573" width="23" style="228" customWidth="1"/>
    <col min="13574" max="13823" width="28.42578125" style="228"/>
    <col min="13824" max="13824" width="28.5703125" style="228" customWidth="1"/>
    <col min="13825" max="13825" width="52.7109375" style="228" customWidth="1"/>
    <col min="13826" max="13826" width="14.5703125" style="228" customWidth="1"/>
    <col min="13827" max="13827" width="14.85546875" style="228" customWidth="1"/>
    <col min="13828" max="13828" width="28.42578125" style="228"/>
    <col min="13829" max="13829" width="23" style="228" customWidth="1"/>
    <col min="13830" max="14079" width="28.42578125" style="228"/>
    <col min="14080" max="14080" width="28.5703125" style="228" customWidth="1"/>
    <col min="14081" max="14081" width="52.7109375" style="228" customWidth="1"/>
    <col min="14082" max="14082" width="14.5703125" style="228" customWidth="1"/>
    <col min="14083" max="14083" width="14.85546875" style="228" customWidth="1"/>
    <col min="14084" max="14084" width="28.42578125" style="228"/>
    <col min="14085" max="14085" width="23" style="228" customWidth="1"/>
    <col min="14086" max="14335" width="28.42578125" style="228"/>
    <col min="14336" max="14336" width="28.5703125" style="228" customWidth="1"/>
    <col min="14337" max="14337" width="52.7109375" style="228" customWidth="1"/>
    <col min="14338" max="14338" width="14.5703125" style="228" customWidth="1"/>
    <col min="14339" max="14339" width="14.85546875" style="228" customWidth="1"/>
    <col min="14340" max="14340" width="28.42578125" style="228"/>
    <col min="14341" max="14341" width="23" style="228" customWidth="1"/>
    <col min="14342" max="14591" width="28.42578125" style="228"/>
    <col min="14592" max="14592" width="28.5703125" style="228" customWidth="1"/>
    <col min="14593" max="14593" width="52.7109375" style="228" customWidth="1"/>
    <col min="14594" max="14594" width="14.5703125" style="228" customWidth="1"/>
    <col min="14595" max="14595" width="14.85546875" style="228" customWidth="1"/>
    <col min="14596" max="14596" width="28.42578125" style="228"/>
    <col min="14597" max="14597" width="23" style="228" customWidth="1"/>
    <col min="14598" max="14847" width="28.42578125" style="228"/>
    <col min="14848" max="14848" width="28.5703125" style="228" customWidth="1"/>
    <col min="14849" max="14849" width="52.7109375" style="228" customWidth="1"/>
    <col min="14850" max="14850" width="14.5703125" style="228" customWidth="1"/>
    <col min="14851" max="14851" width="14.85546875" style="228" customWidth="1"/>
    <col min="14852" max="14852" width="28.42578125" style="228"/>
    <col min="14853" max="14853" width="23" style="228" customWidth="1"/>
    <col min="14854" max="15103" width="28.42578125" style="228"/>
    <col min="15104" max="15104" width="28.5703125" style="228" customWidth="1"/>
    <col min="15105" max="15105" width="52.7109375" style="228" customWidth="1"/>
    <col min="15106" max="15106" width="14.5703125" style="228" customWidth="1"/>
    <col min="15107" max="15107" width="14.85546875" style="228" customWidth="1"/>
    <col min="15108" max="15108" width="28.42578125" style="228"/>
    <col min="15109" max="15109" width="23" style="228" customWidth="1"/>
    <col min="15110" max="15359" width="28.42578125" style="228"/>
    <col min="15360" max="15360" width="28.5703125" style="228" customWidth="1"/>
    <col min="15361" max="15361" width="52.7109375" style="228" customWidth="1"/>
    <col min="15362" max="15362" width="14.5703125" style="228" customWidth="1"/>
    <col min="15363" max="15363" width="14.85546875" style="228" customWidth="1"/>
    <col min="15364" max="15364" width="28.42578125" style="228"/>
    <col min="15365" max="15365" width="23" style="228" customWidth="1"/>
    <col min="15366" max="15615" width="28.42578125" style="228"/>
    <col min="15616" max="15616" width="28.5703125" style="228" customWidth="1"/>
    <col min="15617" max="15617" width="52.7109375" style="228" customWidth="1"/>
    <col min="15618" max="15618" width="14.5703125" style="228" customWidth="1"/>
    <col min="15619" max="15619" width="14.85546875" style="228" customWidth="1"/>
    <col min="15620" max="15620" width="28.42578125" style="228"/>
    <col min="15621" max="15621" width="23" style="228" customWidth="1"/>
    <col min="15622" max="15871" width="28.42578125" style="228"/>
    <col min="15872" max="15872" width="28.5703125" style="228" customWidth="1"/>
    <col min="15873" max="15873" width="52.7109375" style="228" customWidth="1"/>
    <col min="15874" max="15874" width="14.5703125" style="228" customWidth="1"/>
    <col min="15875" max="15875" width="14.85546875" style="228" customWidth="1"/>
    <col min="15876" max="15876" width="28.42578125" style="228"/>
    <col min="15877" max="15877" width="23" style="228" customWidth="1"/>
    <col min="15878" max="16127" width="28.42578125" style="228"/>
    <col min="16128" max="16128" width="28.5703125" style="228" customWidth="1"/>
    <col min="16129" max="16129" width="52.7109375" style="228" customWidth="1"/>
    <col min="16130" max="16130" width="14.5703125" style="228" customWidth="1"/>
    <col min="16131" max="16131" width="14.85546875" style="228" customWidth="1"/>
    <col min="16132" max="16132" width="28.42578125" style="228"/>
    <col min="16133" max="16133" width="23" style="228" customWidth="1"/>
    <col min="16134" max="16384" width="28.42578125" style="228"/>
  </cols>
  <sheetData>
    <row r="1" spans="1:255" ht="12.75" x14ac:dyDescent="0.2">
      <c r="A1" s="323" t="s">
        <v>344</v>
      </c>
      <c r="B1" s="323"/>
      <c r="C1" s="323"/>
    </row>
    <row r="2" spans="1:255" ht="12.75" x14ac:dyDescent="0.2">
      <c r="A2" s="323" t="s">
        <v>343</v>
      </c>
      <c r="B2" s="323"/>
      <c r="C2" s="323"/>
    </row>
    <row r="3" spans="1:255" ht="12.75" x14ac:dyDescent="0.2">
      <c r="A3" s="323" t="s">
        <v>619</v>
      </c>
      <c r="B3" s="323"/>
      <c r="C3" s="323"/>
    </row>
    <row r="4" spans="1:255" ht="12.75" x14ac:dyDescent="0.2">
      <c r="A4" s="323" t="s">
        <v>344</v>
      </c>
      <c r="B4" s="323"/>
      <c r="C4" s="323"/>
    </row>
    <row r="5" spans="1:255" ht="12.75" x14ac:dyDescent="0.2">
      <c r="A5" s="323" t="s">
        <v>343</v>
      </c>
      <c r="B5" s="323"/>
      <c r="C5" s="323"/>
    </row>
    <row r="6" spans="1:255" ht="12.75" x14ac:dyDescent="0.2">
      <c r="A6" s="323" t="s">
        <v>0</v>
      </c>
      <c r="B6" s="323"/>
      <c r="C6" s="323"/>
    </row>
    <row r="7" spans="1:255" x14ac:dyDescent="0.25">
      <c r="B7" s="230"/>
      <c r="C7" s="231"/>
    </row>
    <row r="8" spans="1:255" ht="18.75" x14ac:dyDescent="0.2">
      <c r="A8" s="324" t="s">
        <v>345</v>
      </c>
      <c r="B8" s="324"/>
      <c r="C8" s="324"/>
    </row>
    <row r="9" spans="1:255" x14ac:dyDescent="0.25">
      <c r="C9" s="232" t="s">
        <v>1</v>
      </c>
    </row>
    <row r="10" spans="1:255" ht="14.25" x14ac:dyDescent="0.2">
      <c r="A10" s="233" t="s">
        <v>346</v>
      </c>
      <c r="B10" s="233" t="s">
        <v>347</v>
      </c>
      <c r="C10" s="234" t="s">
        <v>348</v>
      </c>
    </row>
    <row r="11" spans="1:255" ht="15.75" x14ac:dyDescent="0.25">
      <c r="A11" s="233" t="s">
        <v>349</v>
      </c>
      <c r="B11" s="235" t="s">
        <v>350</v>
      </c>
      <c r="C11" s="236">
        <f>C15+C12</f>
        <v>922179.56000000017</v>
      </c>
      <c r="D11" s="237"/>
    </row>
    <row r="12" spans="1:255" ht="15.75" x14ac:dyDescent="0.25">
      <c r="A12" s="233" t="s">
        <v>351</v>
      </c>
      <c r="B12" s="235" t="s">
        <v>352</v>
      </c>
      <c r="C12" s="236">
        <f>SUM(C13)</f>
        <v>113001.84</v>
      </c>
      <c r="D12" s="237"/>
    </row>
    <row r="13" spans="1:255" ht="31.5" x14ac:dyDescent="0.25">
      <c r="A13" s="238" t="s">
        <v>353</v>
      </c>
      <c r="B13" s="235" t="s">
        <v>354</v>
      </c>
      <c r="C13" s="236">
        <f>SUM(C14)</f>
        <v>113001.84</v>
      </c>
      <c r="D13" s="237"/>
    </row>
    <row r="14" spans="1:255" s="243" customFormat="1" ht="31.5" x14ac:dyDescent="0.25">
      <c r="A14" s="239" t="s">
        <v>596</v>
      </c>
      <c r="B14" s="240" t="s">
        <v>355</v>
      </c>
      <c r="C14" s="241">
        <v>113001.84</v>
      </c>
      <c r="D14" s="242"/>
    </row>
    <row r="15" spans="1:255" ht="31.5" x14ac:dyDescent="0.25">
      <c r="A15" s="233" t="s">
        <v>356</v>
      </c>
      <c r="B15" s="235" t="s">
        <v>357</v>
      </c>
      <c r="C15" s="236">
        <f>SUM(C16+C19+C38+C54)</f>
        <v>809177.7200000002</v>
      </c>
    </row>
    <row r="16" spans="1:255" ht="31.5" x14ac:dyDescent="0.25">
      <c r="A16" s="244" t="s">
        <v>358</v>
      </c>
      <c r="B16" s="245" t="s">
        <v>359</v>
      </c>
      <c r="C16" s="246">
        <f>SUM(C17+C18)</f>
        <v>77109.95</v>
      </c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</row>
    <row r="17" spans="1:255" ht="47.25" x14ac:dyDescent="0.25">
      <c r="A17" s="248" t="s">
        <v>605</v>
      </c>
      <c r="B17" s="249" t="s">
        <v>360</v>
      </c>
      <c r="C17" s="241">
        <v>71248</v>
      </c>
    </row>
    <row r="18" spans="1:255" ht="15.75" x14ac:dyDescent="0.25">
      <c r="A18" s="248" t="s">
        <v>606</v>
      </c>
      <c r="B18" s="249" t="s">
        <v>402</v>
      </c>
      <c r="C18" s="241">
        <v>5861.95</v>
      </c>
    </row>
    <row r="19" spans="1:255" ht="31.5" x14ac:dyDescent="0.25">
      <c r="A19" s="250" t="s">
        <v>361</v>
      </c>
      <c r="B19" s="251" t="s">
        <v>362</v>
      </c>
      <c r="C19" s="246">
        <f>SUM(C20:C37)</f>
        <v>329040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247"/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247"/>
      <c r="DX19" s="247"/>
      <c r="DY19" s="247"/>
      <c r="DZ19" s="247"/>
      <c r="EA19" s="247"/>
      <c r="EB19" s="247"/>
      <c r="EC19" s="247"/>
      <c r="ED19" s="247"/>
      <c r="EE19" s="247"/>
      <c r="EF19" s="247"/>
      <c r="EG19" s="247"/>
      <c r="EH19" s="247"/>
      <c r="EI19" s="247"/>
      <c r="EJ19" s="247"/>
      <c r="EK19" s="247"/>
      <c r="EL19" s="247"/>
      <c r="EM19" s="247"/>
      <c r="EN19" s="247"/>
      <c r="EO19" s="247"/>
      <c r="EP19" s="247"/>
      <c r="EQ19" s="247"/>
      <c r="ER19" s="247"/>
      <c r="ES19" s="247"/>
      <c r="ET19" s="247"/>
      <c r="EU19" s="247"/>
      <c r="EV19" s="247"/>
      <c r="EW19" s="247"/>
      <c r="EX19" s="247"/>
      <c r="EY19" s="247"/>
      <c r="EZ19" s="247"/>
      <c r="FA19" s="247"/>
      <c r="FB19" s="247"/>
      <c r="FC19" s="247"/>
      <c r="FD19" s="247"/>
      <c r="FE19" s="247"/>
      <c r="FF19" s="247"/>
      <c r="FG19" s="247"/>
      <c r="FH19" s="247"/>
      <c r="FI19" s="247"/>
      <c r="FJ19" s="247"/>
      <c r="FK19" s="247"/>
      <c r="FL19" s="247"/>
      <c r="FM19" s="247"/>
      <c r="FN19" s="247"/>
      <c r="FO19" s="247"/>
      <c r="FP19" s="247"/>
      <c r="FQ19" s="247"/>
      <c r="FR19" s="247"/>
      <c r="FS19" s="247"/>
      <c r="FT19" s="247"/>
      <c r="FU19" s="247"/>
      <c r="FV19" s="247"/>
      <c r="FW19" s="247"/>
      <c r="FX19" s="247"/>
      <c r="FY19" s="247"/>
      <c r="FZ19" s="247"/>
      <c r="GA19" s="247"/>
      <c r="GB19" s="247"/>
      <c r="GC19" s="247"/>
      <c r="GD19" s="247"/>
      <c r="GE19" s="247"/>
      <c r="GF19" s="247"/>
      <c r="GG19" s="247"/>
      <c r="GH19" s="247"/>
      <c r="GI19" s="247"/>
      <c r="GJ19" s="247"/>
      <c r="GK19" s="247"/>
      <c r="GL19" s="247"/>
      <c r="GM19" s="247"/>
      <c r="GN19" s="247"/>
      <c r="GO19" s="247"/>
      <c r="GP19" s="247"/>
      <c r="GQ19" s="247"/>
      <c r="GR19" s="247"/>
      <c r="GS19" s="247"/>
      <c r="GT19" s="247"/>
      <c r="GU19" s="247"/>
      <c r="GV19" s="247"/>
      <c r="GW19" s="247"/>
      <c r="GX19" s="247"/>
      <c r="GY19" s="247"/>
      <c r="GZ19" s="247"/>
      <c r="HA19" s="247"/>
      <c r="HB19" s="247"/>
      <c r="HC19" s="247"/>
      <c r="HD19" s="247"/>
      <c r="HE19" s="247"/>
      <c r="HF19" s="247"/>
      <c r="HG19" s="247"/>
      <c r="HH19" s="247"/>
      <c r="HI19" s="247"/>
      <c r="HJ19" s="247"/>
      <c r="HK19" s="247"/>
      <c r="HL19" s="247"/>
      <c r="HM19" s="247"/>
      <c r="HN19" s="247"/>
      <c r="HO19" s="247"/>
      <c r="HP19" s="247"/>
      <c r="HQ19" s="247"/>
      <c r="HR19" s="247"/>
      <c r="HS19" s="247"/>
      <c r="HT19" s="247"/>
      <c r="HU19" s="247"/>
      <c r="HV19" s="247"/>
      <c r="HW19" s="247"/>
      <c r="HX19" s="247"/>
      <c r="HY19" s="247"/>
      <c r="HZ19" s="247"/>
      <c r="IA19" s="247"/>
      <c r="IB19" s="247"/>
      <c r="IC19" s="247"/>
      <c r="ID19" s="247"/>
      <c r="IE19" s="247"/>
      <c r="IF19" s="247"/>
      <c r="IG19" s="247"/>
      <c r="IH19" s="247"/>
      <c r="II19" s="247"/>
      <c r="IJ19" s="247"/>
      <c r="IK19" s="247"/>
      <c r="IL19" s="247"/>
      <c r="IM19" s="247"/>
      <c r="IN19" s="247"/>
      <c r="IO19" s="247"/>
      <c r="IP19" s="247"/>
      <c r="IQ19" s="247"/>
      <c r="IR19" s="247"/>
      <c r="IS19" s="247"/>
      <c r="IT19" s="247"/>
      <c r="IU19" s="247"/>
    </row>
    <row r="20" spans="1:255" s="243" customFormat="1" ht="64.900000000000006" customHeight="1" x14ac:dyDescent="0.25">
      <c r="A20" s="254" t="s">
        <v>608</v>
      </c>
      <c r="B20" s="255" t="s">
        <v>403</v>
      </c>
      <c r="C20" s="241">
        <v>34762.53</v>
      </c>
    </row>
    <row r="21" spans="1:255" ht="34.9" customHeight="1" x14ac:dyDescent="0.2">
      <c r="A21" s="252" t="s">
        <v>590</v>
      </c>
      <c r="B21" s="253" t="s">
        <v>363</v>
      </c>
      <c r="C21" s="241">
        <v>95994.15</v>
      </c>
      <c r="D21" s="243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247"/>
      <c r="CN21" s="247"/>
      <c r="CO21" s="247"/>
      <c r="CP21" s="247"/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7"/>
      <c r="DJ21" s="247"/>
      <c r="DK21" s="247"/>
      <c r="DL21" s="247"/>
      <c r="DM21" s="247"/>
      <c r="DN21" s="247"/>
      <c r="DO21" s="247"/>
      <c r="DP21" s="247"/>
      <c r="DQ21" s="247"/>
      <c r="DR21" s="247"/>
      <c r="DS21" s="247"/>
      <c r="DT21" s="247"/>
      <c r="DU21" s="247"/>
      <c r="DV21" s="247"/>
      <c r="DW21" s="247"/>
      <c r="DX21" s="247"/>
      <c r="DY21" s="247"/>
      <c r="DZ21" s="247"/>
      <c r="EA21" s="247"/>
      <c r="EB21" s="247"/>
      <c r="EC21" s="247"/>
      <c r="ED21" s="247"/>
      <c r="EE21" s="247"/>
      <c r="EF21" s="247"/>
      <c r="EG21" s="247"/>
      <c r="EH21" s="247"/>
      <c r="EI21" s="247"/>
      <c r="EJ21" s="247"/>
      <c r="EK21" s="247"/>
      <c r="EL21" s="247"/>
      <c r="EM21" s="247"/>
      <c r="EN21" s="247"/>
      <c r="EO21" s="247"/>
      <c r="EP21" s="247"/>
      <c r="EQ21" s="247"/>
      <c r="ER21" s="247"/>
      <c r="ES21" s="247"/>
      <c r="ET21" s="247"/>
      <c r="EU21" s="247"/>
      <c r="EV21" s="247"/>
      <c r="EW21" s="247"/>
      <c r="EX21" s="247"/>
      <c r="EY21" s="247"/>
      <c r="EZ21" s="247"/>
      <c r="FA21" s="247"/>
      <c r="FB21" s="247"/>
      <c r="FC21" s="247"/>
      <c r="FD21" s="247"/>
      <c r="FE21" s="247"/>
      <c r="FF21" s="247"/>
      <c r="FG21" s="247"/>
      <c r="FH21" s="247"/>
      <c r="FI21" s="247"/>
      <c r="FJ21" s="247"/>
      <c r="FK21" s="247"/>
      <c r="FL21" s="247"/>
      <c r="FM21" s="247"/>
      <c r="FN21" s="247"/>
      <c r="FO21" s="247"/>
      <c r="FP21" s="247"/>
      <c r="FQ21" s="247"/>
      <c r="FR21" s="247"/>
      <c r="FS21" s="247"/>
      <c r="FT21" s="247"/>
      <c r="FU21" s="247"/>
      <c r="FV21" s="247"/>
      <c r="FW21" s="247"/>
      <c r="FX21" s="247"/>
      <c r="FY21" s="247"/>
      <c r="FZ21" s="247"/>
      <c r="GA21" s="247"/>
      <c r="GB21" s="247"/>
      <c r="GC21" s="247"/>
      <c r="GD21" s="247"/>
      <c r="GE21" s="247"/>
      <c r="GF21" s="247"/>
      <c r="GG21" s="247"/>
      <c r="GH21" s="247"/>
      <c r="GI21" s="247"/>
      <c r="GJ21" s="247"/>
      <c r="GK21" s="247"/>
      <c r="GL21" s="247"/>
      <c r="GM21" s="247"/>
      <c r="GN21" s="247"/>
      <c r="GO21" s="247"/>
      <c r="GP21" s="247"/>
      <c r="GQ21" s="247"/>
      <c r="GR21" s="247"/>
      <c r="GS21" s="247"/>
      <c r="GT21" s="247"/>
      <c r="GU21" s="247"/>
      <c r="GV21" s="247"/>
      <c r="GW21" s="247"/>
      <c r="GX21" s="247"/>
      <c r="GY21" s="247"/>
      <c r="GZ21" s="247"/>
      <c r="HA21" s="247"/>
      <c r="HB21" s="247"/>
      <c r="HC21" s="247"/>
      <c r="HD21" s="247"/>
      <c r="HE21" s="247"/>
      <c r="HF21" s="247"/>
      <c r="HG21" s="247"/>
      <c r="HH21" s="247"/>
      <c r="HI21" s="247"/>
      <c r="HJ21" s="247"/>
      <c r="HK21" s="247"/>
      <c r="HL21" s="247"/>
      <c r="HM21" s="247"/>
      <c r="HN21" s="247"/>
      <c r="HO21" s="247"/>
      <c r="HP21" s="247"/>
      <c r="HQ21" s="247"/>
      <c r="HR21" s="247"/>
      <c r="HS21" s="247"/>
      <c r="HT21" s="247"/>
      <c r="HU21" s="247"/>
      <c r="HV21" s="247"/>
      <c r="HW21" s="247"/>
      <c r="HX21" s="247"/>
      <c r="HY21" s="247"/>
      <c r="HZ21" s="247"/>
      <c r="IA21" s="247"/>
      <c r="IB21" s="247"/>
      <c r="IC21" s="247"/>
      <c r="ID21" s="247"/>
      <c r="IE21" s="247"/>
      <c r="IF21" s="247"/>
      <c r="IG21" s="247"/>
      <c r="IH21" s="247"/>
      <c r="II21" s="247"/>
      <c r="IJ21" s="247"/>
      <c r="IK21" s="247"/>
      <c r="IL21" s="247"/>
      <c r="IM21" s="247"/>
      <c r="IN21" s="247"/>
      <c r="IO21" s="247"/>
      <c r="IP21" s="247"/>
      <c r="IQ21" s="247"/>
      <c r="IR21" s="247"/>
      <c r="IS21" s="247"/>
      <c r="IT21" s="247"/>
      <c r="IU21" s="247"/>
    </row>
    <row r="22" spans="1:255" s="243" customFormat="1" ht="110.25" x14ac:dyDescent="0.25">
      <c r="A22" s="254" t="s">
        <v>591</v>
      </c>
      <c r="B22" s="255" t="s">
        <v>364</v>
      </c>
      <c r="C22" s="241">
        <v>44785.27</v>
      </c>
    </row>
    <row r="23" spans="1:255" s="243" customFormat="1" ht="94.5" x14ac:dyDescent="0.2">
      <c r="A23" s="256" t="s">
        <v>592</v>
      </c>
      <c r="B23" s="257" t="s">
        <v>365</v>
      </c>
      <c r="C23" s="241">
        <v>1509.91</v>
      </c>
    </row>
    <row r="24" spans="1:255" s="243" customFormat="1" ht="94.5" x14ac:dyDescent="0.2">
      <c r="A24" s="256" t="s">
        <v>593</v>
      </c>
      <c r="B24" s="257" t="s">
        <v>419</v>
      </c>
      <c r="C24" s="241">
        <v>8470.86</v>
      </c>
    </row>
    <row r="25" spans="1:255" s="243" customFormat="1" ht="63" x14ac:dyDescent="0.25">
      <c r="A25" s="254" t="s">
        <v>594</v>
      </c>
      <c r="B25" s="255" t="s">
        <v>366</v>
      </c>
      <c r="C25" s="241">
        <v>17771.48</v>
      </c>
    </row>
    <row r="26" spans="1:255" s="243" customFormat="1" ht="31.5" x14ac:dyDescent="0.25">
      <c r="A26" s="254" t="s">
        <v>595</v>
      </c>
      <c r="B26" s="255" t="s">
        <v>394</v>
      </c>
      <c r="C26" s="241">
        <v>357.21</v>
      </c>
    </row>
    <row r="27" spans="1:255" s="243" customFormat="1" ht="31.5" x14ac:dyDescent="0.25">
      <c r="A27" s="248" t="s">
        <v>597</v>
      </c>
      <c r="B27" s="258" t="s">
        <v>2</v>
      </c>
      <c r="C27" s="241">
        <v>44333.47</v>
      </c>
    </row>
    <row r="28" spans="1:255" s="243" customFormat="1" ht="63" hidden="1" x14ac:dyDescent="0.25">
      <c r="A28" s="248" t="s">
        <v>597</v>
      </c>
      <c r="B28" s="255" t="s">
        <v>367</v>
      </c>
      <c r="C28" s="241"/>
    </row>
    <row r="29" spans="1:255" ht="63" x14ac:dyDescent="0.25">
      <c r="A29" s="248" t="s">
        <v>597</v>
      </c>
      <c r="B29" s="253" t="s">
        <v>368</v>
      </c>
      <c r="C29" s="241">
        <v>3732.51</v>
      </c>
      <c r="D29" s="243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247"/>
      <c r="CN29" s="247"/>
      <c r="CO29" s="247"/>
      <c r="CP29" s="247"/>
      <c r="CQ29" s="247"/>
      <c r="CR29" s="247"/>
      <c r="CS29" s="247"/>
      <c r="CT29" s="247"/>
      <c r="CU29" s="247"/>
      <c r="CV29" s="247"/>
      <c r="CW29" s="247"/>
      <c r="CX29" s="247"/>
      <c r="CY29" s="247"/>
      <c r="CZ29" s="247"/>
      <c r="DA29" s="247"/>
      <c r="DB29" s="247"/>
      <c r="DC29" s="247"/>
      <c r="DD29" s="247"/>
      <c r="DE29" s="247"/>
      <c r="DF29" s="247"/>
      <c r="DG29" s="247"/>
      <c r="DH29" s="247"/>
      <c r="DI29" s="247"/>
      <c r="DJ29" s="247"/>
      <c r="DK29" s="247"/>
      <c r="DL29" s="247"/>
      <c r="DM29" s="247"/>
      <c r="DN29" s="247"/>
      <c r="DO29" s="247"/>
      <c r="DP29" s="247"/>
      <c r="DQ29" s="247"/>
      <c r="DR29" s="247"/>
      <c r="DS29" s="247"/>
      <c r="DT29" s="247"/>
      <c r="DU29" s="247"/>
      <c r="DV29" s="247"/>
      <c r="DW29" s="247"/>
      <c r="DX29" s="247"/>
      <c r="DY29" s="247"/>
      <c r="DZ29" s="247"/>
      <c r="EA29" s="247"/>
      <c r="EB29" s="247"/>
      <c r="EC29" s="247"/>
      <c r="ED29" s="247"/>
      <c r="EE29" s="247"/>
      <c r="EF29" s="247"/>
      <c r="EG29" s="247"/>
      <c r="EH29" s="247"/>
      <c r="EI29" s="247"/>
      <c r="EJ29" s="247"/>
      <c r="EK29" s="247"/>
      <c r="EL29" s="247"/>
      <c r="EM29" s="247"/>
      <c r="EN29" s="247"/>
      <c r="EO29" s="247"/>
      <c r="EP29" s="247"/>
      <c r="EQ29" s="247"/>
      <c r="ER29" s="247"/>
      <c r="ES29" s="247"/>
      <c r="ET29" s="247"/>
      <c r="EU29" s="247"/>
      <c r="EV29" s="247"/>
      <c r="EW29" s="247"/>
      <c r="EX29" s="247"/>
      <c r="EY29" s="247"/>
      <c r="EZ29" s="247"/>
      <c r="FA29" s="247"/>
      <c r="FB29" s="247"/>
      <c r="FC29" s="247"/>
      <c r="FD29" s="247"/>
      <c r="FE29" s="247"/>
      <c r="FF29" s="247"/>
      <c r="FG29" s="247"/>
      <c r="FH29" s="247"/>
      <c r="FI29" s="247"/>
      <c r="FJ29" s="247"/>
      <c r="FK29" s="247"/>
      <c r="FL29" s="247"/>
      <c r="FM29" s="247"/>
      <c r="FN29" s="247"/>
      <c r="FO29" s="247"/>
      <c r="FP29" s="247"/>
      <c r="FQ29" s="247"/>
      <c r="FR29" s="247"/>
      <c r="FS29" s="247"/>
      <c r="FT29" s="247"/>
      <c r="FU29" s="247"/>
      <c r="FV29" s="247"/>
      <c r="FW29" s="247"/>
      <c r="FX29" s="247"/>
      <c r="FY29" s="247"/>
      <c r="FZ29" s="247"/>
      <c r="GA29" s="247"/>
      <c r="GB29" s="247"/>
      <c r="GC29" s="247"/>
      <c r="GD29" s="247"/>
      <c r="GE29" s="247"/>
      <c r="GF29" s="247"/>
      <c r="GG29" s="247"/>
      <c r="GH29" s="247"/>
      <c r="GI29" s="247"/>
      <c r="GJ29" s="247"/>
      <c r="GK29" s="247"/>
      <c r="GL29" s="247"/>
      <c r="GM29" s="247"/>
      <c r="GN29" s="247"/>
      <c r="GO29" s="247"/>
      <c r="GP29" s="247"/>
      <c r="GQ29" s="247"/>
      <c r="GR29" s="247"/>
      <c r="GS29" s="247"/>
      <c r="GT29" s="247"/>
      <c r="GU29" s="247"/>
      <c r="GV29" s="247"/>
      <c r="GW29" s="247"/>
      <c r="GX29" s="247"/>
      <c r="GY29" s="247"/>
      <c r="GZ29" s="247"/>
      <c r="HA29" s="247"/>
      <c r="HB29" s="247"/>
      <c r="HC29" s="247"/>
      <c r="HD29" s="247"/>
      <c r="HE29" s="247"/>
      <c r="HF29" s="247"/>
      <c r="HG29" s="247"/>
      <c r="HH29" s="247"/>
      <c r="HI29" s="247"/>
      <c r="HJ29" s="247"/>
      <c r="HK29" s="247"/>
      <c r="HL29" s="247"/>
      <c r="HM29" s="247"/>
      <c r="HN29" s="247"/>
      <c r="HO29" s="247"/>
      <c r="HP29" s="247"/>
      <c r="HQ29" s="247"/>
      <c r="HR29" s="247"/>
      <c r="HS29" s="247"/>
      <c r="HT29" s="247"/>
      <c r="HU29" s="247"/>
      <c r="HV29" s="247"/>
      <c r="HW29" s="247"/>
      <c r="HX29" s="247"/>
      <c r="HY29" s="247"/>
      <c r="HZ29" s="247"/>
      <c r="IA29" s="247"/>
      <c r="IB29" s="247"/>
      <c r="IC29" s="247"/>
      <c r="ID29" s="247"/>
      <c r="IE29" s="247"/>
      <c r="IF29" s="247"/>
      <c r="IG29" s="247"/>
      <c r="IH29" s="247"/>
      <c r="II29" s="247"/>
      <c r="IJ29" s="247"/>
      <c r="IK29" s="247"/>
      <c r="IL29" s="247"/>
      <c r="IM29" s="247"/>
      <c r="IN29" s="247"/>
      <c r="IO29" s="247"/>
      <c r="IP29" s="247"/>
      <c r="IQ29" s="247"/>
      <c r="IR29" s="247"/>
      <c r="IS29" s="247"/>
      <c r="IT29" s="247"/>
      <c r="IU29" s="247"/>
    </row>
    <row r="30" spans="1:255" ht="31.5" x14ac:dyDescent="0.25">
      <c r="A30" s="248" t="s">
        <v>597</v>
      </c>
      <c r="B30" s="259" t="s">
        <v>369</v>
      </c>
      <c r="C30" s="241">
        <v>115.45</v>
      </c>
      <c r="IL30" s="247"/>
      <c r="IM30" s="247"/>
      <c r="IN30" s="247"/>
      <c r="IO30" s="247"/>
      <c r="IP30" s="247"/>
      <c r="IQ30" s="247"/>
      <c r="IR30" s="247"/>
      <c r="IS30" s="247"/>
      <c r="IT30" s="247"/>
      <c r="IU30" s="247"/>
    </row>
    <row r="31" spans="1:255" ht="31.5" x14ac:dyDescent="0.25">
      <c r="A31" s="248" t="s">
        <v>597</v>
      </c>
      <c r="B31" s="258" t="s">
        <v>370</v>
      </c>
      <c r="C31" s="241">
        <v>572</v>
      </c>
      <c r="IL31" s="247"/>
      <c r="IM31" s="247"/>
      <c r="IN31" s="247"/>
      <c r="IO31" s="247"/>
      <c r="IP31" s="247"/>
      <c r="IQ31" s="247"/>
      <c r="IR31" s="247"/>
      <c r="IS31" s="247"/>
      <c r="IT31" s="247"/>
      <c r="IU31" s="247"/>
    </row>
    <row r="32" spans="1:255" ht="63" x14ac:dyDescent="0.25">
      <c r="A32" s="248" t="s">
        <v>597</v>
      </c>
      <c r="B32" s="258" t="s">
        <v>371</v>
      </c>
      <c r="C32" s="241">
        <v>16359.46</v>
      </c>
      <c r="IL32" s="247"/>
      <c r="IM32" s="247"/>
      <c r="IN32" s="247"/>
      <c r="IO32" s="247"/>
      <c r="IP32" s="247"/>
      <c r="IQ32" s="247"/>
      <c r="IR32" s="247"/>
      <c r="IS32" s="247"/>
      <c r="IT32" s="247"/>
      <c r="IU32" s="247"/>
    </row>
    <row r="33" spans="1:255" ht="31.5" x14ac:dyDescent="0.25">
      <c r="A33" s="248" t="s">
        <v>597</v>
      </c>
      <c r="B33" s="258" t="s">
        <v>3</v>
      </c>
      <c r="C33" s="241">
        <v>12207.76</v>
      </c>
      <c r="IL33" s="247"/>
      <c r="IM33" s="247"/>
      <c r="IN33" s="247"/>
      <c r="IO33" s="247"/>
      <c r="IP33" s="247"/>
      <c r="IQ33" s="247"/>
      <c r="IR33" s="247"/>
      <c r="IS33" s="247"/>
      <c r="IT33" s="247"/>
      <c r="IU33" s="247"/>
    </row>
    <row r="34" spans="1:255" ht="36.6" customHeight="1" x14ac:dyDescent="0.25">
      <c r="A34" s="248" t="s">
        <v>597</v>
      </c>
      <c r="B34" s="258" t="s">
        <v>372</v>
      </c>
      <c r="C34" s="241">
        <v>2300</v>
      </c>
      <c r="IL34" s="247"/>
      <c r="IM34" s="247"/>
      <c r="IN34" s="247"/>
      <c r="IO34" s="247"/>
      <c r="IP34" s="247"/>
      <c r="IQ34" s="247"/>
      <c r="IR34" s="247"/>
      <c r="IS34" s="247"/>
      <c r="IT34" s="247"/>
      <c r="IU34" s="247"/>
    </row>
    <row r="35" spans="1:255" ht="31.5" x14ac:dyDescent="0.25">
      <c r="A35" s="248" t="s">
        <v>597</v>
      </c>
      <c r="B35" s="258" t="s">
        <v>395</v>
      </c>
      <c r="C35" s="241">
        <v>20251.5</v>
      </c>
      <c r="IL35" s="247"/>
      <c r="IM35" s="247"/>
      <c r="IN35" s="247"/>
      <c r="IO35" s="247"/>
      <c r="IP35" s="247"/>
      <c r="IQ35" s="247"/>
      <c r="IR35" s="247"/>
      <c r="IS35" s="247"/>
      <c r="IT35" s="247"/>
      <c r="IU35" s="247"/>
    </row>
    <row r="36" spans="1:255" ht="15.75" x14ac:dyDescent="0.25">
      <c r="A36" s="248" t="s">
        <v>597</v>
      </c>
      <c r="B36" s="258" t="s">
        <v>396</v>
      </c>
      <c r="C36" s="241">
        <v>569.70000000000005</v>
      </c>
      <c r="IL36" s="247"/>
      <c r="IM36" s="247"/>
      <c r="IN36" s="247"/>
      <c r="IO36" s="247"/>
      <c r="IP36" s="247"/>
      <c r="IQ36" s="247"/>
      <c r="IR36" s="247"/>
      <c r="IS36" s="247"/>
      <c r="IT36" s="247"/>
      <c r="IU36" s="247"/>
    </row>
    <row r="37" spans="1:255" ht="31.5" x14ac:dyDescent="0.25">
      <c r="A37" s="248" t="s">
        <v>597</v>
      </c>
      <c r="B37" s="258" t="s">
        <v>393</v>
      </c>
      <c r="C37" s="241">
        <v>24946.74</v>
      </c>
      <c r="IL37" s="247"/>
      <c r="IM37" s="247"/>
      <c r="IN37" s="247"/>
      <c r="IO37" s="247"/>
      <c r="IP37" s="247"/>
      <c r="IQ37" s="247"/>
      <c r="IR37" s="247"/>
      <c r="IS37" s="247"/>
      <c r="IT37" s="247"/>
      <c r="IU37" s="247"/>
    </row>
    <row r="38" spans="1:255" ht="31.5" x14ac:dyDescent="0.25">
      <c r="A38" s="250" t="s">
        <v>373</v>
      </c>
      <c r="B38" s="260" t="s">
        <v>374</v>
      </c>
      <c r="C38" s="246">
        <f>SUM(C39:C53)</f>
        <v>360091.74000000011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7"/>
      <c r="CK38" s="247"/>
      <c r="CL38" s="247"/>
      <c r="CM38" s="247"/>
      <c r="CN38" s="247"/>
      <c r="CO38" s="247"/>
      <c r="CP38" s="247"/>
      <c r="CQ38" s="247"/>
      <c r="CR38" s="247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  <c r="DE38" s="247"/>
      <c r="DF38" s="247"/>
      <c r="DG38" s="247"/>
      <c r="DH38" s="247"/>
      <c r="DI38" s="247"/>
      <c r="DJ38" s="247"/>
      <c r="DK38" s="247"/>
      <c r="DL38" s="247"/>
      <c r="DM38" s="247"/>
      <c r="DN38" s="247"/>
      <c r="DO38" s="247"/>
      <c r="DP38" s="247"/>
      <c r="DQ38" s="247"/>
      <c r="DR38" s="247"/>
      <c r="DS38" s="247"/>
      <c r="DT38" s="247"/>
      <c r="DU38" s="247"/>
      <c r="DV38" s="247"/>
      <c r="DW38" s="247"/>
      <c r="DX38" s="247"/>
      <c r="DY38" s="247"/>
      <c r="DZ38" s="247"/>
      <c r="EA38" s="247"/>
      <c r="EB38" s="247"/>
      <c r="EC38" s="247"/>
      <c r="ED38" s="247"/>
      <c r="EE38" s="247"/>
      <c r="EF38" s="247"/>
      <c r="EG38" s="247"/>
      <c r="EH38" s="247"/>
      <c r="EI38" s="247"/>
      <c r="EJ38" s="247"/>
      <c r="EK38" s="247"/>
      <c r="EL38" s="247"/>
      <c r="EM38" s="247"/>
      <c r="EN38" s="247"/>
      <c r="EO38" s="247"/>
      <c r="EP38" s="247"/>
      <c r="EQ38" s="247"/>
      <c r="ER38" s="247"/>
      <c r="ES38" s="247"/>
      <c r="ET38" s="247"/>
      <c r="EU38" s="247"/>
      <c r="EV38" s="247"/>
      <c r="EW38" s="247"/>
      <c r="EX38" s="247"/>
      <c r="EY38" s="247"/>
      <c r="EZ38" s="247"/>
      <c r="FA38" s="247"/>
      <c r="FB38" s="247"/>
      <c r="FC38" s="247"/>
      <c r="FD38" s="247"/>
      <c r="FE38" s="247"/>
      <c r="FF38" s="247"/>
      <c r="FG38" s="247"/>
      <c r="FH38" s="247"/>
      <c r="FI38" s="247"/>
      <c r="FJ38" s="247"/>
      <c r="FK38" s="247"/>
      <c r="FL38" s="247"/>
      <c r="FM38" s="247"/>
      <c r="FN38" s="247"/>
      <c r="FO38" s="247"/>
      <c r="FP38" s="247"/>
      <c r="FQ38" s="247"/>
      <c r="FR38" s="247"/>
      <c r="FS38" s="247"/>
      <c r="FT38" s="247"/>
      <c r="FU38" s="247"/>
      <c r="FV38" s="247"/>
      <c r="FW38" s="247"/>
      <c r="FX38" s="247"/>
      <c r="FY38" s="247"/>
      <c r="FZ38" s="247"/>
      <c r="GA38" s="247"/>
      <c r="GB38" s="247"/>
      <c r="GC38" s="247"/>
      <c r="GD38" s="247"/>
      <c r="GE38" s="247"/>
      <c r="GF38" s="247"/>
      <c r="GG38" s="247"/>
      <c r="GH38" s="247"/>
      <c r="GI38" s="247"/>
      <c r="GJ38" s="247"/>
      <c r="GK38" s="247"/>
      <c r="GL38" s="247"/>
      <c r="GM38" s="247"/>
      <c r="GN38" s="247"/>
      <c r="GO38" s="247"/>
      <c r="GP38" s="247"/>
      <c r="GQ38" s="247"/>
      <c r="GR38" s="247"/>
      <c r="GS38" s="247"/>
      <c r="GT38" s="247"/>
      <c r="GU38" s="247"/>
      <c r="GV38" s="247"/>
      <c r="GW38" s="247"/>
      <c r="GX38" s="247"/>
      <c r="GY38" s="247"/>
      <c r="GZ38" s="247"/>
      <c r="HA38" s="247"/>
      <c r="HB38" s="247"/>
      <c r="HC38" s="247"/>
      <c r="HD38" s="247"/>
      <c r="HE38" s="247"/>
      <c r="HF38" s="247"/>
      <c r="HG38" s="247"/>
      <c r="HH38" s="247"/>
      <c r="HI38" s="247"/>
      <c r="HJ38" s="247"/>
      <c r="HK38" s="247"/>
      <c r="HL38" s="247"/>
      <c r="HM38" s="247"/>
      <c r="HN38" s="247"/>
      <c r="HO38" s="247"/>
      <c r="HP38" s="247"/>
      <c r="HQ38" s="247"/>
      <c r="HR38" s="247"/>
      <c r="HS38" s="247"/>
      <c r="HT38" s="247"/>
      <c r="HU38" s="247"/>
      <c r="HV38" s="247"/>
      <c r="HW38" s="247"/>
      <c r="HX38" s="247"/>
      <c r="HY38" s="247"/>
      <c r="HZ38" s="247"/>
      <c r="IA38" s="247"/>
      <c r="IB38" s="247"/>
      <c r="IC38" s="247"/>
      <c r="ID38" s="247"/>
      <c r="IE38" s="247"/>
      <c r="IF38" s="247"/>
      <c r="IG38" s="247"/>
      <c r="IH38" s="247"/>
      <c r="II38" s="247"/>
      <c r="IJ38" s="247"/>
      <c r="IK38" s="247"/>
      <c r="IL38" s="247"/>
      <c r="IM38" s="247"/>
      <c r="IN38" s="247"/>
      <c r="IO38" s="247"/>
      <c r="IP38" s="247"/>
      <c r="IQ38" s="247"/>
      <c r="IR38" s="247"/>
      <c r="IS38" s="247"/>
      <c r="IT38" s="247"/>
      <c r="IU38" s="247"/>
    </row>
    <row r="39" spans="1:255" ht="47.25" x14ac:dyDescent="0.25">
      <c r="A39" s="248" t="s">
        <v>598</v>
      </c>
      <c r="B39" s="258" t="s">
        <v>375</v>
      </c>
      <c r="C39" s="241">
        <v>2182.65</v>
      </c>
    </row>
    <row r="40" spans="1:255" ht="33.6" customHeight="1" x14ac:dyDescent="0.25">
      <c r="A40" s="248" t="s">
        <v>598</v>
      </c>
      <c r="B40" s="258" t="s">
        <v>376</v>
      </c>
      <c r="C40" s="241">
        <v>2581.91</v>
      </c>
    </row>
    <row r="41" spans="1:255" ht="47.25" x14ac:dyDescent="0.25">
      <c r="A41" s="248" t="s">
        <v>598</v>
      </c>
      <c r="B41" s="258" t="s">
        <v>377</v>
      </c>
      <c r="C41" s="241">
        <v>9664.2999999999993</v>
      </c>
    </row>
    <row r="42" spans="1:255" ht="31.5" x14ac:dyDescent="0.25">
      <c r="A42" s="248" t="s">
        <v>598</v>
      </c>
      <c r="B42" s="258" t="s">
        <v>378</v>
      </c>
      <c r="C42" s="241">
        <v>998</v>
      </c>
    </row>
    <row r="43" spans="1:255" ht="47.25" x14ac:dyDescent="0.25">
      <c r="A43" s="248" t="s">
        <v>598</v>
      </c>
      <c r="B43" s="258" t="s">
        <v>379</v>
      </c>
      <c r="C43" s="241">
        <v>3148.7</v>
      </c>
    </row>
    <row r="44" spans="1:255" ht="126" x14ac:dyDescent="0.25">
      <c r="A44" s="248" t="s">
        <v>598</v>
      </c>
      <c r="B44" s="258" t="s">
        <v>380</v>
      </c>
      <c r="C44" s="241">
        <v>301152.71000000002</v>
      </c>
    </row>
    <row r="45" spans="1:255" ht="78.75" x14ac:dyDescent="0.25">
      <c r="A45" s="248" t="s">
        <v>598</v>
      </c>
      <c r="B45" s="258" t="s">
        <v>381</v>
      </c>
      <c r="C45" s="241">
        <v>12220.27</v>
      </c>
    </row>
    <row r="46" spans="1:255" ht="47.25" x14ac:dyDescent="0.25">
      <c r="A46" s="248" t="s">
        <v>598</v>
      </c>
      <c r="B46" s="258" t="s">
        <v>382</v>
      </c>
      <c r="C46" s="241">
        <v>0.28000000000000003</v>
      </c>
    </row>
    <row r="47" spans="1:255" ht="31.5" x14ac:dyDescent="0.25">
      <c r="A47" s="248" t="s">
        <v>598</v>
      </c>
      <c r="B47" s="258" t="s">
        <v>383</v>
      </c>
      <c r="C47" s="241">
        <v>2828.55</v>
      </c>
    </row>
    <row r="48" spans="1:255" ht="47.25" x14ac:dyDescent="0.25">
      <c r="A48" s="248" t="s">
        <v>598</v>
      </c>
      <c r="B48" s="258" t="s">
        <v>384</v>
      </c>
      <c r="C48" s="241">
        <v>3592.09</v>
      </c>
      <c r="IL48" s="247"/>
      <c r="IM48" s="247"/>
      <c r="IN48" s="247"/>
      <c r="IO48" s="247"/>
      <c r="IP48" s="247"/>
      <c r="IQ48" s="247"/>
      <c r="IR48" s="247"/>
      <c r="IS48" s="247"/>
      <c r="IT48" s="247"/>
      <c r="IU48" s="247"/>
    </row>
    <row r="49" spans="1:255" ht="47.25" x14ac:dyDescent="0.25">
      <c r="A49" s="248" t="s">
        <v>599</v>
      </c>
      <c r="B49" s="258" t="s">
        <v>385</v>
      </c>
      <c r="C49" s="241">
        <v>19544</v>
      </c>
    </row>
    <row r="50" spans="1:255" ht="63" x14ac:dyDescent="0.25">
      <c r="A50" s="248" t="s">
        <v>600</v>
      </c>
      <c r="B50" s="258" t="s">
        <v>386</v>
      </c>
      <c r="C50" s="241">
        <v>22.9</v>
      </c>
    </row>
    <row r="51" spans="1:255" ht="31.5" x14ac:dyDescent="0.25">
      <c r="A51" s="248" t="s">
        <v>601</v>
      </c>
      <c r="B51" s="258" t="s">
        <v>387</v>
      </c>
      <c r="C51" s="241">
        <v>496.78</v>
      </c>
    </row>
    <row r="52" spans="1:255" ht="31.5" x14ac:dyDescent="0.25">
      <c r="A52" s="248" t="s">
        <v>602</v>
      </c>
      <c r="B52" s="258" t="s">
        <v>388</v>
      </c>
      <c r="C52" s="241">
        <v>1647.6</v>
      </c>
      <c r="IL52" s="247"/>
      <c r="IM52" s="247"/>
      <c r="IN52" s="247"/>
      <c r="IO52" s="247"/>
      <c r="IP52" s="247"/>
      <c r="IQ52" s="247"/>
      <c r="IR52" s="247"/>
      <c r="IS52" s="247"/>
      <c r="IT52" s="247"/>
      <c r="IU52" s="247"/>
    </row>
    <row r="53" spans="1:255" ht="63" x14ac:dyDescent="0.25">
      <c r="A53" s="248" t="s">
        <v>603</v>
      </c>
      <c r="B53" s="258" t="s">
        <v>389</v>
      </c>
      <c r="C53" s="241">
        <v>11</v>
      </c>
      <c r="D53" s="237"/>
    </row>
    <row r="54" spans="1:255" ht="15.75" x14ac:dyDescent="0.25">
      <c r="A54" s="250" t="s">
        <v>390</v>
      </c>
      <c r="B54" s="261" t="s">
        <v>391</v>
      </c>
      <c r="C54" s="246">
        <f>SUM(C55+C56)</f>
        <v>42936.03</v>
      </c>
    </row>
    <row r="55" spans="1:255" ht="63" x14ac:dyDescent="0.25">
      <c r="A55" s="248" t="s">
        <v>604</v>
      </c>
      <c r="B55" s="258" t="s">
        <v>392</v>
      </c>
      <c r="C55" s="241">
        <v>12733.56</v>
      </c>
    </row>
    <row r="56" spans="1:255" ht="31.5" x14ac:dyDescent="0.25">
      <c r="A56" s="248" t="s">
        <v>607</v>
      </c>
      <c r="B56" s="258" t="s">
        <v>404</v>
      </c>
      <c r="C56" s="317">
        <v>30202.47</v>
      </c>
      <c r="IL56" s="243"/>
      <c r="IM56" s="243"/>
      <c r="IN56" s="243"/>
      <c r="IO56" s="243"/>
      <c r="IP56" s="243"/>
      <c r="IQ56" s="243"/>
      <c r="IR56" s="243"/>
      <c r="IS56" s="243"/>
      <c r="IT56" s="243"/>
      <c r="IU56" s="243"/>
    </row>
    <row r="57" spans="1:255" x14ac:dyDescent="0.25">
      <c r="C57" s="262"/>
      <c r="D57" s="237"/>
      <c r="E57" s="237"/>
      <c r="IL57" s="243"/>
      <c r="IM57" s="243"/>
      <c r="IN57" s="243"/>
      <c r="IO57" s="243"/>
      <c r="IP57" s="243"/>
      <c r="IQ57" s="243"/>
      <c r="IR57" s="243"/>
      <c r="IS57" s="243"/>
      <c r="IT57" s="243"/>
      <c r="IU57" s="243"/>
    </row>
    <row r="58" spans="1:255" x14ac:dyDescent="0.25">
      <c r="C58" s="262"/>
      <c r="IL58" s="243"/>
      <c r="IM58" s="243"/>
      <c r="IN58" s="243"/>
      <c r="IO58" s="243"/>
      <c r="IP58" s="243"/>
      <c r="IQ58" s="243"/>
      <c r="IR58" s="243"/>
      <c r="IS58" s="243"/>
      <c r="IT58" s="243"/>
      <c r="IU58" s="243"/>
    </row>
    <row r="59" spans="1:255" x14ac:dyDescent="0.25">
      <c r="C59" s="262"/>
      <c r="IL59" s="243"/>
      <c r="IM59" s="243"/>
      <c r="IN59" s="243"/>
      <c r="IO59" s="243"/>
      <c r="IP59" s="243"/>
      <c r="IQ59" s="243"/>
      <c r="IR59" s="243"/>
      <c r="IS59" s="243"/>
      <c r="IT59" s="243"/>
      <c r="IU59" s="243"/>
    </row>
    <row r="60" spans="1:255" x14ac:dyDescent="0.25">
      <c r="C60" s="262"/>
      <c r="IL60" s="243"/>
      <c r="IM60" s="243"/>
      <c r="IN60" s="243"/>
      <c r="IO60" s="243"/>
      <c r="IP60" s="243"/>
      <c r="IQ60" s="243"/>
      <c r="IR60" s="243"/>
      <c r="IS60" s="243"/>
      <c r="IT60" s="243"/>
      <c r="IU60" s="243"/>
    </row>
    <row r="61" spans="1:255" x14ac:dyDescent="0.25">
      <c r="C61" s="262"/>
      <c r="IL61" s="243"/>
      <c r="IM61" s="243"/>
      <c r="IN61" s="243"/>
      <c r="IO61" s="243"/>
      <c r="IP61" s="243"/>
      <c r="IQ61" s="243"/>
      <c r="IR61" s="243"/>
      <c r="IS61" s="243"/>
      <c r="IT61" s="243"/>
      <c r="IU61" s="243"/>
    </row>
    <row r="62" spans="1:255" x14ac:dyDescent="0.25">
      <c r="C62" s="262"/>
      <c r="IL62" s="243"/>
      <c r="IM62" s="243"/>
      <c r="IN62" s="243"/>
      <c r="IO62" s="243"/>
      <c r="IP62" s="243"/>
      <c r="IQ62" s="243"/>
      <c r="IR62" s="243"/>
      <c r="IS62" s="243"/>
      <c r="IT62" s="243"/>
      <c r="IU62" s="243"/>
    </row>
    <row r="63" spans="1:255" x14ac:dyDescent="0.25">
      <c r="C63" s="262"/>
      <c r="IL63" s="243"/>
      <c r="IM63" s="243"/>
      <c r="IN63" s="243"/>
      <c r="IO63" s="243"/>
      <c r="IP63" s="243"/>
      <c r="IQ63" s="243"/>
      <c r="IR63" s="243"/>
      <c r="IS63" s="243"/>
      <c r="IT63" s="243"/>
      <c r="IU63" s="243"/>
    </row>
    <row r="64" spans="1:255" x14ac:dyDescent="0.25">
      <c r="C64" s="262"/>
      <c r="IL64" s="243"/>
      <c r="IM64" s="243"/>
      <c r="IN64" s="243"/>
      <c r="IO64" s="243"/>
      <c r="IP64" s="243"/>
      <c r="IQ64" s="243"/>
      <c r="IR64" s="243"/>
      <c r="IS64" s="243"/>
      <c r="IT64" s="243"/>
      <c r="IU64" s="243"/>
    </row>
    <row r="65" spans="1:255" x14ac:dyDescent="0.25">
      <c r="A65" s="228"/>
      <c r="C65" s="262"/>
      <c r="IL65" s="243"/>
      <c r="IM65" s="243"/>
      <c r="IN65" s="243"/>
      <c r="IO65" s="243"/>
      <c r="IP65" s="243"/>
      <c r="IQ65" s="243"/>
      <c r="IR65" s="243"/>
      <c r="IS65" s="243"/>
      <c r="IT65" s="243"/>
      <c r="IU65" s="243"/>
    </row>
    <row r="66" spans="1:255" x14ac:dyDescent="0.25">
      <c r="A66" s="228"/>
      <c r="C66" s="262"/>
      <c r="IL66" s="243"/>
      <c r="IM66" s="243"/>
      <c r="IN66" s="243"/>
      <c r="IO66" s="243"/>
      <c r="IP66" s="243"/>
      <c r="IQ66" s="243"/>
      <c r="IR66" s="243"/>
      <c r="IS66" s="243"/>
      <c r="IT66" s="243"/>
      <c r="IU66" s="243"/>
    </row>
    <row r="67" spans="1:255" x14ac:dyDescent="0.25">
      <c r="A67" s="228"/>
      <c r="C67" s="262"/>
      <c r="IL67" s="243"/>
      <c r="IM67" s="243"/>
      <c r="IN67" s="243"/>
      <c r="IO67" s="243"/>
      <c r="IP67" s="243"/>
      <c r="IQ67" s="243"/>
      <c r="IR67" s="243"/>
      <c r="IS67" s="243"/>
      <c r="IT67" s="243"/>
      <c r="IU67" s="243"/>
    </row>
    <row r="68" spans="1:255" x14ac:dyDescent="0.25">
      <c r="A68" s="228"/>
      <c r="C68" s="262"/>
      <c r="IL68" s="243"/>
      <c r="IM68" s="243"/>
      <c r="IN68" s="243"/>
      <c r="IO68" s="243"/>
      <c r="IP68" s="243"/>
      <c r="IQ68" s="243"/>
      <c r="IR68" s="243"/>
      <c r="IS68" s="243"/>
      <c r="IT68" s="243"/>
      <c r="IU68" s="243"/>
    </row>
    <row r="69" spans="1:255" x14ac:dyDescent="0.25">
      <c r="A69" s="228"/>
      <c r="C69" s="262"/>
      <c r="IL69" s="243"/>
      <c r="IM69" s="243"/>
      <c r="IN69" s="243"/>
      <c r="IO69" s="243"/>
      <c r="IP69" s="243"/>
      <c r="IQ69" s="243"/>
      <c r="IR69" s="243"/>
      <c r="IS69" s="243"/>
      <c r="IT69" s="243"/>
      <c r="IU69" s="243"/>
    </row>
    <row r="70" spans="1:255" x14ac:dyDescent="0.25">
      <c r="A70" s="228"/>
      <c r="C70" s="262"/>
      <c r="IL70" s="243"/>
      <c r="IM70" s="243"/>
      <c r="IN70" s="243"/>
      <c r="IO70" s="243"/>
      <c r="IP70" s="243"/>
      <c r="IQ70" s="243"/>
      <c r="IR70" s="243"/>
      <c r="IS70" s="243"/>
      <c r="IT70" s="243"/>
      <c r="IU70" s="243"/>
    </row>
    <row r="71" spans="1:255" x14ac:dyDescent="0.25">
      <c r="A71" s="228"/>
      <c r="C71" s="262"/>
      <c r="IL71" s="243"/>
      <c r="IM71" s="243"/>
      <c r="IN71" s="243"/>
      <c r="IO71" s="243"/>
      <c r="IP71" s="243"/>
      <c r="IQ71" s="243"/>
      <c r="IR71" s="243"/>
      <c r="IS71" s="243"/>
      <c r="IT71" s="243"/>
      <c r="IU71" s="243"/>
    </row>
    <row r="72" spans="1:255" x14ac:dyDescent="0.25">
      <c r="A72" s="228"/>
      <c r="C72" s="262"/>
      <c r="IL72" s="243"/>
      <c r="IM72" s="243"/>
      <c r="IN72" s="243"/>
      <c r="IO72" s="243"/>
      <c r="IP72" s="243"/>
      <c r="IQ72" s="243"/>
      <c r="IR72" s="243"/>
      <c r="IS72" s="243"/>
      <c r="IT72" s="243"/>
      <c r="IU72" s="243"/>
    </row>
    <row r="73" spans="1:255" x14ac:dyDescent="0.25">
      <c r="A73" s="228"/>
      <c r="C73" s="262"/>
      <c r="IL73" s="243"/>
      <c r="IM73" s="243"/>
      <c r="IN73" s="243"/>
      <c r="IO73" s="243"/>
      <c r="IP73" s="243"/>
      <c r="IQ73" s="243"/>
      <c r="IR73" s="243"/>
      <c r="IS73" s="243"/>
      <c r="IT73" s="243"/>
      <c r="IU73" s="243"/>
    </row>
    <row r="74" spans="1:255" x14ac:dyDescent="0.25">
      <c r="A74" s="228"/>
      <c r="C74" s="262"/>
      <c r="IL74" s="243"/>
      <c r="IM74" s="243"/>
      <c r="IN74" s="243"/>
      <c r="IO74" s="243"/>
      <c r="IP74" s="243"/>
      <c r="IQ74" s="243"/>
      <c r="IR74" s="243"/>
      <c r="IS74" s="243"/>
      <c r="IT74" s="243"/>
      <c r="IU74" s="243"/>
    </row>
    <row r="75" spans="1:255" x14ac:dyDescent="0.25">
      <c r="A75" s="228"/>
      <c r="C75" s="262"/>
      <c r="IL75" s="243"/>
      <c r="IM75" s="243"/>
      <c r="IN75" s="243"/>
      <c r="IO75" s="243"/>
      <c r="IP75" s="243"/>
      <c r="IQ75" s="243"/>
      <c r="IR75" s="243"/>
      <c r="IS75" s="243"/>
      <c r="IT75" s="243"/>
      <c r="IU75" s="243"/>
    </row>
    <row r="76" spans="1:255" x14ac:dyDescent="0.25">
      <c r="A76" s="228"/>
      <c r="C76" s="262"/>
      <c r="IL76" s="243"/>
      <c r="IM76" s="243"/>
      <c r="IN76" s="243"/>
      <c r="IO76" s="243"/>
      <c r="IP76" s="243"/>
      <c r="IQ76" s="243"/>
      <c r="IR76" s="243"/>
      <c r="IS76" s="243"/>
      <c r="IT76" s="243"/>
      <c r="IU76" s="243"/>
    </row>
    <row r="77" spans="1:255" x14ac:dyDescent="0.25">
      <c r="A77" s="228"/>
      <c r="C77" s="262"/>
      <c r="IL77" s="243"/>
      <c r="IM77" s="243"/>
      <c r="IN77" s="243"/>
      <c r="IO77" s="243"/>
      <c r="IP77" s="243"/>
      <c r="IQ77" s="243"/>
      <c r="IR77" s="243"/>
      <c r="IS77" s="243"/>
      <c r="IT77" s="243"/>
      <c r="IU77" s="243"/>
    </row>
    <row r="78" spans="1:255" x14ac:dyDescent="0.25">
      <c r="A78" s="228"/>
      <c r="C78" s="262"/>
      <c r="IL78" s="243"/>
      <c r="IM78" s="243"/>
      <c r="IN78" s="243"/>
      <c r="IO78" s="243"/>
      <c r="IP78" s="243"/>
      <c r="IQ78" s="243"/>
      <c r="IR78" s="243"/>
      <c r="IS78" s="243"/>
      <c r="IT78" s="243"/>
      <c r="IU78" s="243"/>
    </row>
    <row r="79" spans="1:255" x14ac:dyDescent="0.25">
      <c r="A79" s="228"/>
      <c r="C79" s="262"/>
      <c r="IL79" s="243"/>
      <c r="IM79" s="243"/>
      <c r="IN79" s="243"/>
      <c r="IO79" s="243"/>
      <c r="IP79" s="243"/>
      <c r="IQ79" s="243"/>
      <c r="IR79" s="243"/>
      <c r="IS79" s="243"/>
      <c r="IT79" s="243"/>
      <c r="IU79" s="243"/>
    </row>
    <row r="80" spans="1:255" x14ac:dyDescent="0.25">
      <c r="A80" s="228"/>
      <c r="C80" s="262"/>
      <c r="IL80" s="243"/>
      <c r="IM80" s="243"/>
      <c r="IN80" s="243"/>
      <c r="IO80" s="243"/>
      <c r="IP80" s="243"/>
      <c r="IQ80" s="243"/>
      <c r="IR80" s="243"/>
      <c r="IS80" s="243"/>
      <c r="IT80" s="243"/>
      <c r="IU80" s="243"/>
    </row>
    <row r="81" spans="1:255" x14ac:dyDescent="0.25">
      <c r="A81" s="228"/>
      <c r="C81" s="262"/>
      <c r="IL81" s="243"/>
      <c r="IM81" s="243"/>
      <c r="IN81" s="243"/>
      <c r="IO81" s="243"/>
      <c r="IP81" s="243"/>
      <c r="IQ81" s="243"/>
      <c r="IR81" s="243"/>
      <c r="IS81" s="243"/>
      <c r="IT81" s="243"/>
      <c r="IU81" s="243"/>
    </row>
    <row r="82" spans="1:255" x14ac:dyDescent="0.25">
      <c r="A82" s="228"/>
      <c r="C82" s="262"/>
      <c r="IL82" s="243"/>
      <c r="IM82" s="243"/>
      <c r="IN82" s="243"/>
      <c r="IO82" s="243"/>
      <c r="IP82" s="243"/>
      <c r="IQ82" s="243"/>
      <c r="IR82" s="243"/>
      <c r="IS82" s="243"/>
      <c r="IT82" s="243"/>
      <c r="IU82" s="243"/>
    </row>
    <row r="83" spans="1:255" x14ac:dyDescent="0.25">
      <c r="A83" s="228"/>
      <c r="C83" s="262"/>
      <c r="IL83" s="243"/>
      <c r="IM83" s="243"/>
      <c r="IN83" s="243"/>
      <c r="IO83" s="243"/>
      <c r="IP83" s="243"/>
      <c r="IQ83" s="243"/>
      <c r="IR83" s="243"/>
      <c r="IS83" s="243"/>
      <c r="IT83" s="243"/>
      <c r="IU83" s="243"/>
    </row>
    <row r="84" spans="1:255" x14ac:dyDescent="0.25">
      <c r="A84" s="228"/>
      <c r="C84" s="262"/>
      <c r="IL84" s="243"/>
      <c r="IM84" s="243"/>
      <c r="IN84" s="243"/>
      <c r="IO84" s="243"/>
      <c r="IP84" s="243"/>
      <c r="IQ84" s="243"/>
      <c r="IR84" s="243"/>
      <c r="IS84" s="243"/>
      <c r="IT84" s="243"/>
      <c r="IU84" s="243"/>
    </row>
    <row r="85" spans="1:255" x14ac:dyDescent="0.25">
      <c r="A85" s="228"/>
      <c r="C85" s="262"/>
      <c r="IL85" s="243"/>
      <c r="IM85" s="243"/>
      <c r="IN85" s="243"/>
      <c r="IO85" s="243"/>
      <c r="IP85" s="243"/>
      <c r="IQ85" s="243"/>
      <c r="IR85" s="243"/>
      <c r="IS85" s="243"/>
      <c r="IT85" s="243"/>
      <c r="IU85" s="243"/>
    </row>
    <row r="86" spans="1:255" x14ac:dyDescent="0.25">
      <c r="A86" s="228"/>
      <c r="C86" s="262"/>
      <c r="IL86" s="243"/>
      <c r="IM86" s="243"/>
      <c r="IN86" s="243"/>
      <c r="IO86" s="243"/>
      <c r="IP86" s="243"/>
      <c r="IQ86" s="243"/>
      <c r="IR86" s="243"/>
      <c r="IS86" s="243"/>
      <c r="IT86" s="243"/>
      <c r="IU86" s="243"/>
    </row>
    <row r="87" spans="1:255" x14ac:dyDescent="0.25">
      <c r="A87" s="228"/>
      <c r="C87" s="262"/>
      <c r="IL87" s="243"/>
      <c r="IM87" s="243"/>
      <c r="IN87" s="243"/>
      <c r="IO87" s="243"/>
      <c r="IP87" s="243"/>
      <c r="IQ87" s="243"/>
      <c r="IR87" s="243"/>
      <c r="IS87" s="243"/>
      <c r="IT87" s="243"/>
      <c r="IU87" s="243"/>
    </row>
    <row r="88" spans="1:255" x14ac:dyDescent="0.25">
      <c r="A88" s="228"/>
      <c r="C88" s="262"/>
      <c r="IL88" s="243"/>
      <c r="IM88" s="243"/>
      <c r="IN88" s="243"/>
      <c r="IO88" s="243"/>
      <c r="IP88" s="243"/>
      <c r="IQ88" s="243"/>
      <c r="IR88" s="243"/>
      <c r="IS88" s="243"/>
      <c r="IT88" s="243"/>
      <c r="IU88" s="243"/>
    </row>
    <row r="89" spans="1:255" x14ac:dyDescent="0.25">
      <c r="A89" s="228"/>
      <c r="C89" s="262"/>
      <c r="IL89" s="243"/>
      <c r="IM89" s="243"/>
      <c r="IN89" s="243"/>
      <c r="IO89" s="243"/>
      <c r="IP89" s="243"/>
      <c r="IQ89" s="243"/>
      <c r="IR89" s="243"/>
      <c r="IS89" s="243"/>
      <c r="IT89" s="243"/>
      <c r="IU89" s="243"/>
    </row>
    <row r="90" spans="1:255" x14ac:dyDescent="0.25">
      <c r="A90" s="228"/>
      <c r="C90" s="262"/>
      <c r="IL90" s="243"/>
      <c r="IM90" s="243"/>
      <c r="IN90" s="243"/>
      <c r="IO90" s="243"/>
      <c r="IP90" s="243"/>
      <c r="IQ90" s="243"/>
      <c r="IR90" s="243"/>
      <c r="IS90" s="243"/>
      <c r="IT90" s="243"/>
      <c r="IU90" s="243"/>
    </row>
    <row r="91" spans="1:255" x14ac:dyDescent="0.25">
      <c r="A91" s="228"/>
      <c r="C91" s="262"/>
      <c r="IL91" s="243"/>
      <c r="IM91" s="243"/>
      <c r="IN91" s="243"/>
      <c r="IO91" s="243"/>
      <c r="IP91" s="243"/>
      <c r="IQ91" s="243"/>
      <c r="IR91" s="243"/>
      <c r="IS91" s="243"/>
      <c r="IT91" s="243"/>
      <c r="IU91" s="243"/>
    </row>
    <row r="92" spans="1:255" x14ac:dyDescent="0.25">
      <c r="A92" s="228"/>
      <c r="C92" s="262"/>
      <c r="IL92" s="243"/>
      <c r="IM92" s="243"/>
      <c r="IN92" s="243"/>
      <c r="IO92" s="243"/>
      <c r="IP92" s="243"/>
      <c r="IQ92" s="243"/>
      <c r="IR92" s="243"/>
      <c r="IS92" s="243"/>
      <c r="IT92" s="243"/>
      <c r="IU92" s="243"/>
    </row>
    <row r="93" spans="1:255" x14ac:dyDescent="0.25">
      <c r="A93" s="228"/>
      <c r="C93" s="262"/>
      <c r="IL93" s="243"/>
      <c r="IM93" s="243"/>
      <c r="IN93" s="243"/>
      <c r="IO93" s="243"/>
      <c r="IP93" s="243"/>
      <c r="IQ93" s="243"/>
      <c r="IR93" s="243"/>
      <c r="IS93" s="243"/>
      <c r="IT93" s="243"/>
      <c r="IU93" s="243"/>
    </row>
    <row r="94" spans="1:255" x14ac:dyDescent="0.25">
      <c r="A94" s="228"/>
      <c r="C94" s="262"/>
      <c r="IL94" s="243"/>
      <c r="IM94" s="243"/>
      <c r="IN94" s="243"/>
      <c r="IO94" s="243"/>
      <c r="IP94" s="243"/>
      <c r="IQ94" s="243"/>
      <c r="IR94" s="243"/>
      <c r="IS94" s="243"/>
      <c r="IT94" s="243"/>
      <c r="IU94" s="243"/>
    </row>
    <row r="95" spans="1:255" x14ac:dyDescent="0.25">
      <c r="A95" s="228"/>
      <c r="C95" s="262"/>
      <c r="IL95" s="243"/>
      <c r="IM95" s="243"/>
      <c r="IN95" s="243"/>
      <c r="IO95" s="243"/>
      <c r="IP95" s="243"/>
      <c r="IQ95" s="243"/>
      <c r="IR95" s="243"/>
      <c r="IS95" s="243"/>
      <c r="IT95" s="243"/>
      <c r="IU95" s="243"/>
    </row>
    <row r="96" spans="1:255" x14ac:dyDescent="0.25">
      <c r="A96" s="228"/>
      <c r="C96" s="262"/>
      <c r="IL96" s="243"/>
      <c r="IM96" s="243"/>
      <c r="IN96" s="243"/>
      <c r="IO96" s="243"/>
      <c r="IP96" s="243"/>
      <c r="IQ96" s="243"/>
      <c r="IR96" s="243"/>
      <c r="IS96" s="243"/>
      <c r="IT96" s="243"/>
      <c r="IU96" s="243"/>
    </row>
    <row r="97" spans="1:255" x14ac:dyDescent="0.25">
      <c r="A97" s="228"/>
      <c r="C97" s="262"/>
      <c r="IL97" s="243"/>
      <c r="IM97" s="243"/>
      <c r="IN97" s="243"/>
      <c r="IO97" s="243"/>
      <c r="IP97" s="243"/>
      <c r="IQ97" s="243"/>
      <c r="IR97" s="243"/>
      <c r="IS97" s="243"/>
      <c r="IT97" s="243"/>
      <c r="IU97" s="243"/>
    </row>
    <row r="98" spans="1:255" x14ac:dyDescent="0.25">
      <c r="A98" s="228"/>
      <c r="C98" s="262"/>
      <c r="IL98" s="243"/>
      <c r="IM98" s="243"/>
      <c r="IN98" s="243"/>
      <c r="IO98" s="243"/>
      <c r="IP98" s="243"/>
      <c r="IQ98" s="243"/>
      <c r="IR98" s="243"/>
      <c r="IS98" s="243"/>
      <c r="IT98" s="243"/>
      <c r="IU98" s="243"/>
    </row>
    <row r="99" spans="1:255" x14ac:dyDescent="0.25">
      <c r="A99" s="228"/>
      <c r="C99" s="262"/>
      <c r="IL99" s="243"/>
      <c r="IM99" s="243"/>
      <c r="IN99" s="243"/>
      <c r="IO99" s="243"/>
      <c r="IP99" s="243"/>
      <c r="IQ99" s="243"/>
      <c r="IR99" s="243"/>
      <c r="IS99" s="243"/>
      <c r="IT99" s="243"/>
      <c r="IU99" s="243"/>
    </row>
    <row r="100" spans="1:255" x14ac:dyDescent="0.25">
      <c r="A100" s="228"/>
      <c r="C100" s="262"/>
      <c r="IL100" s="243"/>
      <c r="IM100" s="243"/>
      <c r="IN100" s="243"/>
      <c r="IO100" s="243"/>
      <c r="IP100" s="243"/>
      <c r="IQ100" s="243"/>
      <c r="IR100" s="243"/>
      <c r="IS100" s="243"/>
      <c r="IT100" s="243"/>
      <c r="IU100" s="243"/>
    </row>
    <row r="101" spans="1:255" x14ac:dyDescent="0.25">
      <c r="A101" s="228"/>
      <c r="C101" s="262"/>
      <c r="IL101" s="243"/>
      <c r="IM101" s="243"/>
      <c r="IN101" s="243"/>
      <c r="IO101" s="243"/>
      <c r="IP101" s="243"/>
      <c r="IQ101" s="243"/>
      <c r="IR101" s="243"/>
      <c r="IS101" s="243"/>
      <c r="IT101" s="243"/>
      <c r="IU101" s="243"/>
    </row>
    <row r="102" spans="1:255" x14ac:dyDescent="0.25">
      <c r="A102" s="228"/>
      <c r="C102" s="262"/>
      <c r="IL102" s="243"/>
      <c r="IM102" s="243"/>
      <c r="IN102" s="243"/>
      <c r="IO102" s="243"/>
      <c r="IP102" s="243"/>
      <c r="IQ102" s="243"/>
      <c r="IR102" s="243"/>
      <c r="IS102" s="243"/>
      <c r="IT102" s="243"/>
      <c r="IU102" s="243"/>
    </row>
    <row r="103" spans="1:255" x14ac:dyDescent="0.25">
      <c r="A103" s="228"/>
      <c r="C103" s="262"/>
      <c r="IL103" s="243"/>
      <c r="IM103" s="243"/>
      <c r="IN103" s="243"/>
      <c r="IO103" s="243"/>
      <c r="IP103" s="243"/>
      <c r="IQ103" s="243"/>
      <c r="IR103" s="243"/>
      <c r="IS103" s="243"/>
      <c r="IT103" s="243"/>
      <c r="IU103" s="243"/>
    </row>
    <row r="104" spans="1:255" x14ac:dyDescent="0.25">
      <c r="A104" s="228"/>
      <c r="C104" s="262"/>
      <c r="IL104" s="243"/>
      <c r="IM104" s="243"/>
      <c r="IN104" s="243"/>
      <c r="IO104" s="243"/>
      <c r="IP104" s="243"/>
      <c r="IQ104" s="243"/>
      <c r="IR104" s="243"/>
      <c r="IS104" s="243"/>
      <c r="IT104" s="243"/>
      <c r="IU104" s="243"/>
    </row>
    <row r="105" spans="1:255" x14ac:dyDescent="0.25">
      <c r="A105" s="228"/>
      <c r="C105" s="262"/>
      <c r="IL105" s="243"/>
      <c r="IM105" s="243"/>
      <c r="IN105" s="243"/>
      <c r="IO105" s="243"/>
      <c r="IP105" s="243"/>
      <c r="IQ105" s="243"/>
      <c r="IR105" s="243"/>
      <c r="IS105" s="243"/>
      <c r="IT105" s="243"/>
      <c r="IU105" s="243"/>
    </row>
    <row r="106" spans="1:255" x14ac:dyDescent="0.25">
      <c r="A106" s="228"/>
      <c r="C106" s="262"/>
      <c r="IL106" s="243"/>
      <c r="IM106" s="243"/>
      <c r="IN106" s="243"/>
      <c r="IO106" s="243"/>
      <c r="IP106" s="243"/>
      <c r="IQ106" s="243"/>
      <c r="IR106" s="243"/>
      <c r="IS106" s="243"/>
      <c r="IT106" s="243"/>
      <c r="IU106" s="243"/>
    </row>
    <row r="107" spans="1:255" x14ac:dyDescent="0.25">
      <c r="A107" s="228"/>
      <c r="C107" s="262"/>
      <c r="IL107" s="243"/>
      <c r="IM107" s="243"/>
      <c r="IN107" s="243"/>
      <c r="IO107" s="243"/>
      <c r="IP107" s="243"/>
      <c r="IQ107" s="243"/>
      <c r="IR107" s="243"/>
      <c r="IS107" s="243"/>
      <c r="IT107" s="243"/>
      <c r="IU107" s="243"/>
    </row>
    <row r="108" spans="1:255" x14ac:dyDescent="0.25">
      <c r="A108" s="228"/>
      <c r="C108" s="262"/>
      <c r="IL108" s="243"/>
      <c r="IM108" s="243"/>
      <c r="IN108" s="243"/>
      <c r="IO108" s="243"/>
      <c r="IP108" s="243"/>
      <c r="IQ108" s="243"/>
      <c r="IR108" s="243"/>
      <c r="IS108" s="243"/>
      <c r="IT108" s="243"/>
      <c r="IU108" s="243"/>
    </row>
    <row r="109" spans="1:255" x14ac:dyDescent="0.25">
      <c r="A109" s="228"/>
      <c r="C109" s="262"/>
      <c r="IL109" s="243"/>
      <c r="IM109" s="243"/>
      <c r="IN109" s="243"/>
      <c r="IO109" s="243"/>
      <c r="IP109" s="243"/>
      <c r="IQ109" s="243"/>
      <c r="IR109" s="243"/>
      <c r="IS109" s="243"/>
      <c r="IT109" s="243"/>
      <c r="IU109" s="243"/>
    </row>
    <row r="110" spans="1:255" x14ac:dyDescent="0.25">
      <c r="A110" s="228"/>
      <c r="C110" s="262"/>
      <c r="IL110" s="243"/>
      <c r="IM110" s="243"/>
      <c r="IN110" s="243"/>
      <c r="IO110" s="243"/>
      <c r="IP110" s="243"/>
      <c r="IQ110" s="243"/>
      <c r="IR110" s="243"/>
      <c r="IS110" s="243"/>
      <c r="IT110" s="243"/>
      <c r="IU110" s="243"/>
    </row>
    <row r="111" spans="1:255" x14ac:dyDescent="0.25">
      <c r="A111" s="228"/>
      <c r="C111" s="262"/>
      <c r="IL111" s="243"/>
      <c r="IM111" s="243"/>
      <c r="IN111" s="243"/>
      <c r="IO111" s="243"/>
      <c r="IP111" s="243"/>
      <c r="IQ111" s="243"/>
      <c r="IR111" s="243"/>
      <c r="IS111" s="243"/>
      <c r="IT111" s="243"/>
      <c r="IU111" s="243"/>
    </row>
    <row r="112" spans="1:255" x14ac:dyDescent="0.25">
      <c r="A112" s="228"/>
      <c r="C112" s="262"/>
      <c r="IL112" s="243"/>
      <c r="IM112" s="243"/>
      <c r="IN112" s="243"/>
      <c r="IO112" s="243"/>
      <c r="IP112" s="243"/>
      <c r="IQ112" s="243"/>
      <c r="IR112" s="243"/>
      <c r="IS112" s="243"/>
      <c r="IT112" s="243"/>
      <c r="IU112" s="243"/>
    </row>
    <row r="113" spans="1:255" x14ac:dyDescent="0.25">
      <c r="A113" s="228"/>
      <c r="C113" s="262"/>
      <c r="IL113" s="243"/>
      <c r="IM113" s="243"/>
      <c r="IN113" s="243"/>
      <c r="IO113" s="243"/>
      <c r="IP113" s="243"/>
      <c r="IQ113" s="243"/>
      <c r="IR113" s="243"/>
      <c r="IS113" s="243"/>
      <c r="IT113" s="243"/>
      <c r="IU113" s="243"/>
    </row>
    <row r="114" spans="1:255" x14ac:dyDescent="0.25">
      <c r="A114" s="228"/>
      <c r="C114" s="262"/>
      <c r="IL114" s="243"/>
      <c r="IM114" s="243"/>
      <c r="IN114" s="243"/>
      <c r="IO114" s="243"/>
      <c r="IP114" s="243"/>
      <c r="IQ114" s="243"/>
      <c r="IR114" s="243"/>
      <c r="IS114" s="243"/>
      <c r="IT114" s="243"/>
      <c r="IU114" s="243"/>
    </row>
    <row r="115" spans="1:255" x14ac:dyDescent="0.25">
      <c r="A115" s="228"/>
      <c r="C115" s="262"/>
      <c r="IL115" s="243"/>
      <c r="IM115" s="243"/>
      <c r="IN115" s="243"/>
      <c r="IO115" s="243"/>
      <c r="IP115" s="243"/>
      <c r="IQ115" s="243"/>
      <c r="IR115" s="243"/>
      <c r="IS115" s="243"/>
      <c r="IT115" s="243"/>
      <c r="IU115" s="243"/>
    </row>
    <row r="116" spans="1:255" x14ac:dyDescent="0.25">
      <c r="A116" s="228"/>
      <c r="C116" s="262"/>
      <c r="IL116" s="243"/>
      <c r="IM116" s="243"/>
      <c r="IN116" s="243"/>
      <c r="IO116" s="243"/>
      <c r="IP116" s="243"/>
      <c r="IQ116" s="243"/>
      <c r="IR116" s="243"/>
      <c r="IS116" s="243"/>
      <c r="IT116" s="243"/>
      <c r="IU116" s="243"/>
    </row>
    <row r="117" spans="1:255" x14ac:dyDescent="0.25">
      <c r="A117" s="228"/>
      <c r="C117" s="262"/>
      <c r="IL117" s="243"/>
      <c r="IM117" s="243"/>
      <c r="IN117" s="243"/>
      <c r="IO117" s="243"/>
      <c r="IP117" s="243"/>
      <c r="IQ117" s="243"/>
      <c r="IR117" s="243"/>
      <c r="IS117" s="243"/>
      <c r="IT117" s="243"/>
      <c r="IU117" s="243"/>
    </row>
    <row r="118" spans="1:255" x14ac:dyDescent="0.25">
      <c r="A118" s="228"/>
      <c r="C118" s="262"/>
      <c r="IL118" s="243"/>
      <c r="IM118" s="243"/>
      <c r="IN118" s="243"/>
      <c r="IO118" s="243"/>
      <c r="IP118" s="243"/>
      <c r="IQ118" s="243"/>
      <c r="IR118" s="243"/>
      <c r="IS118" s="243"/>
      <c r="IT118" s="243"/>
      <c r="IU118" s="243"/>
    </row>
    <row r="119" spans="1:255" x14ac:dyDescent="0.25">
      <c r="A119" s="228"/>
      <c r="C119" s="262"/>
      <c r="IL119" s="243"/>
      <c r="IM119" s="243"/>
      <c r="IN119" s="243"/>
      <c r="IO119" s="243"/>
      <c r="IP119" s="243"/>
      <c r="IQ119" s="243"/>
      <c r="IR119" s="243"/>
      <c r="IS119" s="243"/>
      <c r="IT119" s="243"/>
      <c r="IU119" s="243"/>
    </row>
    <row r="120" spans="1:255" x14ac:dyDescent="0.25">
      <c r="A120" s="228"/>
      <c r="C120" s="262"/>
      <c r="IL120" s="243"/>
      <c r="IM120" s="243"/>
      <c r="IN120" s="243"/>
      <c r="IO120" s="243"/>
      <c r="IP120" s="243"/>
      <c r="IQ120" s="243"/>
      <c r="IR120" s="243"/>
      <c r="IS120" s="243"/>
      <c r="IT120" s="243"/>
      <c r="IU120" s="243"/>
    </row>
    <row r="121" spans="1:255" x14ac:dyDescent="0.25">
      <c r="A121" s="228"/>
      <c r="C121" s="262"/>
      <c r="IL121" s="243"/>
      <c r="IM121" s="243"/>
      <c r="IN121" s="243"/>
      <c r="IO121" s="243"/>
      <c r="IP121" s="243"/>
      <c r="IQ121" s="243"/>
      <c r="IR121" s="243"/>
      <c r="IS121" s="243"/>
      <c r="IT121" s="243"/>
      <c r="IU121" s="243"/>
    </row>
    <row r="122" spans="1:255" x14ac:dyDescent="0.25">
      <c r="A122" s="228"/>
      <c r="C122" s="262"/>
      <c r="IL122" s="243"/>
      <c r="IM122" s="243"/>
      <c r="IN122" s="243"/>
      <c r="IO122" s="243"/>
      <c r="IP122" s="243"/>
      <c r="IQ122" s="243"/>
      <c r="IR122" s="243"/>
      <c r="IS122" s="243"/>
      <c r="IT122" s="243"/>
      <c r="IU122" s="243"/>
    </row>
    <row r="123" spans="1:255" x14ac:dyDescent="0.25">
      <c r="A123" s="228"/>
      <c r="C123" s="262"/>
      <c r="IL123" s="243"/>
      <c r="IM123" s="243"/>
      <c r="IN123" s="243"/>
      <c r="IO123" s="243"/>
      <c r="IP123" s="243"/>
      <c r="IQ123" s="243"/>
      <c r="IR123" s="243"/>
      <c r="IS123" s="243"/>
      <c r="IT123" s="243"/>
      <c r="IU123" s="243"/>
    </row>
    <row r="124" spans="1:255" x14ac:dyDescent="0.25">
      <c r="A124" s="228"/>
      <c r="C124" s="262"/>
      <c r="IL124" s="243"/>
      <c r="IM124" s="243"/>
      <c r="IN124" s="243"/>
      <c r="IO124" s="243"/>
      <c r="IP124" s="243"/>
      <c r="IQ124" s="243"/>
      <c r="IR124" s="243"/>
      <c r="IS124" s="243"/>
      <c r="IT124" s="243"/>
      <c r="IU124" s="243"/>
    </row>
    <row r="125" spans="1:255" x14ac:dyDescent="0.25">
      <c r="A125" s="228"/>
      <c r="C125" s="262"/>
      <c r="IL125" s="243"/>
      <c r="IM125" s="243"/>
      <c r="IN125" s="243"/>
      <c r="IO125" s="243"/>
      <c r="IP125" s="243"/>
      <c r="IQ125" s="243"/>
      <c r="IR125" s="243"/>
      <c r="IS125" s="243"/>
      <c r="IT125" s="243"/>
      <c r="IU125" s="243"/>
    </row>
    <row r="126" spans="1:255" x14ac:dyDescent="0.25">
      <c r="A126" s="228"/>
      <c r="C126" s="262"/>
      <c r="IL126" s="243"/>
      <c r="IM126" s="243"/>
      <c r="IN126" s="243"/>
      <c r="IO126" s="243"/>
      <c r="IP126" s="243"/>
      <c r="IQ126" s="243"/>
      <c r="IR126" s="243"/>
      <c r="IS126" s="243"/>
      <c r="IT126" s="243"/>
      <c r="IU126" s="243"/>
    </row>
    <row r="127" spans="1:255" x14ac:dyDescent="0.25">
      <c r="A127" s="228"/>
      <c r="C127" s="262"/>
      <c r="IL127" s="243"/>
      <c r="IM127" s="243"/>
      <c r="IN127" s="243"/>
      <c r="IO127" s="243"/>
      <c r="IP127" s="243"/>
      <c r="IQ127" s="243"/>
      <c r="IR127" s="243"/>
      <c r="IS127" s="243"/>
      <c r="IT127" s="243"/>
      <c r="IU127" s="243"/>
    </row>
    <row r="128" spans="1:255" x14ac:dyDescent="0.25">
      <c r="A128" s="228"/>
      <c r="C128" s="262"/>
      <c r="IL128" s="243"/>
      <c r="IM128" s="243"/>
      <c r="IN128" s="243"/>
      <c r="IO128" s="243"/>
      <c r="IP128" s="243"/>
      <c r="IQ128" s="243"/>
      <c r="IR128" s="243"/>
      <c r="IS128" s="243"/>
      <c r="IT128" s="243"/>
      <c r="IU128" s="243"/>
    </row>
    <row r="129" spans="1:255" x14ac:dyDescent="0.25">
      <c r="A129" s="228"/>
      <c r="C129" s="262"/>
      <c r="IL129" s="243"/>
      <c r="IM129" s="243"/>
      <c r="IN129" s="243"/>
      <c r="IO129" s="243"/>
      <c r="IP129" s="243"/>
      <c r="IQ129" s="243"/>
      <c r="IR129" s="243"/>
      <c r="IS129" s="243"/>
      <c r="IT129" s="243"/>
      <c r="IU129" s="243"/>
    </row>
    <row r="130" spans="1:255" x14ac:dyDescent="0.25">
      <c r="A130" s="228"/>
      <c r="C130" s="262"/>
      <c r="IL130" s="243"/>
      <c r="IM130" s="243"/>
      <c r="IN130" s="243"/>
      <c r="IO130" s="243"/>
      <c r="IP130" s="243"/>
      <c r="IQ130" s="243"/>
      <c r="IR130" s="243"/>
      <c r="IS130" s="243"/>
      <c r="IT130" s="243"/>
      <c r="IU130" s="243"/>
    </row>
    <row r="131" spans="1:255" x14ac:dyDescent="0.25">
      <c r="A131" s="228"/>
      <c r="C131" s="262"/>
      <c r="IL131" s="243"/>
      <c r="IM131" s="243"/>
      <c r="IN131" s="243"/>
      <c r="IO131" s="243"/>
      <c r="IP131" s="243"/>
      <c r="IQ131" s="243"/>
      <c r="IR131" s="243"/>
      <c r="IS131" s="243"/>
      <c r="IT131" s="243"/>
      <c r="IU131" s="243"/>
    </row>
    <row r="132" spans="1:255" x14ac:dyDescent="0.25">
      <c r="A132" s="228"/>
      <c r="C132" s="262"/>
      <c r="IL132" s="243"/>
      <c r="IM132" s="243"/>
      <c r="IN132" s="243"/>
      <c r="IO132" s="243"/>
      <c r="IP132" s="243"/>
      <c r="IQ132" s="243"/>
      <c r="IR132" s="243"/>
      <c r="IS132" s="243"/>
      <c r="IT132" s="243"/>
      <c r="IU132" s="243"/>
    </row>
    <row r="133" spans="1:255" x14ac:dyDescent="0.25">
      <c r="A133" s="228"/>
      <c r="C133" s="262"/>
      <c r="IL133" s="243"/>
      <c r="IM133" s="243"/>
      <c r="IN133" s="243"/>
      <c r="IO133" s="243"/>
      <c r="IP133" s="243"/>
      <c r="IQ133" s="243"/>
      <c r="IR133" s="243"/>
      <c r="IS133" s="243"/>
      <c r="IT133" s="243"/>
      <c r="IU133" s="243"/>
    </row>
    <row r="134" spans="1:255" x14ac:dyDescent="0.25">
      <c r="A134" s="228"/>
      <c r="C134" s="262"/>
      <c r="IL134" s="243"/>
      <c r="IM134" s="243"/>
      <c r="IN134" s="243"/>
      <c r="IO134" s="243"/>
      <c r="IP134" s="243"/>
      <c r="IQ134" s="243"/>
      <c r="IR134" s="243"/>
      <c r="IS134" s="243"/>
      <c r="IT134" s="243"/>
      <c r="IU134" s="243"/>
    </row>
    <row r="135" spans="1:255" x14ac:dyDescent="0.25">
      <c r="A135" s="228"/>
      <c r="C135" s="262"/>
      <c r="IL135" s="243"/>
      <c r="IM135" s="243"/>
      <c r="IN135" s="243"/>
      <c r="IO135" s="243"/>
      <c r="IP135" s="243"/>
      <c r="IQ135" s="243"/>
      <c r="IR135" s="243"/>
      <c r="IS135" s="243"/>
      <c r="IT135" s="243"/>
      <c r="IU135" s="243"/>
    </row>
    <row r="136" spans="1:255" x14ac:dyDescent="0.25">
      <c r="A136" s="228"/>
      <c r="C136" s="262"/>
      <c r="IL136" s="243"/>
      <c r="IM136" s="243"/>
      <c r="IN136" s="243"/>
      <c r="IO136" s="243"/>
      <c r="IP136" s="243"/>
      <c r="IQ136" s="243"/>
      <c r="IR136" s="243"/>
      <c r="IS136" s="243"/>
      <c r="IT136" s="243"/>
      <c r="IU136" s="243"/>
    </row>
    <row r="137" spans="1:255" x14ac:dyDescent="0.25">
      <c r="A137" s="228"/>
      <c r="C137" s="262"/>
      <c r="IL137" s="243"/>
      <c r="IM137" s="243"/>
      <c r="IN137" s="243"/>
      <c r="IO137" s="243"/>
      <c r="IP137" s="243"/>
      <c r="IQ137" s="243"/>
      <c r="IR137" s="243"/>
      <c r="IS137" s="243"/>
      <c r="IT137" s="243"/>
      <c r="IU137" s="243"/>
    </row>
    <row r="138" spans="1:255" x14ac:dyDescent="0.25">
      <c r="A138" s="228"/>
      <c r="C138" s="262"/>
      <c r="IL138" s="243"/>
      <c r="IM138" s="243"/>
      <c r="IN138" s="243"/>
      <c r="IO138" s="243"/>
      <c r="IP138" s="243"/>
      <c r="IQ138" s="243"/>
      <c r="IR138" s="243"/>
      <c r="IS138" s="243"/>
      <c r="IT138" s="243"/>
      <c r="IU138" s="243"/>
    </row>
    <row r="139" spans="1:255" x14ac:dyDescent="0.25">
      <c r="A139" s="228"/>
      <c r="C139" s="262"/>
      <c r="IL139" s="243"/>
      <c r="IM139" s="243"/>
      <c r="IN139" s="243"/>
      <c r="IO139" s="243"/>
      <c r="IP139" s="243"/>
      <c r="IQ139" s="243"/>
      <c r="IR139" s="243"/>
      <c r="IS139" s="243"/>
      <c r="IT139" s="243"/>
      <c r="IU139" s="243"/>
    </row>
    <row r="140" spans="1:255" x14ac:dyDescent="0.25">
      <c r="A140" s="228"/>
      <c r="C140" s="262"/>
      <c r="IL140" s="243"/>
      <c r="IM140" s="243"/>
      <c r="IN140" s="243"/>
      <c r="IO140" s="243"/>
      <c r="IP140" s="243"/>
      <c r="IQ140" s="243"/>
      <c r="IR140" s="243"/>
      <c r="IS140" s="243"/>
      <c r="IT140" s="243"/>
      <c r="IU140" s="243"/>
    </row>
    <row r="141" spans="1:255" x14ac:dyDescent="0.25">
      <c r="A141" s="228"/>
      <c r="C141" s="262"/>
      <c r="IL141" s="243"/>
      <c r="IM141" s="243"/>
      <c r="IN141" s="243"/>
      <c r="IO141" s="243"/>
      <c r="IP141" s="243"/>
      <c r="IQ141" s="243"/>
      <c r="IR141" s="243"/>
      <c r="IS141" s="243"/>
      <c r="IT141" s="243"/>
      <c r="IU141" s="243"/>
    </row>
    <row r="142" spans="1:255" x14ac:dyDescent="0.25">
      <c r="A142" s="228"/>
      <c r="C142" s="262"/>
      <c r="IL142" s="243"/>
      <c r="IM142" s="243"/>
      <c r="IN142" s="243"/>
      <c r="IO142" s="243"/>
      <c r="IP142" s="243"/>
      <c r="IQ142" s="243"/>
      <c r="IR142" s="243"/>
      <c r="IS142" s="243"/>
      <c r="IT142" s="243"/>
      <c r="IU142" s="243"/>
    </row>
    <row r="143" spans="1:255" x14ac:dyDescent="0.25">
      <c r="A143" s="228"/>
      <c r="C143" s="262"/>
      <c r="IL143" s="243"/>
      <c r="IM143" s="243"/>
      <c r="IN143" s="243"/>
      <c r="IO143" s="243"/>
      <c r="IP143" s="243"/>
      <c r="IQ143" s="243"/>
      <c r="IR143" s="243"/>
      <c r="IS143" s="243"/>
      <c r="IT143" s="243"/>
      <c r="IU143" s="243"/>
    </row>
    <row r="144" spans="1:255" x14ac:dyDescent="0.25">
      <c r="A144" s="228"/>
      <c r="C144" s="262"/>
      <c r="IL144" s="243"/>
      <c r="IM144" s="243"/>
      <c r="IN144" s="243"/>
      <c r="IO144" s="243"/>
      <c r="IP144" s="243"/>
      <c r="IQ144" s="243"/>
      <c r="IR144" s="243"/>
      <c r="IS144" s="243"/>
      <c r="IT144" s="243"/>
      <c r="IU144" s="243"/>
    </row>
    <row r="145" spans="1:255" x14ac:dyDescent="0.25">
      <c r="A145" s="228"/>
      <c r="C145" s="262"/>
      <c r="IL145" s="243"/>
      <c r="IM145" s="243"/>
      <c r="IN145" s="243"/>
      <c r="IO145" s="243"/>
      <c r="IP145" s="243"/>
      <c r="IQ145" s="243"/>
      <c r="IR145" s="243"/>
      <c r="IS145" s="243"/>
      <c r="IT145" s="243"/>
      <c r="IU145" s="243"/>
    </row>
    <row r="146" spans="1:255" x14ac:dyDescent="0.25">
      <c r="A146" s="228"/>
      <c r="C146" s="262"/>
      <c r="IL146" s="243"/>
      <c r="IM146" s="243"/>
      <c r="IN146" s="243"/>
      <c r="IO146" s="243"/>
      <c r="IP146" s="243"/>
      <c r="IQ146" s="243"/>
      <c r="IR146" s="243"/>
      <c r="IS146" s="243"/>
      <c r="IT146" s="243"/>
      <c r="IU146" s="243"/>
    </row>
    <row r="147" spans="1:255" x14ac:dyDescent="0.25">
      <c r="A147" s="228"/>
      <c r="C147" s="262"/>
      <c r="IL147" s="243"/>
      <c r="IM147" s="243"/>
      <c r="IN147" s="243"/>
      <c r="IO147" s="243"/>
      <c r="IP147" s="243"/>
      <c r="IQ147" s="243"/>
      <c r="IR147" s="243"/>
      <c r="IS147" s="243"/>
      <c r="IT147" s="243"/>
      <c r="IU147" s="243"/>
    </row>
    <row r="148" spans="1:255" x14ac:dyDescent="0.25">
      <c r="A148" s="228"/>
      <c r="C148" s="262"/>
      <c r="IL148" s="243"/>
      <c r="IM148" s="243"/>
      <c r="IN148" s="243"/>
      <c r="IO148" s="243"/>
      <c r="IP148" s="243"/>
      <c r="IQ148" s="243"/>
      <c r="IR148" s="243"/>
      <c r="IS148" s="243"/>
      <c r="IT148" s="243"/>
      <c r="IU148" s="243"/>
    </row>
    <row r="149" spans="1:255" x14ac:dyDescent="0.25">
      <c r="A149" s="228"/>
      <c r="C149" s="262"/>
      <c r="IL149" s="243"/>
      <c r="IM149" s="243"/>
      <c r="IN149" s="243"/>
      <c r="IO149" s="243"/>
      <c r="IP149" s="243"/>
      <c r="IQ149" s="243"/>
      <c r="IR149" s="243"/>
      <c r="IS149" s="243"/>
      <c r="IT149" s="243"/>
      <c r="IU149" s="243"/>
    </row>
    <row r="150" spans="1:255" x14ac:dyDescent="0.25">
      <c r="A150" s="228"/>
      <c r="C150" s="262"/>
      <c r="IL150" s="243"/>
      <c r="IM150" s="243"/>
      <c r="IN150" s="243"/>
      <c r="IO150" s="243"/>
      <c r="IP150" s="243"/>
      <c r="IQ150" s="243"/>
      <c r="IR150" s="243"/>
      <c r="IS150" s="243"/>
      <c r="IT150" s="243"/>
      <c r="IU150" s="243"/>
    </row>
    <row r="151" spans="1:255" x14ac:dyDescent="0.25">
      <c r="A151" s="228"/>
      <c r="C151" s="262"/>
      <c r="IL151" s="243"/>
      <c r="IM151" s="243"/>
      <c r="IN151" s="243"/>
      <c r="IO151" s="243"/>
      <c r="IP151" s="243"/>
      <c r="IQ151" s="243"/>
      <c r="IR151" s="243"/>
      <c r="IS151" s="243"/>
      <c r="IT151" s="243"/>
      <c r="IU151" s="243"/>
    </row>
    <row r="152" spans="1:255" x14ac:dyDescent="0.25">
      <c r="A152" s="228"/>
      <c r="C152" s="262"/>
      <c r="IL152" s="243"/>
      <c r="IM152" s="243"/>
      <c r="IN152" s="243"/>
      <c r="IO152" s="243"/>
      <c r="IP152" s="243"/>
      <c r="IQ152" s="243"/>
      <c r="IR152" s="243"/>
      <c r="IS152" s="243"/>
      <c r="IT152" s="243"/>
      <c r="IU152" s="243"/>
    </row>
    <row r="153" spans="1:255" x14ac:dyDescent="0.25">
      <c r="A153" s="228"/>
      <c r="C153" s="262"/>
      <c r="IL153" s="243"/>
      <c r="IM153" s="243"/>
      <c r="IN153" s="243"/>
      <c r="IO153" s="243"/>
      <c r="IP153" s="243"/>
      <c r="IQ153" s="243"/>
      <c r="IR153" s="243"/>
      <c r="IS153" s="243"/>
      <c r="IT153" s="243"/>
      <c r="IU153" s="243"/>
    </row>
    <row r="154" spans="1:255" x14ac:dyDescent="0.25">
      <c r="A154" s="228"/>
      <c r="C154" s="262"/>
      <c r="IL154" s="243"/>
      <c r="IM154" s="243"/>
      <c r="IN154" s="243"/>
      <c r="IO154" s="243"/>
      <c r="IP154" s="243"/>
      <c r="IQ154" s="243"/>
      <c r="IR154" s="243"/>
      <c r="IS154" s="243"/>
      <c r="IT154" s="243"/>
      <c r="IU154" s="243"/>
    </row>
    <row r="155" spans="1:255" x14ac:dyDescent="0.25">
      <c r="A155" s="228"/>
      <c r="C155" s="262"/>
      <c r="IL155" s="243"/>
      <c r="IM155" s="243"/>
      <c r="IN155" s="243"/>
      <c r="IO155" s="243"/>
      <c r="IP155" s="243"/>
      <c r="IQ155" s="243"/>
      <c r="IR155" s="243"/>
      <c r="IS155" s="243"/>
      <c r="IT155" s="243"/>
      <c r="IU155" s="243"/>
    </row>
    <row r="156" spans="1:255" x14ac:dyDescent="0.25">
      <c r="A156" s="228"/>
      <c r="C156" s="262"/>
      <c r="IL156" s="243"/>
      <c r="IM156" s="243"/>
      <c r="IN156" s="243"/>
      <c r="IO156" s="243"/>
      <c r="IP156" s="243"/>
      <c r="IQ156" s="243"/>
      <c r="IR156" s="243"/>
      <c r="IS156" s="243"/>
      <c r="IT156" s="243"/>
      <c r="IU156" s="243"/>
    </row>
    <row r="157" spans="1:255" x14ac:dyDescent="0.25">
      <c r="A157" s="228"/>
      <c r="C157" s="262"/>
      <c r="IL157" s="243"/>
      <c r="IM157" s="243"/>
      <c r="IN157" s="243"/>
      <c r="IO157" s="243"/>
      <c r="IP157" s="243"/>
      <c r="IQ157" s="243"/>
      <c r="IR157" s="243"/>
      <c r="IS157" s="243"/>
      <c r="IT157" s="243"/>
      <c r="IU157" s="243"/>
    </row>
    <row r="158" spans="1:255" x14ac:dyDescent="0.25">
      <c r="A158" s="228"/>
      <c r="C158" s="262"/>
      <c r="IL158" s="243"/>
      <c r="IM158" s="243"/>
      <c r="IN158" s="243"/>
      <c r="IO158" s="243"/>
      <c r="IP158" s="243"/>
      <c r="IQ158" s="243"/>
      <c r="IR158" s="243"/>
      <c r="IS158" s="243"/>
      <c r="IT158" s="243"/>
      <c r="IU158" s="243"/>
    </row>
    <row r="159" spans="1:255" x14ac:dyDescent="0.25">
      <c r="A159" s="228"/>
      <c r="C159" s="262"/>
      <c r="IL159" s="243"/>
      <c r="IM159" s="243"/>
      <c r="IN159" s="243"/>
      <c r="IO159" s="243"/>
      <c r="IP159" s="243"/>
      <c r="IQ159" s="243"/>
      <c r="IR159" s="243"/>
      <c r="IS159" s="243"/>
      <c r="IT159" s="243"/>
      <c r="IU159" s="243"/>
    </row>
    <row r="160" spans="1:255" x14ac:dyDescent="0.25">
      <c r="A160" s="228"/>
      <c r="C160" s="262"/>
      <c r="IL160" s="243"/>
      <c r="IM160" s="243"/>
      <c r="IN160" s="243"/>
      <c r="IO160" s="243"/>
      <c r="IP160" s="243"/>
      <c r="IQ160" s="243"/>
      <c r="IR160" s="243"/>
      <c r="IS160" s="243"/>
      <c r="IT160" s="243"/>
      <c r="IU160" s="243"/>
    </row>
    <row r="161" spans="1:255" x14ac:dyDescent="0.25">
      <c r="A161" s="228"/>
      <c r="C161" s="262"/>
      <c r="IL161" s="243"/>
      <c r="IM161" s="243"/>
      <c r="IN161" s="243"/>
      <c r="IO161" s="243"/>
      <c r="IP161" s="243"/>
      <c r="IQ161" s="243"/>
      <c r="IR161" s="243"/>
      <c r="IS161" s="243"/>
      <c r="IT161" s="243"/>
      <c r="IU161" s="243"/>
    </row>
    <row r="162" spans="1:255" x14ac:dyDescent="0.25">
      <c r="A162" s="228"/>
      <c r="C162" s="262"/>
      <c r="IL162" s="243"/>
      <c r="IM162" s="243"/>
      <c r="IN162" s="243"/>
      <c r="IO162" s="243"/>
      <c r="IP162" s="243"/>
      <c r="IQ162" s="243"/>
      <c r="IR162" s="243"/>
      <c r="IS162" s="243"/>
      <c r="IT162" s="243"/>
      <c r="IU162" s="243"/>
    </row>
    <row r="163" spans="1:255" x14ac:dyDescent="0.25">
      <c r="A163" s="228"/>
      <c r="C163" s="262"/>
      <c r="IL163" s="243"/>
      <c r="IM163" s="243"/>
      <c r="IN163" s="243"/>
      <c r="IO163" s="243"/>
      <c r="IP163" s="243"/>
      <c r="IQ163" s="243"/>
      <c r="IR163" s="243"/>
      <c r="IS163" s="243"/>
      <c r="IT163" s="243"/>
      <c r="IU163" s="243"/>
    </row>
    <row r="164" spans="1:255" x14ac:dyDescent="0.25">
      <c r="A164" s="228"/>
      <c r="C164" s="262"/>
      <c r="IL164" s="243"/>
      <c r="IM164" s="243"/>
      <c r="IN164" s="243"/>
      <c r="IO164" s="243"/>
      <c r="IP164" s="243"/>
      <c r="IQ164" s="243"/>
      <c r="IR164" s="243"/>
      <c r="IS164" s="243"/>
      <c r="IT164" s="243"/>
      <c r="IU164" s="243"/>
    </row>
    <row r="165" spans="1:255" x14ac:dyDescent="0.25">
      <c r="A165" s="228"/>
      <c r="C165" s="262"/>
      <c r="IL165" s="243"/>
      <c r="IM165" s="243"/>
      <c r="IN165" s="243"/>
      <c r="IO165" s="243"/>
      <c r="IP165" s="243"/>
      <c r="IQ165" s="243"/>
      <c r="IR165" s="243"/>
      <c r="IS165" s="243"/>
      <c r="IT165" s="243"/>
      <c r="IU165" s="243"/>
    </row>
    <row r="166" spans="1:255" x14ac:dyDescent="0.25">
      <c r="A166" s="228"/>
      <c r="C166" s="262"/>
      <c r="IL166" s="243"/>
      <c r="IM166" s="243"/>
      <c r="IN166" s="243"/>
      <c r="IO166" s="243"/>
      <c r="IP166" s="243"/>
      <c r="IQ166" s="243"/>
      <c r="IR166" s="243"/>
      <c r="IS166" s="243"/>
      <c r="IT166" s="243"/>
      <c r="IU166" s="243"/>
    </row>
    <row r="167" spans="1:255" x14ac:dyDescent="0.25">
      <c r="A167" s="228"/>
      <c r="C167" s="262"/>
      <c r="IL167" s="243"/>
      <c r="IM167" s="243"/>
      <c r="IN167" s="243"/>
      <c r="IO167" s="243"/>
      <c r="IP167" s="243"/>
      <c r="IQ167" s="243"/>
      <c r="IR167" s="243"/>
      <c r="IS167" s="243"/>
      <c r="IT167" s="243"/>
      <c r="IU167" s="243"/>
    </row>
    <row r="168" spans="1:255" x14ac:dyDescent="0.25">
      <c r="A168" s="228"/>
      <c r="C168" s="262"/>
      <c r="IL168" s="243"/>
      <c r="IM168" s="243"/>
      <c r="IN168" s="243"/>
      <c r="IO168" s="243"/>
      <c r="IP168" s="243"/>
      <c r="IQ168" s="243"/>
      <c r="IR168" s="243"/>
      <c r="IS168" s="243"/>
      <c r="IT168" s="243"/>
      <c r="IU168" s="243"/>
    </row>
    <row r="169" spans="1:255" x14ac:dyDescent="0.25">
      <c r="A169" s="228"/>
      <c r="C169" s="262"/>
      <c r="IL169" s="243"/>
      <c r="IM169" s="243"/>
      <c r="IN169" s="243"/>
      <c r="IO169" s="243"/>
      <c r="IP169" s="243"/>
      <c r="IQ169" s="243"/>
      <c r="IR169" s="243"/>
      <c r="IS169" s="243"/>
      <c r="IT169" s="243"/>
      <c r="IU169" s="243"/>
    </row>
    <row r="170" spans="1:255" x14ac:dyDescent="0.25">
      <c r="A170" s="228"/>
      <c r="C170" s="262"/>
      <c r="IL170" s="243"/>
      <c r="IM170" s="243"/>
      <c r="IN170" s="243"/>
      <c r="IO170" s="243"/>
      <c r="IP170" s="243"/>
      <c r="IQ170" s="243"/>
      <c r="IR170" s="243"/>
      <c r="IS170" s="243"/>
      <c r="IT170" s="243"/>
      <c r="IU170" s="243"/>
    </row>
    <row r="171" spans="1:255" x14ac:dyDescent="0.25">
      <c r="A171" s="228"/>
      <c r="C171" s="262"/>
      <c r="IL171" s="243"/>
      <c r="IM171" s="243"/>
      <c r="IN171" s="243"/>
      <c r="IO171" s="243"/>
      <c r="IP171" s="243"/>
      <c r="IQ171" s="243"/>
      <c r="IR171" s="243"/>
      <c r="IS171" s="243"/>
      <c r="IT171" s="243"/>
      <c r="IU171" s="243"/>
    </row>
    <row r="172" spans="1:255" x14ac:dyDescent="0.25">
      <c r="A172" s="228"/>
      <c r="C172" s="262"/>
      <c r="IL172" s="243"/>
      <c r="IM172" s="243"/>
      <c r="IN172" s="243"/>
      <c r="IO172" s="243"/>
      <c r="IP172" s="243"/>
      <c r="IQ172" s="243"/>
      <c r="IR172" s="243"/>
      <c r="IS172" s="243"/>
      <c r="IT172" s="243"/>
      <c r="IU172" s="243"/>
    </row>
    <row r="173" spans="1:255" x14ac:dyDescent="0.25">
      <c r="A173" s="228"/>
      <c r="C173" s="262"/>
      <c r="IL173" s="243"/>
      <c r="IM173" s="243"/>
      <c r="IN173" s="243"/>
      <c r="IO173" s="243"/>
      <c r="IP173" s="243"/>
      <c r="IQ173" s="243"/>
      <c r="IR173" s="243"/>
      <c r="IS173" s="243"/>
      <c r="IT173" s="243"/>
      <c r="IU173" s="243"/>
    </row>
    <row r="174" spans="1:255" x14ac:dyDescent="0.25">
      <c r="A174" s="228"/>
      <c r="C174" s="262"/>
      <c r="IL174" s="243"/>
      <c r="IM174" s="243"/>
      <c r="IN174" s="243"/>
      <c r="IO174" s="243"/>
      <c r="IP174" s="243"/>
      <c r="IQ174" s="243"/>
      <c r="IR174" s="243"/>
      <c r="IS174" s="243"/>
      <c r="IT174" s="243"/>
      <c r="IU174" s="243"/>
    </row>
    <row r="175" spans="1:255" x14ac:dyDescent="0.25">
      <c r="A175" s="228"/>
      <c r="C175" s="262"/>
      <c r="IL175" s="243"/>
      <c r="IM175" s="243"/>
      <c r="IN175" s="243"/>
      <c r="IO175" s="243"/>
      <c r="IP175" s="243"/>
      <c r="IQ175" s="243"/>
      <c r="IR175" s="243"/>
      <c r="IS175" s="243"/>
      <c r="IT175" s="243"/>
      <c r="IU175" s="243"/>
    </row>
    <row r="176" spans="1:255" x14ac:dyDescent="0.25">
      <c r="A176" s="228"/>
      <c r="C176" s="262"/>
      <c r="IL176" s="243"/>
      <c r="IM176" s="243"/>
      <c r="IN176" s="243"/>
      <c r="IO176" s="243"/>
      <c r="IP176" s="243"/>
      <c r="IQ176" s="243"/>
      <c r="IR176" s="243"/>
      <c r="IS176" s="243"/>
      <c r="IT176" s="243"/>
      <c r="IU176" s="243"/>
    </row>
    <row r="177" spans="1:255" x14ac:dyDescent="0.25">
      <c r="A177" s="228"/>
      <c r="C177" s="262"/>
      <c r="IL177" s="243"/>
      <c r="IM177" s="243"/>
      <c r="IN177" s="243"/>
      <c r="IO177" s="243"/>
      <c r="IP177" s="243"/>
      <c r="IQ177" s="243"/>
      <c r="IR177" s="243"/>
      <c r="IS177" s="243"/>
      <c r="IT177" s="243"/>
      <c r="IU177" s="243"/>
    </row>
    <row r="178" spans="1:255" x14ac:dyDescent="0.25">
      <c r="A178" s="228"/>
      <c r="C178" s="262"/>
      <c r="IL178" s="243"/>
      <c r="IM178" s="243"/>
      <c r="IN178" s="243"/>
      <c r="IO178" s="243"/>
      <c r="IP178" s="243"/>
      <c r="IQ178" s="243"/>
      <c r="IR178" s="243"/>
      <c r="IS178" s="243"/>
      <c r="IT178" s="243"/>
      <c r="IU178" s="243"/>
    </row>
    <row r="179" spans="1:255" x14ac:dyDescent="0.25">
      <c r="A179" s="228"/>
      <c r="C179" s="262"/>
      <c r="IL179" s="243"/>
      <c r="IM179" s="243"/>
      <c r="IN179" s="243"/>
      <c r="IO179" s="243"/>
      <c r="IP179" s="243"/>
      <c r="IQ179" s="243"/>
      <c r="IR179" s="243"/>
      <c r="IS179" s="243"/>
      <c r="IT179" s="243"/>
      <c r="IU179" s="243"/>
    </row>
    <row r="180" spans="1:255" x14ac:dyDescent="0.25">
      <c r="A180" s="228"/>
      <c r="C180" s="262"/>
      <c r="IL180" s="243"/>
      <c r="IM180" s="243"/>
      <c r="IN180" s="243"/>
      <c r="IO180" s="243"/>
      <c r="IP180" s="243"/>
      <c r="IQ180" s="243"/>
      <c r="IR180" s="243"/>
      <c r="IS180" s="243"/>
      <c r="IT180" s="243"/>
      <c r="IU180" s="243"/>
    </row>
    <row r="181" spans="1:255" x14ac:dyDescent="0.25">
      <c r="A181" s="228"/>
      <c r="C181" s="262"/>
      <c r="IL181" s="243"/>
      <c r="IM181" s="243"/>
      <c r="IN181" s="243"/>
      <c r="IO181" s="243"/>
      <c r="IP181" s="243"/>
      <c r="IQ181" s="243"/>
      <c r="IR181" s="243"/>
      <c r="IS181" s="243"/>
      <c r="IT181" s="243"/>
      <c r="IU181" s="243"/>
    </row>
    <row r="182" spans="1:255" x14ac:dyDescent="0.25">
      <c r="A182" s="228"/>
      <c r="C182" s="262"/>
      <c r="IL182" s="243"/>
      <c r="IM182" s="243"/>
      <c r="IN182" s="243"/>
      <c r="IO182" s="243"/>
      <c r="IP182" s="243"/>
      <c r="IQ182" s="243"/>
      <c r="IR182" s="243"/>
      <c r="IS182" s="243"/>
      <c r="IT182" s="243"/>
      <c r="IU182" s="243"/>
    </row>
    <row r="183" spans="1:255" x14ac:dyDescent="0.25">
      <c r="A183" s="228"/>
      <c r="C183" s="262"/>
      <c r="IL183" s="243"/>
      <c r="IM183" s="243"/>
      <c r="IN183" s="243"/>
      <c r="IO183" s="243"/>
      <c r="IP183" s="243"/>
      <c r="IQ183" s="243"/>
      <c r="IR183" s="243"/>
      <c r="IS183" s="243"/>
      <c r="IT183" s="243"/>
      <c r="IU183" s="243"/>
    </row>
    <row r="184" spans="1:255" x14ac:dyDescent="0.25">
      <c r="A184" s="228"/>
      <c r="C184" s="262"/>
      <c r="IL184" s="243"/>
      <c r="IM184" s="243"/>
      <c r="IN184" s="243"/>
      <c r="IO184" s="243"/>
      <c r="IP184" s="243"/>
      <c r="IQ184" s="243"/>
      <c r="IR184" s="243"/>
      <c r="IS184" s="243"/>
      <c r="IT184" s="243"/>
      <c r="IU184" s="243"/>
    </row>
    <row r="185" spans="1:255" x14ac:dyDescent="0.25">
      <c r="A185" s="228"/>
      <c r="C185" s="262"/>
      <c r="IL185" s="243"/>
      <c r="IM185" s="243"/>
      <c r="IN185" s="243"/>
      <c r="IO185" s="243"/>
      <c r="IP185" s="243"/>
      <c r="IQ185" s="243"/>
      <c r="IR185" s="243"/>
      <c r="IS185" s="243"/>
      <c r="IT185" s="243"/>
      <c r="IU185" s="243"/>
    </row>
    <row r="186" spans="1:255" x14ac:dyDescent="0.25">
      <c r="A186" s="228"/>
      <c r="C186" s="262"/>
      <c r="IL186" s="243"/>
      <c r="IM186" s="243"/>
      <c r="IN186" s="243"/>
      <c r="IO186" s="243"/>
      <c r="IP186" s="243"/>
      <c r="IQ186" s="243"/>
      <c r="IR186" s="243"/>
      <c r="IS186" s="243"/>
      <c r="IT186" s="243"/>
      <c r="IU186" s="243"/>
    </row>
    <row r="187" spans="1:255" x14ac:dyDescent="0.25">
      <c r="A187" s="228"/>
      <c r="C187" s="262"/>
      <c r="IL187" s="243"/>
      <c r="IM187" s="243"/>
      <c r="IN187" s="243"/>
      <c r="IO187" s="243"/>
      <c r="IP187" s="243"/>
      <c r="IQ187" s="243"/>
      <c r="IR187" s="243"/>
      <c r="IS187" s="243"/>
      <c r="IT187" s="243"/>
      <c r="IU187" s="243"/>
    </row>
    <row r="188" spans="1:255" x14ac:dyDescent="0.25">
      <c r="A188" s="228"/>
      <c r="C188" s="262"/>
      <c r="IL188" s="243"/>
      <c r="IM188" s="243"/>
      <c r="IN188" s="243"/>
      <c r="IO188" s="243"/>
      <c r="IP188" s="243"/>
      <c r="IQ188" s="243"/>
      <c r="IR188" s="243"/>
      <c r="IS188" s="243"/>
      <c r="IT188" s="243"/>
      <c r="IU188" s="243"/>
    </row>
    <row r="189" spans="1:255" x14ac:dyDescent="0.25">
      <c r="A189" s="228"/>
      <c r="C189" s="262"/>
      <c r="IL189" s="243"/>
      <c r="IM189" s="243"/>
      <c r="IN189" s="243"/>
      <c r="IO189" s="243"/>
      <c r="IP189" s="243"/>
      <c r="IQ189" s="243"/>
      <c r="IR189" s="243"/>
      <c r="IS189" s="243"/>
      <c r="IT189" s="243"/>
      <c r="IU189" s="243"/>
    </row>
    <row r="190" spans="1:255" x14ac:dyDescent="0.25">
      <c r="A190" s="228"/>
      <c r="C190" s="262"/>
      <c r="IL190" s="243"/>
      <c r="IM190" s="243"/>
      <c r="IN190" s="243"/>
      <c r="IO190" s="243"/>
      <c r="IP190" s="243"/>
      <c r="IQ190" s="243"/>
      <c r="IR190" s="243"/>
      <c r="IS190" s="243"/>
      <c r="IT190" s="243"/>
      <c r="IU190" s="243"/>
    </row>
    <row r="191" spans="1:255" x14ac:dyDescent="0.25">
      <c r="A191" s="228"/>
      <c r="C191" s="262"/>
      <c r="IL191" s="243"/>
      <c r="IM191" s="243"/>
      <c r="IN191" s="243"/>
      <c r="IO191" s="243"/>
      <c r="IP191" s="243"/>
      <c r="IQ191" s="243"/>
      <c r="IR191" s="243"/>
      <c r="IS191" s="243"/>
      <c r="IT191" s="243"/>
      <c r="IU191" s="243"/>
    </row>
    <row r="192" spans="1:255" x14ac:dyDescent="0.25">
      <c r="A192" s="228"/>
      <c r="C192" s="262"/>
      <c r="IL192" s="243"/>
      <c r="IM192" s="243"/>
      <c r="IN192" s="243"/>
      <c r="IO192" s="243"/>
      <c r="IP192" s="243"/>
      <c r="IQ192" s="243"/>
      <c r="IR192" s="243"/>
      <c r="IS192" s="243"/>
      <c r="IT192" s="243"/>
      <c r="IU192" s="243"/>
    </row>
    <row r="193" spans="1:255" x14ac:dyDescent="0.25">
      <c r="A193" s="228"/>
      <c r="C193" s="262"/>
      <c r="IL193" s="243"/>
      <c r="IM193" s="243"/>
      <c r="IN193" s="243"/>
      <c r="IO193" s="243"/>
      <c r="IP193" s="243"/>
      <c r="IQ193" s="243"/>
      <c r="IR193" s="243"/>
      <c r="IS193" s="243"/>
      <c r="IT193" s="243"/>
      <c r="IU193" s="243"/>
    </row>
    <row r="194" spans="1:255" x14ac:dyDescent="0.25">
      <c r="A194" s="228"/>
      <c r="C194" s="262"/>
      <c r="IL194" s="243"/>
      <c r="IM194" s="243"/>
      <c r="IN194" s="243"/>
      <c r="IO194" s="243"/>
      <c r="IP194" s="243"/>
      <c r="IQ194" s="243"/>
      <c r="IR194" s="243"/>
      <c r="IS194" s="243"/>
      <c r="IT194" s="243"/>
      <c r="IU194" s="243"/>
    </row>
    <row r="195" spans="1:255" x14ac:dyDescent="0.25">
      <c r="A195" s="228"/>
      <c r="C195" s="262"/>
      <c r="IL195" s="243"/>
      <c r="IM195" s="243"/>
      <c r="IN195" s="243"/>
      <c r="IO195" s="243"/>
      <c r="IP195" s="243"/>
      <c r="IQ195" s="243"/>
      <c r="IR195" s="243"/>
      <c r="IS195" s="243"/>
      <c r="IT195" s="243"/>
      <c r="IU195" s="243"/>
    </row>
    <row r="196" spans="1:255" x14ac:dyDescent="0.25">
      <c r="A196" s="228"/>
      <c r="C196" s="262"/>
      <c r="IL196" s="243"/>
      <c r="IM196" s="243"/>
      <c r="IN196" s="243"/>
      <c r="IO196" s="243"/>
      <c r="IP196" s="243"/>
      <c r="IQ196" s="243"/>
      <c r="IR196" s="243"/>
      <c r="IS196" s="243"/>
      <c r="IT196" s="243"/>
      <c r="IU196" s="243"/>
    </row>
    <row r="197" spans="1:255" x14ac:dyDescent="0.25">
      <c r="A197" s="228"/>
      <c r="C197" s="262"/>
      <c r="IL197" s="243"/>
      <c r="IM197" s="243"/>
      <c r="IN197" s="243"/>
      <c r="IO197" s="243"/>
      <c r="IP197" s="243"/>
      <c r="IQ197" s="243"/>
      <c r="IR197" s="243"/>
      <c r="IS197" s="243"/>
      <c r="IT197" s="243"/>
      <c r="IU197" s="243"/>
    </row>
    <row r="198" spans="1:255" x14ac:dyDescent="0.25">
      <c r="A198" s="228"/>
      <c r="C198" s="262"/>
      <c r="IL198" s="243"/>
      <c r="IM198" s="243"/>
      <c r="IN198" s="243"/>
      <c r="IO198" s="243"/>
      <c r="IP198" s="243"/>
      <c r="IQ198" s="243"/>
      <c r="IR198" s="243"/>
      <c r="IS198" s="243"/>
      <c r="IT198" s="243"/>
      <c r="IU198" s="243"/>
    </row>
    <row r="199" spans="1:255" x14ac:dyDescent="0.25">
      <c r="A199" s="228"/>
      <c r="C199" s="262"/>
      <c r="IL199" s="243"/>
      <c r="IM199" s="243"/>
      <c r="IN199" s="243"/>
      <c r="IO199" s="243"/>
      <c r="IP199" s="243"/>
      <c r="IQ199" s="243"/>
      <c r="IR199" s="243"/>
      <c r="IS199" s="243"/>
      <c r="IT199" s="243"/>
      <c r="IU199" s="243"/>
    </row>
    <row r="200" spans="1:255" x14ac:dyDescent="0.25">
      <c r="A200" s="228"/>
      <c r="C200" s="262"/>
      <c r="IL200" s="243"/>
      <c r="IM200" s="243"/>
      <c r="IN200" s="243"/>
      <c r="IO200" s="243"/>
      <c r="IP200" s="243"/>
      <c r="IQ200" s="243"/>
      <c r="IR200" s="243"/>
      <c r="IS200" s="243"/>
      <c r="IT200" s="243"/>
      <c r="IU200" s="243"/>
    </row>
    <row r="201" spans="1:255" x14ac:dyDescent="0.25">
      <c r="A201" s="228"/>
      <c r="C201" s="262"/>
      <c r="IL201" s="243"/>
      <c r="IM201" s="243"/>
      <c r="IN201" s="243"/>
      <c r="IO201" s="243"/>
      <c r="IP201" s="243"/>
      <c r="IQ201" s="243"/>
      <c r="IR201" s="243"/>
      <c r="IS201" s="243"/>
      <c r="IT201" s="243"/>
      <c r="IU201" s="243"/>
    </row>
    <row r="202" spans="1:255" x14ac:dyDescent="0.25">
      <c r="A202" s="228"/>
      <c r="C202" s="262"/>
      <c r="IL202" s="243"/>
      <c r="IM202" s="243"/>
      <c r="IN202" s="243"/>
      <c r="IO202" s="243"/>
      <c r="IP202" s="243"/>
      <c r="IQ202" s="243"/>
      <c r="IR202" s="243"/>
      <c r="IS202" s="243"/>
      <c r="IT202" s="243"/>
      <c r="IU202" s="243"/>
    </row>
    <row r="203" spans="1:255" x14ac:dyDescent="0.25">
      <c r="A203" s="228"/>
      <c r="C203" s="262"/>
      <c r="IL203" s="243"/>
      <c r="IM203" s="243"/>
      <c r="IN203" s="243"/>
      <c r="IO203" s="243"/>
      <c r="IP203" s="243"/>
      <c r="IQ203" s="243"/>
      <c r="IR203" s="243"/>
      <c r="IS203" s="243"/>
      <c r="IT203" s="243"/>
      <c r="IU203" s="243"/>
    </row>
    <row r="204" spans="1:255" x14ac:dyDescent="0.25">
      <c r="A204" s="228"/>
      <c r="C204" s="262"/>
      <c r="IL204" s="243"/>
      <c r="IM204" s="243"/>
      <c r="IN204" s="243"/>
      <c r="IO204" s="243"/>
      <c r="IP204" s="243"/>
      <c r="IQ204" s="243"/>
      <c r="IR204" s="243"/>
      <c r="IS204" s="243"/>
      <c r="IT204" s="243"/>
      <c r="IU204" s="243"/>
    </row>
    <row r="205" spans="1:255" x14ac:dyDescent="0.25">
      <c r="A205" s="228"/>
      <c r="C205" s="262"/>
      <c r="IL205" s="243"/>
      <c r="IM205" s="243"/>
      <c r="IN205" s="243"/>
      <c r="IO205" s="243"/>
      <c r="IP205" s="243"/>
      <c r="IQ205" s="243"/>
      <c r="IR205" s="243"/>
      <c r="IS205" s="243"/>
      <c r="IT205" s="243"/>
      <c r="IU205" s="243"/>
    </row>
    <row r="206" spans="1:255" x14ac:dyDescent="0.25">
      <c r="A206" s="228"/>
      <c r="C206" s="262"/>
      <c r="IL206" s="243"/>
      <c r="IM206" s="243"/>
      <c r="IN206" s="243"/>
      <c r="IO206" s="243"/>
      <c r="IP206" s="243"/>
      <c r="IQ206" s="243"/>
      <c r="IR206" s="243"/>
      <c r="IS206" s="243"/>
      <c r="IT206" s="243"/>
      <c r="IU206" s="243"/>
    </row>
    <row r="207" spans="1:255" x14ac:dyDescent="0.25">
      <c r="A207" s="228"/>
      <c r="C207" s="262"/>
      <c r="IL207" s="243"/>
      <c r="IM207" s="243"/>
      <c r="IN207" s="243"/>
      <c r="IO207" s="243"/>
      <c r="IP207" s="243"/>
      <c r="IQ207" s="243"/>
      <c r="IR207" s="243"/>
      <c r="IS207" s="243"/>
      <c r="IT207" s="243"/>
      <c r="IU207" s="243"/>
    </row>
    <row r="208" spans="1:255" x14ac:dyDescent="0.25">
      <c r="A208" s="228"/>
      <c r="C208" s="262"/>
      <c r="IL208" s="243"/>
      <c r="IM208" s="243"/>
      <c r="IN208" s="243"/>
      <c r="IO208" s="243"/>
      <c r="IP208" s="243"/>
      <c r="IQ208" s="243"/>
      <c r="IR208" s="243"/>
      <c r="IS208" s="243"/>
      <c r="IT208" s="243"/>
      <c r="IU208" s="243"/>
    </row>
    <row r="209" spans="1:255" x14ac:dyDescent="0.25">
      <c r="A209" s="228"/>
      <c r="C209" s="262"/>
      <c r="IL209" s="243"/>
      <c r="IM209" s="243"/>
      <c r="IN209" s="243"/>
      <c r="IO209" s="243"/>
      <c r="IP209" s="243"/>
      <c r="IQ209" s="243"/>
      <c r="IR209" s="243"/>
      <c r="IS209" s="243"/>
      <c r="IT209" s="243"/>
      <c r="IU209" s="243"/>
    </row>
    <row r="210" spans="1:255" x14ac:dyDescent="0.25">
      <c r="A210" s="228"/>
      <c r="C210" s="262"/>
      <c r="IL210" s="243"/>
      <c r="IM210" s="243"/>
      <c r="IN210" s="243"/>
      <c r="IO210" s="243"/>
      <c r="IP210" s="243"/>
      <c r="IQ210" s="243"/>
      <c r="IR210" s="243"/>
      <c r="IS210" s="243"/>
      <c r="IT210" s="243"/>
      <c r="IU210" s="243"/>
    </row>
    <row r="211" spans="1:255" x14ac:dyDescent="0.25">
      <c r="A211" s="228"/>
      <c r="C211" s="262"/>
      <c r="IL211" s="243"/>
      <c r="IM211" s="243"/>
      <c r="IN211" s="243"/>
      <c r="IO211" s="243"/>
      <c r="IP211" s="243"/>
      <c r="IQ211" s="243"/>
      <c r="IR211" s="243"/>
      <c r="IS211" s="243"/>
      <c r="IT211" s="243"/>
      <c r="IU211" s="243"/>
    </row>
    <row r="212" spans="1:255" x14ac:dyDescent="0.25">
      <c r="A212" s="228"/>
      <c r="C212" s="262"/>
      <c r="IL212" s="243"/>
      <c r="IM212" s="243"/>
      <c r="IN212" s="243"/>
      <c r="IO212" s="243"/>
      <c r="IP212" s="243"/>
      <c r="IQ212" s="243"/>
      <c r="IR212" s="243"/>
      <c r="IS212" s="243"/>
      <c r="IT212" s="243"/>
      <c r="IU212" s="243"/>
    </row>
    <row r="213" spans="1:255" x14ac:dyDescent="0.25">
      <c r="A213" s="228"/>
      <c r="C213" s="262"/>
      <c r="IL213" s="243"/>
      <c r="IM213" s="243"/>
      <c r="IN213" s="243"/>
      <c r="IO213" s="243"/>
      <c r="IP213" s="243"/>
      <c r="IQ213" s="243"/>
      <c r="IR213" s="243"/>
      <c r="IS213" s="243"/>
      <c r="IT213" s="243"/>
      <c r="IU213" s="243"/>
    </row>
    <row r="214" spans="1:255" x14ac:dyDescent="0.25">
      <c r="A214" s="228"/>
      <c r="C214" s="262"/>
      <c r="IL214" s="243"/>
      <c r="IM214" s="243"/>
      <c r="IN214" s="243"/>
      <c r="IO214" s="243"/>
      <c r="IP214" s="243"/>
      <c r="IQ214" s="243"/>
      <c r="IR214" s="243"/>
      <c r="IS214" s="243"/>
      <c r="IT214" s="243"/>
      <c r="IU214" s="243"/>
    </row>
    <row r="215" spans="1:255" x14ac:dyDescent="0.25">
      <c r="A215" s="228"/>
      <c r="C215" s="262"/>
      <c r="IL215" s="243"/>
      <c r="IM215" s="243"/>
      <c r="IN215" s="243"/>
      <c r="IO215" s="243"/>
      <c r="IP215" s="243"/>
      <c r="IQ215" s="243"/>
      <c r="IR215" s="243"/>
      <c r="IS215" s="243"/>
      <c r="IT215" s="243"/>
      <c r="IU215" s="243"/>
    </row>
    <row r="216" spans="1:255" x14ac:dyDescent="0.25">
      <c r="A216" s="228"/>
      <c r="C216" s="262"/>
      <c r="IL216" s="243"/>
      <c r="IM216" s="243"/>
      <c r="IN216" s="243"/>
      <c r="IO216" s="243"/>
      <c r="IP216" s="243"/>
      <c r="IQ216" s="243"/>
      <c r="IR216" s="243"/>
      <c r="IS216" s="243"/>
      <c r="IT216" s="243"/>
      <c r="IU216" s="243"/>
    </row>
    <row r="217" spans="1:255" x14ac:dyDescent="0.25">
      <c r="A217" s="228"/>
      <c r="C217" s="262"/>
      <c r="IL217" s="243"/>
      <c r="IM217" s="243"/>
      <c r="IN217" s="243"/>
      <c r="IO217" s="243"/>
      <c r="IP217" s="243"/>
      <c r="IQ217" s="243"/>
      <c r="IR217" s="243"/>
      <c r="IS217" s="243"/>
      <c r="IT217" s="243"/>
      <c r="IU217" s="243"/>
    </row>
    <row r="218" spans="1:255" x14ac:dyDescent="0.25">
      <c r="A218" s="228"/>
      <c r="C218" s="262"/>
      <c r="IL218" s="243"/>
      <c r="IM218" s="243"/>
      <c r="IN218" s="243"/>
      <c r="IO218" s="243"/>
      <c r="IP218" s="243"/>
      <c r="IQ218" s="243"/>
      <c r="IR218" s="243"/>
      <c r="IS218" s="243"/>
      <c r="IT218" s="243"/>
      <c r="IU218" s="243"/>
    </row>
    <row r="219" spans="1:255" x14ac:dyDescent="0.25">
      <c r="A219" s="228"/>
      <c r="C219" s="262"/>
      <c r="IL219" s="243"/>
      <c r="IM219" s="243"/>
      <c r="IN219" s="243"/>
      <c r="IO219" s="243"/>
      <c r="IP219" s="243"/>
      <c r="IQ219" s="243"/>
      <c r="IR219" s="243"/>
      <c r="IS219" s="243"/>
      <c r="IT219" s="243"/>
      <c r="IU219" s="243"/>
    </row>
    <row r="220" spans="1:255" x14ac:dyDescent="0.25">
      <c r="A220" s="228"/>
      <c r="C220" s="262"/>
      <c r="IL220" s="243"/>
      <c r="IM220" s="243"/>
      <c r="IN220" s="243"/>
      <c r="IO220" s="243"/>
      <c r="IP220" s="243"/>
      <c r="IQ220" s="243"/>
      <c r="IR220" s="243"/>
      <c r="IS220" s="243"/>
      <c r="IT220" s="243"/>
      <c r="IU220" s="243"/>
    </row>
    <row r="221" spans="1:255" x14ac:dyDescent="0.25">
      <c r="A221" s="228"/>
      <c r="C221" s="262"/>
      <c r="IL221" s="243"/>
      <c r="IM221" s="243"/>
      <c r="IN221" s="243"/>
      <c r="IO221" s="243"/>
      <c r="IP221" s="243"/>
      <c r="IQ221" s="243"/>
      <c r="IR221" s="243"/>
      <c r="IS221" s="243"/>
      <c r="IT221" s="243"/>
      <c r="IU221" s="243"/>
    </row>
    <row r="222" spans="1:255" x14ac:dyDescent="0.25">
      <c r="A222" s="228"/>
      <c r="C222" s="262"/>
      <c r="IL222" s="243"/>
      <c r="IM222" s="243"/>
      <c r="IN222" s="243"/>
      <c r="IO222" s="243"/>
      <c r="IP222" s="243"/>
      <c r="IQ222" s="243"/>
      <c r="IR222" s="243"/>
      <c r="IS222" s="243"/>
      <c r="IT222" s="243"/>
      <c r="IU222" s="243"/>
    </row>
    <row r="223" spans="1:255" x14ac:dyDescent="0.25">
      <c r="A223" s="228"/>
      <c r="C223" s="262"/>
      <c r="IL223" s="243"/>
      <c r="IM223" s="243"/>
      <c r="IN223" s="243"/>
      <c r="IO223" s="243"/>
      <c r="IP223" s="243"/>
      <c r="IQ223" s="243"/>
      <c r="IR223" s="243"/>
      <c r="IS223" s="243"/>
      <c r="IT223" s="243"/>
      <c r="IU223" s="243"/>
    </row>
    <row r="224" spans="1:255" x14ac:dyDescent="0.25">
      <c r="A224" s="228"/>
      <c r="C224" s="262"/>
      <c r="IL224" s="243"/>
      <c r="IM224" s="243"/>
      <c r="IN224" s="243"/>
      <c r="IO224" s="243"/>
      <c r="IP224" s="243"/>
      <c r="IQ224" s="243"/>
      <c r="IR224" s="243"/>
      <c r="IS224" s="243"/>
      <c r="IT224" s="243"/>
      <c r="IU224" s="243"/>
    </row>
    <row r="225" spans="1:255" x14ac:dyDescent="0.25">
      <c r="A225" s="228"/>
      <c r="C225" s="262"/>
      <c r="IL225" s="243"/>
      <c r="IM225" s="243"/>
      <c r="IN225" s="243"/>
      <c r="IO225" s="243"/>
      <c r="IP225" s="243"/>
      <c r="IQ225" s="243"/>
      <c r="IR225" s="243"/>
      <c r="IS225" s="243"/>
      <c r="IT225" s="243"/>
      <c r="IU225" s="243"/>
    </row>
    <row r="226" spans="1:255" x14ac:dyDescent="0.25">
      <c r="A226" s="228"/>
      <c r="C226" s="262"/>
      <c r="IL226" s="243"/>
      <c r="IM226" s="243"/>
      <c r="IN226" s="243"/>
      <c r="IO226" s="243"/>
      <c r="IP226" s="243"/>
      <c r="IQ226" s="243"/>
      <c r="IR226" s="243"/>
      <c r="IS226" s="243"/>
      <c r="IT226" s="243"/>
      <c r="IU226" s="243"/>
    </row>
    <row r="227" spans="1:255" x14ac:dyDescent="0.25">
      <c r="A227" s="228"/>
      <c r="C227" s="262"/>
      <c r="IL227" s="243"/>
      <c r="IM227" s="243"/>
      <c r="IN227" s="243"/>
      <c r="IO227" s="243"/>
      <c r="IP227" s="243"/>
      <c r="IQ227" s="243"/>
      <c r="IR227" s="243"/>
      <c r="IS227" s="243"/>
      <c r="IT227" s="243"/>
      <c r="IU227" s="243"/>
    </row>
    <row r="228" spans="1:255" x14ac:dyDescent="0.25">
      <c r="A228" s="228"/>
      <c r="C228" s="262"/>
      <c r="IL228" s="243"/>
      <c r="IM228" s="243"/>
      <c r="IN228" s="243"/>
      <c r="IO228" s="243"/>
      <c r="IP228" s="243"/>
      <c r="IQ228" s="243"/>
      <c r="IR228" s="243"/>
      <c r="IS228" s="243"/>
      <c r="IT228" s="243"/>
      <c r="IU228" s="243"/>
    </row>
    <row r="229" spans="1:255" x14ac:dyDescent="0.25">
      <c r="A229" s="228"/>
      <c r="C229" s="262"/>
      <c r="IL229" s="243"/>
      <c r="IM229" s="243"/>
      <c r="IN229" s="243"/>
      <c r="IO229" s="243"/>
      <c r="IP229" s="243"/>
      <c r="IQ229" s="243"/>
      <c r="IR229" s="243"/>
      <c r="IS229" s="243"/>
      <c r="IT229" s="243"/>
      <c r="IU229" s="243"/>
    </row>
    <row r="230" spans="1:255" x14ac:dyDescent="0.25">
      <c r="A230" s="228"/>
      <c r="C230" s="262"/>
      <c r="IL230" s="243"/>
      <c r="IM230" s="243"/>
      <c r="IN230" s="243"/>
      <c r="IO230" s="243"/>
      <c r="IP230" s="243"/>
      <c r="IQ230" s="243"/>
      <c r="IR230" s="243"/>
      <c r="IS230" s="243"/>
      <c r="IT230" s="243"/>
      <c r="IU230" s="243"/>
    </row>
    <row r="231" spans="1:255" x14ac:dyDescent="0.25">
      <c r="A231" s="228"/>
      <c r="C231" s="262"/>
      <c r="IL231" s="243"/>
      <c r="IM231" s="243"/>
      <c r="IN231" s="243"/>
      <c r="IO231" s="243"/>
      <c r="IP231" s="243"/>
      <c r="IQ231" s="243"/>
      <c r="IR231" s="243"/>
      <c r="IS231" s="243"/>
      <c r="IT231" s="243"/>
      <c r="IU231" s="243"/>
    </row>
    <row r="232" spans="1:255" x14ac:dyDescent="0.25">
      <c r="A232" s="228"/>
      <c r="C232" s="262"/>
      <c r="IL232" s="243"/>
      <c r="IM232" s="243"/>
      <c r="IN232" s="243"/>
      <c r="IO232" s="243"/>
      <c r="IP232" s="243"/>
      <c r="IQ232" s="243"/>
      <c r="IR232" s="243"/>
      <c r="IS232" s="243"/>
      <c r="IT232" s="243"/>
      <c r="IU232" s="243"/>
    </row>
    <row r="233" spans="1:255" x14ac:dyDescent="0.25">
      <c r="A233" s="228"/>
      <c r="C233" s="262"/>
      <c r="IL233" s="243"/>
      <c r="IM233" s="243"/>
      <c r="IN233" s="243"/>
      <c r="IO233" s="243"/>
      <c r="IP233" s="243"/>
      <c r="IQ233" s="243"/>
      <c r="IR233" s="243"/>
      <c r="IS233" s="243"/>
      <c r="IT233" s="243"/>
      <c r="IU233" s="243"/>
    </row>
    <row r="234" spans="1:255" x14ac:dyDescent="0.25">
      <c r="A234" s="228"/>
      <c r="C234" s="262"/>
      <c r="IL234" s="243"/>
      <c r="IM234" s="243"/>
      <c r="IN234" s="243"/>
      <c r="IO234" s="243"/>
      <c r="IP234" s="243"/>
      <c r="IQ234" s="243"/>
      <c r="IR234" s="243"/>
      <c r="IS234" s="243"/>
      <c r="IT234" s="243"/>
      <c r="IU234" s="243"/>
    </row>
    <row r="235" spans="1:255" x14ac:dyDescent="0.25">
      <c r="A235" s="228"/>
      <c r="C235" s="262"/>
      <c r="IL235" s="243"/>
      <c r="IM235" s="243"/>
      <c r="IN235" s="243"/>
      <c r="IO235" s="243"/>
      <c r="IP235" s="243"/>
      <c r="IQ235" s="243"/>
      <c r="IR235" s="243"/>
      <c r="IS235" s="243"/>
      <c r="IT235" s="243"/>
      <c r="IU235" s="243"/>
    </row>
    <row r="236" spans="1:255" x14ac:dyDescent="0.25">
      <c r="A236" s="228"/>
      <c r="C236" s="262"/>
      <c r="IL236" s="243"/>
      <c r="IM236" s="243"/>
      <c r="IN236" s="243"/>
      <c r="IO236" s="243"/>
      <c r="IP236" s="243"/>
      <c r="IQ236" s="243"/>
      <c r="IR236" s="243"/>
      <c r="IS236" s="243"/>
      <c r="IT236" s="243"/>
      <c r="IU236" s="243"/>
    </row>
    <row r="237" spans="1:255" x14ac:dyDescent="0.25">
      <c r="A237" s="228"/>
      <c r="C237" s="262"/>
      <c r="IL237" s="243"/>
      <c r="IM237" s="243"/>
      <c r="IN237" s="243"/>
      <c r="IO237" s="243"/>
      <c r="IP237" s="243"/>
      <c r="IQ237" s="243"/>
      <c r="IR237" s="243"/>
      <c r="IS237" s="243"/>
      <c r="IT237" s="243"/>
      <c r="IU237" s="243"/>
    </row>
    <row r="238" spans="1:255" x14ac:dyDescent="0.25">
      <c r="A238" s="228"/>
      <c r="C238" s="262"/>
      <c r="IL238" s="243"/>
      <c r="IM238" s="243"/>
      <c r="IN238" s="243"/>
      <c r="IO238" s="243"/>
      <c r="IP238" s="243"/>
      <c r="IQ238" s="243"/>
      <c r="IR238" s="243"/>
      <c r="IS238" s="243"/>
      <c r="IT238" s="243"/>
      <c r="IU238" s="243"/>
    </row>
    <row r="239" spans="1:255" x14ac:dyDescent="0.25">
      <c r="A239" s="228"/>
      <c r="C239" s="262"/>
      <c r="IL239" s="243"/>
      <c r="IM239" s="243"/>
      <c r="IN239" s="243"/>
      <c r="IO239" s="243"/>
      <c r="IP239" s="243"/>
      <c r="IQ239" s="243"/>
      <c r="IR239" s="243"/>
      <c r="IS239" s="243"/>
      <c r="IT239" s="243"/>
      <c r="IU239" s="243"/>
    </row>
    <row r="240" spans="1:255" x14ac:dyDescent="0.25">
      <c r="A240" s="228"/>
      <c r="C240" s="262"/>
      <c r="IL240" s="243"/>
      <c r="IM240" s="243"/>
      <c r="IN240" s="243"/>
      <c r="IO240" s="243"/>
      <c r="IP240" s="243"/>
      <c r="IQ240" s="243"/>
      <c r="IR240" s="243"/>
      <c r="IS240" s="243"/>
      <c r="IT240" s="243"/>
      <c r="IU240" s="243"/>
    </row>
    <row r="241" spans="1:255" x14ac:dyDescent="0.25">
      <c r="A241" s="228"/>
      <c r="C241" s="262"/>
      <c r="IL241" s="243"/>
      <c r="IM241" s="243"/>
      <c r="IN241" s="243"/>
      <c r="IO241" s="243"/>
      <c r="IP241" s="243"/>
      <c r="IQ241" s="243"/>
      <c r="IR241" s="243"/>
      <c r="IS241" s="243"/>
      <c r="IT241" s="243"/>
      <c r="IU241" s="243"/>
    </row>
    <row r="242" spans="1:255" x14ac:dyDescent="0.25">
      <c r="A242" s="228"/>
      <c r="C242" s="262"/>
      <c r="IL242" s="243"/>
      <c r="IM242" s="243"/>
      <c r="IN242" s="243"/>
      <c r="IO242" s="243"/>
      <c r="IP242" s="243"/>
      <c r="IQ242" s="243"/>
      <c r="IR242" s="243"/>
      <c r="IS242" s="243"/>
      <c r="IT242" s="243"/>
      <c r="IU242" s="243"/>
    </row>
    <row r="243" spans="1:255" x14ac:dyDescent="0.25">
      <c r="A243" s="228"/>
      <c r="C243" s="262"/>
      <c r="IL243" s="243"/>
      <c r="IM243" s="243"/>
      <c r="IN243" s="243"/>
      <c r="IO243" s="243"/>
      <c r="IP243" s="243"/>
      <c r="IQ243" s="243"/>
      <c r="IR243" s="243"/>
      <c r="IS243" s="243"/>
      <c r="IT243" s="243"/>
      <c r="IU243" s="243"/>
    </row>
    <row r="244" spans="1:255" x14ac:dyDescent="0.25">
      <c r="A244" s="228"/>
      <c r="C244" s="262"/>
      <c r="IL244" s="243"/>
      <c r="IM244" s="243"/>
      <c r="IN244" s="243"/>
      <c r="IO244" s="243"/>
      <c r="IP244" s="243"/>
      <c r="IQ244" s="243"/>
      <c r="IR244" s="243"/>
      <c r="IS244" s="243"/>
      <c r="IT244" s="243"/>
      <c r="IU244" s="243"/>
    </row>
    <row r="245" spans="1:255" x14ac:dyDescent="0.25">
      <c r="A245" s="228"/>
      <c r="C245" s="262"/>
      <c r="IL245" s="243"/>
      <c r="IM245" s="243"/>
      <c r="IN245" s="243"/>
      <c r="IO245" s="243"/>
      <c r="IP245" s="243"/>
      <c r="IQ245" s="243"/>
      <c r="IR245" s="243"/>
      <c r="IS245" s="243"/>
      <c r="IT245" s="243"/>
      <c r="IU245" s="243"/>
    </row>
    <row r="246" spans="1:255" x14ac:dyDescent="0.25">
      <c r="A246" s="228"/>
      <c r="C246" s="262"/>
      <c r="IL246" s="243"/>
      <c r="IM246" s="243"/>
      <c r="IN246" s="243"/>
      <c r="IO246" s="243"/>
      <c r="IP246" s="243"/>
      <c r="IQ246" s="243"/>
      <c r="IR246" s="243"/>
      <c r="IS246" s="243"/>
      <c r="IT246" s="243"/>
      <c r="IU246" s="243"/>
    </row>
    <row r="247" spans="1:255" x14ac:dyDescent="0.25">
      <c r="A247" s="228"/>
      <c r="C247" s="262"/>
      <c r="IL247" s="243"/>
      <c r="IM247" s="243"/>
      <c r="IN247" s="243"/>
      <c r="IO247" s="243"/>
      <c r="IP247" s="243"/>
      <c r="IQ247" s="243"/>
      <c r="IR247" s="243"/>
      <c r="IS247" s="243"/>
      <c r="IT247" s="243"/>
      <c r="IU247" s="243"/>
    </row>
    <row r="248" spans="1:255" x14ac:dyDescent="0.25">
      <c r="A248" s="228"/>
      <c r="C248" s="262"/>
      <c r="IL248" s="243"/>
      <c r="IM248" s="243"/>
      <c r="IN248" s="243"/>
      <c r="IO248" s="243"/>
      <c r="IP248" s="243"/>
      <c r="IQ248" s="243"/>
      <c r="IR248" s="243"/>
      <c r="IS248" s="243"/>
      <c r="IT248" s="243"/>
      <c r="IU248" s="243"/>
    </row>
    <row r="249" spans="1:255" x14ac:dyDescent="0.25">
      <c r="A249" s="228"/>
      <c r="C249" s="262"/>
      <c r="IL249" s="243"/>
      <c r="IM249" s="243"/>
      <c r="IN249" s="243"/>
      <c r="IO249" s="243"/>
      <c r="IP249" s="243"/>
      <c r="IQ249" s="243"/>
      <c r="IR249" s="243"/>
      <c r="IS249" s="243"/>
      <c r="IT249" s="243"/>
      <c r="IU249" s="243"/>
    </row>
    <row r="250" spans="1:255" x14ac:dyDescent="0.25">
      <c r="A250" s="228"/>
      <c r="C250" s="262"/>
      <c r="IL250" s="243"/>
      <c r="IM250" s="243"/>
      <c r="IN250" s="243"/>
      <c r="IO250" s="243"/>
      <c r="IP250" s="243"/>
      <c r="IQ250" s="243"/>
      <c r="IR250" s="243"/>
      <c r="IS250" s="243"/>
      <c r="IT250" s="243"/>
      <c r="IU250" s="243"/>
    </row>
    <row r="251" spans="1:255" x14ac:dyDescent="0.25">
      <c r="A251" s="228"/>
      <c r="C251" s="262"/>
      <c r="IL251" s="243"/>
      <c r="IM251" s="243"/>
      <c r="IN251" s="243"/>
      <c r="IO251" s="243"/>
      <c r="IP251" s="243"/>
      <c r="IQ251" s="243"/>
      <c r="IR251" s="243"/>
      <c r="IS251" s="243"/>
      <c r="IT251" s="243"/>
      <c r="IU251" s="243"/>
    </row>
    <row r="252" spans="1:255" x14ac:dyDescent="0.25">
      <c r="A252" s="228"/>
      <c r="C252" s="262"/>
      <c r="IL252" s="243"/>
      <c r="IM252" s="243"/>
      <c r="IN252" s="243"/>
      <c r="IO252" s="243"/>
      <c r="IP252" s="243"/>
      <c r="IQ252" s="243"/>
      <c r="IR252" s="243"/>
      <c r="IS252" s="243"/>
      <c r="IT252" s="243"/>
      <c r="IU252" s="243"/>
    </row>
    <row r="253" spans="1:255" x14ac:dyDescent="0.25">
      <c r="A253" s="228"/>
      <c r="C253" s="262"/>
      <c r="IL253" s="243"/>
      <c r="IM253" s="243"/>
      <c r="IN253" s="243"/>
      <c r="IO253" s="243"/>
      <c r="IP253" s="243"/>
      <c r="IQ253" s="243"/>
      <c r="IR253" s="243"/>
      <c r="IS253" s="243"/>
      <c r="IT253" s="243"/>
      <c r="IU253" s="243"/>
    </row>
    <row r="254" spans="1:255" x14ac:dyDescent="0.25">
      <c r="A254" s="228"/>
      <c r="C254" s="262"/>
      <c r="IL254" s="243"/>
      <c r="IM254" s="243"/>
      <c r="IN254" s="243"/>
      <c r="IO254" s="243"/>
      <c r="IP254" s="243"/>
      <c r="IQ254" s="243"/>
      <c r="IR254" s="243"/>
      <c r="IS254" s="243"/>
      <c r="IT254" s="243"/>
      <c r="IU254" s="243"/>
    </row>
    <row r="255" spans="1:255" x14ac:dyDescent="0.25">
      <c r="A255" s="228"/>
      <c r="C255" s="262"/>
      <c r="IL255" s="243"/>
      <c r="IM255" s="243"/>
      <c r="IN255" s="243"/>
      <c r="IO255" s="243"/>
      <c r="IP255" s="243"/>
      <c r="IQ255" s="243"/>
      <c r="IR255" s="243"/>
      <c r="IS255" s="243"/>
      <c r="IT255" s="243"/>
      <c r="IU255" s="243"/>
    </row>
    <row r="256" spans="1:255" x14ac:dyDescent="0.25">
      <c r="A256" s="228"/>
      <c r="C256" s="262"/>
      <c r="IL256" s="243"/>
      <c r="IM256" s="243"/>
      <c r="IN256" s="243"/>
      <c r="IO256" s="243"/>
      <c r="IP256" s="243"/>
      <c r="IQ256" s="243"/>
      <c r="IR256" s="243"/>
      <c r="IS256" s="243"/>
      <c r="IT256" s="243"/>
      <c r="IU256" s="243"/>
    </row>
    <row r="257" spans="1:255" x14ac:dyDescent="0.25">
      <c r="A257" s="228"/>
      <c r="C257" s="262"/>
      <c r="IL257" s="243"/>
      <c r="IM257" s="243"/>
      <c r="IN257" s="243"/>
      <c r="IO257" s="243"/>
      <c r="IP257" s="243"/>
      <c r="IQ257" s="243"/>
      <c r="IR257" s="243"/>
      <c r="IS257" s="243"/>
      <c r="IT257" s="243"/>
      <c r="IU257" s="243"/>
    </row>
    <row r="258" spans="1:255" x14ac:dyDescent="0.25">
      <c r="A258" s="228"/>
      <c r="C258" s="262"/>
      <c r="IL258" s="243"/>
      <c r="IM258" s="243"/>
      <c r="IN258" s="243"/>
      <c r="IO258" s="243"/>
      <c r="IP258" s="243"/>
      <c r="IQ258" s="243"/>
      <c r="IR258" s="243"/>
      <c r="IS258" s="243"/>
      <c r="IT258" s="243"/>
      <c r="IU258" s="243"/>
    </row>
    <row r="259" spans="1:255" x14ac:dyDescent="0.25">
      <c r="A259" s="228"/>
      <c r="C259" s="262"/>
      <c r="IL259" s="243"/>
      <c r="IM259" s="243"/>
      <c r="IN259" s="243"/>
      <c r="IO259" s="243"/>
      <c r="IP259" s="243"/>
      <c r="IQ259" s="243"/>
      <c r="IR259" s="243"/>
      <c r="IS259" s="243"/>
      <c r="IT259" s="243"/>
      <c r="IU259" s="243"/>
    </row>
    <row r="260" spans="1:255" x14ac:dyDescent="0.25">
      <c r="A260" s="228"/>
      <c r="C260" s="262"/>
      <c r="IL260" s="243"/>
      <c r="IM260" s="243"/>
      <c r="IN260" s="243"/>
      <c r="IO260" s="243"/>
      <c r="IP260" s="243"/>
      <c r="IQ260" s="243"/>
      <c r="IR260" s="243"/>
      <c r="IS260" s="243"/>
      <c r="IT260" s="243"/>
      <c r="IU260" s="243"/>
    </row>
    <row r="261" spans="1:255" x14ac:dyDescent="0.25">
      <c r="A261" s="228"/>
      <c r="C261" s="262"/>
      <c r="IL261" s="243"/>
      <c r="IM261" s="243"/>
      <c r="IN261" s="243"/>
      <c r="IO261" s="243"/>
      <c r="IP261" s="243"/>
      <c r="IQ261" s="243"/>
      <c r="IR261" s="243"/>
      <c r="IS261" s="243"/>
      <c r="IT261" s="243"/>
      <c r="IU261" s="243"/>
    </row>
    <row r="262" spans="1:255" x14ac:dyDescent="0.25">
      <c r="A262" s="228"/>
      <c r="C262" s="262"/>
      <c r="IL262" s="243"/>
      <c r="IM262" s="243"/>
      <c r="IN262" s="243"/>
      <c r="IO262" s="243"/>
      <c r="IP262" s="243"/>
      <c r="IQ262" s="243"/>
      <c r="IR262" s="243"/>
      <c r="IS262" s="243"/>
      <c r="IT262" s="243"/>
      <c r="IU262" s="243"/>
    </row>
    <row r="263" spans="1:255" x14ac:dyDescent="0.25">
      <c r="A263" s="228"/>
      <c r="C263" s="262"/>
      <c r="IL263" s="243"/>
      <c r="IM263" s="243"/>
      <c r="IN263" s="243"/>
      <c r="IO263" s="243"/>
      <c r="IP263" s="243"/>
      <c r="IQ263" s="243"/>
      <c r="IR263" s="243"/>
      <c r="IS263" s="243"/>
      <c r="IT263" s="243"/>
      <c r="IU263" s="243"/>
    </row>
    <row r="264" spans="1:255" x14ac:dyDescent="0.25">
      <c r="A264" s="228"/>
      <c r="C264" s="262"/>
      <c r="IL264" s="243"/>
      <c r="IM264" s="243"/>
      <c r="IN264" s="243"/>
      <c r="IO264" s="243"/>
      <c r="IP264" s="243"/>
      <c r="IQ264" s="243"/>
      <c r="IR264" s="243"/>
      <c r="IS264" s="243"/>
      <c r="IT264" s="243"/>
      <c r="IU264" s="243"/>
    </row>
    <row r="265" spans="1:255" x14ac:dyDescent="0.25">
      <c r="A265" s="228"/>
      <c r="C265" s="262"/>
      <c r="IL265" s="243"/>
      <c r="IM265" s="243"/>
      <c r="IN265" s="243"/>
      <c r="IO265" s="243"/>
      <c r="IP265" s="243"/>
      <c r="IQ265" s="243"/>
      <c r="IR265" s="243"/>
      <c r="IS265" s="243"/>
      <c r="IT265" s="243"/>
      <c r="IU265" s="243"/>
    </row>
    <row r="266" spans="1:255" x14ac:dyDescent="0.25">
      <c r="A266" s="228"/>
      <c r="C266" s="262"/>
      <c r="IL266" s="243"/>
      <c r="IM266" s="243"/>
      <c r="IN266" s="243"/>
      <c r="IO266" s="243"/>
      <c r="IP266" s="243"/>
      <c r="IQ266" s="243"/>
      <c r="IR266" s="243"/>
      <c r="IS266" s="243"/>
      <c r="IT266" s="243"/>
      <c r="IU266" s="243"/>
    </row>
    <row r="267" spans="1:255" x14ac:dyDescent="0.25">
      <c r="A267" s="228"/>
      <c r="C267" s="262"/>
      <c r="IL267" s="243"/>
      <c r="IM267" s="243"/>
      <c r="IN267" s="243"/>
      <c r="IO267" s="243"/>
      <c r="IP267" s="243"/>
      <c r="IQ267" s="243"/>
      <c r="IR267" s="243"/>
      <c r="IS267" s="243"/>
      <c r="IT267" s="243"/>
      <c r="IU267" s="243"/>
    </row>
    <row r="268" spans="1:255" x14ac:dyDescent="0.25">
      <c r="A268" s="228"/>
      <c r="C268" s="262"/>
      <c r="IL268" s="243"/>
      <c r="IM268" s="243"/>
      <c r="IN268" s="243"/>
      <c r="IO268" s="243"/>
      <c r="IP268" s="243"/>
      <c r="IQ268" s="243"/>
      <c r="IR268" s="243"/>
      <c r="IS268" s="243"/>
      <c r="IT268" s="243"/>
      <c r="IU268" s="243"/>
    </row>
    <row r="269" spans="1:255" x14ac:dyDescent="0.25">
      <c r="A269" s="228"/>
      <c r="C269" s="262"/>
      <c r="IL269" s="243"/>
      <c r="IM269" s="243"/>
      <c r="IN269" s="243"/>
      <c r="IO269" s="243"/>
      <c r="IP269" s="243"/>
      <c r="IQ269" s="243"/>
      <c r="IR269" s="243"/>
      <c r="IS269" s="243"/>
      <c r="IT269" s="243"/>
      <c r="IU269" s="243"/>
    </row>
    <row r="270" spans="1:255" x14ac:dyDescent="0.25">
      <c r="A270" s="228"/>
      <c r="C270" s="262"/>
      <c r="IL270" s="243"/>
      <c r="IM270" s="243"/>
      <c r="IN270" s="243"/>
      <c r="IO270" s="243"/>
      <c r="IP270" s="243"/>
      <c r="IQ270" s="243"/>
      <c r="IR270" s="243"/>
      <c r="IS270" s="243"/>
      <c r="IT270" s="243"/>
      <c r="IU270" s="243"/>
    </row>
    <row r="271" spans="1:255" x14ac:dyDescent="0.25">
      <c r="A271" s="228"/>
      <c r="C271" s="262"/>
      <c r="IL271" s="243"/>
      <c r="IM271" s="243"/>
      <c r="IN271" s="243"/>
      <c r="IO271" s="243"/>
      <c r="IP271" s="243"/>
      <c r="IQ271" s="243"/>
      <c r="IR271" s="243"/>
      <c r="IS271" s="243"/>
      <c r="IT271" s="243"/>
      <c r="IU271" s="243"/>
    </row>
    <row r="272" spans="1:255" x14ac:dyDescent="0.25">
      <c r="A272" s="228"/>
      <c r="C272" s="262"/>
      <c r="IL272" s="243"/>
      <c r="IM272" s="243"/>
      <c r="IN272" s="243"/>
      <c r="IO272" s="243"/>
      <c r="IP272" s="243"/>
      <c r="IQ272" s="243"/>
      <c r="IR272" s="243"/>
      <c r="IS272" s="243"/>
      <c r="IT272" s="243"/>
      <c r="IU272" s="243"/>
    </row>
    <row r="273" spans="1:255" x14ac:dyDescent="0.25">
      <c r="A273" s="228"/>
      <c r="C273" s="262"/>
      <c r="IL273" s="243"/>
      <c r="IM273" s="243"/>
      <c r="IN273" s="243"/>
      <c r="IO273" s="243"/>
      <c r="IP273" s="243"/>
      <c r="IQ273" s="243"/>
      <c r="IR273" s="243"/>
      <c r="IS273" s="243"/>
      <c r="IT273" s="243"/>
      <c r="IU273" s="243"/>
    </row>
    <row r="274" spans="1:255" x14ac:dyDescent="0.25">
      <c r="A274" s="228"/>
      <c r="C274" s="262"/>
      <c r="IL274" s="243"/>
      <c r="IM274" s="243"/>
      <c r="IN274" s="243"/>
      <c r="IO274" s="243"/>
      <c r="IP274" s="243"/>
      <c r="IQ274" s="243"/>
      <c r="IR274" s="243"/>
      <c r="IS274" s="243"/>
      <c r="IT274" s="243"/>
      <c r="IU274" s="243"/>
    </row>
    <row r="275" spans="1:255" x14ac:dyDescent="0.25">
      <c r="A275" s="228"/>
      <c r="C275" s="262"/>
      <c r="IL275" s="243"/>
      <c r="IM275" s="243"/>
      <c r="IN275" s="243"/>
      <c r="IO275" s="243"/>
      <c r="IP275" s="243"/>
      <c r="IQ275" s="243"/>
      <c r="IR275" s="243"/>
      <c r="IS275" s="243"/>
      <c r="IT275" s="243"/>
      <c r="IU275" s="243"/>
    </row>
    <row r="276" spans="1:255" x14ac:dyDescent="0.25">
      <c r="A276" s="228"/>
      <c r="C276" s="262"/>
      <c r="IL276" s="243"/>
      <c r="IM276" s="243"/>
      <c r="IN276" s="243"/>
      <c r="IO276" s="243"/>
      <c r="IP276" s="243"/>
      <c r="IQ276" s="243"/>
      <c r="IR276" s="243"/>
      <c r="IS276" s="243"/>
      <c r="IT276" s="243"/>
      <c r="IU276" s="243"/>
    </row>
    <row r="277" spans="1:255" x14ac:dyDescent="0.25">
      <c r="A277" s="228"/>
      <c r="C277" s="262"/>
      <c r="IL277" s="243"/>
      <c r="IM277" s="243"/>
      <c r="IN277" s="243"/>
      <c r="IO277" s="243"/>
      <c r="IP277" s="243"/>
      <c r="IQ277" s="243"/>
      <c r="IR277" s="243"/>
      <c r="IS277" s="243"/>
      <c r="IT277" s="243"/>
      <c r="IU277" s="243"/>
    </row>
    <row r="278" spans="1:255" x14ac:dyDescent="0.25">
      <c r="A278" s="228"/>
      <c r="C278" s="262"/>
      <c r="IL278" s="243"/>
      <c r="IM278" s="243"/>
      <c r="IN278" s="243"/>
      <c r="IO278" s="243"/>
      <c r="IP278" s="243"/>
      <c r="IQ278" s="243"/>
      <c r="IR278" s="243"/>
      <c r="IS278" s="243"/>
      <c r="IT278" s="243"/>
      <c r="IU278" s="243"/>
    </row>
    <row r="279" spans="1:255" x14ac:dyDescent="0.25">
      <c r="A279" s="228"/>
      <c r="C279" s="262"/>
      <c r="IL279" s="243"/>
      <c r="IM279" s="243"/>
      <c r="IN279" s="243"/>
      <c r="IO279" s="243"/>
      <c r="IP279" s="243"/>
      <c r="IQ279" s="243"/>
      <c r="IR279" s="243"/>
      <c r="IS279" s="243"/>
      <c r="IT279" s="243"/>
      <c r="IU279" s="243"/>
    </row>
    <row r="280" spans="1:255" x14ac:dyDescent="0.25">
      <c r="A280" s="228"/>
      <c r="C280" s="262"/>
      <c r="IL280" s="243"/>
      <c r="IM280" s="243"/>
      <c r="IN280" s="243"/>
      <c r="IO280" s="243"/>
      <c r="IP280" s="243"/>
      <c r="IQ280" s="243"/>
      <c r="IR280" s="243"/>
      <c r="IS280" s="243"/>
      <c r="IT280" s="243"/>
      <c r="IU280" s="243"/>
    </row>
    <row r="281" spans="1:255" x14ac:dyDescent="0.25">
      <c r="A281" s="228"/>
      <c r="C281" s="262"/>
      <c r="IL281" s="243"/>
      <c r="IM281" s="243"/>
      <c r="IN281" s="243"/>
      <c r="IO281" s="243"/>
      <c r="IP281" s="243"/>
      <c r="IQ281" s="243"/>
      <c r="IR281" s="243"/>
      <c r="IS281" s="243"/>
      <c r="IT281" s="243"/>
      <c r="IU281" s="243"/>
    </row>
    <row r="282" spans="1:255" x14ac:dyDescent="0.25">
      <c r="A282" s="228"/>
      <c r="C282" s="262"/>
      <c r="IL282" s="243"/>
      <c r="IM282" s="243"/>
      <c r="IN282" s="243"/>
      <c r="IO282" s="243"/>
      <c r="IP282" s="243"/>
      <c r="IQ282" s="243"/>
      <c r="IR282" s="243"/>
      <c r="IS282" s="243"/>
      <c r="IT282" s="243"/>
      <c r="IU282" s="243"/>
    </row>
    <row r="283" spans="1:255" x14ac:dyDescent="0.25">
      <c r="A283" s="228"/>
      <c r="C283" s="262"/>
      <c r="IL283" s="243"/>
      <c r="IM283" s="243"/>
      <c r="IN283" s="243"/>
      <c r="IO283" s="243"/>
      <c r="IP283" s="243"/>
      <c r="IQ283" s="243"/>
      <c r="IR283" s="243"/>
      <c r="IS283" s="243"/>
      <c r="IT283" s="243"/>
      <c r="IU283" s="243"/>
    </row>
    <row r="284" spans="1:255" x14ac:dyDescent="0.25">
      <c r="A284" s="228"/>
      <c r="C284" s="262"/>
      <c r="IL284" s="243"/>
      <c r="IM284" s="243"/>
      <c r="IN284" s="243"/>
      <c r="IO284" s="243"/>
      <c r="IP284" s="243"/>
      <c r="IQ284" s="243"/>
      <c r="IR284" s="243"/>
      <c r="IS284" s="243"/>
      <c r="IT284" s="243"/>
      <c r="IU284" s="243"/>
    </row>
    <row r="285" spans="1:255" x14ac:dyDescent="0.25">
      <c r="A285" s="228"/>
      <c r="C285" s="262"/>
      <c r="IL285" s="243"/>
      <c r="IM285" s="243"/>
      <c r="IN285" s="243"/>
      <c r="IO285" s="243"/>
      <c r="IP285" s="243"/>
      <c r="IQ285" s="243"/>
      <c r="IR285" s="243"/>
      <c r="IS285" s="243"/>
      <c r="IT285" s="243"/>
      <c r="IU285" s="243"/>
    </row>
    <row r="286" spans="1:255" x14ac:dyDescent="0.25">
      <c r="A286" s="228"/>
      <c r="C286" s="262"/>
      <c r="IL286" s="243"/>
      <c r="IM286" s="243"/>
      <c r="IN286" s="243"/>
      <c r="IO286" s="243"/>
      <c r="IP286" s="243"/>
      <c r="IQ286" s="243"/>
      <c r="IR286" s="243"/>
      <c r="IS286" s="243"/>
      <c r="IT286" s="243"/>
      <c r="IU286" s="243"/>
    </row>
    <row r="287" spans="1:255" x14ac:dyDescent="0.25">
      <c r="A287" s="228"/>
      <c r="C287" s="262"/>
      <c r="IL287" s="243"/>
      <c r="IM287" s="243"/>
      <c r="IN287" s="243"/>
      <c r="IO287" s="243"/>
      <c r="IP287" s="243"/>
      <c r="IQ287" s="243"/>
      <c r="IR287" s="243"/>
      <c r="IS287" s="243"/>
      <c r="IT287" s="243"/>
      <c r="IU287" s="243"/>
    </row>
    <row r="288" spans="1:255" x14ac:dyDescent="0.25">
      <c r="A288" s="228"/>
      <c r="C288" s="262"/>
      <c r="IL288" s="243"/>
      <c r="IM288" s="243"/>
      <c r="IN288" s="243"/>
      <c r="IO288" s="243"/>
      <c r="IP288" s="243"/>
      <c r="IQ288" s="243"/>
      <c r="IR288" s="243"/>
      <c r="IS288" s="243"/>
      <c r="IT288" s="243"/>
      <c r="IU288" s="243"/>
    </row>
    <row r="289" spans="1:255" x14ac:dyDescent="0.25">
      <c r="A289" s="228"/>
      <c r="C289" s="262"/>
      <c r="IL289" s="243"/>
      <c r="IM289" s="243"/>
      <c r="IN289" s="243"/>
      <c r="IO289" s="243"/>
      <c r="IP289" s="243"/>
      <c r="IQ289" s="243"/>
      <c r="IR289" s="243"/>
      <c r="IS289" s="243"/>
      <c r="IT289" s="243"/>
      <c r="IU289" s="243"/>
    </row>
    <row r="290" spans="1:255" x14ac:dyDescent="0.25">
      <c r="A290" s="228"/>
      <c r="C290" s="262"/>
      <c r="IL290" s="243"/>
      <c r="IM290" s="243"/>
      <c r="IN290" s="243"/>
      <c r="IO290" s="243"/>
      <c r="IP290" s="243"/>
      <c r="IQ290" s="243"/>
      <c r="IR290" s="243"/>
      <c r="IS290" s="243"/>
      <c r="IT290" s="243"/>
      <c r="IU290" s="243"/>
    </row>
    <row r="291" spans="1:255" x14ac:dyDescent="0.25">
      <c r="A291" s="228"/>
      <c r="C291" s="262"/>
      <c r="IL291" s="243"/>
      <c r="IM291" s="243"/>
      <c r="IN291" s="243"/>
      <c r="IO291" s="243"/>
      <c r="IP291" s="243"/>
      <c r="IQ291" s="243"/>
      <c r="IR291" s="243"/>
      <c r="IS291" s="243"/>
      <c r="IT291" s="243"/>
      <c r="IU291" s="243"/>
    </row>
    <row r="292" spans="1:255" x14ac:dyDescent="0.25">
      <c r="A292" s="228"/>
      <c r="C292" s="262"/>
      <c r="IL292" s="243"/>
      <c r="IM292" s="243"/>
      <c r="IN292" s="243"/>
      <c r="IO292" s="243"/>
      <c r="IP292" s="243"/>
      <c r="IQ292" s="243"/>
      <c r="IR292" s="243"/>
      <c r="IS292" s="243"/>
      <c r="IT292" s="243"/>
      <c r="IU292" s="243"/>
    </row>
    <row r="293" spans="1:255" x14ac:dyDescent="0.25">
      <c r="A293" s="228"/>
      <c r="C293" s="262"/>
      <c r="IL293" s="243"/>
      <c r="IM293" s="243"/>
      <c r="IN293" s="243"/>
      <c r="IO293" s="243"/>
      <c r="IP293" s="243"/>
      <c r="IQ293" s="243"/>
      <c r="IR293" s="243"/>
      <c r="IS293" s="243"/>
      <c r="IT293" s="243"/>
      <c r="IU293" s="243"/>
    </row>
    <row r="294" spans="1:255" x14ac:dyDescent="0.25">
      <c r="A294" s="228"/>
      <c r="C294" s="262"/>
      <c r="IL294" s="243"/>
      <c r="IM294" s="243"/>
      <c r="IN294" s="243"/>
      <c r="IO294" s="243"/>
      <c r="IP294" s="243"/>
      <c r="IQ294" s="243"/>
      <c r="IR294" s="243"/>
      <c r="IS294" s="243"/>
      <c r="IT294" s="243"/>
      <c r="IU294" s="243"/>
    </row>
    <row r="295" spans="1:255" x14ac:dyDescent="0.25">
      <c r="A295" s="228"/>
      <c r="C295" s="262"/>
      <c r="IL295" s="243"/>
      <c r="IM295" s="243"/>
      <c r="IN295" s="243"/>
      <c r="IO295" s="243"/>
      <c r="IP295" s="243"/>
      <c r="IQ295" s="243"/>
      <c r="IR295" s="243"/>
      <c r="IS295" s="243"/>
      <c r="IT295" s="243"/>
      <c r="IU295" s="243"/>
    </row>
    <row r="296" spans="1:255" x14ac:dyDescent="0.25">
      <c r="A296" s="228"/>
      <c r="C296" s="262"/>
      <c r="IL296" s="243"/>
      <c r="IM296" s="243"/>
      <c r="IN296" s="243"/>
      <c r="IO296" s="243"/>
      <c r="IP296" s="243"/>
      <c r="IQ296" s="243"/>
      <c r="IR296" s="243"/>
      <c r="IS296" s="243"/>
      <c r="IT296" s="243"/>
      <c r="IU296" s="243"/>
    </row>
    <row r="297" spans="1:255" x14ac:dyDescent="0.25">
      <c r="A297" s="228"/>
      <c r="C297" s="262"/>
      <c r="IL297" s="243"/>
      <c r="IM297" s="243"/>
      <c r="IN297" s="243"/>
      <c r="IO297" s="243"/>
      <c r="IP297" s="243"/>
      <c r="IQ297" s="243"/>
      <c r="IR297" s="243"/>
      <c r="IS297" s="243"/>
      <c r="IT297" s="243"/>
      <c r="IU297" s="243"/>
    </row>
    <row r="298" spans="1:255" x14ac:dyDescent="0.25">
      <c r="A298" s="228"/>
      <c r="C298" s="262"/>
      <c r="IL298" s="243"/>
      <c r="IM298" s="243"/>
      <c r="IN298" s="243"/>
      <c r="IO298" s="243"/>
      <c r="IP298" s="243"/>
      <c r="IQ298" s="243"/>
      <c r="IR298" s="243"/>
      <c r="IS298" s="243"/>
      <c r="IT298" s="243"/>
      <c r="IU298" s="243"/>
    </row>
    <row r="299" spans="1:255" x14ac:dyDescent="0.25">
      <c r="A299" s="228"/>
      <c r="C299" s="262"/>
      <c r="IL299" s="243"/>
      <c r="IM299" s="243"/>
      <c r="IN299" s="243"/>
      <c r="IO299" s="243"/>
      <c r="IP299" s="243"/>
      <c r="IQ299" s="243"/>
      <c r="IR299" s="243"/>
      <c r="IS299" s="243"/>
      <c r="IT299" s="243"/>
      <c r="IU299" s="243"/>
    </row>
    <row r="300" spans="1:255" x14ac:dyDescent="0.25">
      <c r="A300" s="228"/>
      <c r="C300" s="262"/>
      <c r="IL300" s="243"/>
      <c r="IM300" s="243"/>
      <c r="IN300" s="243"/>
      <c r="IO300" s="243"/>
      <c r="IP300" s="243"/>
      <c r="IQ300" s="243"/>
      <c r="IR300" s="243"/>
      <c r="IS300" s="243"/>
      <c r="IT300" s="243"/>
      <c r="IU300" s="243"/>
    </row>
    <row r="301" spans="1:255" x14ac:dyDescent="0.25">
      <c r="A301" s="228"/>
      <c r="C301" s="262"/>
      <c r="IL301" s="243"/>
      <c r="IM301" s="243"/>
      <c r="IN301" s="243"/>
      <c r="IO301" s="243"/>
      <c r="IP301" s="243"/>
      <c r="IQ301" s="243"/>
      <c r="IR301" s="243"/>
      <c r="IS301" s="243"/>
      <c r="IT301" s="243"/>
      <c r="IU301" s="243"/>
    </row>
    <row r="302" spans="1:255" x14ac:dyDescent="0.25">
      <c r="A302" s="228"/>
      <c r="C302" s="262"/>
      <c r="IL302" s="243"/>
      <c r="IM302" s="243"/>
      <c r="IN302" s="243"/>
      <c r="IO302" s="243"/>
      <c r="IP302" s="243"/>
      <c r="IQ302" s="243"/>
      <c r="IR302" s="243"/>
      <c r="IS302" s="243"/>
      <c r="IT302" s="243"/>
      <c r="IU302" s="243"/>
    </row>
    <row r="303" spans="1:255" x14ac:dyDescent="0.25">
      <c r="A303" s="228"/>
      <c r="C303" s="262"/>
      <c r="IL303" s="243"/>
      <c r="IM303" s="243"/>
      <c r="IN303" s="243"/>
      <c r="IO303" s="243"/>
      <c r="IP303" s="243"/>
      <c r="IQ303" s="243"/>
      <c r="IR303" s="243"/>
      <c r="IS303" s="243"/>
      <c r="IT303" s="243"/>
      <c r="IU303" s="243"/>
    </row>
    <row r="304" spans="1:255" x14ac:dyDescent="0.25">
      <c r="A304" s="228"/>
      <c r="C304" s="262"/>
      <c r="IL304" s="243"/>
      <c r="IM304" s="243"/>
      <c r="IN304" s="243"/>
      <c r="IO304" s="243"/>
      <c r="IP304" s="243"/>
      <c r="IQ304" s="243"/>
      <c r="IR304" s="243"/>
      <c r="IS304" s="243"/>
      <c r="IT304" s="243"/>
      <c r="IU304" s="243"/>
    </row>
    <row r="305" spans="1:255" x14ac:dyDescent="0.25">
      <c r="A305" s="228"/>
      <c r="C305" s="262"/>
      <c r="IL305" s="243"/>
      <c r="IM305" s="243"/>
      <c r="IN305" s="243"/>
      <c r="IO305" s="243"/>
      <c r="IP305" s="243"/>
      <c r="IQ305" s="243"/>
      <c r="IR305" s="243"/>
      <c r="IS305" s="243"/>
      <c r="IT305" s="243"/>
      <c r="IU305" s="243"/>
    </row>
    <row r="306" spans="1:255" x14ac:dyDescent="0.25">
      <c r="A306" s="228"/>
      <c r="C306" s="262"/>
      <c r="IL306" s="243"/>
      <c r="IM306" s="243"/>
      <c r="IN306" s="243"/>
      <c r="IO306" s="243"/>
      <c r="IP306" s="243"/>
      <c r="IQ306" s="243"/>
      <c r="IR306" s="243"/>
      <c r="IS306" s="243"/>
      <c r="IT306" s="243"/>
      <c r="IU306" s="243"/>
    </row>
    <row r="307" spans="1:255" x14ac:dyDescent="0.25">
      <c r="A307" s="228"/>
      <c r="C307" s="262"/>
      <c r="IL307" s="243"/>
      <c r="IM307" s="243"/>
      <c r="IN307" s="243"/>
      <c r="IO307" s="243"/>
      <c r="IP307" s="243"/>
      <c r="IQ307" s="243"/>
      <c r="IR307" s="243"/>
      <c r="IS307" s="243"/>
      <c r="IT307" s="243"/>
      <c r="IU307" s="243"/>
    </row>
    <row r="308" spans="1:255" x14ac:dyDescent="0.25">
      <c r="A308" s="228"/>
      <c r="C308" s="262"/>
      <c r="IL308" s="243"/>
      <c r="IM308" s="243"/>
      <c r="IN308" s="243"/>
      <c r="IO308" s="243"/>
      <c r="IP308" s="243"/>
      <c r="IQ308" s="243"/>
      <c r="IR308" s="243"/>
      <c r="IS308" s="243"/>
      <c r="IT308" s="243"/>
      <c r="IU308" s="243"/>
    </row>
    <row r="309" spans="1:255" x14ac:dyDescent="0.25">
      <c r="A309" s="228"/>
      <c r="C309" s="262"/>
      <c r="IL309" s="243"/>
      <c r="IM309" s="243"/>
      <c r="IN309" s="243"/>
      <c r="IO309" s="243"/>
      <c r="IP309" s="243"/>
      <c r="IQ309" s="243"/>
      <c r="IR309" s="243"/>
      <c r="IS309" s="243"/>
      <c r="IT309" s="243"/>
      <c r="IU309" s="243"/>
    </row>
    <row r="310" spans="1:255" x14ac:dyDescent="0.25">
      <c r="A310" s="228"/>
      <c r="C310" s="262"/>
      <c r="IL310" s="243"/>
      <c r="IM310" s="243"/>
      <c r="IN310" s="243"/>
      <c r="IO310" s="243"/>
      <c r="IP310" s="243"/>
      <c r="IQ310" s="243"/>
      <c r="IR310" s="243"/>
      <c r="IS310" s="243"/>
      <c r="IT310" s="243"/>
      <c r="IU310" s="243"/>
    </row>
    <row r="311" spans="1:255" x14ac:dyDescent="0.25">
      <c r="A311" s="228"/>
      <c r="C311" s="262"/>
      <c r="IL311" s="243"/>
      <c r="IM311" s="243"/>
      <c r="IN311" s="243"/>
      <c r="IO311" s="243"/>
      <c r="IP311" s="243"/>
      <c r="IQ311" s="243"/>
      <c r="IR311" s="243"/>
      <c r="IS311" s="243"/>
      <c r="IT311" s="243"/>
      <c r="IU311" s="243"/>
    </row>
    <row r="312" spans="1:255" x14ac:dyDescent="0.25">
      <c r="A312" s="228"/>
      <c r="C312" s="262"/>
      <c r="IL312" s="243"/>
      <c r="IM312" s="243"/>
      <c r="IN312" s="243"/>
      <c r="IO312" s="243"/>
      <c r="IP312" s="243"/>
      <c r="IQ312" s="243"/>
      <c r="IR312" s="243"/>
      <c r="IS312" s="243"/>
      <c r="IT312" s="243"/>
      <c r="IU312" s="243"/>
    </row>
    <row r="313" spans="1:255" x14ac:dyDescent="0.25">
      <c r="A313" s="228"/>
      <c r="C313" s="262"/>
      <c r="IL313" s="243"/>
      <c r="IM313" s="243"/>
      <c r="IN313" s="243"/>
      <c r="IO313" s="243"/>
      <c r="IP313" s="243"/>
      <c r="IQ313" s="243"/>
      <c r="IR313" s="243"/>
      <c r="IS313" s="243"/>
      <c r="IT313" s="243"/>
      <c r="IU313" s="243"/>
    </row>
    <row r="314" spans="1:255" x14ac:dyDescent="0.25">
      <c r="A314" s="228"/>
      <c r="C314" s="262"/>
      <c r="IL314" s="243"/>
      <c r="IM314" s="243"/>
      <c r="IN314" s="243"/>
      <c r="IO314" s="243"/>
      <c r="IP314" s="243"/>
      <c r="IQ314" s="243"/>
      <c r="IR314" s="243"/>
      <c r="IS314" s="243"/>
      <c r="IT314" s="243"/>
      <c r="IU314" s="243"/>
    </row>
    <row r="315" spans="1:255" x14ac:dyDescent="0.25">
      <c r="A315" s="228"/>
      <c r="C315" s="262"/>
      <c r="IL315" s="243"/>
      <c r="IM315" s="243"/>
      <c r="IN315" s="243"/>
      <c r="IO315" s="243"/>
      <c r="IP315" s="243"/>
      <c r="IQ315" s="243"/>
      <c r="IR315" s="243"/>
      <c r="IS315" s="243"/>
      <c r="IT315" s="243"/>
      <c r="IU315" s="243"/>
    </row>
    <row r="316" spans="1:255" x14ac:dyDescent="0.25">
      <c r="A316" s="228"/>
      <c r="C316" s="262"/>
      <c r="IL316" s="243"/>
      <c r="IM316" s="243"/>
      <c r="IN316" s="243"/>
      <c r="IO316" s="243"/>
      <c r="IP316" s="243"/>
      <c r="IQ316" s="243"/>
      <c r="IR316" s="243"/>
      <c r="IS316" s="243"/>
      <c r="IT316" s="243"/>
      <c r="IU316" s="243"/>
    </row>
    <row r="317" spans="1:255" x14ac:dyDescent="0.25">
      <c r="A317" s="228"/>
      <c r="C317" s="262"/>
      <c r="IL317" s="243"/>
      <c r="IM317" s="243"/>
      <c r="IN317" s="243"/>
      <c r="IO317" s="243"/>
      <c r="IP317" s="243"/>
      <c r="IQ317" s="243"/>
      <c r="IR317" s="243"/>
      <c r="IS317" s="243"/>
      <c r="IT317" s="243"/>
      <c r="IU317" s="243"/>
    </row>
    <row r="318" spans="1:255" x14ac:dyDescent="0.25">
      <c r="A318" s="228"/>
      <c r="C318" s="262"/>
      <c r="IL318" s="243"/>
      <c r="IM318" s="243"/>
      <c r="IN318" s="243"/>
      <c r="IO318" s="243"/>
      <c r="IP318" s="243"/>
      <c r="IQ318" s="243"/>
      <c r="IR318" s="243"/>
      <c r="IS318" s="243"/>
      <c r="IT318" s="243"/>
      <c r="IU318" s="243"/>
    </row>
    <row r="319" spans="1:255" x14ac:dyDescent="0.25">
      <c r="A319" s="228"/>
      <c r="C319" s="262"/>
      <c r="IL319" s="243"/>
      <c r="IM319" s="243"/>
      <c r="IN319" s="243"/>
      <c r="IO319" s="243"/>
      <c r="IP319" s="243"/>
      <c r="IQ319" s="243"/>
      <c r="IR319" s="243"/>
      <c r="IS319" s="243"/>
      <c r="IT319" s="243"/>
      <c r="IU319" s="243"/>
    </row>
    <row r="320" spans="1:255" x14ac:dyDescent="0.25">
      <c r="A320" s="228"/>
      <c r="C320" s="262"/>
      <c r="IL320" s="243"/>
      <c r="IM320" s="243"/>
      <c r="IN320" s="243"/>
      <c r="IO320" s="243"/>
      <c r="IP320" s="243"/>
      <c r="IQ320" s="243"/>
      <c r="IR320" s="243"/>
      <c r="IS320" s="243"/>
      <c r="IT320" s="243"/>
      <c r="IU320" s="243"/>
    </row>
    <row r="321" spans="1:255" x14ac:dyDescent="0.25">
      <c r="A321" s="228"/>
      <c r="C321" s="262"/>
      <c r="IL321" s="243"/>
      <c r="IM321" s="243"/>
      <c r="IN321" s="243"/>
      <c r="IO321" s="243"/>
      <c r="IP321" s="243"/>
      <c r="IQ321" s="243"/>
      <c r="IR321" s="243"/>
      <c r="IS321" s="243"/>
      <c r="IT321" s="243"/>
      <c r="IU321" s="243"/>
    </row>
    <row r="322" spans="1:255" x14ac:dyDescent="0.25">
      <c r="A322" s="228"/>
      <c r="C322" s="262"/>
      <c r="IL322" s="243"/>
      <c r="IM322" s="243"/>
      <c r="IN322" s="243"/>
      <c r="IO322" s="243"/>
      <c r="IP322" s="243"/>
      <c r="IQ322" s="243"/>
      <c r="IR322" s="243"/>
      <c r="IS322" s="243"/>
      <c r="IT322" s="243"/>
      <c r="IU322" s="243"/>
    </row>
    <row r="323" spans="1:255" x14ac:dyDescent="0.25">
      <c r="A323" s="228"/>
      <c r="C323" s="262"/>
      <c r="IL323" s="243"/>
      <c r="IM323" s="243"/>
      <c r="IN323" s="243"/>
      <c r="IO323" s="243"/>
      <c r="IP323" s="243"/>
      <c r="IQ323" s="243"/>
      <c r="IR323" s="243"/>
      <c r="IS323" s="243"/>
      <c r="IT323" s="243"/>
      <c r="IU323" s="243"/>
    </row>
    <row r="324" spans="1:255" x14ac:dyDescent="0.25">
      <c r="A324" s="228"/>
      <c r="C324" s="262"/>
      <c r="IL324" s="243"/>
      <c r="IM324" s="243"/>
      <c r="IN324" s="243"/>
      <c r="IO324" s="243"/>
      <c r="IP324" s="243"/>
      <c r="IQ324" s="243"/>
      <c r="IR324" s="243"/>
      <c r="IS324" s="243"/>
      <c r="IT324" s="243"/>
      <c r="IU324" s="243"/>
    </row>
    <row r="325" spans="1:255" x14ac:dyDescent="0.25">
      <c r="A325" s="228"/>
      <c r="C325" s="262"/>
      <c r="IL325" s="243"/>
      <c r="IM325" s="243"/>
      <c r="IN325" s="243"/>
      <c r="IO325" s="243"/>
      <c r="IP325" s="243"/>
      <c r="IQ325" s="243"/>
      <c r="IR325" s="243"/>
      <c r="IS325" s="243"/>
      <c r="IT325" s="243"/>
      <c r="IU325" s="243"/>
    </row>
    <row r="326" spans="1:255" x14ac:dyDescent="0.25">
      <c r="A326" s="228"/>
      <c r="C326" s="262"/>
      <c r="IL326" s="243"/>
      <c r="IM326" s="243"/>
      <c r="IN326" s="243"/>
      <c r="IO326" s="243"/>
      <c r="IP326" s="243"/>
      <c r="IQ326" s="243"/>
      <c r="IR326" s="243"/>
      <c r="IS326" s="243"/>
      <c r="IT326" s="243"/>
      <c r="IU326" s="243"/>
    </row>
    <row r="327" spans="1:255" x14ac:dyDescent="0.25">
      <c r="A327" s="228"/>
      <c r="C327" s="262"/>
      <c r="IL327" s="243"/>
      <c r="IM327" s="243"/>
      <c r="IN327" s="243"/>
      <c r="IO327" s="243"/>
      <c r="IP327" s="243"/>
      <c r="IQ327" s="243"/>
      <c r="IR327" s="243"/>
      <c r="IS327" s="243"/>
      <c r="IT327" s="243"/>
      <c r="IU327" s="243"/>
    </row>
    <row r="328" spans="1:255" x14ac:dyDescent="0.25">
      <c r="A328" s="228"/>
      <c r="C328" s="262"/>
      <c r="IL328" s="243"/>
      <c r="IM328" s="243"/>
      <c r="IN328" s="243"/>
      <c r="IO328" s="243"/>
      <c r="IP328" s="243"/>
      <c r="IQ328" s="243"/>
      <c r="IR328" s="243"/>
      <c r="IS328" s="243"/>
      <c r="IT328" s="243"/>
      <c r="IU328" s="243"/>
    </row>
    <row r="329" spans="1:255" x14ac:dyDescent="0.25">
      <c r="A329" s="228"/>
      <c r="C329" s="262"/>
      <c r="IL329" s="243"/>
      <c r="IM329" s="243"/>
      <c r="IN329" s="243"/>
      <c r="IO329" s="243"/>
      <c r="IP329" s="243"/>
      <c r="IQ329" s="243"/>
      <c r="IR329" s="243"/>
      <c r="IS329" s="243"/>
      <c r="IT329" s="243"/>
      <c r="IU329" s="243"/>
    </row>
    <row r="330" spans="1:255" x14ac:dyDescent="0.25">
      <c r="A330" s="228"/>
      <c r="C330" s="262"/>
      <c r="IL330" s="243"/>
      <c r="IM330" s="243"/>
      <c r="IN330" s="243"/>
      <c r="IO330" s="243"/>
      <c r="IP330" s="243"/>
      <c r="IQ330" s="243"/>
      <c r="IR330" s="243"/>
      <c r="IS330" s="243"/>
      <c r="IT330" s="243"/>
      <c r="IU330" s="243"/>
    </row>
    <row r="331" spans="1:255" x14ac:dyDescent="0.25">
      <c r="A331" s="228"/>
      <c r="C331" s="262"/>
      <c r="IL331" s="243"/>
      <c r="IM331" s="243"/>
      <c r="IN331" s="243"/>
      <c r="IO331" s="243"/>
      <c r="IP331" s="243"/>
      <c r="IQ331" s="243"/>
      <c r="IR331" s="243"/>
      <c r="IS331" s="243"/>
      <c r="IT331" s="243"/>
      <c r="IU331" s="243"/>
    </row>
    <row r="332" spans="1:255" x14ac:dyDescent="0.25">
      <c r="A332" s="228"/>
      <c r="C332" s="262"/>
      <c r="IL332" s="243"/>
      <c r="IM332" s="243"/>
      <c r="IN332" s="243"/>
      <c r="IO332" s="243"/>
      <c r="IP332" s="243"/>
      <c r="IQ332" s="243"/>
      <c r="IR332" s="243"/>
      <c r="IS332" s="243"/>
      <c r="IT332" s="243"/>
      <c r="IU332" s="243"/>
    </row>
    <row r="333" spans="1:255" x14ac:dyDescent="0.25">
      <c r="A333" s="228"/>
      <c r="C333" s="262"/>
      <c r="IL333" s="243"/>
      <c r="IM333" s="243"/>
      <c r="IN333" s="243"/>
      <c r="IO333" s="243"/>
      <c r="IP333" s="243"/>
      <c r="IQ333" s="243"/>
      <c r="IR333" s="243"/>
      <c r="IS333" s="243"/>
      <c r="IT333" s="243"/>
      <c r="IU333" s="243"/>
    </row>
    <row r="334" spans="1:255" x14ac:dyDescent="0.25">
      <c r="A334" s="228"/>
      <c r="C334" s="262"/>
      <c r="IL334" s="243"/>
      <c r="IM334" s="243"/>
      <c r="IN334" s="243"/>
      <c r="IO334" s="243"/>
      <c r="IP334" s="243"/>
      <c r="IQ334" s="243"/>
      <c r="IR334" s="243"/>
      <c r="IS334" s="243"/>
      <c r="IT334" s="243"/>
      <c r="IU334" s="243"/>
    </row>
    <row r="335" spans="1:255" x14ac:dyDescent="0.25">
      <c r="A335" s="228"/>
      <c r="C335" s="262"/>
      <c r="IL335" s="243"/>
      <c r="IM335" s="243"/>
      <c r="IN335" s="243"/>
      <c r="IO335" s="243"/>
      <c r="IP335" s="243"/>
      <c r="IQ335" s="243"/>
      <c r="IR335" s="243"/>
      <c r="IS335" s="243"/>
      <c r="IT335" s="243"/>
      <c r="IU335" s="243"/>
    </row>
    <row r="336" spans="1:255" x14ac:dyDescent="0.25">
      <c r="A336" s="228"/>
      <c r="C336" s="262"/>
      <c r="IL336" s="243"/>
      <c r="IM336" s="243"/>
      <c r="IN336" s="243"/>
      <c r="IO336" s="243"/>
      <c r="IP336" s="243"/>
      <c r="IQ336" s="243"/>
      <c r="IR336" s="243"/>
      <c r="IS336" s="243"/>
      <c r="IT336" s="243"/>
      <c r="IU336" s="243"/>
    </row>
    <row r="337" spans="1:255" x14ac:dyDescent="0.25">
      <c r="A337" s="228"/>
      <c r="C337" s="262"/>
      <c r="IL337" s="243"/>
      <c r="IM337" s="243"/>
      <c r="IN337" s="243"/>
      <c r="IO337" s="243"/>
      <c r="IP337" s="243"/>
      <c r="IQ337" s="243"/>
      <c r="IR337" s="243"/>
      <c r="IS337" s="243"/>
      <c r="IT337" s="243"/>
      <c r="IU337" s="243"/>
    </row>
    <row r="338" spans="1:255" x14ac:dyDescent="0.25">
      <c r="A338" s="228"/>
      <c r="C338" s="262"/>
      <c r="IL338" s="243"/>
      <c r="IM338" s="243"/>
      <c r="IN338" s="243"/>
      <c r="IO338" s="243"/>
      <c r="IP338" s="243"/>
      <c r="IQ338" s="243"/>
      <c r="IR338" s="243"/>
      <c r="IS338" s="243"/>
      <c r="IT338" s="243"/>
      <c r="IU338" s="243"/>
    </row>
    <row r="339" spans="1:255" x14ac:dyDescent="0.25">
      <c r="A339" s="228"/>
      <c r="C339" s="262"/>
      <c r="IL339" s="243"/>
      <c r="IM339" s="243"/>
      <c r="IN339" s="243"/>
      <c r="IO339" s="243"/>
      <c r="IP339" s="243"/>
      <c r="IQ339" s="243"/>
      <c r="IR339" s="243"/>
      <c r="IS339" s="243"/>
      <c r="IT339" s="243"/>
      <c r="IU339" s="243"/>
    </row>
    <row r="340" spans="1:255" x14ac:dyDescent="0.25">
      <c r="A340" s="228"/>
      <c r="C340" s="262"/>
      <c r="IL340" s="243"/>
      <c r="IM340" s="243"/>
      <c r="IN340" s="243"/>
      <c r="IO340" s="243"/>
      <c r="IP340" s="243"/>
      <c r="IQ340" s="243"/>
      <c r="IR340" s="243"/>
      <c r="IS340" s="243"/>
      <c r="IT340" s="243"/>
      <c r="IU340" s="243"/>
    </row>
    <row r="341" spans="1:255" x14ac:dyDescent="0.25">
      <c r="A341" s="228"/>
      <c r="C341" s="262"/>
      <c r="IL341" s="243"/>
      <c r="IM341" s="243"/>
      <c r="IN341" s="243"/>
      <c r="IO341" s="243"/>
      <c r="IP341" s="243"/>
      <c r="IQ341" s="243"/>
      <c r="IR341" s="243"/>
      <c r="IS341" s="243"/>
      <c r="IT341" s="243"/>
      <c r="IU341" s="243"/>
    </row>
    <row r="342" spans="1:255" x14ac:dyDescent="0.25">
      <c r="A342" s="228"/>
      <c r="C342" s="262"/>
      <c r="IL342" s="243"/>
      <c r="IM342" s="243"/>
      <c r="IN342" s="243"/>
      <c r="IO342" s="243"/>
      <c r="IP342" s="243"/>
      <c r="IQ342" s="243"/>
      <c r="IR342" s="243"/>
      <c r="IS342" s="243"/>
      <c r="IT342" s="243"/>
      <c r="IU342" s="243"/>
    </row>
    <row r="343" spans="1:255" x14ac:dyDescent="0.25">
      <c r="A343" s="228"/>
      <c r="C343" s="262"/>
      <c r="IL343" s="243"/>
      <c r="IM343" s="243"/>
      <c r="IN343" s="243"/>
      <c r="IO343" s="243"/>
      <c r="IP343" s="243"/>
      <c r="IQ343" s="243"/>
      <c r="IR343" s="243"/>
      <c r="IS343" s="243"/>
      <c r="IT343" s="243"/>
      <c r="IU343" s="243"/>
    </row>
    <row r="344" spans="1:255" x14ac:dyDescent="0.25">
      <c r="A344" s="228"/>
      <c r="C344" s="262"/>
      <c r="IL344" s="243"/>
      <c r="IM344" s="243"/>
      <c r="IN344" s="243"/>
      <c r="IO344" s="243"/>
      <c r="IP344" s="243"/>
      <c r="IQ344" s="243"/>
      <c r="IR344" s="243"/>
      <c r="IS344" s="243"/>
      <c r="IT344" s="243"/>
      <c r="IU344" s="243"/>
    </row>
    <row r="345" spans="1:255" x14ac:dyDescent="0.25">
      <c r="A345" s="228"/>
      <c r="C345" s="262"/>
      <c r="IL345" s="243"/>
      <c r="IM345" s="243"/>
      <c r="IN345" s="243"/>
      <c r="IO345" s="243"/>
      <c r="IP345" s="243"/>
      <c r="IQ345" s="243"/>
      <c r="IR345" s="243"/>
      <c r="IS345" s="243"/>
      <c r="IT345" s="243"/>
      <c r="IU345" s="243"/>
    </row>
    <row r="346" spans="1:255" x14ac:dyDescent="0.25">
      <c r="A346" s="228"/>
      <c r="C346" s="262"/>
      <c r="IL346" s="243"/>
      <c r="IM346" s="243"/>
      <c r="IN346" s="243"/>
      <c r="IO346" s="243"/>
      <c r="IP346" s="243"/>
      <c r="IQ346" s="243"/>
      <c r="IR346" s="243"/>
      <c r="IS346" s="243"/>
      <c r="IT346" s="243"/>
      <c r="IU346" s="243"/>
    </row>
    <row r="347" spans="1:255" x14ac:dyDescent="0.25">
      <c r="A347" s="228"/>
      <c r="C347" s="262"/>
      <c r="IL347" s="243"/>
      <c r="IM347" s="243"/>
      <c r="IN347" s="243"/>
      <c r="IO347" s="243"/>
      <c r="IP347" s="243"/>
      <c r="IQ347" s="243"/>
      <c r="IR347" s="243"/>
      <c r="IS347" s="243"/>
      <c r="IT347" s="243"/>
      <c r="IU347" s="243"/>
    </row>
    <row r="348" spans="1:255" x14ac:dyDescent="0.25">
      <c r="A348" s="228"/>
      <c r="C348" s="262"/>
      <c r="IL348" s="243"/>
      <c r="IM348" s="243"/>
      <c r="IN348" s="243"/>
      <c r="IO348" s="243"/>
      <c r="IP348" s="243"/>
      <c r="IQ348" s="243"/>
      <c r="IR348" s="243"/>
      <c r="IS348" s="243"/>
      <c r="IT348" s="243"/>
      <c r="IU348" s="243"/>
    </row>
    <row r="349" spans="1:255" x14ac:dyDescent="0.25">
      <c r="A349" s="228"/>
      <c r="C349" s="262"/>
      <c r="IL349" s="243"/>
      <c r="IM349" s="243"/>
      <c r="IN349" s="243"/>
      <c r="IO349" s="243"/>
      <c r="IP349" s="243"/>
      <c r="IQ349" s="243"/>
      <c r="IR349" s="243"/>
      <c r="IS349" s="243"/>
      <c r="IT349" s="243"/>
      <c r="IU349" s="243"/>
    </row>
    <row r="350" spans="1:255" x14ac:dyDescent="0.25">
      <c r="A350" s="228"/>
      <c r="C350" s="262"/>
      <c r="IL350" s="243"/>
      <c r="IM350" s="243"/>
      <c r="IN350" s="243"/>
      <c r="IO350" s="243"/>
      <c r="IP350" s="243"/>
      <c r="IQ350" s="243"/>
      <c r="IR350" s="243"/>
      <c r="IS350" s="243"/>
      <c r="IT350" s="243"/>
      <c r="IU350" s="243"/>
    </row>
    <row r="351" spans="1:255" x14ac:dyDescent="0.25">
      <c r="A351" s="228"/>
      <c r="C351" s="262"/>
      <c r="IL351" s="243"/>
      <c r="IM351" s="243"/>
      <c r="IN351" s="243"/>
      <c r="IO351" s="243"/>
      <c r="IP351" s="243"/>
      <c r="IQ351" s="243"/>
      <c r="IR351" s="243"/>
      <c r="IS351" s="243"/>
      <c r="IT351" s="243"/>
      <c r="IU351" s="243"/>
    </row>
    <row r="352" spans="1:255" x14ac:dyDescent="0.25">
      <c r="A352" s="228"/>
      <c r="C352" s="262"/>
      <c r="IL352" s="243"/>
      <c r="IM352" s="243"/>
      <c r="IN352" s="243"/>
      <c r="IO352" s="243"/>
      <c r="IP352" s="243"/>
      <c r="IQ352" s="243"/>
      <c r="IR352" s="243"/>
      <c r="IS352" s="243"/>
      <c r="IT352" s="243"/>
      <c r="IU352" s="243"/>
    </row>
    <row r="353" spans="1:255" x14ac:dyDescent="0.25">
      <c r="A353" s="228"/>
      <c r="C353" s="262"/>
      <c r="IL353" s="243"/>
      <c r="IM353" s="243"/>
      <c r="IN353" s="243"/>
      <c r="IO353" s="243"/>
      <c r="IP353" s="243"/>
      <c r="IQ353" s="243"/>
      <c r="IR353" s="243"/>
      <c r="IS353" s="243"/>
      <c r="IT353" s="243"/>
      <c r="IU353" s="243"/>
    </row>
    <row r="354" spans="1:255" x14ac:dyDescent="0.25">
      <c r="A354" s="228"/>
      <c r="C354" s="262"/>
      <c r="IL354" s="243"/>
      <c r="IM354" s="243"/>
      <c r="IN354" s="243"/>
      <c r="IO354" s="243"/>
      <c r="IP354" s="243"/>
      <c r="IQ354" s="243"/>
      <c r="IR354" s="243"/>
      <c r="IS354" s="243"/>
      <c r="IT354" s="243"/>
      <c r="IU354" s="243"/>
    </row>
    <row r="355" spans="1:255" x14ac:dyDescent="0.25">
      <c r="A355" s="228"/>
      <c r="C355" s="262"/>
      <c r="IL355" s="243"/>
      <c r="IM355" s="243"/>
      <c r="IN355" s="243"/>
      <c r="IO355" s="243"/>
      <c r="IP355" s="243"/>
      <c r="IQ355" s="243"/>
      <c r="IR355" s="243"/>
      <c r="IS355" s="243"/>
      <c r="IT355" s="243"/>
      <c r="IU355" s="243"/>
    </row>
    <row r="356" spans="1:255" x14ac:dyDescent="0.25">
      <c r="A356" s="228"/>
      <c r="C356" s="262"/>
      <c r="IL356" s="243"/>
      <c r="IM356" s="243"/>
      <c r="IN356" s="243"/>
      <c r="IO356" s="243"/>
      <c r="IP356" s="243"/>
      <c r="IQ356" s="243"/>
      <c r="IR356" s="243"/>
      <c r="IS356" s="243"/>
      <c r="IT356" s="243"/>
      <c r="IU356" s="243"/>
    </row>
    <row r="357" spans="1:255" x14ac:dyDescent="0.25">
      <c r="A357" s="228"/>
      <c r="C357" s="262"/>
      <c r="IL357" s="243"/>
      <c r="IM357" s="243"/>
      <c r="IN357" s="243"/>
      <c r="IO357" s="243"/>
      <c r="IP357" s="243"/>
      <c r="IQ357" s="243"/>
      <c r="IR357" s="243"/>
      <c r="IS357" s="243"/>
      <c r="IT357" s="243"/>
      <c r="IU357" s="243"/>
    </row>
    <row r="358" spans="1:255" x14ac:dyDescent="0.25">
      <c r="A358" s="228"/>
      <c r="C358" s="262"/>
      <c r="IL358" s="243"/>
      <c r="IM358" s="243"/>
      <c r="IN358" s="243"/>
      <c r="IO358" s="243"/>
      <c r="IP358" s="243"/>
      <c r="IQ358" s="243"/>
      <c r="IR358" s="243"/>
      <c r="IS358" s="243"/>
      <c r="IT358" s="243"/>
      <c r="IU358" s="243"/>
    </row>
    <row r="359" spans="1:255" x14ac:dyDescent="0.25">
      <c r="A359" s="228"/>
      <c r="C359" s="262"/>
      <c r="IL359" s="243"/>
      <c r="IM359" s="243"/>
      <c r="IN359" s="243"/>
      <c r="IO359" s="243"/>
      <c r="IP359" s="243"/>
      <c r="IQ359" s="243"/>
      <c r="IR359" s="243"/>
      <c r="IS359" s="243"/>
      <c r="IT359" s="243"/>
      <c r="IU359" s="243"/>
    </row>
    <row r="360" spans="1:255" x14ac:dyDescent="0.25">
      <c r="A360" s="228"/>
      <c r="C360" s="262"/>
      <c r="IL360" s="243"/>
      <c r="IM360" s="243"/>
      <c r="IN360" s="243"/>
      <c r="IO360" s="243"/>
      <c r="IP360" s="243"/>
      <c r="IQ360" s="243"/>
      <c r="IR360" s="243"/>
      <c r="IS360" s="243"/>
      <c r="IT360" s="243"/>
      <c r="IU360" s="243"/>
    </row>
    <row r="361" spans="1:255" x14ac:dyDescent="0.25">
      <c r="A361" s="228"/>
      <c r="C361" s="262"/>
      <c r="IL361" s="243"/>
      <c r="IM361" s="243"/>
      <c r="IN361" s="243"/>
      <c r="IO361" s="243"/>
      <c r="IP361" s="243"/>
      <c r="IQ361" s="243"/>
      <c r="IR361" s="243"/>
      <c r="IS361" s="243"/>
      <c r="IT361" s="243"/>
      <c r="IU361" s="243"/>
    </row>
    <row r="362" spans="1:255" x14ac:dyDescent="0.25">
      <c r="A362" s="228"/>
      <c r="C362" s="262"/>
      <c r="IL362" s="243"/>
      <c r="IM362" s="243"/>
      <c r="IN362" s="243"/>
      <c r="IO362" s="243"/>
      <c r="IP362" s="243"/>
      <c r="IQ362" s="243"/>
      <c r="IR362" s="243"/>
      <c r="IS362" s="243"/>
      <c r="IT362" s="243"/>
      <c r="IU362" s="243"/>
    </row>
    <row r="363" spans="1:255" x14ac:dyDescent="0.25">
      <c r="A363" s="228"/>
      <c r="C363" s="262"/>
      <c r="IL363" s="243"/>
      <c r="IM363" s="243"/>
      <c r="IN363" s="243"/>
      <c r="IO363" s="243"/>
      <c r="IP363" s="243"/>
      <c r="IQ363" s="243"/>
      <c r="IR363" s="243"/>
      <c r="IS363" s="243"/>
      <c r="IT363" s="243"/>
      <c r="IU363" s="243"/>
    </row>
    <row r="364" spans="1:255" x14ac:dyDescent="0.25">
      <c r="A364" s="228"/>
      <c r="C364" s="262"/>
      <c r="IL364" s="243"/>
      <c r="IM364" s="243"/>
      <c r="IN364" s="243"/>
      <c r="IO364" s="243"/>
      <c r="IP364" s="243"/>
      <c r="IQ364" s="243"/>
      <c r="IR364" s="243"/>
      <c r="IS364" s="243"/>
      <c r="IT364" s="243"/>
      <c r="IU364" s="243"/>
    </row>
    <row r="365" spans="1:255" x14ac:dyDescent="0.25">
      <c r="A365" s="228"/>
      <c r="C365" s="262"/>
      <c r="IL365" s="243"/>
      <c r="IM365" s="243"/>
      <c r="IN365" s="243"/>
      <c r="IO365" s="243"/>
      <c r="IP365" s="243"/>
      <c r="IQ365" s="243"/>
      <c r="IR365" s="243"/>
      <c r="IS365" s="243"/>
      <c r="IT365" s="243"/>
      <c r="IU365" s="243"/>
    </row>
    <row r="366" spans="1:255" x14ac:dyDescent="0.25">
      <c r="A366" s="228"/>
      <c r="C366" s="262"/>
      <c r="IL366" s="243"/>
      <c r="IM366" s="243"/>
      <c r="IN366" s="243"/>
      <c r="IO366" s="243"/>
      <c r="IP366" s="243"/>
      <c r="IQ366" s="243"/>
      <c r="IR366" s="243"/>
      <c r="IS366" s="243"/>
      <c r="IT366" s="243"/>
      <c r="IU366" s="243"/>
    </row>
    <row r="367" spans="1:255" x14ac:dyDescent="0.25">
      <c r="A367" s="228"/>
      <c r="C367" s="262"/>
      <c r="IL367" s="243"/>
      <c r="IM367" s="243"/>
      <c r="IN367" s="243"/>
      <c r="IO367" s="243"/>
      <c r="IP367" s="243"/>
      <c r="IQ367" s="243"/>
      <c r="IR367" s="243"/>
      <c r="IS367" s="243"/>
      <c r="IT367" s="243"/>
      <c r="IU367" s="243"/>
    </row>
    <row r="368" spans="1:255" x14ac:dyDescent="0.25">
      <c r="A368" s="228"/>
      <c r="C368" s="262"/>
      <c r="IL368" s="243"/>
      <c r="IM368" s="243"/>
      <c r="IN368" s="243"/>
      <c r="IO368" s="243"/>
      <c r="IP368" s="243"/>
      <c r="IQ368" s="243"/>
      <c r="IR368" s="243"/>
      <c r="IS368" s="243"/>
      <c r="IT368" s="243"/>
      <c r="IU368" s="243"/>
    </row>
    <row r="369" spans="1:255" x14ac:dyDescent="0.25">
      <c r="A369" s="228"/>
      <c r="C369" s="262"/>
      <c r="IL369" s="243"/>
      <c r="IM369" s="243"/>
      <c r="IN369" s="243"/>
      <c r="IO369" s="243"/>
      <c r="IP369" s="243"/>
      <c r="IQ369" s="243"/>
      <c r="IR369" s="243"/>
      <c r="IS369" s="243"/>
      <c r="IT369" s="243"/>
      <c r="IU369" s="243"/>
    </row>
    <row r="370" spans="1:255" x14ac:dyDescent="0.25">
      <c r="A370" s="228"/>
      <c r="C370" s="262"/>
      <c r="IL370" s="243"/>
      <c r="IM370" s="243"/>
      <c r="IN370" s="243"/>
      <c r="IO370" s="243"/>
      <c r="IP370" s="243"/>
      <c r="IQ370" s="243"/>
      <c r="IR370" s="243"/>
      <c r="IS370" s="243"/>
      <c r="IT370" s="243"/>
      <c r="IU370" s="243"/>
    </row>
    <row r="371" spans="1:255" x14ac:dyDescent="0.25">
      <c r="A371" s="228"/>
      <c r="C371" s="262"/>
      <c r="IL371" s="243"/>
      <c r="IM371" s="243"/>
      <c r="IN371" s="243"/>
      <c r="IO371" s="243"/>
      <c r="IP371" s="243"/>
      <c r="IQ371" s="243"/>
      <c r="IR371" s="243"/>
      <c r="IS371" s="243"/>
      <c r="IT371" s="243"/>
      <c r="IU371" s="243"/>
    </row>
    <row r="372" spans="1:255" x14ac:dyDescent="0.25">
      <c r="A372" s="228"/>
      <c r="C372" s="262"/>
      <c r="IL372" s="243"/>
      <c r="IM372" s="243"/>
      <c r="IN372" s="243"/>
      <c r="IO372" s="243"/>
      <c r="IP372" s="243"/>
      <c r="IQ372" s="243"/>
      <c r="IR372" s="243"/>
      <c r="IS372" s="243"/>
      <c r="IT372" s="243"/>
      <c r="IU372" s="243"/>
    </row>
    <row r="373" spans="1:255" x14ac:dyDescent="0.25">
      <c r="A373" s="228"/>
      <c r="C373" s="262"/>
      <c r="IL373" s="243"/>
      <c r="IM373" s="243"/>
      <c r="IN373" s="243"/>
      <c r="IO373" s="243"/>
      <c r="IP373" s="243"/>
      <c r="IQ373" s="243"/>
      <c r="IR373" s="243"/>
      <c r="IS373" s="243"/>
      <c r="IT373" s="243"/>
      <c r="IU373" s="243"/>
    </row>
    <row r="374" spans="1:255" x14ac:dyDescent="0.25">
      <c r="A374" s="228"/>
      <c r="C374" s="262"/>
      <c r="IL374" s="243"/>
      <c r="IM374" s="243"/>
      <c r="IN374" s="243"/>
      <c r="IO374" s="243"/>
      <c r="IP374" s="243"/>
      <c r="IQ374" s="243"/>
      <c r="IR374" s="243"/>
      <c r="IS374" s="243"/>
      <c r="IT374" s="243"/>
      <c r="IU374" s="243"/>
    </row>
    <row r="375" spans="1:255" x14ac:dyDescent="0.25">
      <c r="A375" s="228"/>
      <c r="C375" s="262"/>
      <c r="IL375" s="243"/>
      <c r="IM375" s="243"/>
      <c r="IN375" s="243"/>
      <c r="IO375" s="243"/>
      <c r="IP375" s="243"/>
      <c r="IQ375" s="243"/>
      <c r="IR375" s="243"/>
      <c r="IS375" s="243"/>
      <c r="IT375" s="243"/>
      <c r="IU375" s="243"/>
    </row>
    <row r="376" spans="1:255" x14ac:dyDescent="0.25">
      <c r="A376" s="228"/>
      <c r="C376" s="262"/>
      <c r="IL376" s="243"/>
      <c r="IM376" s="243"/>
      <c r="IN376" s="243"/>
      <c r="IO376" s="243"/>
      <c r="IP376" s="243"/>
      <c r="IQ376" s="243"/>
      <c r="IR376" s="243"/>
      <c r="IS376" s="243"/>
      <c r="IT376" s="243"/>
      <c r="IU376" s="243"/>
    </row>
    <row r="377" spans="1:255" x14ac:dyDescent="0.25">
      <c r="A377" s="228"/>
      <c r="C377" s="262"/>
      <c r="IL377" s="243"/>
      <c r="IM377" s="243"/>
      <c r="IN377" s="243"/>
      <c r="IO377" s="243"/>
      <c r="IP377" s="243"/>
      <c r="IQ377" s="243"/>
      <c r="IR377" s="243"/>
      <c r="IS377" s="243"/>
      <c r="IT377" s="243"/>
      <c r="IU377" s="243"/>
    </row>
    <row r="378" spans="1:255" x14ac:dyDescent="0.25">
      <c r="A378" s="228"/>
      <c r="C378" s="262"/>
      <c r="IL378" s="243"/>
      <c r="IM378" s="243"/>
      <c r="IN378" s="243"/>
      <c r="IO378" s="243"/>
      <c r="IP378" s="243"/>
      <c r="IQ378" s="243"/>
      <c r="IR378" s="243"/>
      <c r="IS378" s="243"/>
      <c r="IT378" s="243"/>
      <c r="IU378" s="243"/>
    </row>
    <row r="379" spans="1:255" x14ac:dyDescent="0.25">
      <c r="A379" s="228"/>
      <c r="C379" s="262"/>
      <c r="IL379" s="243"/>
      <c r="IM379" s="243"/>
      <c r="IN379" s="243"/>
      <c r="IO379" s="243"/>
      <c r="IP379" s="243"/>
      <c r="IQ379" s="243"/>
      <c r="IR379" s="243"/>
      <c r="IS379" s="243"/>
      <c r="IT379" s="243"/>
      <c r="IU379" s="243"/>
    </row>
    <row r="380" spans="1:255" x14ac:dyDescent="0.25">
      <c r="A380" s="228"/>
      <c r="C380" s="262"/>
      <c r="IL380" s="243"/>
      <c r="IM380" s="243"/>
      <c r="IN380" s="243"/>
      <c r="IO380" s="243"/>
      <c r="IP380" s="243"/>
      <c r="IQ380" s="243"/>
      <c r="IR380" s="243"/>
      <c r="IS380" s="243"/>
      <c r="IT380" s="243"/>
      <c r="IU380" s="243"/>
    </row>
    <row r="381" spans="1:255" x14ac:dyDescent="0.25">
      <c r="A381" s="228"/>
      <c r="C381" s="262"/>
      <c r="IL381" s="243"/>
      <c r="IM381" s="243"/>
      <c r="IN381" s="243"/>
      <c r="IO381" s="243"/>
      <c r="IP381" s="243"/>
      <c r="IQ381" s="243"/>
      <c r="IR381" s="243"/>
      <c r="IS381" s="243"/>
      <c r="IT381" s="243"/>
      <c r="IU381" s="243"/>
    </row>
    <row r="382" spans="1:255" x14ac:dyDescent="0.25">
      <c r="A382" s="228"/>
      <c r="C382" s="262"/>
      <c r="IL382" s="243"/>
      <c r="IM382" s="243"/>
      <c r="IN382" s="243"/>
      <c r="IO382" s="243"/>
      <c r="IP382" s="243"/>
      <c r="IQ382" s="243"/>
      <c r="IR382" s="243"/>
      <c r="IS382" s="243"/>
      <c r="IT382" s="243"/>
      <c r="IU382" s="243"/>
    </row>
    <row r="383" spans="1:255" x14ac:dyDescent="0.25">
      <c r="A383" s="228"/>
      <c r="C383" s="262"/>
      <c r="IL383" s="243"/>
      <c r="IM383" s="243"/>
      <c r="IN383" s="243"/>
      <c r="IO383" s="243"/>
      <c r="IP383" s="243"/>
      <c r="IQ383" s="243"/>
      <c r="IR383" s="243"/>
      <c r="IS383" s="243"/>
      <c r="IT383" s="243"/>
      <c r="IU383" s="243"/>
    </row>
    <row r="384" spans="1:255" x14ac:dyDescent="0.25">
      <c r="A384" s="228"/>
      <c r="C384" s="262"/>
      <c r="IL384" s="243"/>
      <c r="IM384" s="243"/>
      <c r="IN384" s="243"/>
      <c r="IO384" s="243"/>
      <c r="IP384" s="243"/>
      <c r="IQ384" s="243"/>
      <c r="IR384" s="243"/>
      <c r="IS384" s="243"/>
      <c r="IT384" s="243"/>
      <c r="IU384" s="243"/>
    </row>
    <row r="385" spans="1:255" x14ac:dyDescent="0.25">
      <c r="A385" s="228"/>
      <c r="C385" s="262"/>
      <c r="IL385" s="243"/>
      <c r="IM385" s="243"/>
      <c r="IN385" s="243"/>
      <c r="IO385" s="243"/>
      <c r="IP385" s="243"/>
      <c r="IQ385" s="243"/>
      <c r="IR385" s="243"/>
      <c r="IS385" s="243"/>
      <c r="IT385" s="243"/>
      <c r="IU385" s="243"/>
    </row>
    <row r="386" spans="1:255" x14ac:dyDescent="0.25">
      <c r="A386" s="228"/>
      <c r="C386" s="262"/>
      <c r="IL386" s="243"/>
      <c r="IM386" s="243"/>
      <c r="IN386" s="243"/>
      <c r="IO386" s="243"/>
      <c r="IP386" s="243"/>
      <c r="IQ386" s="243"/>
      <c r="IR386" s="243"/>
      <c r="IS386" s="243"/>
      <c r="IT386" s="243"/>
      <c r="IU386" s="243"/>
    </row>
    <row r="387" spans="1:255" x14ac:dyDescent="0.25">
      <c r="A387" s="228"/>
      <c r="C387" s="262"/>
      <c r="IL387" s="243"/>
      <c r="IM387" s="243"/>
      <c r="IN387" s="243"/>
      <c r="IO387" s="243"/>
      <c r="IP387" s="243"/>
      <c r="IQ387" s="243"/>
      <c r="IR387" s="243"/>
      <c r="IS387" s="243"/>
      <c r="IT387" s="243"/>
      <c r="IU387" s="243"/>
    </row>
    <row r="388" spans="1:255" x14ac:dyDescent="0.25">
      <c r="A388" s="228"/>
      <c r="C388" s="262"/>
      <c r="IL388" s="243"/>
      <c r="IM388" s="243"/>
      <c r="IN388" s="243"/>
      <c r="IO388" s="243"/>
      <c r="IP388" s="243"/>
      <c r="IQ388" s="243"/>
      <c r="IR388" s="243"/>
      <c r="IS388" s="243"/>
      <c r="IT388" s="243"/>
      <c r="IU388" s="243"/>
    </row>
    <row r="389" spans="1:255" x14ac:dyDescent="0.25">
      <c r="A389" s="228"/>
      <c r="C389" s="262"/>
      <c r="IL389" s="243"/>
      <c r="IM389" s="243"/>
      <c r="IN389" s="243"/>
      <c r="IO389" s="243"/>
      <c r="IP389" s="243"/>
      <c r="IQ389" s="243"/>
      <c r="IR389" s="243"/>
      <c r="IS389" s="243"/>
      <c r="IT389" s="243"/>
      <c r="IU389" s="243"/>
    </row>
    <row r="390" spans="1:255" x14ac:dyDescent="0.25">
      <c r="A390" s="228"/>
      <c r="C390" s="262"/>
      <c r="IL390" s="243"/>
      <c r="IM390" s="243"/>
      <c r="IN390" s="243"/>
      <c r="IO390" s="243"/>
      <c r="IP390" s="243"/>
      <c r="IQ390" s="243"/>
      <c r="IR390" s="243"/>
      <c r="IS390" s="243"/>
      <c r="IT390" s="243"/>
      <c r="IU390" s="243"/>
    </row>
    <row r="391" spans="1:255" x14ac:dyDescent="0.25">
      <c r="A391" s="228"/>
      <c r="C391" s="262"/>
      <c r="IL391" s="243"/>
      <c r="IM391" s="243"/>
      <c r="IN391" s="243"/>
      <c r="IO391" s="243"/>
      <c r="IP391" s="243"/>
      <c r="IQ391" s="243"/>
      <c r="IR391" s="243"/>
      <c r="IS391" s="243"/>
      <c r="IT391" s="243"/>
      <c r="IU391" s="243"/>
    </row>
    <row r="392" spans="1:255" x14ac:dyDescent="0.25">
      <c r="A392" s="228"/>
      <c r="C392" s="262"/>
      <c r="IL392" s="243"/>
      <c r="IM392" s="243"/>
      <c r="IN392" s="243"/>
      <c r="IO392" s="243"/>
      <c r="IP392" s="243"/>
      <c r="IQ392" s="243"/>
      <c r="IR392" s="243"/>
      <c r="IS392" s="243"/>
      <c r="IT392" s="243"/>
      <c r="IU392" s="243"/>
    </row>
    <row r="393" spans="1:255" x14ac:dyDescent="0.25">
      <c r="A393" s="228"/>
      <c r="C393" s="262"/>
      <c r="IL393" s="243"/>
      <c r="IM393" s="243"/>
      <c r="IN393" s="243"/>
      <c r="IO393" s="243"/>
      <c r="IP393" s="243"/>
      <c r="IQ393" s="243"/>
      <c r="IR393" s="243"/>
      <c r="IS393" s="243"/>
      <c r="IT393" s="243"/>
      <c r="IU393" s="243"/>
    </row>
    <row r="394" spans="1:255" x14ac:dyDescent="0.25">
      <c r="A394" s="228"/>
      <c r="C394" s="262"/>
      <c r="IL394" s="243"/>
      <c r="IM394" s="243"/>
      <c r="IN394" s="243"/>
      <c r="IO394" s="243"/>
      <c r="IP394" s="243"/>
      <c r="IQ394" s="243"/>
      <c r="IR394" s="243"/>
      <c r="IS394" s="243"/>
      <c r="IT394" s="243"/>
      <c r="IU394" s="243"/>
    </row>
    <row r="395" spans="1:255" x14ac:dyDescent="0.25">
      <c r="A395" s="228"/>
      <c r="C395" s="262"/>
      <c r="IL395" s="243"/>
      <c r="IM395" s="243"/>
      <c r="IN395" s="243"/>
      <c r="IO395" s="243"/>
      <c r="IP395" s="243"/>
      <c r="IQ395" s="243"/>
      <c r="IR395" s="243"/>
      <c r="IS395" s="243"/>
      <c r="IT395" s="243"/>
      <c r="IU395" s="243"/>
    </row>
    <row r="396" spans="1:255" x14ac:dyDescent="0.25">
      <c r="A396" s="228"/>
      <c r="C396" s="262"/>
      <c r="IL396" s="243"/>
      <c r="IM396" s="243"/>
      <c r="IN396" s="243"/>
      <c r="IO396" s="243"/>
      <c r="IP396" s="243"/>
      <c r="IQ396" s="243"/>
      <c r="IR396" s="243"/>
      <c r="IS396" s="243"/>
      <c r="IT396" s="243"/>
      <c r="IU396" s="243"/>
    </row>
    <row r="397" spans="1:255" x14ac:dyDescent="0.25">
      <c r="A397" s="228"/>
      <c r="C397" s="262"/>
      <c r="IL397" s="243"/>
      <c r="IM397" s="243"/>
      <c r="IN397" s="243"/>
      <c r="IO397" s="243"/>
      <c r="IP397" s="243"/>
      <c r="IQ397" s="243"/>
      <c r="IR397" s="243"/>
      <c r="IS397" s="243"/>
      <c r="IT397" s="243"/>
      <c r="IU397" s="243"/>
    </row>
    <row r="398" spans="1:255" x14ac:dyDescent="0.25">
      <c r="A398" s="228"/>
      <c r="C398" s="262"/>
      <c r="IL398" s="243"/>
      <c r="IM398" s="243"/>
      <c r="IN398" s="243"/>
      <c r="IO398" s="243"/>
      <c r="IP398" s="243"/>
      <c r="IQ398" s="243"/>
      <c r="IR398" s="243"/>
      <c r="IS398" s="243"/>
      <c r="IT398" s="243"/>
      <c r="IU398" s="243"/>
    </row>
    <row r="399" spans="1:255" x14ac:dyDescent="0.25">
      <c r="A399" s="228"/>
      <c r="C399" s="262"/>
      <c r="IL399" s="243"/>
      <c r="IM399" s="243"/>
      <c r="IN399" s="243"/>
      <c r="IO399" s="243"/>
      <c r="IP399" s="243"/>
      <c r="IQ399" s="243"/>
      <c r="IR399" s="243"/>
      <c r="IS399" s="243"/>
      <c r="IT399" s="243"/>
      <c r="IU399" s="243"/>
    </row>
    <row r="400" spans="1:255" x14ac:dyDescent="0.25">
      <c r="A400" s="228"/>
      <c r="C400" s="262"/>
      <c r="IL400" s="243"/>
      <c r="IM400" s="243"/>
      <c r="IN400" s="243"/>
      <c r="IO400" s="243"/>
      <c r="IP400" s="243"/>
      <c r="IQ400" s="243"/>
      <c r="IR400" s="243"/>
      <c r="IS400" s="243"/>
      <c r="IT400" s="243"/>
      <c r="IU400" s="243"/>
    </row>
    <row r="401" spans="1:255" x14ac:dyDescent="0.25">
      <c r="A401" s="228"/>
      <c r="C401" s="262"/>
      <c r="IL401" s="243"/>
      <c r="IM401" s="243"/>
      <c r="IN401" s="243"/>
      <c r="IO401" s="243"/>
      <c r="IP401" s="243"/>
      <c r="IQ401" s="243"/>
      <c r="IR401" s="243"/>
      <c r="IS401" s="243"/>
      <c r="IT401" s="243"/>
      <c r="IU401" s="243"/>
    </row>
    <row r="402" spans="1:255" x14ac:dyDescent="0.25">
      <c r="A402" s="228"/>
      <c r="C402" s="262"/>
      <c r="IL402" s="243"/>
      <c r="IM402" s="243"/>
      <c r="IN402" s="243"/>
      <c r="IO402" s="243"/>
      <c r="IP402" s="243"/>
      <c r="IQ402" s="243"/>
      <c r="IR402" s="243"/>
      <c r="IS402" s="243"/>
      <c r="IT402" s="243"/>
      <c r="IU402" s="243"/>
    </row>
    <row r="403" spans="1:255" x14ac:dyDescent="0.25">
      <c r="A403" s="228"/>
      <c r="C403" s="262"/>
      <c r="IL403" s="243"/>
      <c r="IM403" s="243"/>
      <c r="IN403" s="243"/>
      <c r="IO403" s="243"/>
      <c r="IP403" s="243"/>
      <c r="IQ403" s="243"/>
      <c r="IR403" s="243"/>
      <c r="IS403" s="243"/>
      <c r="IT403" s="243"/>
      <c r="IU403" s="243"/>
    </row>
    <row r="404" spans="1:255" x14ac:dyDescent="0.25">
      <c r="A404" s="228"/>
      <c r="C404" s="262"/>
      <c r="IL404" s="243"/>
      <c r="IM404" s="243"/>
      <c r="IN404" s="243"/>
      <c r="IO404" s="243"/>
      <c r="IP404" s="243"/>
      <c r="IQ404" s="243"/>
      <c r="IR404" s="243"/>
      <c r="IS404" s="243"/>
      <c r="IT404" s="243"/>
      <c r="IU404" s="243"/>
    </row>
    <row r="405" spans="1:255" x14ac:dyDescent="0.25">
      <c r="A405" s="228"/>
      <c r="C405" s="262"/>
      <c r="IL405" s="243"/>
      <c r="IM405" s="243"/>
      <c r="IN405" s="243"/>
      <c r="IO405" s="243"/>
      <c r="IP405" s="243"/>
      <c r="IQ405" s="243"/>
      <c r="IR405" s="243"/>
      <c r="IS405" s="243"/>
      <c r="IT405" s="243"/>
      <c r="IU405" s="243"/>
    </row>
    <row r="406" spans="1:255" x14ac:dyDescent="0.25">
      <c r="A406" s="228"/>
      <c r="C406" s="262"/>
      <c r="IL406" s="243"/>
      <c r="IM406" s="243"/>
      <c r="IN406" s="243"/>
      <c r="IO406" s="243"/>
      <c r="IP406" s="243"/>
      <c r="IQ406" s="243"/>
      <c r="IR406" s="243"/>
      <c r="IS406" s="243"/>
      <c r="IT406" s="243"/>
      <c r="IU406" s="243"/>
    </row>
    <row r="407" spans="1:255" x14ac:dyDescent="0.25">
      <c r="A407" s="228"/>
      <c r="C407" s="262"/>
      <c r="IL407" s="243"/>
      <c r="IM407" s="243"/>
      <c r="IN407" s="243"/>
      <c r="IO407" s="243"/>
      <c r="IP407" s="243"/>
      <c r="IQ407" s="243"/>
      <c r="IR407" s="243"/>
      <c r="IS407" s="243"/>
      <c r="IT407" s="243"/>
      <c r="IU407" s="243"/>
    </row>
    <row r="408" spans="1:255" x14ac:dyDescent="0.25">
      <c r="A408" s="228"/>
      <c r="C408" s="262"/>
      <c r="IL408" s="243"/>
      <c r="IM408" s="243"/>
      <c r="IN408" s="243"/>
      <c r="IO408" s="243"/>
      <c r="IP408" s="243"/>
      <c r="IQ408" s="243"/>
      <c r="IR408" s="243"/>
      <c r="IS408" s="243"/>
      <c r="IT408" s="243"/>
      <c r="IU408" s="243"/>
    </row>
    <row r="409" spans="1:255" x14ac:dyDescent="0.25">
      <c r="A409" s="228"/>
      <c r="C409" s="262"/>
      <c r="IL409" s="243"/>
      <c r="IM409" s="243"/>
      <c r="IN409" s="243"/>
      <c r="IO409" s="243"/>
      <c r="IP409" s="243"/>
      <c r="IQ409" s="243"/>
      <c r="IR409" s="243"/>
      <c r="IS409" s="243"/>
      <c r="IT409" s="243"/>
      <c r="IU409" s="243"/>
    </row>
    <row r="410" spans="1:255" x14ac:dyDescent="0.25">
      <c r="A410" s="228"/>
      <c r="C410" s="262"/>
      <c r="IL410" s="243"/>
      <c r="IM410" s="243"/>
      <c r="IN410" s="243"/>
      <c r="IO410" s="243"/>
      <c r="IP410" s="243"/>
      <c r="IQ410" s="243"/>
      <c r="IR410" s="243"/>
      <c r="IS410" s="243"/>
      <c r="IT410" s="243"/>
      <c r="IU410" s="243"/>
    </row>
    <row r="411" spans="1:255" x14ac:dyDescent="0.25">
      <c r="A411" s="228"/>
      <c r="C411" s="262"/>
      <c r="IL411" s="243"/>
      <c r="IM411" s="243"/>
      <c r="IN411" s="243"/>
      <c r="IO411" s="243"/>
      <c r="IP411" s="243"/>
      <c r="IQ411" s="243"/>
      <c r="IR411" s="243"/>
      <c r="IS411" s="243"/>
      <c r="IT411" s="243"/>
      <c r="IU411" s="243"/>
    </row>
    <row r="412" spans="1:255" x14ac:dyDescent="0.25">
      <c r="A412" s="228"/>
      <c r="C412" s="262"/>
      <c r="IL412" s="243"/>
      <c r="IM412" s="243"/>
      <c r="IN412" s="243"/>
      <c r="IO412" s="243"/>
      <c r="IP412" s="243"/>
      <c r="IQ412" s="243"/>
      <c r="IR412" s="243"/>
      <c r="IS412" s="243"/>
      <c r="IT412" s="243"/>
      <c r="IU412" s="243"/>
    </row>
    <row r="413" spans="1:255" x14ac:dyDescent="0.25">
      <c r="A413" s="228"/>
      <c r="C413" s="262"/>
      <c r="IL413" s="243"/>
      <c r="IM413" s="243"/>
      <c r="IN413" s="243"/>
      <c r="IO413" s="243"/>
      <c r="IP413" s="243"/>
      <c r="IQ413" s="243"/>
      <c r="IR413" s="243"/>
      <c r="IS413" s="243"/>
      <c r="IT413" s="243"/>
      <c r="IU413" s="243"/>
    </row>
    <row r="414" spans="1:255" x14ac:dyDescent="0.25">
      <c r="A414" s="228"/>
      <c r="C414" s="262"/>
      <c r="IL414" s="243"/>
      <c r="IM414" s="243"/>
      <c r="IN414" s="243"/>
      <c r="IO414" s="243"/>
      <c r="IP414" s="243"/>
      <c r="IQ414" s="243"/>
      <c r="IR414" s="243"/>
      <c r="IS414" s="243"/>
      <c r="IT414" s="243"/>
      <c r="IU414" s="243"/>
    </row>
    <row r="415" spans="1:255" x14ac:dyDescent="0.25">
      <c r="A415" s="228"/>
      <c r="C415" s="262"/>
      <c r="IL415" s="243"/>
      <c r="IM415" s="243"/>
      <c r="IN415" s="243"/>
      <c r="IO415" s="243"/>
      <c r="IP415" s="243"/>
      <c r="IQ415" s="243"/>
      <c r="IR415" s="243"/>
      <c r="IS415" s="243"/>
      <c r="IT415" s="243"/>
      <c r="IU415" s="243"/>
    </row>
    <row r="416" spans="1:255" x14ac:dyDescent="0.25">
      <c r="A416" s="228"/>
      <c r="C416" s="262"/>
      <c r="IL416" s="243"/>
      <c r="IM416" s="243"/>
      <c r="IN416" s="243"/>
      <c r="IO416" s="243"/>
      <c r="IP416" s="243"/>
      <c r="IQ416" s="243"/>
      <c r="IR416" s="243"/>
      <c r="IS416" s="243"/>
      <c r="IT416" s="243"/>
      <c r="IU416" s="243"/>
    </row>
    <row r="417" spans="1:255" x14ac:dyDescent="0.25">
      <c r="A417" s="228"/>
      <c r="C417" s="262"/>
      <c r="IL417" s="243"/>
      <c r="IM417" s="243"/>
      <c r="IN417" s="243"/>
      <c r="IO417" s="243"/>
      <c r="IP417" s="243"/>
      <c r="IQ417" s="243"/>
      <c r="IR417" s="243"/>
      <c r="IS417" s="243"/>
      <c r="IT417" s="243"/>
      <c r="IU417" s="243"/>
    </row>
    <row r="418" spans="1:255" x14ac:dyDescent="0.25">
      <c r="A418" s="228"/>
      <c r="C418" s="262"/>
      <c r="IL418" s="243"/>
      <c r="IM418" s="243"/>
      <c r="IN418" s="243"/>
      <c r="IO418" s="243"/>
      <c r="IP418" s="243"/>
      <c r="IQ418" s="243"/>
      <c r="IR418" s="243"/>
      <c r="IS418" s="243"/>
      <c r="IT418" s="243"/>
      <c r="IU418" s="243"/>
    </row>
    <row r="419" spans="1:255" x14ac:dyDescent="0.25">
      <c r="A419" s="228"/>
      <c r="C419" s="262"/>
      <c r="IL419" s="243"/>
      <c r="IM419" s="243"/>
      <c r="IN419" s="243"/>
      <c r="IO419" s="243"/>
      <c r="IP419" s="243"/>
      <c r="IQ419" s="243"/>
      <c r="IR419" s="243"/>
      <c r="IS419" s="243"/>
      <c r="IT419" s="243"/>
      <c r="IU419" s="243"/>
    </row>
    <row r="420" spans="1:255" x14ac:dyDescent="0.25">
      <c r="A420" s="228"/>
      <c r="C420" s="262"/>
      <c r="IL420" s="243"/>
      <c r="IM420" s="243"/>
      <c r="IN420" s="243"/>
      <c r="IO420" s="243"/>
      <c r="IP420" s="243"/>
      <c r="IQ420" s="243"/>
      <c r="IR420" s="243"/>
      <c r="IS420" s="243"/>
      <c r="IT420" s="243"/>
      <c r="IU420" s="243"/>
    </row>
    <row r="421" spans="1:255" x14ac:dyDescent="0.25">
      <c r="A421" s="228"/>
      <c r="C421" s="262"/>
      <c r="IL421" s="243"/>
      <c r="IM421" s="243"/>
      <c r="IN421" s="243"/>
      <c r="IO421" s="243"/>
      <c r="IP421" s="243"/>
      <c r="IQ421" s="243"/>
      <c r="IR421" s="243"/>
      <c r="IS421" s="243"/>
      <c r="IT421" s="243"/>
      <c r="IU421" s="243"/>
    </row>
    <row r="422" spans="1:255" x14ac:dyDescent="0.25">
      <c r="A422" s="228"/>
      <c r="C422" s="262"/>
      <c r="IL422" s="243"/>
      <c r="IM422" s="243"/>
      <c r="IN422" s="243"/>
      <c r="IO422" s="243"/>
      <c r="IP422" s="243"/>
      <c r="IQ422" s="243"/>
      <c r="IR422" s="243"/>
      <c r="IS422" s="243"/>
      <c r="IT422" s="243"/>
      <c r="IU422" s="243"/>
    </row>
    <row r="423" spans="1:255" x14ac:dyDescent="0.25">
      <c r="A423" s="228"/>
      <c r="C423" s="262"/>
      <c r="IL423" s="243"/>
      <c r="IM423" s="243"/>
      <c r="IN423" s="243"/>
      <c r="IO423" s="243"/>
      <c r="IP423" s="243"/>
      <c r="IQ423" s="243"/>
      <c r="IR423" s="243"/>
      <c r="IS423" s="243"/>
      <c r="IT423" s="243"/>
      <c r="IU423" s="243"/>
    </row>
    <row r="424" spans="1:255" x14ac:dyDescent="0.25">
      <c r="A424" s="228"/>
      <c r="C424" s="262"/>
      <c r="IL424" s="243"/>
      <c r="IM424" s="243"/>
      <c r="IN424" s="243"/>
      <c r="IO424" s="243"/>
      <c r="IP424" s="243"/>
      <c r="IQ424" s="243"/>
      <c r="IR424" s="243"/>
      <c r="IS424" s="243"/>
      <c r="IT424" s="243"/>
      <c r="IU424" s="243"/>
    </row>
    <row r="425" spans="1:255" x14ac:dyDescent="0.25">
      <c r="A425" s="228"/>
      <c r="C425" s="262"/>
      <c r="IL425" s="243"/>
      <c r="IM425" s="243"/>
      <c r="IN425" s="243"/>
      <c r="IO425" s="243"/>
      <c r="IP425" s="243"/>
      <c r="IQ425" s="243"/>
      <c r="IR425" s="243"/>
      <c r="IS425" s="243"/>
      <c r="IT425" s="243"/>
      <c r="IU425" s="243"/>
    </row>
    <row r="426" spans="1:255" x14ac:dyDescent="0.25">
      <c r="A426" s="228"/>
      <c r="C426" s="262"/>
      <c r="IL426" s="243"/>
      <c r="IM426" s="243"/>
      <c r="IN426" s="243"/>
      <c r="IO426" s="243"/>
      <c r="IP426" s="243"/>
      <c r="IQ426" s="243"/>
      <c r="IR426" s="243"/>
      <c r="IS426" s="243"/>
      <c r="IT426" s="243"/>
      <c r="IU426" s="243"/>
    </row>
    <row r="427" spans="1:255" x14ac:dyDescent="0.25">
      <c r="A427" s="228"/>
      <c r="C427" s="262"/>
      <c r="IL427" s="243"/>
      <c r="IM427" s="243"/>
      <c r="IN427" s="243"/>
      <c r="IO427" s="243"/>
      <c r="IP427" s="243"/>
      <c r="IQ427" s="243"/>
      <c r="IR427" s="243"/>
      <c r="IS427" s="243"/>
      <c r="IT427" s="243"/>
      <c r="IU427" s="243"/>
    </row>
    <row r="428" spans="1:255" x14ac:dyDescent="0.25">
      <c r="A428" s="228"/>
      <c r="C428" s="262"/>
      <c r="IL428" s="243"/>
      <c r="IM428" s="243"/>
      <c r="IN428" s="243"/>
      <c r="IO428" s="243"/>
      <c r="IP428" s="243"/>
      <c r="IQ428" s="243"/>
      <c r="IR428" s="243"/>
      <c r="IS428" s="243"/>
      <c r="IT428" s="243"/>
      <c r="IU428" s="243"/>
    </row>
    <row r="429" spans="1:255" x14ac:dyDescent="0.25">
      <c r="A429" s="228"/>
      <c r="C429" s="262"/>
      <c r="IL429" s="243"/>
      <c r="IM429" s="243"/>
      <c r="IN429" s="243"/>
      <c r="IO429" s="243"/>
      <c r="IP429" s="243"/>
      <c r="IQ429" s="243"/>
      <c r="IR429" s="243"/>
      <c r="IS429" s="243"/>
      <c r="IT429" s="243"/>
      <c r="IU429" s="243"/>
    </row>
    <row r="430" spans="1:255" x14ac:dyDescent="0.25">
      <c r="A430" s="228"/>
      <c r="C430" s="262"/>
      <c r="IL430" s="243"/>
      <c r="IM430" s="243"/>
      <c r="IN430" s="243"/>
      <c r="IO430" s="243"/>
      <c r="IP430" s="243"/>
      <c r="IQ430" s="243"/>
      <c r="IR430" s="243"/>
      <c r="IS430" s="243"/>
      <c r="IT430" s="243"/>
      <c r="IU430" s="243"/>
    </row>
    <row r="431" spans="1:255" x14ac:dyDescent="0.25">
      <c r="A431" s="228"/>
      <c r="C431" s="262"/>
      <c r="IL431" s="243"/>
      <c r="IM431" s="243"/>
      <c r="IN431" s="243"/>
      <c r="IO431" s="243"/>
      <c r="IP431" s="243"/>
      <c r="IQ431" s="243"/>
      <c r="IR431" s="243"/>
      <c r="IS431" s="243"/>
      <c r="IT431" s="243"/>
      <c r="IU431" s="243"/>
    </row>
    <row r="432" spans="1:255" x14ac:dyDescent="0.25">
      <c r="A432" s="228"/>
      <c r="C432" s="262"/>
      <c r="IL432" s="243"/>
      <c r="IM432" s="243"/>
      <c r="IN432" s="243"/>
      <c r="IO432" s="243"/>
      <c r="IP432" s="243"/>
      <c r="IQ432" s="243"/>
      <c r="IR432" s="243"/>
      <c r="IS432" s="243"/>
      <c r="IT432" s="243"/>
      <c r="IU432" s="243"/>
    </row>
    <row r="433" spans="1:255" x14ac:dyDescent="0.25">
      <c r="A433" s="228"/>
      <c r="C433" s="262"/>
      <c r="IL433" s="243"/>
      <c r="IM433" s="243"/>
      <c r="IN433" s="243"/>
      <c r="IO433" s="243"/>
      <c r="IP433" s="243"/>
      <c r="IQ433" s="243"/>
      <c r="IR433" s="243"/>
      <c r="IS433" s="243"/>
      <c r="IT433" s="243"/>
      <c r="IU433" s="243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6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T378"/>
  <sheetViews>
    <sheetView zoomScale="110" zoomScaleNormal="110" workbookViewId="0">
      <selection activeCell="A3" sqref="A3:F3"/>
    </sheetView>
  </sheetViews>
  <sheetFormatPr defaultColWidth="50.85546875" defaultRowHeight="12.75" x14ac:dyDescent="0.2"/>
  <cols>
    <col min="1" max="1" width="80.42578125" style="1" customWidth="1"/>
    <col min="2" max="3" width="6.7109375" style="94" customWidth="1"/>
    <col min="4" max="4" width="14.85546875" style="94" customWidth="1"/>
    <col min="5" max="5" width="6" style="94" customWidth="1"/>
    <col min="6" max="6" width="16.140625" style="96" customWidth="1"/>
    <col min="7" max="7" width="11" style="1" customWidth="1"/>
    <col min="8" max="8" width="9.85546875" style="1" customWidth="1"/>
    <col min="9" max="245" width="8.85546875" style="1" customWidth="1"/>
    <col min="246" max="246" width="50.85546875" style="1" customWidth="1"/>
    <col min="247" max="248" width="6.7109375" style="1" customWidth="1"/>
    <col min="249" max="249" width="12.85546875" style="1" customWidth="1"/>
    <col min="250" max="250" width="6" style="1" customWidth="1"/>
    <col min="251" max="252" width="14.140625" style="1" customWidth="1"/>
    <col min="253" max="253" width="8.85546875" style="1" customWidth="1"/>
    <col min="254" max="254" width="50.85546875" style="1"/>
    <col min="255" max="255" width="68.28515625" style="1" customWidth="1"/>
    <col min="256" max="257" width="6.7109375" style="1" customWidth="1"/>
    <col min="258" max="258" width="14.85546875" style="1" customWidth="1"/>
    <col min="259" max="259" width="6" style="1" customWidth="1"/>
    <col min="260" max="260" width="16.140625" style="1" customWidth="1"/>
    <col min="261" max="261" width="14.140625" style="1" customWidth="1"/>
    <col min="262" max="262" width="11.140625" style="1" customWidth="1"/>
    <col min="263" max="501" width="8.85546875" style="1" customWidth="1"/>
    <col min="502" max="502" width="50.85546875" style="1" customWidth="1"/>
    <col min="503" max="504" width="6.7109375" style="1" customWidth="1"/>
    <col min="505" max="505" width="12.85546875" style="1" customWidth="1"/>
    <col min="506" max="506" width="6" style="1" customWidth="1"/>
    <col min="507" max="508" width="14.140625" style="1" customWidth="1"/>
    <col min="509" max="509" width="8.85546875" style="1" customWidth="1"/>
    <col min="510" max="510" width="50.85546875" style="1"/>
    <col min="511" max="511" width="68.28515625" style="1" customWidth="1"/>
    <col min="512" max="513" width="6.7109375" style="1" customWidth="1"/>
    <col min="514" max="514" width="14.85546875" style="1" customWidth="1"/>
    <col min="515" max="515" width="6" style="1" customWidth="1"/>
    <col min="516" max="516" width="16.140625" style="1" customWidth="1"/>
    <col min="517" max="517" width="14.140625" style="1" customWidth="1"/>
    <col min="518" max="518" width="11.140625" style="1" customWidth="1"/>
    <col min="519" max="757" width="8.85546875" style="1" customWidth="1"/>
    <col min="758" max="758" width="50.85546875" style="1" customWidth="1"/>
    <col min="759" max="760" width="6.7109375" style="1" customWidth="1"/>
    <col min="761" max="761" width="12.85546875" style="1" customWidth="1"/>
    <col min="762" max="762" width="6" style="1" customWidth="1"/>
    <col min="763" max="764" width="14.140625" style="1" customWidth="1"/>
    <col min="765" max="765" width="8.85546875" style="1" customWidth="1"/>
    <col min="766" max="766" width="50.85546875" style="1"/>
    <col min="767" max="767" width="68.28515625" style="1" customWidth="1"/>
    <col min="768" max="769" width="6.7109375" style="1" customWidth="1"/>
    <col min="770" max="770" width="14.85546875" style="1" customWidth="1"/>
    <col min="771" max="771" width="6" style="1" customWidth="1"/>
    <col min="772" max="772" width="16.140625" style="1" customWidth="1"/>
    <col min="773" max="773" width="14.140625" style="1" customWidth="1"/>
    <col min="774" max="774" width="11.140625" style="1" customWidth="1"/>
    <col min="775" max="1013" width="8.85546875" style="1" customWidth="1"/>
    <col min="1014" max="1014" width="50.85546875" style="1" customWidth="1"/>
    <col min="1015" max="1016" width="6.7109375" style="1" customWidth="1"/>
    <col min="1017" max="1017" width="12.85546875" style="1" customWidth="1"/>
    <col min="1018" max="1018" width="6" style="1" customWidth="1"/>
    <col min="1019" max="1020" width="14.140625" style="1" customWidth="1"/>
    <col min="1021" max="1021" width="8.85546875" style="1" customWidth="1"/>
    <col min="1022" max="1022" width="50.85546875" style="1"/>
    <col min="1023" max="1023" width="68.28515625" style="1" customWidth="1"/>
    <col min="1024" max="1025" width="6.7109375" style="1" customWidth="1"/>
    <col min="1026" max="1026" width="14.85546875" style="1" customWidth="1"/>
    <col min="1027" max="1027" width="6" style="1" customWidth="1"/>
    <col min="1028" max="1028" width="16.140625" style="1" customWidth="1"/>
    <col min="1029" max="1029" width="14.140625" style="1" customWidth="1"/>
    <col min="1030" max="1030" width="11.140625" style="1" customWidth="1"/>
    <col min="1031" max="1269" width="8.85546875" style="1" customWidth="1"/>
    <col min="1270" max="1270" width="50.85546875" style="1" customWidth="1"/>
    <col min="1271" max="1272" width="6.7109375" style="1" customWidth="1"/>
    <col min="1273" max="1273" width="12.85546875" style="1" customWidth="1"/>
    <col min="1274" max="1274" width="6" style="1" customWidth="1"/>
    <col min="1275" max="1276" width="14.140625" style="1" customWidth="1"/>
    <col min="1277" max="1277" width="8.85546875" style="1" customWidth="1"/>
    <col min="1278" max="1278" width="50.85546875" style="1"/>
    <col min="1279" max="1279" width="68.28515625" style="1" customWidth="1"/>
    <col min="1280" max="1281" width="6.7109375" style="1" customWidth="1"/>
    <col min="1282" max="1282" width="14.85546875" style="1" customWidth="1"/>
    <col min="1283" max="1283" width="6" style="1" customWidth="1"/>
    <col min="1284" max="1284" width="16.140625" style="1" customWidth="1"/>
    <col min="1285" max="1285" width="14.140625" style="1" customWidth="1"/>
    <col min="1286" max="1286" width="11.140625" style="1" customWidth="1"/>
    <col min="1287" max="1525" width="8.85546875" style="1" customWidth="1"/>
    <col min="1526" max="1526" width="50.85546875" style="1" customWidth="1"/>
    <col min="1527" max="1528" width="6.7109375" style="1" customWidth="1"/>
    <col min="1529" max="1529" width="12.85546875" style="1" customWidth="1"/>
    <col min="1530" max="1530" width="6" style="1" customWidth="1"/>
    <col min="1531" max="1532" width="14.140625" style="1" customWidth="1"/>
    <col min="1533" max="1533" width="8.85546875" style="1" customWidth="1"/>
    <col min="1534" max="1534" width="50.85546875" style="1"/>
    <col min="1535" max="1535" width="68.28515625" style="1" customWidth="1"/>
    <col min="1536" max="1537" width="6.7109375" style="1" customWidth="1"/>
    <col min="1538" max="1538" width="14.85546875" style="1" customWidth="1"/>
    <col min="1539" max="1539" width="6" style="1" customWidth="1"/>
    <col min="1540" max="1540" width="16.140625" style="1" customWidth="1"/>
    <col min="1541" max="1541" width="14.140625" style="1" customWidth="1"/>
    <col min="1542" max="1542" width="11.140625" style="1" customWidth="1"/>
    <col min="1543" max="1781" width="8.85546875" style="1" customWidth="1"/>
    <col min="1782" max="1782" width="50.85546875" style="1" customWidth="1"/>
    <col min="1783" max="1784" width="6.7109375" style="1" customWidth="1"/>
    <col min="1785" max="1785" width="12.85546875" style="1" customWidth="1"/>
    <col min="1786" max="1786" width="6" style="1" customWidth="1"/>
    <col min="1787" max="1788" width="14.140625" style="1" customWidth="1"/>
    <col min="1789" max="1789" width="8.85546875" style="1" customWidth="1"/>
    <col min="1790" max="1790" width="50.85546875" style="1"/>
    <col min="1791" max="1791" width="68.28515625" style="1" customWidth="1"/>
    <col min="1792" max="1793" width="6.7109375" style="1" customWidth="1"/>
    <col min="1794" max="1794" width="14.85546875" style="1" customWidth="1"/>
    <col min="1795" max="1795" width="6" style="1" customWidth="1"/>
    <col min="1796" max="1796" width="16.140625" style="1" customWidth="1"/>
    <col min="1797" max="1797" width="14.140625" style="1" customWidth="1"/>
    <col min="1798" max="1798" width="11.140625" style="1" customWidth="1"/>
    <col min="1799" max="2037" width="8.85546875" style="1" customWidth="1"/>
    <col min="2038" max="2038" width="50.85546875" style="1" customWidth="1"/>
    <col min="2039" max="2040" width="6.7109375" style="1" customWidth="1"/>
    <col min="2041" max="2041" width="12.85546875" style="1" customWidth="1"/>
    <col min="2042" max="2042" width="6" style="1" customWidth="1"/>
    <col min="2043" max="2044" width="14.140625" style="1" customWidth="1"/>
    <col min="2045" max="2045" width="8.85546875" style="1" customWidth="1"/>
    <col min="2046" max="2046" width="50.85546875" style="1"/>
    <col min="2047" max="2047" width="68.28515625" style="1" customWidth="1"/>
    <col min="2048" max="2049" width="6.7109375" style="1" customWidth="1"/>
    <col min="2050" max="2050" width="14.85546875" style="1" customWidth="1"/>
    <col min="2051" max="2051" width="6" style="1" customWidth="1"/>
    <col min="2052" max="2052" width="16.140625" style="1" customWidth="1"/>
    <col min="2053" max="2053" width="14.140625" style="1" customWidth="1"/>
    <col min="2054" max="2054" width="11.140625" style="1" customWidth="1"/>
    <col min="2055" max="2293" width="8.85546875" style="1" customWidth="1"/>
    <col min="2294" max="2294" width="50.85546875" style="1" customWidth="1"/>
    <col min="2295" max="2296" width="6.7109375" style="1" customWidth="1"/>
    <col min="2297" max="2297" width="12.85546875" style="1" customWidth="1"/>
    <col min="2298" max="2298" width="6" style="1" customWidth="1"/>
    <col min="2299" max="2300" width="14.140625" style="1" customWidth="1"/>
    <col min="2301" max="2301" width="8.85546875" style="1" customWidth="1"/>
    <col min="2302" max="2302" width="50.85546875" style="1"/>
    <col min="2303" max="2303" width="68.28515625" style="1" customWidth="1"/>
    <col min="2304" max="2305" width="6.7109375" style="1" customWidth="1"/>
    <col min="2306" max="2306" width="14.85546875" style="1" customWidth="1"/>
    <col min="2307" max="2307" width="6" style="1" customWidth="1"/>
    <col min="2308" max="2308" width="16.140625" style="1" customWidth="1"/>
    <col min="2309" max="2309" width="14.140625" style="1" customWidth="1"/>
    <col min="2310" max="2310" width="11.140625" style="1" customWidth="1"/>
    <col min="2311" max="2549" width="8.85546875" style="1" customWidth="1"/>
    <col min="2550" max="2550" width="50.85546875" style="1" customWidth="1"/>
    <col min="2551" max="2552" width="6.7109375" style="1" customWidth="1"/>
    <col min="2553" max="2553" width="12.85546875" style="1" customWidth="1"/>
    <col min="2554" max="2554" width="6" style="1" customWidth="1"/>
    <col min="2555" max="2556" width="14.140625" style="1" customWidth="1"/>
    <col min="2557" max="2557" width="8.85546875" style="1" customWidth="1"/>
    <col min="2558" max="2558" width="50.85546875" style="1"/>
    <col min="2559" max="2559" width="68.28515625" style="1" customWidth="1"/>
    <col min="2560" max="2561" width="6.7109375" style="1" customWidth="1"/>
    <col min="2562" max="2562" width="14.85546875" style="1" customWidth="1"/>
    <col min="2563" max="2563" width="6" style="1" customWidth="1"/>
    <col min="2564" max="2564" width="16.140625" style="1" customWidth="1"/>
    <col min="2565" max="2565" width="14.140625" style="1" customWidth="1"/>
    <col min="2566" max="2566" width="11.140625" style="1" customWidth="1"/>
    <col min="2567" max="2805" width="8.85546875" style="1" customWidth="1"/>
    <col min="2806" max="2806" width="50.85546875" style="1" customWidth="1"/>
    <col min="2807" max="2808" width="6.7109375" style="1" customWidth="1"/>
    <col min="2809" max="2809" width="12.85546875" style="1" customWidth="1"/>
    <col min="2810" max="2810" width="6" style="1" customWidth="1"/>
    <col min="2811" max="2812" width="14.140625" style="1" customWidth="1"/>
    <col min="2813" max="2813" width="8.85546875" style="1" customWidth="1"/>
    <col min="2814" max="2814" width="50.85546875" style="1"/>
    <col min="2815" max="2815" width="68.28515625" style="1" customWidth="1"/>
    <col min="2816" max="2817" width="6.7109375" style="1" customWidth="1"/>
    <col min="2818" max="2818" width="14.85546875" style="1" customWidth="1"/>
    <col min="2819" max="2819" width="6" style="1" customWidth="1"/>
    <col min="2820" max="2820" width="16.140625" style="1" customWidth="1"/>
    <col min="2821" max="2821" width="14.140625" style="1" customWidth="1"/>
    <col min="2822" max="2822" width="11.140625" style="1" customWidth="1"/>
    <col min="2823" max="3061" width="8.85546875" style="1" customWidth="1"/>
    <col min="3062" max="3062" width="50.85546875" style="1" customWidth="1"/>
    <col min="3063" max="3064" width="6.7109375" style="1" customWidth="1"/>
    <col min="3065" max="3065" width="12.85546875" style="1" customWidth="1"/>
    <col min="3066" max="3066" width="6" style="1" customWidth="1"/>
    <col min="3067" max="3068" width="14.140625" style="1" customWidth="1"/>
    <col min="3069" max="3069" width="8.85546875" style="1" customWidth="1"/>
    <col min="3070" max="3070" width="50.85546875" style="1"/>
    <col min="3071" max="3071" width="68.28515625" style="1" customWidth="1"/>
    <col min="3072" max="3073" width="6.7109375" style="1" customWidth="1"/>
    <col min="3074" max="3074" width="14.85546875" style="1" customWidth="1"/>
    <col min="3075" max="3075" width="6" style="1" customWidth="1"/>
    <col min="3076" max="3076" width="16.140625" style="1" customWidth="1"/>
    <col min="3077" max="3077" width="14.140625" style="1" customWidth="1"/>
    <col min="3078" max="3078" width="11.140625" style="1" customWidth="1"/>
    <col min="3079" max="3317" width="8.85546875" style="1" customWidth="1"/>
    <col min="3318" max="3318" width="50.85546875" style="1" customWidth="1"/>
    <col min="3319" max="3320" width="6.7109375" style="1" customWidth="1"/>
    <col min="3321" max="3321" width="12.85546875" style="1" customWidth="1"/>
    <col min="3322" max="3322" width="6" style="1" customWidth="1"/>
    <col min="3323" max="3324" width="14.140625" style="1" customWidth="1"/>
    <col min="3325" max="3325" width="8.85546875" style="1" customWidth="1"/>
    <col min="3326" max="3326" width="50.85546875" style="1"/>
    <col min="3327" max="3327" width="68.28515625" style="1" customWidth="1"/>
    <col min="3328" max="3329" width="6.7109375" style="1" customWidth="1"/>
    <col min="3330" max="3330" width="14.85546875" style="1" customWidth="1"/>
    <col min="3331" max="3331" width="6" style="1" customWidth="1"/>
    <col min="3332" max="3332" width="16.140625" style="1" customWidth="1"/>
    <col min="3333" max="3333" width="14.140625" style="1" customWidth="1"/>
    <col min="3334" max="3334" width="11.140625" style="1" customWidth="1"/>
    <col min="3335" max="3573" width="8.85546875" style="1" customWidth="1"/>
    <col min="3574" max="3574" width="50.85546875" style="1" customWidth="1"/>
    <col min="3575" max="3576" width="6.7109375" style="1" customWidth="1"/>
    <col min="3577" max="3577" width="12.85546875" style="1" customWidth="1"/>
    <col min="3578" max="3578" width="6" style="1" customWidth="1"/>
    <col min="3579" max="3580" width="14.140625" style="1" customWidth="1"/>
    <col min="3581" max="3581" width="8.85546875" style="1" customWidth="1"/>
    <col min="3582" max="3582" width="50.85546875" style="1"/>
    <col min="3583" max="3583" width="68.28515625" style="1" customWidth="1"/>
    <col min="3584" max="3585" width="6.7109375" style="1" customWidth="1"/>
    <col min="3586" max="3586" width="14.85546875" style="1" customWidth="1"/>
    <col min="3587" max="3587" width="6" style="1" customWidth="1"/>
    <col min="3588" max="3588" width="16.140625" style="1" customWidth="1"/>
    <col min="3589" max="3589" width="14.140625" style="1" customWidth="1"/>
    <col min="3590" max="3590" width="11.140625" style="1" customWidth="1"/>
    <col min="3591" max="3829" width="8.85546875" style="1" customWidth="1"/>
    <col min="3830" max="3830" width="50.85546875" style="1" customWidth="1"/>
    <col min="3831" max="3832" width="6.7109375" style="1" customWidth="1"/>
    <col min="3833" max="3833" width="12.85546875" style="1" customWidth="1"/>
    <col min="3834" max="3834" width="6" style="1" customWidth="1"/>
    <col min="3835" max="3836" width="14.140625" style="1" customWidth="1"/>
    <col min="3837" max="3837" width="8.85546875" style="1" customWidth="1"/>
    <col min="3838" max="3838" width="50.85546875" style="1"/>
    <col min="3839" max="3839" width="68.28515625" style="1" customWidth="1"/>
    <col min="3840" max="3841" width="6.7109375" style="1" customWidth="1"/>
    <col min="3842" max="3842" width="14.85546875" style="1" customWidth="1"/>
    <col min="3843" max="3843" width="6" style="1" customWidth="1"/>
    <col min="3844" max="3844" width="16.140625" style="1" customWidth="1"/>
    <col min="3845" max="3845" width="14.140625" style="1" customWidth="1"/>
    <col min="3846" max="3846" width="11.140625" style="1" customWidth="1"/>
    <col min="3847" max="4085" width="8.85546875" style="1" customWidth="1"/>
    <col min="4086" max="4086" width="50.85546875" style="1" customWidth="1"/>
    <col min="4087" max="4088" width="6.7109375" style="1" customWidth="1"/>
    <col min="4089" max="4089" width="12.85546875" style="1" customWidth="1"/>
    <col min="4090" max="4090" width="6" style="1" customWidth="1"/>
    <col min="4091" max="4092" width="14.140625" style="1" customWidth="1"/>
    <col min="4093" max="4093" width="8.85546875" style="1" customWidth="1"/>
    <col min="4094" max="4094" width="50.85546875" style="1"/>
    <col min="4095" max="4095" width="68.28515625" style="1" customWidth="1"/>
    <col min="4096" max="4097" width="6.7109375" style="1" customWidth="1"/>
    <col min="4098" max="4098" width="14.85546875" style="1" customWidth="1"/>
    <col min="4099" max="4099" width="6" style="1" customWidth="1"/>
    <col min="4100" max="4100" width="16.140625" style="1" customWidth="1"/>
    <col min="4101" max="4101" width="14.140625" style="1" customWidth="1"/>
    <col min="4102" max="4102" width="11.140625" style="1" customWidth="1"/>
    <col min="4103" max="4341" width="8.85546875" style="1" customWidth="1"/>
    <col min="4342" max="4342" width="50.85546875" style="1" customWidth="1"/>
    <col min="4343" max="4344" width="6.7109375" style="1" customWidth="1"/>
    <col min="4345" max="4345" width="12.85546875" style="1" customWidth="1"/>
    <col min="4346" max="4346" width="6" style="1" customWidth="1"/>
    <col min="4347" max="4348" width="14.140625" style="1" customWidth="1"/>
    <col min="4349" max="4349" width="8.85546875" style="1" customWidth="1"/>
    <col min="4350" max="4350" width="50.85546875" style="1"/>
    <col min="4351" max="4351" width="68.28515625" style="1" customWidth="1"/>
    <col min="4352" max="4353" width="6.7109375" style="1" customWidth="1"/>
    <col min="4354" max="4354" width="14.85546875" style="1" customWidth="1"/>
    <col min="4355" max="4355" width="6" style="1" customWidth="1"/>
    <col min="4356" max="4356" width="16.140625" style="1" customWidth="1"/>
    <col min="4357" max="4357" width="14.140625" style="1" customWidth="1"/>
    <col min="4358" max="4358" width="11.140625" style="1" customWidth="1"/>
    <col min="4359" max="4597" width="8.85546875" style="1" customWidth="1"/>
    <col min="4598" max="4598" width="50.85546875" style="1" customWidth="1"/>
    <col min="4599" max="4600" width="6.7109375" style="1" customWidth="1"/>
    <col min="4601" max="4601" width="12.85546875" style="1" customWidth="1"/>
    <col min="4602" max="4602" width="6" style="1" customWidth="1"/>
    <col min="4603" max="4604" width="14.140625" style="1" customWidth="1"/>
    <col min="4605" max="4605" width="8.85546875" style="1" customWidth="1"/>
    <col min="4606" max="4606" width="50.85546875" style="1"/>
    <col min="4607" max="4607" width="68.28515625" style="1" customWidth="1"/>
    <col min="4608" max="4609" width="6.7109375" style="1" customWidth="1"/>
    <col min="4610" max="4610" width="14.85546875" style="1" customWidth="1"/>
    <col min="4611" max="4611" width="6" style="1" customWidth="1"/>
    <col min="4612" max="4612" width="16.140625" style="1" customWidth="1"/>
    <col min="4613" max="4613" width="14.140625" style="1" customWidth="1"/>
    <col min="4614" max="4614" width="11.140625" style="1" customWidth="1"/>
    <col min="4615" max="4853" width="8.85546875" style="1" customWidth="1"/>
    <col min="4854" max="4854" width="50.85546875" style="1" customWidth="1"/>
    <col min="4855" max="4856" width="6.7109375" style="1" customWidth="1"/>
    <col min="4857" max="4857" width="12.85546875" style="1" customWidth="1"/>
    <col min="4858" max="4858" width="6" style="1" customWidth="1"/>
    <col min="4859" max="4860" width="14.140625" style="1" customWidth="1"/>
    <col min="4861" max="4861" width="8.85546875" style="1" customWidth="1"/>
    <col min="4862" max="4862" width="50.85546875" style="1"/>
    <col min="4863" max="4863" width="68.28515625" style="1" customWidth="1"/>
    <col min="4864" max="4865" width="6.7109375" style="1" customWidth="1"/>
    <col min="4866" max="4866" width="14.85546875" style="1" customWidth="1"/>
    <col min="4867" max="4867" width="6" style="1" customWidth="1"/>
    <col min="4868" max="4868" width="16.140625" style="1" customWidth="1"/>
    <col min="4869" max="4869" width="14.140625" style="1" customWidth="1"/>
    <col min="4870" max="4870" width="11.140625" style="1" customWidth="1"/>
    <col min="4871" max="5109" width="8.85546875" style="1" customWidth="1"/>
    <col min="5110" max="5110" width="50.85546875" style="1" customWidth="1"/>
    <col min="5111" max="5112" width="6.7109375" style="1" customWidth="1"/>
    <col min="5113" max="5113" width="12.85546875" style="1" customWidth="1"/>
    <col min="5114" max="5114" width="6" style="1" customWidth="1"/>
    <col min="5115" max="5116" width="14.140625" style="1" customWidth="1"/>
    <col min="5117" max="5117" width="8.85546875" style="1" customWidth="1"/>
    <col min="5118" max="5118" width="50.85546875" style="1"/>
    <col min="5119" max="5119" width="68.28515625" style="1" customWidth="1"/>
    <col min="5120" max="5121" width="6.7109375" style="1" customWidth="1"/>
    <col min="5122" max="5122" width="14.85546875" style="1" customWidth="1"/>
    <col min="5123" max="5123" width="6" style="1" customWidth="1"/>
    <col min="5124" max="5124" width="16.140625" style="1" customWidth="1"/>
    <col min="5125" max="5125" width="14.140625" style="1" customWidth="1"/>
    <col min="5126" max="5126" width="11.140625" style="1" customWidth="1"/>
    <col min="5127" max="5365" width="8.85546875" style="1" customWidth="1"/>
    <col min="5366" max="5366" width="50.85546875" style="1" customWidth="1"/>
    <col min="5367" max="5368" width="6.7109375" style="1" customWidth="1"/>
    <col min="5369" max="5369" width="12.85546875" style="1" customWidth="1"/>
    <col min="5370" max="5370" width="6" style="1" customWidth="1"/>
    <col min="5371" max="5372" width="14.140625" style="1" customWidth="1"/>
    <col min="5373" max="5373" width="8.85546875" style="1" customWidth="1"/>
    <col min="5374" max="5374" width="50.85546875" style="1"/>
    <col min="5375" max="5375" width="68.28515625" style="1" customWidth="1"/>
    <col min="5376" max="5377" width="6.7109375" style="1" customWidth="1"/>
    <col min="5378" max="5378" width="14.85546875" style="1" customWidth="1"/>
    <col min="5379" max="5379" width="6" style="1" customWidth="1"/>
    <col min="5380" max="5380" width="16.140625" style="1" customWidth="1"/>
    <col min="5381" max="5381" width="14.140625" style="1" customWidth="1"/>
    <col min="5382" max="5382" width="11.140625" style="1" customWidth="1"/>
    <col min="5383" max="5621" width="8.85546875" style="1" customWidth="1"/>
    <col min="5622" max="5622" width="50.85546875" style="1" customWidth="1"/>
    <col min="5623" max="5624" width="6.7109375" style="1" customWidth="1"/>
    <col min="5625" max="5625" width="12.85546875" style="1" customWidth="1"/>
    <col min="5626" max="5626" width="6" style="1" customWidth="1"/>
    <col min="5627" max="5628" width="14.140625" style="1" customWidth="1"/>
    <col min="5629" max="5629" width="8.85546875" style="1" customWidth="1"/>
    <col min="5630" max="5630" width="50.85546875" style="1"/>
    <col min="5631" max="5631" width="68.28515625" style="1" customWidth="1"/>
    <col min="5632" max="5633" width="6.7109375" style="1" customWidth="1"/>
    <col min="5634" max="5634" width="14.85546875" style="1" customWidth="1"/>
    <col min="5635" max="5635" width="6" style="1" customWidth="1"/>
    <col min="5636" max="5636" width="16.140625" style="1" customWidth="1"/>
    <col min="5637" max="5637" width="14.140625" style="1" customWidth="1"/>
    <col min="5638" max="5638" width="11.140625" style="1" customWidth="1"/>
    <col min="5639" max="5877" width="8.85546875" style="1" customWidth="1"/>
    <col min="5878" max="5878" width="50.85546875" style="1" customWidth="1"/>
    <col min="5879" max="5880" width="6.7109375" style="1" customWidth="1"/>
    <col min="5881" max="5881" width="12.85546875" style="1" customWidth="1"/>
    <col min="5882" max="5882" width="6" style="1" customWidth="1"/>
    <col min="5883" max="5884" width="14.140625" style="1" customWidth="1"/>
    <col min="5885" max="5885" width="8.85546875" style="1" customWidth="1"/>
    <col min="5886" max="5886" width="50.85546875" style="1"/>
    <col min="5887" max="5887" width="68.28515625" style="1" customWidth="1"/>
    <col min="5888" max="5889" width="6.7109375" style="1" customWidth="1"/>
    <col min="5890" max="5890" width="14.85546875" style="1" customWidth="1"/>
    <col min="5891" max="5891" width="6" style="1" customWidth="1"/>
    <col min="5892" max="5892" width="16.140625" style="1" customWidth="1"/>
    <col min="5893" max="5893" width="14.140625" style="1" customWidth="1"/>
    <col min="5894" max="5894" width="11.140625" style="1" customWidth="1"/>
    <col min="5895" max="6133" width="8.85546875" style="1" customWidth="1"/>
    <col min="6134" max="6134" width="50.85546875" style="1" customWidth="1"/>
    <col min="6135" max="6136" width="6.7109375" style="1" customWidth="1"/>
    <col min="6137" max="6137" width="12.85546875" style="1" customWidth="1"/>
    <col min="6138" max="6138" width="6" style="1" customWidth="1"/>
    <col min="6139" max="6140" width="14.140625" style="1" customWidth="1"/>
    <col min="6141" max="6141" width="8.85546875" style="1" customWidth="1"/>
    <col min="6142" max="6142" width="50.85546875" style="1"/>
    <col min="6143" max="6143" width="68.28515625" style="1" customWidth="1"/>
    <col min="6144" max="6145" width="6.7109375" style="1" customWidth="1"/>
    <col min="6146" max="6146" width="14.85546875" style="1" customWidth="1"/>
    <col min="6147" max="6147" width="6" style="1" customWidth="1"/>
    <col min="6148" max="6148" width="16.140625" style="1" customWidth="1"/>
    <col min="6149" max="6149" width="14.140625" style="1" customWidth="1"/>
    <col min="6150" max="6150" width="11.140625" style="1" customWidth="1"/>
    <col min="6151" max="6389" width="8.85546875" style="1" customWidth="1"/>
    <col min="6390" max="6390" width="50.85546875" style="1" customWidth="1"/>
    <col min="6391" max="6392" width="6.7109375" style="1" customWidth="1"/>
    <col min="6393" max="6393" width="12.85546875" style="1" customWidth="1"/>
    <col min="6394" max="6394" width="6" style="1" customWidth="1"/>
    <col min="6395" max="6396" width="14.140625" style="1" customWidth="1"/>
    <col min="6397" max="6397" width="8.85546875" style="1" customWidth="1"/>
    <col min="6398" max="6398" width="50.85546875" style="1"/>
    <col min="6399" max="6399" width="68.28515625" style="1" customWidth="1"/>
    <col min="6400" max="6401" width="6.7109375" style="1" customWidth="1"/>
    <col min="6402" max="6402" width="14.85546875" style="1" customWidth="1"/>
    <col min="6403" max="6403" width="6" style="1" customWidth="1"/>
    <col min="6404" max="6404" width="16.140625" style="1" customWidth="1"/>
    <col min="6405" max="6405" width="14.140625" style="1" customWidth="1"/>
    <col min="6406" max="6406" width="11.140625" style="1" customWidth="1"/>
    <col min="6407" max="6645" width="8.85546875" style="1" customWidth="1"/>
    <col min="6646" max="6646" width="50.85546875" style="1" customWidth="1"/>
    <col min="6647" max="6648" width="6.7109375" style="1" customWidth="1"/>
    <col min="6649" max="6649" width="12.85546875" style="1" customWidth="1"/>
    <col min="6650" max="6650" width="6" style="1" customWidth="1"/>
    <col min="6651" max="6652" width="14.140625" style="1" customWidth="1"/>
    <col min="6653" max="6653" width="8.85546875" style="1" customWidth="1"/>
    <col min="6654" max="6654" width="50.85546875" style="1"/>
    <col min="6655" max="6655" width="68.28515625" style="1" customWidth="1"/>
    <col min="6656" max="6657" width="6.7109375" style="1" customWidth="1"/>
    <col min="6658" max="6658" width="14.85546875" style="1" customWidth="1"/>
    <col min="6659" max="6659" width="6" style="1" customWidth="1"/>
    <col min="6660" max="6660" width="16.140625" style="1" customWidth="1"/>
    <col min="6661" max="6661" width="14.140625" style="1" customWidth="1"/>
    <col min="6662" max="6662" width="11.140625" style="1" customWidth="1"/>
    <col min="6663" max="6901" width="8.85546875" style="1" customWidth="1"/>
    <col min="6902" max="6902" width="50.85546875" style="1" customWidth="1"/>
    <col min="6903" max="6904" width="6.7109375" style="1" customWidth="1"/>
    <col min="6905" max="6905" width="12.85546875" style="1" customWidth="1"/>
    <col min="6906" max="6906" width="6" style="1" customWidth="1"/>
    <col min="6907" max="6908" width="14.140625" style="1" customWidth="1"/>
    <col min="6909" max="6909" width="8.85546875" style="1" customWidth="1"/>
    <col min="6910" max="6910" width="50.85546875" style="1"/>
    <col min="6911" max="6911" width="68.28515625" style="1" customWidth="1"/>
    <col min="6912" max="6913" width="6.7109375" style="1" customWidth="1"/>
    <col min="6914" max="6914" width="14.85546875" style="1" customWidth="1"/>
    <col min="6915" max="6915" width="6" style="1" customWidth="1"/>
    <col min="6916" max="6916" width="16.140625" style="1" customWidth="1"/>
    <col min="6917" max="6917" width="14.140625" style="1" customWidth="1"/>
    <col min="6918" max="6918" width="11.140625" style="1" customWidth="1"/>
    <col min="6919" max="7157" width="8.85546875" style="1" customWidth="1"/>
    <col min="7158" max="7158" width="50.85546875" style="1" customWidth="1"/>
    <col min="7159" max="7160" width="6.7109375" style="1" customWidth="1"/>
    <col min="7161" max="7161" width="12.85546875" style="1" customWidth="1"/>
    <col min="7162" max="7162" width="6" style="1" customWidth="1"/>
    <col min="7163" max="7164" width="14.140625" style="1" customWidth="1"/>
    <col min="7165" max="7165" width="8.85546875" style="1" customWidth="1"/>
    <col min="7166" max="7166" width="50.85546875" style="1"/>
    <col min="7167" max="7167" width="68.28515625" style="1" customWidth="1"/>
    <col min="7168" max="7169" width="6.7109375" style="1" customWidth="1"/>
    <col min="7170" max="7170" width="14.85546875" style="1" customWidth="1"/>
    <col min="7171" max="7171" width="6" style="1" customWidth="1"/>
    <col min="7172" max="7172" width="16.140625" style="1" customWidth="1"/>
    <col min="7173" max="7173" width="14.140625" style="1" customWidth="1"/>
    <col min="7174" max="7174" width="11.140625" style="1" customWidth="1"/>
    <col min="7175" max="7413" width="8.85546875" style="1" customWidth="1"/>
    <col min="7414" max="7414" width="50.85546875" style="1" customWidth="1"/>
    <col min="7415" max="7416" width="6.7109375" style="1" customWidth="1"/>
    <col min="7417" max="7417" width="12.85546875" style="1" customWidth="1"/>
    <col min="7418" max="7418" width="6" style="1" customWidth="1"/>
    <col min="7419" max="7420" width="14.140625" style="1" customWidth="1"/>
    <col min="7421" max="7421" width="8.85546875" style="1" customWidth="1"/>
    <col min="7422" max="7422" width="50.85546875" style="1"/>
    <col min="7423" max="7423" width="68.28515625" style="1" customWidth="1"/>
    <col min="7424" max="7425" width="6.7109375" style="1" customWidth="1"/>
    <col min="7426" max="7426" width="14.85546875" style="1" customWidth="1"/>
    <col min="7427" max="7427" width="6" style="1" customWidth="1"/>
    <col min="7428" max="7428" width="16.140625" style="1" customWidth="1"/>
    <col min="7429" max="7429" width="14.140625" style="1" customWidth="1"/>
    <col min="7430" max="7430" width="11.140625" style="1" customWidth="1"/>
    <col min="7431" max="7669" width="8.85546875" style="1" customWidth="1"/>
    <col min="7670" max="7670" width="50.85546875" style="1" customWidth="1"/>
    <col min="7671" max="7672" width="6.7109375" style="1" customWidth="1"/>
    <col min="7673" max="7673" width="12.85546875" style="1" customWidth="1"/>
    <col min="7674" max="7674" width="6" style="1" customWidth="1"/>
    <col min="7675" max="7676" width="14.140625" style="1" customWidth="1"/>
    <col min="7677" max="7677" width="8.85546875" style="1" customWidth="1"/>
    <col min="7678" max="7678" width="50.85546875" style="1"/>
    <col min="7679" max="7679" width="68.28515625" style="1" customWidth="1"/>
    <col min="7680" max="7681" width="6.7109375" style="1" customWidth="1"/>
    <col min="7682" max="7682" width="14.85546875" style="1" customWidth="1"/>
    <col min="7683" max="7683" width="6" style="1" customWidth="1"/>
    <col min="7684" max="7684" width="16.140625" style="1" customWidth="1"/>
    <col min="7685" max="7685" width="14.140625" style="1" customWidth="1"/>
    <col min="7686" max="7686" width="11.140625" style="1" customWidth="1"/>
    <col min="7687" max="7925" width="8.85546875" style="1" customWidth="1"/>
    <col min="7926" max="7926" width="50.85546875" style="1" customWidth="1"/>
    <col min="7927" max="7928" width="6.7109375" style="1" customWidth="1"/>
    <col min="7929" max="7929" width="12.85546875" style="1" customWidth="1"/>
    <col min="7930" max="7930" width="6" style="1" customWidth="1"/>
    <col min="7931" max="7932" width="14.140625" style="1" customWidth="1"/>
    <col min="7933" max="7933" width="8.85546875" style="1" customWidth="1"/>
    <col min="7934" max="7934" width="50.85546875" style="1"/>
    <col min="7935" max="7935" width="68.28515625" style="1" customWidth="1"/>
    <col min="7936" max="7937" width="6.7109375" style="1" customWidth="1"/>
    <col min="7938" max="7938" width="14.85546875" style="1" customWidth="1"/>
    <col min="7939" max="7939" width="6" style="1" customWidth="1"/>
    <col min="7940" max="7940" width="16.140625" style="1" customWidth="1"/>
    <col min="7941" max="7941" width="14.140625" style="1" customWidth="1"/>
    <col min="7942" max="7942" width="11.140625" style="1" customWidth="1"/>
    <col min="7943" max="8181" width="8.85546875" style="1" customWidth="1"/>
    <col min="8182" max="8182" width="50.85546875" style="1" customWidth="1"/>
    <col min="8183" max="8184" width="6.7109375" style="1" customWidth="1"/>
    <col min="8185" max="8185" width="12.85546875" style="1" customWidth="1"/>
    <col min="8186" max="8186" width="6" style="1" customWidth="1"/>
    <col min="8187" max="8188" width="14.140625" style="1" customWidth="1"/>
    <col min="8189" max="8189" width="8.85546875" style="1" customWidth="1"/>
    <col min="8190" max="8190" width="50.85546875" style="1"/>
    <col min="8191" max="8191" width="68.28515625" style="1" customWidth="1"/>
    <col min="8192" max="8193" width="6.7109375" style="1" customWidth="1"/>
    <col min="8194" max="8194" width="14.85546875" style="1" customWidth="1"/>
    <col min="8195" max="8195" width="6" style="1" customWidth="1"/>
    <col min="8196" max="8196" width="16.140625" style="1" customWidth="1"/>
    <col min="8197" max="8197" width="14.140625" style="1" customWidth="1"/>
    <col min="8198" max="8198" width="11.140625" style="1" customWidth="1"/>
    <col min="8199" max="8437" width="8.85546875" style="1" customWidth="1"/>
    <col min="8438" max="8438" width="50.85546875" style="1" customWidth="1"/>
    <col min="8439" max="8440" width="6.7109375" style="1" customWidth="1"/>
    <col min="8441" max="8441" width="12.85546875" style="1" customWidth="1"/>
    <col min="8442" max="8442" width="6" style="1" customWidth="1"/>
    <col min="8443" max="8444" width="14.140625" style="1" customWidth="1"/>
    <col min="8445" max="8445" width="8.85546875" style="1" customWidth="1"/>
    <col min="8446" max="8446" width="50.85546875" style="1"/>
    <col min="8447" max="8447" width="68.28515625" style="1" customWidth="1"/>
    <col min="8448" max="8449" width="6.7109375" style="1" customWidth="1"/>
    <col min="8450" max="8450" width="14.85546875" style="1" customWidth="1"/>
    <col min="8451" max="8451" width="6" style="1" customWidth="1"/>
    <col min="8452" max="8452" width="16.140625" style="1" customWidth="1"/>
    <col min="8453" max="8453" width="14.140625" style="1" customWidth="1"/>
    <col min="8454" max="8454" width="11.140625" style="1" customWidth="1"/>
    <col min="8455" max="8693" width="8.85546875" style="1" customWidth="1"/>
    <col min="8694" max="8694" width="50.85546875" style="1" customWidth="1"/>
    <col min="8695" max="8696" width="6.7109375" style="1" customWidth="1"/>
    <col min="8697" max="8697" width="12.85546875" style="1" customWidth="1"/>
    <col min="8698" max="8698" width="6" style="1" customWidth="1"/>
    <col min="8699" max="8700" width="14.140625" style="1" customWidth="1"/>
    <col min="8701" max="8701" width="8.85546875" style="1" customWidth="1"/>
    <col min="8702" max="8702" width="50.85546875" style="1"/>
    <col min="8703" max="8703" width="68.28515625" style="1" customWidth="1"/>
    <col min="8704" max="8705" width="6.7109375" style="1" customWidth="1"/>
    <col min="8706" max="8706" width="14.85546875" style="1" customWidth="1"/>
    <col min="8707" max="8707" width="6" style="1" customWidth="1"/>
    <col min="8708" max="8708" width="16.140625" style="1" customWidth="1"/>
    <col min="8709" max="8709" width="14.140625" style="1" customWidth="1"/>
    <col min="8710" max="8710" width="11.140625" style="1" customWidth="1"/>
    <col min="8711" max="8949" width="8.85546875" style="1" customWidth="1"/>
    <col min="8950" max="8950" width="50.85546875" style="1" customWidth="1"/>
    <col min="8951" max="8952" width="6.7109375" style="1" customWidth="1"/>
    <col min="8953" max="8953" width="12.85546875" style="1" customWidth="1"/>
    <col min="8954" max="8954" width="6" style="1" customWidth="1"/>
    <col min="8955" max="8956" width="14.140625" style="1" customWidth="1"/>
    <col min="8957" max="8957" width="8.85546875" style="1" customWidth="1"/>
    <col min="8958" max="8958" width="50.85546875" style="1"/>
    <col min="8959" max="8959" width="68.28515625" style="1" customWidth="1"/>
    <col min="8960" max="8961" width="6.7109375" style="1" customWidth="1"/>
    <col min="8962" max="8962" width="14.85546875" style="1" customWidth="1"/>
    <col min="8963" max="8963" width="6" style="1" customWidth="1"/>
    <col min="8964" max="8964" width="16.140625" style="1" customWidth="1"/>
    <col min="8965" max="8965" width="14.140625" style="1" customWidth="1"/>
    <col min="8966" max="8966" width="11.140625" style="1" customWidth="1"/>
    <col min="8967" max="9205" width="8.85546875" style="1" customWidth="1"/>
    <col min="9206" max="9206" width="50.85546875" style="1" customWidth="1"/>
    <col min="9207" max="9208" width="6.7109375" style="1" customWidth="1"/>
    <col min="9209" max="9209" width="12.85546875" style="1" customWidth="1"/>
    <col min="9210" max="9210" width="6" style="1" customWidth="1"/>
    <col min="9211" max="9212" width="14.140625" style="1" customWidth="1"/>
    <col min="9213" max="9213" width="8.85546875" style="1" customWidth="1"/>
    <col min="9214" max="9214" width="50.85546875" style="1"/>
    <col min="9215" max="9215" width="68.28515625" style="1" customWidth="1"/>
    <col min="9216" max="9217" width="6.7109375" style="1" customWidth="1"/>
    <col min="9218" max="9218" width="14.85546875" style="1" customWidth="1"/>
    <col min="9219" max="9219" width="6" style="1" customWidth="1"/>
    <col min="9220" max="9220" width="16.140625" style="1" customWidth="1"/>
    <col min="9221" max="9221" width="14.140625" style="1" customWidth="1"/>
    <col min="9222" max="9222" width="11.140625" style="1" customWidth="1"/>
    <col min="9223" max="9461" width="8.85546875" style="1" customWidth="1"/>
    <col min="9462" max="9462" width="50.85546875" style="1" customWidth="1"/>
    <col min="9463" max="9464" width="6.7109375" style="1" customWidth="1"/>
    <col min="9465" max="9465" width="12.85546875" style="1" customWidth="1"/>
    <col min="9466" max="9466" width="6" style="1" customWidth="1"/>
    <col min="9467" max="9468" width="14.140625" style="1" customWidth="1"/>
    <col min="9469" max="9469" width="8.85546875" style="1" customWidth="1"/>
    <col min="9470" max="9470" width="50.85546875" style="1"/>
    <col min="9471" max="9471" width="68.28515625" style="1" customWidth="1"/>
    <col min="9472" max="9473" width="6.7109375" style="1" customWidth="1"/>
    <col min="9474" max="9474" width="14.85546875" style="1" customWidth="1"/>
    <col min="9475" max="9475" width="6" style="1" customWidth="1"/>
    <col min="9476" max="9476" width="16.140625" style="1" customWidth="1"/>
    <col min="9477" max="9477" width="14.140625" style="1" customWidth="1"/>
    <col min="9478" max="9478" width="11.140625" style="1" customWidth="1"/>
    <col min="9479" max="9717" width="8.85546875" style="1" customWidth="1"/>
    <col min="9718" max="9718" width="50.85546875" style="1" customWidth="1"/>
    <col min="9719" max="9720" width="6.7109375" style="1" customWidth="1"/>
    <col min="9721" max="9721" width="12.85546875" style="1" customWidth="1"/>
    <col min="9722" max="9722" width="6" style="1" customWidth="1"/>
    <col min="9723" max="9724" width="14.140625" style="1" customWidth="1"/>
    <col min="9725" max="9725" width="8.85546875" style="1" customWidth="1"/>
    <col min="9726" max="9726" width="50.85546875" style="1"/>
    <col min="9727" max="9727" width="68.28515625" style="1" customWidth="1"/>
    <col min="9728" max="9729" width="6.7109375" style="1" customWidth="1"/>
    <col min="9730" max="9730" width="14.85546875" style="1" customWidth="1"/>
    <col min="9731" max="9731" width="6" style="1" customWidth="1"/>
    <col min="9732" max="9732" width="16.140625" style="1" customWidth="1"/>
    <col min="9733" max="9733" width="14.140625" style="1" customWidth="1"/>
    <col min="9734" max="9734" width="11.140625" style="1" customWidth="1"/>
    <col min="9735" max="9973" width="8.85546875" style="1" customWidth="1"/>
    <col min="9974" max="9974" width="50.85546875" style="1" customWidth="1"/>
    <col min="9975" max="9976" width="6.7109375" style="1" customWidth="1"/>
    <col min="9977" max="9977" width="12.85546875" style="1" customWidth="1"/>
    <col min="9978" max="9978" width="6" style="1" customWidth="1"/>
    <col min="9979" max="9980" width="14.140625" style="1" customWidth="1"/>
    <col min="9981" max="9981" width="8.85546875" style="1" customWidth="1"/>
    <col min="9982" max="9982" width="50.85546875" style="1"/>
    <col min="9983" max="9983" width="68.28515625" style="1" customWidth="1"/>
    <col min="9984" max="9985" width="6.7109375" style="1" customWidth="1"/>
    <col min="9986" max="9986" width="14.85546875" style="1" customWidth="1"/>
    <col min="9987" max="9987" width="6" style="1" customWidth="1"/>
    <col min="9988" max="9988" width="16.140625" style="1" customWidth="1"/>
    <col min="9989" max="9989" width="14.140625" style="1" customWidth="1"/>
    <col min="9990" max="9990" width="11.140625" style="1" customWidth="1"/>
    <col min="9991" max="10229" width="8.85546875" style="1" customWidth="1"/>
    <col min="10230" max="10230" width="50.85546875" style="1" customWidth="1"/>
    <col min="10231" max="10232" width="6.7109375" style="1" customWidth="1"/>
    <col min="10233" max="10233" width="12.85546875" style="1" customWidth="1"/>
    <col min="10234" max="10234" width="6" style="1" customWidth="1"/>
    <col min="10235" max="10236" width="14.140625" style="1" customWidth="1"/>
    <col min="10237" max="10237" width="8.85546875" style="1" customWidth="1"/>
    <col min="10238" max="10238" width="50.85546875" style="1"/>
    <col min="10239" max="10239" width="68.28515625" style="1" customWidth="1"/>
    <col min="10240" max="10241" width="6.7109375" style="1" customWidth="1"/>
    <col min="10242" max="10242" width="14.85546875" style="1" customWidth="1"/>
    <col min="10243" max="10243" width="6" style="1" customWidth="1"/>
    <col min="10244" max="10244" width="16.140625" style="1" customWidth="1"/>
    <col min="10245" max="10245" width="14.140625" style="1" customWidth="1"/>
    <col min="10246" max="10246" width="11.140625" style="1" customWidth="1"/>
    <col min="10247" max="10485" width="8.85546875" style="1" customWidth="1"/>
    <col min="10486" max="10486" width="50.85546875" style="1" customWidth="1"/>
    <col min="10487" max="10488" width="6.7109375" style="1" customWidth="1"/>
    <col min="10489" max="10489" width="12.85546875" style="1" customWidth="1"/>
    <col min="10490" max="10490" width="6" style="1" customWidth="1"/>
    <col min="10491" max="10492" width="14.140625" style="1" customWidth="1"/>
    <col min="10493" max="10493" width="8.85546875" style="1" customWidth="1"/>
    <col min="10494" max="10494" width="50.85546875" style="1"/>
    <col min="10495" max="10495" width="68.28515625" style="1" customWidth="1"/>
    <col min="10496" max="10497" width="6.7109375" style="1" customWidth="1"/>
    <col min="10498" max="10498" width="14.85546875" style="1" customWidth="1"/>
    <col min="10499" max="10499" width="6" style="1" customWidth="1"/>
    <col min="10500" max="10500" width="16.140625" style="1" customWidth="1"/>
    <col min="10501" max="10501" width="14.140625" style="1" customWidth="1"/>
    <col min="10502" max="10502" width="11.140625" style="1" customWidth="1"/>
    <col min="10503" max="10741" width="8.85546875" style="1" customWidth="1"/>
    <col min="10742" max="10742" width="50.85546875" style="1" customWidth="1"/>
    <col min="10743" max="10744" width="6.7109375" style="1" customWidth="1"/>
    <col min="10745" max="10745" width="12.85546875" style="1" customWidth="1"/>
    <col min="10746" max="10746" width="6" style="1" customWidth="1"/>
    <col min="10747" max="10748" width="14.140625" style="1" customWidth="1"/>
    <col min="10749" max="10749" width="8.85546875" style="1" customWidth="1"/>
    <col min="10750" max="10750" width="50.85546875" style="1"/>
    <col min="10751" max="10751" width="68.28515625" style="1" customWidth="1"/>
    <col min="10752" max="10753" width="6.7109375" style="1" customWidth="1"/>
    <col min="10754" max="10754" width="14.85546875" style="1" customWidth="1"/>
    <col min="10755" max="10755" width="6" style="1" customWidth="1"/>
    <col min="10756" max="10756" width="16.140625" style="1" customWidth="1"/>
    <col min="10757" max="10757" width="14.140625" style="1" customWidth="1"/>
    <col min="10758" max="10758" width="11.140625" style="1" customWidth="1"/>
    <col min="10759" max="10997" width="8.85546875" style="1" customWidth="1"/>
    <col min="10998" max="10998" width="50.85546875" style="1" customWidth="1"/>
    <col min="10999" max="11000" width="6.7109375" style="1" customWidth="1"/>
    <col min="11001" max="11001" width="12.85546875" style="1" customWidth="1"/>
    <col min="11002" max="11002" width="6" style="1" customWidth="1"/>
    <col min="11003" max="11004" width="14.140625" style="1" customWidth="1"/>
    <col min="11005" max="11005" width="8.85546875" style="1" customWidth="1"/>
    <col min="11006" max="11006" width="50.85546875" style="1"/>
    <col min="11007" max="11007" width="68.28515625" style="1" customWidth="1"/>
    <col min="11008" max="11009" width="6.7109375" style="1" customWidth="1"/>
    <col min="11010" max="11010" width="14.85546875" style="1" customWidth="1"/>
    <col min="11011" max="11011" width="6" style="1" customWidth="1"/>
    <col min="11012" max="11012" width="16.140625" style="1" customWidth="1"/>
    <col min="11013" max="11013" width="14.140625" style="1" customWidth="1"/>
    <col min="11014" max="11014" width="11.140625" style="1" customWidth="1"/>
    <col min="11015" max="11253" width="8.85546875" style="1" customWidth="1"/>
    <col min="11254" max="11254" width="50.85546875" style="1" customWidth="1"/>
    <col min="11255" max="11256" width="6.7109375" style="1" customWidth="1"/>
    <col min="11257" max="11257" width="12.85546875" style="1" customWidth="1"/>
    <col min="11258" max="11258" width="6" style="1" customWidth="1"/>
    <col min="11259" max="11260" width="14.140625" style="1" customWidth="1"/>
    <col min="11261" max="11261" width="8.85546875" style="1" customWidth="1"/>
    <col min="11262" max="11262" width="50.85546875" style="1"/>
    <col min="11263" max="11263" width="68.28515625" style="1" customWidth="1"/>
    <col min="11264" max="11265" width="6.7109375" style="1" customWidth="1"/>
    <col min="11266" max="11266" width="14.85546875" style="1" customWidth="1"/>
    <col min="11267" max="11267" width="6" style="1" customWidth="1"/>
    <col min="11268" max="11268" width="16.140625" style="1" customWidth="1"/>
    <col min="11269" max="11269" width="14.140625" style="1" customWidth="1"/>
    <col min="11270" max="11270" width="11.140625" style="1" customWidth="1"/>
    <col min="11271" max="11509" width="8.85546875" style="1" customWidth="1"/>
    <col min="11510" max="11510" width="50.85546875" style="1" customWidth="1"/>
    <col min="11511" max="11512" width="6.7109375" style="1" customWidth="1"/>
    <col min="11513" max="11513" width="12.85546875" style="1" customWidth="1"/>
    <col min="11514" max="11514" width="6" style="1" customWidth="1"/>
    <col min="11515" max="11516" width="14.140625" style="1" customWidth="1"/>
    <col min="11517" max="11517" width="8.85546875" style="1" customWidth="1"/>
    <col min="11518" max="11518" width="50.85546875" style="1"/>
    <col min="11519" max="11519" width="68.28515625" style="1" customWidth="1"/>
    <col min="11520" max="11521" width="6.7109375" style="1" customWidth="1"/>
    <col min="11522" max="11522" width="14.85546875" style="1" customWidth="1"/>
    <col min="11523" max="11523" width="6" style="1" customWidth="1"/>
    <col min="11524" max="11524" width="16.140625" style="1" customWidth="1"/>
    <col min="11525" max="11525" width="14.140625" style="1" customWidth="1"/>
    <col min="11526" max="11526" width="11.140625" style="1" customWidth="1"/>
    <col min="11527" max="11765" width="8.85546875" style="1" customWidth="1"/>
    <col min="11766" max="11766" width="50.85546875" style="1" customWidth="1"/>
    <col min="11767" max="11768" width="6.7109375" style="1" customWidth="1"/>
    <col min="11769" max="11769" width="12.85546875" style="1" customWidth="1"/>
    <col min="11770" max="11770" width="6" style="1" customWidth="1"/>
    <col min="11771" max="11772" width="14.140625" style="1" customWidth="1"/>
    <col min="11773" max="11773" width="8.85546875" style="1" customWidth="1"/>
    <col min="11774" max="11774" width="50.85546875" style="1"/>
    <col min="11775" max="11775" width="68.28515625" style="1" customWidth="1"/>
    <col min="11776" max="11777" width="6.7109375" style="1" customWidth="1"/>
    <col min="11778" max="11778" width="14.85546875" style="1" customWidth="1"/>
    <col min="11779" max="11779" width="6" style="1" customWidth="1"/>
    <col min="11780" max="11780" width="16.140625" style="1" customWidth="1"/>
    <col min="11781" max="11781" width="14.140625" style="1" customWidth="1"/>
    <col min="11782" max="11782" width="11.140625" style="1" customWidth="1"/>
    <col min="11783" max="12021" width="8.85546875" style="1" customWidth="1"/>
    <col min="12022" max="12022" width="50.85546875" style="1" customWidth="1"/>
    <col min="12023" max="12024" width="6.7109375" style="1" customWidth="1"/>
    <col min="12025" max="12025" width="12.85546875" style="1" customWidth="1"/>
    <col min="12026" max="12026" width="6" style="1" customWidth="1"/>
    <col min="12027" max="12028" width="14.140625" style="1" customWidth="1"/>
    <col min="12029" max="12029" width="8.85546875" style="1" customWidth="1"/>
    <col min="12030" max="12030" width="50.85546875" style="1"/>
    <col min="12031" max="12031" width="68.28515625" style="1" customWidth="1"/>
    <col min="12032" max="12033" width="6.7109375" style="1" customWidth="1"/>
    <col min="12034" max="12034" width="14.85546875" style="1" customWidth="1"/>
    <col min="12035" max="12035" width="6" style="1" customWidth="1"/>
    <col min="12036" max="12036" width="16.140625" style="1" customWidth="1"/>
    <col min="12037" max="12037" width="14.140625" style="1" customWidth="1"/>
    <col min="12038" max="12038" width="11.140625" style="1" customWidth="1"/>
    <col min="12039" max="12277" width="8.85546875" style="1" customWidth="1"/>
    <col min="12278" max="12278" width="50.85546875" style="1" customWidth="1"/>
    <col min="12279" max="12280" width="6.7109375" style="1" customWidth="1"/>
    <col min="12281" max="12281" width="12.85546875" style="1" customWidth="1"/>
    <col min="12282" max="12282" width="6" style="1" customWidth="1"/>
    <col min="12283" max="12284" width="14.140625" style="1" customWidth="1"/>
    <col min="12285" max="12285" width="8.85546875" style="1" customWidth="1"/>
    <col min="12286" max="12286" width="50.85546875" style="1"/>
    <col min="12287" max="12287" width="68.28515625" style="1" customWidth="1"/>
    <col min="12288" max="12289" width="6.7109375" style="1" customWidth="1"/>
    <col min="12290" max="12290" width="14.85546875" style="1" customWidth="1"/>
    <col min="12291" max="12291" width="6" style="1" customWidth="1"/>
    <col min="12292" max="12292" width="16.140625" style="1" customWidth="1"/>
    <col min="12293" max="12293" width="14.140625" style="1" customWidth="1"/>
    <col min="12294" max="12294" width="11.140625" style="1" customWidth="1"/>
    <col min="12295" max="12533" width="8.85546875" style="1" customWidth="1"/>
    <col min="12534" max="12534" width="50.85546875" style="1" customWidth="1"/>
    <col min="12535" max="12536" width="6.7109375" style="1" customWidth="1"/>
    <col min="12537" max="12537" width="12.85546875" style="1" customWidth="1"/>
    <col min="12538" max="12538" width="6" style="1" customWidth="1"/>
    <col min="12539" max="12540" width="14.140625" style="1" customWidth="1"/>
    <col min="12541" max="12541" width="8.85546875" style="1" customWidth="1"/>
    <col min="12542" max="12542" width="50.85546875" style="1"/>
    <col min="12543" max="12543" width="68.28515625" style="1" customWidth="1"/>
    <col min="12544" max="12545" width="6.7109375" style="1" customWidth="1"/>
    <col min="12546" max="12546" width="14.85546875" style="1" customWidth="1"/>
    <col min="12547" max="12547" width="6" style="1" customWidth="1"/>
    <col min="12548" max="12548" width="16.140625" style="1" customWidth="1"/>
    <col min="12549" max="12549" width="14.140625" style="1" customWidth="1"/>
    <col min="12550" max="12550" width="11.140625" style="1" customWidth="1"/>
    <col min="12551" max="12789" width="8.85546875" style="1" customWidth="1"/>
    <col min="12790" max="12790" width="50.85546875" style="1" customWidth="1"/>
    <col min="12791" max="12792" width="6.7109375" style="1" customWidth="1"/>
    <col min="12793" max="12793" width="12.85546875" style="1" customWidth="1"/>
    <col min="12794" max="12794" width="6" style="1" customWidth="1"/>
    <col min="12795" max="12796" width="14.140625" style="1" customWidth="1"/>
    <col min="12797" max="12797" width="8.85546875" style="1" customWidth="1"/>
    <col min="12798" max="12798" width="50.85546875" style="1"/>
    <col min="12799" max="12799" width="68.28515625" style="1" customWidth="1"/>
    <col min="12800" max="12801" width="6.7109375" style="1" customWidth="1"/>
    <col min="12802" max="12802" width="14.85546875" style="1" customWidth="1"/>
    <col min="12803" max="12803" width="6" style="1" customWidth="1"/>
    <col min="12804" max="12804" width="16.140625" style="1" customWidth="1"/>
    <col min="12805" max="12805" width="14.140625" style="1" customWidth="1"/>
    <col min="12806" max="12806" width="11.140625" style="1" customWidth="1"/>
    <col min="12807" max="13045" width="8.85546875" style="1" customWidth="1"/>
    <col min="13046" max="13046" width="50.85546875" style="1" customWidth="1"/>
    <col min="13047" max="13048" width="6.7109375" style="1" customWidth="1"/>
    <col min="13049" max="13049" width="12.85546875" style="1" customWidth="1"/>
    <col min="13050" max="13050" width="6" style="1" customWidth="1"/>
    <col min="13051" max="13052" width="14.140625" style="1" customWidth="1"/>
    <col min="13053" max="13053" width="8.85546875" style="1" customWidth="1"/>
    <col min="13054" max="13054" width="50.85546875" style="1"/>
    <col min="13055" max="13055" width="68.28515625" style="1" customWidth="1"/>
    <col min="13056" max="13057" width="6.7109375" style="1" customWidth="1"/>
    <col min="13058" max="13058" width="14.85546875" style="1" customWidth="1"/>
    <col min="13059" max="13059" width="6" style="1" customWidth="1"/>
    <col min="13060" max="13060" width="16.140625" style="1" customWidth="1"/>
    <col min="13061" max="13061" width="14.140625" style="1" customWidth="1"/>
    <col min="13062" max="13062" width="11.140625" style="1" customWidth="1"/>
    <col min="13063" max="13301" width="8.85546875" style="1" customWidth="1"/>
    <col min="13302" max="13302" width="50.85546875" style="1" customWidth="1"/>
    <col min="13303" max="13304" width="6.7109375" style="1" customWidth="1"/>
    <col min="13305" max="13305" width="12.85546875" style="1" customWidth="1"/>
    <col min="13306" max="13306" width="6" style="1" customWidth="1"/>
    <col min="13307" max="13308" width="14.140625" style="1" customWidth="1"/>
    <col min="13309" max="13309" width="8.85546875" style="1" customWidth="1"/>
    <col min="13310" max="13310" width="50.85546875" style="1"/>
    <col min="13311" max="13311" width="68.28515625" style="1" customWidth="1"/>
    <col min="13312" max="13313" width="6.7109375" style="1" customWidth="1"/>
    <col min="13314" max="13314" width="14.85546875" style="1" customWidth="1"/>
    <col min="13315" max="13315" width="6" style="1" customWidth="1"/>
    <col min="13316" max="13316" width="16.140625" style="1" customWidth="1"/>
    <col min="13317" max="13317" width="14.140625" style="1" customWidth="1"/>
    <col min="13318" max="13318" width="11.140625" style="1" customWidth="1"/>
    <col min="13319" max="13557" width="8.85546875" style="1" customWidth="1"/>
    <col min="13558" max="13558" width="50.85546875" style="1" customWidth="1"/>
    <col min="13559" max="13560" width="6.7109375" style="1" customWidth="1"/>
    <col min="13561" max="13561" width="12.85546875" style="1" customWidth="1"/>
    <col min="13562" max="13562" width="6" style="1" customWidth="1"/>
    <col min="13563" max="13564" width="14.140625" style="1" customWidth="1"/>
    <col min="13565" max="13565" width="8.85546875" style="1" customWidth="1"/>
    <col min="13566" max="13566" width="50.85546875" style="1"/>
    <col min="13567" max="13567" width="68.28515625" style="1" customWidth="1"/>
    <col min="13568" max="13569" width="6.7109375" style="1" customWidth="1"/>
    <col min="13570" max="13570" width="14.85546875" style="1" customWidth="1"/>
    <col min="13571" max="13571" width="6" style="1" customWidth="1"/>
    <col min="13572" max="13572" width="16.140625" style="1" customWidth="1"/>
    <col min="13573" max="13573" width="14.140625" style="1" customWidth="1"/>
    <col min="13574" max="13574" width="11.140625" style="1" customWidth="1"/>
    <col min="13575" max="13813" width="8.85546875" style="1" customWidth="1"/>
    <col min="13814" max="13814" width="50.85546875" style="1" customWidth="1"/>
    <col min="13815" max="13816" width="6.7109375" style="1" customWidth="1"/>
    <col min="13817" max="13817" width="12.85546875" style="1" customWidth="1"/>
    <col min="13818" max="13818" width="6" style="1" customWidth="1"/>
    <col min="13819" max="13820" width="14.140625" style="1" customWidth="1"/>
    <col min="13821" max="13821" width="8.85546875" style="1" customWidth="1"/>
    <col min="13822" max="13822" width="50.85546875" style="1"/>
    <col min="13823" max="13823" width="68.28515625" style="1" customWidth="1"/>
    <col min="13824" max="13825" width="6.7109375" style="1" customWidth="1"/>
    <col min="13826" max="13826" width="14.85546875" style="1" customWidth="1"/>
    <col min="13827" max="13827" width="6" style="1" customWidth="1"/>
    <col min="13828" max="13828" width="16.140625" style="1" customWidth="1"/>
    <col min="13829" max="13829" width="14.140625" style="1" customWidth="1"/>
    <col min="13830" max="13830" width="11.140625" style="1" customWidth="1"/>
    <col min="13831" max="14069" width="8.85546875" style="1" customWidth="1"/>
    <col min="14070" max="14070" width="50.85546875" style="1" customWidth="1"/>
    <col min="14071" max="14072" width="6.7109375" style="1" customWidth="1"/>
    <col min="14073" max="14073" width="12.85546875" style="1" customWidth="1"/>
    <col min="14074" max="14074" width="6" style="1" customWidth="1"/>
    <col min="14075" max="14076" width="14.140625" style="1" customWidth="1"/>
    <col min="14077" max="14077" width="8.85546875" style="1" customWidth="1"/>
    <col min="14078" max="14078" width="50.85546875" style="1"/>
    <col min="14079" max="14079" width="68.28515625" style="1" customWidth="1"/>
    <col min="14080" max="14081" width="6.7109375" style="1" customWidth="1"/>
    <col min="14082" max="14082" width="14.85546875" style="1" customWidth="1"/>
    <col min="14083" max="14083" width="6" style="1" customWidth="1"/>
    <col min="14084" max="14084" width="16.140625" style="1" customWidth="1"/>
    <col min="14085" max="14085" width="14.140625" style="1" customWidth="1"/>
    <col min="14086" max="14086" width="11.140625" style="1" customWidth="1"/>
    <col min="14087" max="14325" width="8.85546875" style="1" customWidth="1"/>
    <col min="14326" max="14326" width="50.85546875" style="1" customWidth="1"/>
    <col min="14327" max="14328" width="6.7109375" style="1" customWidth="1"/>
    <col min="14329" max="14329" width="12.85546875" style="1" customWidth="1"/>
    <col min="14330" max="14330" width="6" style="1" customWidth="1"/>
    <col min="14331" max="14332" width="14.140625" style="1" customWidth="1"/>
    <col min="14333" max="14333" width="8.85546875" style="1" customWidth="1"/>
    <col min="14334" max="14334" width="50.85546875" style="1"/>
    <col min="14335" max="14335" width="68.28515625" style="1" customWidth="1"/>
    <col min="14336" max="14337" width="6.7109375" style="1" customWidth="1"/>
    <col min="14338" max="14338" width="14.85546875" style="1" customWidth="1"/>
    <col min="14339" max="14339" width="6" style="1" customWidth="1"/>
    <col min="14340" max="14340" width="16.140625" style="1" customWidth="1"/>
    <col min="14341" max="14341" width="14.140625" style="1" customWidth="1"/>
    <col min="14342" max="14342" width="11.140625" style="1" customWidth="1"/>
    <col min="14343" max="14581" width="8.85546875" style="1" customWidth="1"/>
    <col min="14582" max="14582" width="50.85546875" style="1" customWidth="1"/>
    <col min="14583" max="14584" width="6.7109375" style="1" customWidth="1"/>
    <col min="14585" max="14585" width="12.85546875" style="1" customWidth="1"/>
    <col min="14586" max="14586" width="6" style="1" customWidth="1"/>
    <col min="14587" max="14588" width="14.140625" style="1" customWidth="1"/>
    <col min="14589" max="14589" width="8.85546875" style="1" customWidth="1"/>
    <col min="14590" max="14590" width="50.85546875" style="1"/>
    <col min="14591" max="14591" width="68.28515625" style="1" customWidth="1"/>
    <col min="14592" max="14593" width="6.7109375" style="1" customWidth="1"/>
    <col min="14594" max="14594" width="14.85546875" style="1" customWidth="1"/>
    <col min="14595" max="14595" width="6" style="1" customWidth="1"/>
    <col min="14596" max="14596" width="16.140625" style="1" customWidth="1"/>
    <col min="14597" max="14597" width="14.140625" style="1" customWidth="1"/>
    <col min="14598" max="14598" width="11.140625" style="1" customWidth="1"/>
    <col min="14599" max="14837" width="8.85546875" style="1" customWidth="1"/>
    <col min="14838" max="14838" width="50.85546875" style="1" customWidth="1"/>
    <col min="14839" max="14840" width="6.7109375" style="1" customWidth="1"/>
    <col min="14841" max="14841" width="12.85546875" style="1" customWidth="1"/>
    <col min="14842" max="14842" width="6" style="1" customWidth="1"/>
    <col min="14843" max="14844" width="14.140625" style="1" customWidth="1"/>
    <col min="14845" max="14845" width="8.85546875" style="1" customWidth="1"/>
    <col min="14846" max="14846" width="50.85546875" style="1"/>
    <col min="14847" max="14847" width="68.28515625" style="1" customWidth="1"/>
    <col min="14848" max="14849" width="6.7109375" style="1" customWidth="1"/>
    <col min="14850" max="14850" width="14.85546875" style="1" customWidth="1"/>
    <col min="14851" max="14851" width="6" style="1" customWidth="1"/>
    <col min="14852" max="14852" width="16.140625" style="1" customWidth="1"/>
    <col min="14853" max="14853" width="14.140625" style="1" customWidth="1"/>
    <col min="14854" max="14854" width="11.140625" style="1" customWidth="1"/>
    <col min="14855" max="15093" width="8.85546875" style="1" customWidth="1"/>
    <col min="15094" max="15094" width="50.85546875" style="1" customWidth="1"/>
    <col min="15095" max="15096" width="6.7109375" style="1" customWidth="1"/>
    <col min="15097" max="15097" width="12.85546875" style="1" customWidth="1"/>
    <col min="15098" max="15098" width="6" style="1" customWidth="1"/>
    <col min="15099" max="15100" width="14.140625" style="1" customWidth="1"/>
    <col min="15101" max="15101" width="8.85546875" style="1" customWidth="1"/>
    <col min="15102" max="15102" width="50.85546875" style="1"/>
    <col min="15103" max="15103" width="68.28515625" style="1" customWidth="1"/>
    <col min="15104" max="15105" width="6.7109375" style="1" customWidth="1"/>
    <col min="15106" max="15106" width="14.85546875" style="1" customWidth="1"/>
    <col min="15107" max="15107" width="6" style="1" customWidth="1"/>
    <col min="15108" max="15108" width="16.140625" style="1" customWidth="1"/>
    <col min="15109" max="15109" width="14.140625" style="1" customWidth="1"/>
    <col min="15110" max="15110" width="11.140625" style="1" customWidth="1"/>
    <col min="15111" max="15349" width="8.85546875" style="1" customWidth="1"/>
    <col min="15350" max="15350" width="50.85546875" style="1" customWidth="1"/>
    <col min="15351" max="15352" width="6.7109375" style="1" customWidth="1"/>
    <col min="15353" max="15353" width="12.85546875" style="1" customWidth="1"/>
    <col min="15354" max="15354" width="6" style="1" customWidth="1"/>
    <col min="15355" max="15356" width="14.140625" style="1" customWidth="1"/>
    <col min="15357" max="15357" width="8.85546875" style="1" customWidth="1"/>
    <col min="15358" max="15358" width="50.85546875" style="1"/>
    <col min="15359" max="15359" width="68.28515625" style="1" customWidth="1"/>
    <col min="15360" max="15361" width="6.7109375" style="1" customWidth="1"/>
    <col min="15362" max="15362" width="14.85546875" style="1" customWidth="1"/>
    <col min="15363" max="15363" width="6" style="1" customWidth="1"/>
    <col min="15364" max="15364" width="16.140625" style="1" customWidth="1"/>
    <col min="15365" max="15365" width="14.140625" style="1" customWidth="1"/>
    <col min="15366" max="15366" width="11.140625" style="1" customWidth="1"/>
    <col min="15367" max="15605" width="8.85546875" style="1" customWidth="1"/>
    <col min="15606" max="15606" width="50.85546875" style="1" customWidth="1"/>
    <col min="15607" max="15608" width="6.7109375" style="1" customWidth="1"/>
    <col min="15609" max="15609" width="12.85546875" style="1" customWidth="1"/>
    <col min="15610" max="15610" width="6" style="1" customWidth="1"/>
    <col min="15611" max="15612" width="14.140625" style="1" customWidth="1"/>
    <col min="15613" max="15613" width="8.85546875" style="1" customWidth="1"/>
    <col min="15614" max="15614" width="50.85546875" style="1"/>
    <col min="15615" max="15615" width="68.28515625" style="1" customWidth="1"/>
    <col min="15616" max="15617" width="6.7109375" style="1" customWidth="1"/>
    <col min="15618" max="15618" width="14.85546875" style="1" customWidth="1"/>
    <col min="15619" max="15619" width="6" style="1" customWidth="1"/>
    <col min="15620" max="15620" width="16.140625" style="1" customWidth="1"/>
    <col min="15621" max="15621" width="14.140625" style="1" customWidth="1"/>
    <col min="15622" max="15622" width="11.140625" style="1" customWidth="1"/>
    <col min="15623" max="15861" width="8.85546875" style="1" customWidth="1"/>
    <col min="15862" max="15862" width="50.85546875" style="1" customWidth="1"/>
    <col min="15863" max="15864" width="6.7109375" style="1" customWidth="1"/>
    <col min="15865" max="15865" width="12.85546875" style="1" customWidth="1"/>
    <col min="15866" max="15866" width="6" style="1" customWidth="1"/>
    <col min="15867" max="15868" width="14.140625" style="1" customWidth="1"/>
    <col min="15869" max="15869" width="8.85546875" style="1" customWidth="1"/>
    <col min="15870" max="15870" width="50.85546875" style="1"/>
    <col min="15871" max="15871" width="68.28515625" style="1" customWidth="1"/>
    <col min="15872" max="15873" width="6.7109375" style="1" customWidth="1"/>
    <col min="15874" max="15874" width="14.85546875" style="1" customWidth="1"/>
    <col min="15875" max="15875" width="6" style="1" customWidth="1"/>
    <col min="15876" max="15876" width="16.140625" style="1" customWidth="1"/>
    <col min="15877" max="15877" width="14.140625" style="1" customWidth="1"/>
    <col min="15878" max="15878" width="11.140625" style="1" customWidth="1"/>
    <col min="15879" max="16117" width="8.85546875" style="1" customWidth="1"/>
    <col min="16118" max="16118" width="50.85546875" style="1" customWidth="1"/>
    <col min="16119" max="16120" width="6.7109375" style="1" customWidth="1"/>
    <col min="16121" max="16121" width="12.85546875" style="1" customWidth="1"/>
    <col min="16122" max="16122" width="6" style="1" customWidth="1"/>
    <col min="16123" max="16124" width="14.140625" style="1" customWidth="1"/>
    <col min="16125" max="16125" width="8.85546875" style="1" customWidth="1"/>
    <col min="16126" max="16126" width="50.85546875" style="1"/>
    <col min="16127" max="16127" width="68.28515625" style="1" customWidth="1"/>
    <col min="16128" max="16129" width="6.7109375" style="1" customWidth="1"/>
    <col min="16130" max="16130" width="14.85546875" style="1" customWidth="1"/>
    <col min="16131" max="16131" width="6" style="1" customWidth="1"/>
    <col min="16132" max="16132" width="16.140625" style="1" customWidth="1"/>
    <col min="16133" max="16133" width="14.140625" style="1" customWidth="1"/>
    <col min="16134" max="16134" width="11.140625" style="1" customWidth="1"/>
    <col min="16135" max="16373" width="8.85546875" style="1" customWidth="1"/>
    <col min="16374" max="16374" width="50.85546875" style="1" customWidth="1"/>
    <col min="16375" max="16376" width="6.7109375" style="1" customWidth="1"/>
    <col min="16377" max="16377" width="12.85546875" style="1" customWidth="1"/>
    <col min="16378" max="16378" width="6" style="1" customWidth="1"/>
    <col min="16379" max="16380" width="14.140625" style="1" customWidth="1"/>
    <col min="16381" max="16381" width="8.85546875" style="1" customWidth="1"/>
    <col min="16382" max="16384" width="50.85546875" style="1"/>
  </cols>
  <sheetData>
    <row r="1" spans="1:253" x14ac:dyDescent="0.2">
      <c r="A1" s="325" t="s">
        <v>609</v>
      </c>
      <c r="B1" s="325"/>
      <c r="C1" s="325"/>
      <c r="D1" s="325"/>
      <c r="E1" s="325"/>
      <c r="F1" s="325"/>
    </row>
    <row r="2" spans="1:253" x14ac:dyDescent="0.2">
      <c r="A2" s="325" t="s">
        <v>4</v>
      </c>
      <c r="B2" s="325"/>
      <c r="C2" s="325"/>
      <c r="D2" s="325"/>
      <c r="E2" s="325"/>
      <c r="F2" s="325"/>
    </row>
    <row r="3" spans="1:253" x14ac:dyDescent="0.2">
      <c r="A3" s="325" t="s">
        <v>619</v>
      </c>
      <c r="B3" s="325"/>
      <c r="C3" s="325"/>
      <c r="D3" s="325"/>
      <c r="E3" s="325"/>
      <c r="F3" s="325"/>
    </row>
    <row r="4" spans="1:253" x14ac:dyDescent="0.2">
      <c r="A4" s="325" t="s">
        <v>5</v>
      </c>
      <c r="B4" s="325"/>
      <c r="C4" s="325"/>
      <c r="D4" s="325"/>
      <c r="E4" s="325"/>
      <c r="F4" s="325"/>
    </row>
    <row r="5" spans="1:253" x14ac:dyDescent="0.2">
      <c r="A5" s="325" t="s">
        <v>4</v>
      </c>
      <c r="B5" s="325"/>
      <c r="C5" s="325"/>
      <c r="D5" s="325"/>
      <c r="E5" s="325"/>
      <c r="F5" s="325"/>
    </row>
    <row r="6" spans="1:253" x14ac:dyDescent="0.2">
      <c r="A6" s="325" t="s">
        <v>0</v>
      </c>
      <c r="B6" s="325"/>
      <c r="C6" s="325"/>
      <c r="D6" s="325"/>
      <c r="E6" s="325"/>
      <c r="F6" s="325"/>
    </row>
    <row r="7" spans="1:253" x14ac:dyDescent="0.2">
      <c r="A7" s="2"/>
      <c r="B7" s="2"/>
      <c r="C7" s="2"/>
      <c r="D7" s="2"/>
      <c r="E7" s="2"/>
      <c r="F7" s="3"/>
    </row>
    <row r="8" spans="1:253" ht="39.6" customHeight="1" x14ac:dyDescent="0.25">
      <c r="A8" s="326" t="s">
        <v>334</v>
      </c>
      <c r="B8" s="326"/>
      <c r="C8" s="326"/>
      <c r="D8" s="326"/>
      <c r="E8" s="326"/>
      <c r="F8" s="326"/>
    </row>
    <row r="9" spans="1:253" ht="18.75" x14ac:dyDescent="0.3">
      <c r="A9" s="4"/>
      <c r="B9" s="4"/>
      <c r="C9" s="4"/>
      <c r="D9" s="4"/>
      <c r="E9" s="4"/>
      <c r="F9" s="5" t="s">
        <v>1</v>
      </c>
    </row>
    <row r="10" spans="1:253" x14ac:dyDescent="0.2">
      <c r="A10" s="327" t="s">
        <v>6</v>
      </c>
      <c r="B10" s="328" t="s">
        <v>7</v>
      </c>
      <c r="C10" s="328" t="s">
        <v>8</v>
      </c>
      <c r="D10" s="328" t="s">
        <v>9</v>
      </c>
      <c r="E10" s="328" t="s">
        <v>10</v>
      </c>
      <c r="F10" s="329" t="s">
        <v>11</v>
      </c>
    </row>
    <row r="11" spans="1:253" x14ac:dyDescent="0.2">
      <c r="A11" s="327"/>
      <c r="B11" s="328"/>
      <c r="C11" s="328"/>
      <c r="D11" s="328"/>
      <c r="E11" s="328"/>
      <c r="F11" s="329"/>
    </row>
    <row r="12" spans="1:253" x14ac:dyDescent="0.2">
      <c r="A12" s="6">
        <v>1</v>
      </c>
      <c r="B12" s="7" t="s">
        <v>12</v>
      </c>
      <c r="C12" s="7" t="s">
        <v>13</v>
      </c>
      <c r="D12" s="7" t="s">
        <v>14</v>
      </c>
      <c r="E12" s="7" t="s">
        <v>15</v>
      </c>
      <c r="F12" s="8">
        <v>6</v>
      </c>
    </row>
    <row r="13" spans="1:253" ht="15.75" x14ac:dyDescent="0.25">
      <c r="A13" s="9" t="s">
        <v>16</v>
      </c>
      <c r="B13" s="10" t="s">
        <v>17</v>
      </c>
      <c r="C13" s="10"/>
      <c r="D13" s="10"/>
      <c r="E13" s="10"/>
      <c r="F13" s="11">
        <f>SUM(F14+F18+F26+F39+F42+F36)</f>
        <v>146432.73000000001</v>
      </c>
    </row>
    <row r="14" spans="1:253" ht="28.5" x14ac:dyDescent="0.2">
      <c r="A14" s="12" t="s">
        <v>18</v>
      </c>
      <c r="B14" s="13" t="s">
        <v>17</v>
      </c>
      <c r="C14" s="13" t="s">
        <v>19</v>
      </c>
      <c r="D14" s="13"/>
      <c r="E14" s="13"/>
      <c r="F14" s="14">
        <f>SUM(F17)</f>
        <v>896.74</v>
      </c>
    </row>
    <row r="15" spans="1:253" ht="13.5" x14ac:dyDescent="0.25">
      <c r="A15" s="15" t="s">
        <v>20</v>
      </c>
      <c r="B15" s="16" t="s">
        <v>17</v>
      </c>
      <c r="C15" s="16" t="s">
        <v>19</v>
      </c>
      <c r="D15" s="16" t="s">
        <v>21</v>
      </c>
      <c r="E15" s="16"/>
      <c r="F15" s="17">
        <f>SUM(F17)</f>
        <v>896.74</v>
      </c>
    </row>
    <row r="16" spans="1:253" x14ac:dyDescent="0.2">
      <c r="A16" s="18" t="s">
        <v>22</v>
      </c>
      <c r="B16" s="19" t="s">
        <v>17</v>
      </c>
      <c r="C16" s="19" t="s">
        <v>19</v>
      </c>
      <c r="D16" s="19" t="s">
        <v>21</v>
      </c>
      <c r="E16" s="19"/>
      <c r="F16" s="20">
        <f>SUM(F17)</f>
        <v>896.74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</row>
    <row r="17" spans="1:254" ht="38.25" x14ac:dyDescent="0.2">
      <c r="A17" s="22" t="s">
        <v>23</v>
      </c>
      <c r="B17" s="23" t="s">
        <v>17</v>
      </c>
      <c r="C17" s="23" t="s">
        <v>19</v>
      </c>
      <c r="D17" s="23" t="s">
        <v>21</v>
      </c>
      <c r="E17" s="23" t="s">
        <v>24</v>
      </c>
      <c r="F17" s="24">
        <v>896.74</v>
      </c>
    </row>
    <row r="18" spans="1:254" ht="28.5" x14ac:dyDescent="0.2">
      <c r="A18" s="12" t="s">
        <v>25</v>
      </c>
      <c r="B18" s="13" t="s">
        <v>17</v>
      </c>
      <c r="C18" s="13" t="s">
        <v>26</v>
      </c>
      <c r="D18" s="13"/>
      <c r="E18" s="13"/>
      <c r="F18" s="14">
        <f>SUM(F19+F21)</f>
        <v>7684.5400000000009</v>
      </c>
    </row>
    <row r="19" spans="1:254" ht="19.899999999999999" customHeight="1" x14ac:dyDescent="0.25">
      <c r="A19" s="25" t="s">
        <v>27</v>
      </c>
      <c r="B19" s="26" t="s">
        <v>17</v>
      </c>
      <c r="C19" s="26" t="s">
        <v>26</v>
      </c>
      <c r="D19" s="26" t="s">
        <v>28</v>
      </c>
      <c r="E19" s="16"/>
      <c r="F19" s="17">
        <f>SUM(F20)</f>
        <v>1345.64</v>
      </c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7"/>
    </row>
    <row r="20" spans="1:254" ht="38.25" x14ac:dyDescent="0.2">
      <c r="A20" s="18" t="s">
        <v>23</v>
      </c>
      <c r="B20" s="29" t="s">
        <v>17</v>
      </c>
      <c r="C20" s="29" t="s">
        <v>26</v>
      </c>
      <c r="D20" s="29" t="s">
        <v>28</v>
      </c>
      <c r="E20" s="19" t="s">
        <v>24</v>
      </c>
      <c r="F20" s="20">
        <v>1345.64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</row>
    <row r="21" spans="1:254" ht="13.5" x14ac:dyDescent="0.25">
      <c r="A21" s="15" t="s">
        <v>20</v>
      </c>
      <c r="B21" s="16" t="s">
        <v>17</v>
      </c>
      <c r="C21" s="16" t="s">
        <v>26</v>
      </c>
      <c r="D21" s="16" t="s">
        <v>29</v>
      </c>
      <c r="E21" s="16"/>
      <c r="F21" s="17">
        <f>SUM(F22)</f>
        <v>6338.9000000000005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1:254" x14ac:dyDescent="0.2">
      <c r="A22" s="22" t="s">
        <v>30</v>
      </c>
      <c r="B22" s="23" t="s">
        <v>17</v>
      </c>
      <c r="C22" s="23" t="s">
        <v>26</v>
      </c>
      <c r="D22" s="23" t="s">
        <v>29</v>
      </c>
      <c r="E22" s="23"/>
      <c r="F22" s="24">
        <f>SUM(F23+F24+F25)</f>
        <v>6338.9000000000005</v>
      </c>
    </row>
    <row r="23" spans="1:254" ht="38.25" x14ac:dyDescent="0.2">
      <c r="A23" s="18" t="s">
        <v>23</v>
      </c>
      <c r="B23" s="19" t="s">
        <v>17</v>
      </c>
      <c r="C23" s="19" t="s">
        <v>26</v>
      </c>
      <c r="D23" s="19" t="s">
        <v>29</v>
      </c>
      <c r="E23" s="19" t="s">
        <v>24</v>
      </c>
      <c r="F23" s="20">
        <v>3781.86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</row>
    <row r="24" spans="1:254" x14ac:dyDescent="0.2">
      <c r="A24" s="18" t="s">
        <v>31</v>
      </c>
      <c r="B24" s="19" t="s">
        <v>17</v>
      </c>
      <c r="C24" s="19" t="s">
        <v>26</v>
      </c>
      <c r="D24" s="19" t="s">
        <v>29</v>
      </c>
      <c r="E24" s="19" t="s">
        <v>32</v>
      </c>
      <c r="F24" s="20">
        <v>2536.7399999999998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</row>
    <row r="25" spans="1:254" x14ac:dyDescent="0.2">
      <c r="A25" s="18" t="s">
        <v>40</v>
      </c>
      <c r="B25" s="19" t="s">
        <v>17</v>
      </c>
      <c r="C25" s="19" t="s">
        <v>26</v>
      </c>
      <c r="D25" s="19" t="s">
        <v>29</v>
      </c>
      <c r="E25" s="19" t="s">
        <v>41</v>
      </c>
      <c r="F25" s="20">
        <v>20.3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</row>
    <row r="26" spans="1:254" ht="14.25" x14ac:dyDescent="0.2">
      <c r="A26" s="12" t="s">
        <v>33</v>
      </c>
      <c r="B26" s="30" t="s">
        <v>17</v>
      </c>
      <c r="C26" s="30" t="s">
        <v>34</v>
      </c>
      <c r="D26" s="30"/>
      <c r="E26" s="30"/>
      <c r="F26" s="31">
        <f>SUM(F29+F27)</f>
        <v>82131.3</v>
      </c>
    </row>
    <row r="27" spans="1:254" ht="27" x14ac:dyDescent="0.25">
      <c r="A27" s="15" t="s">
        <v>35</v>
      </c>
      <c r="B27" s="32" t="s">
        <v>17</v>
      </c>
      <c r="C27" s="33" t="s">
        <v>34</v>
      </c>
      <c r="D27" s="16" t="s">
        <v>36</v>
      </c>
      <c r="E27" s="33"/>
      <c r="F27" s="17">
        <f>SUM(F28)</f>
        <v>2799.48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</row>
    <row r="28" spans="1:254" ht="38.25" x14ac:dyDescent="0.2">
      <c r="A28" s="18" t="s">
        <v>23</v>
      </c>
      <c r="B28" s="19" t="s">
        <v>17</v>
      </c>
      <c r="C28" s="19" t="s">
        <v>34</v>
      </c>
      <c r="D28" s="19" t="s">
        <v>36</v>
      </c>
      <c r="E28" s="19" t="s">
        <v>24</v>
      </c>
      <c r="F28" s="20">
        <v>2799.48</v>
      </c>
    </row>
    <row r="29" spans="1:254" ht="13.5" x14ac:dyDescent="0.25">
      <c r="A29" s="15" t="s">
        <v>20</v>
      </c>
      <c r="B29" s="16" t="s">
        <v>17</v>
      </c>
      <c r="C29" s="16" t="s">
        <v>34</v>
      </c>
      <c r="D29" s="16"/>
      <c r="E29" s="16"/>
      <c r="F29" s="17">
        <f>SUM(F32+F30)</f>
        <v>79331.820000000007</v>
      </c>
    </row>
    <row r="30" spans="1:254" x14ac:dyDescent="0.2">
      <c r="A30" s="18" t="s">
        <v>37</v>
      </c>
      <c r="B30" s="19" t="s">
        <v>17</v>
      </c>
      <c r="C30" s="19" t="s">
        <v>34</v>
      </c>
      <c r="D30" s="19" t="s">
        <v>38</v>
      </c>
      <c r="E30" s="19"/>
      <c r="F30" s="20">
        <f>SUM(F31)</f>
        <v>4094.87</v>
      </c>
    </row>
    <row r="31" spans="1:254" ht="38.25" x14ac:dyDescent="0.2">
      <c r="A31" s="22" t="s">
        <v>23</v>
      </c>
      <c r="B31" s="23" t="s">
        <v>17</v>
      </c>
      <c r="C31" s="23" t="s">
        <v>34</v>
      </c>
      <c r="D31" s="23" t="s">
        <v>38</v>
      </c>
      <c r="E31" s="23" t="s">
        <v>24</v>
      </c>
      <c r="F31" s="24">
        <v>4094.87</v>
      </c>
    </row>
    <row r="32" spans="1:254" x14ac:dyDescent="0.2">
      <c r="A32" s="18" t="s">
        <v>30</v>
      </c>
      <c r="B32" s="19" t="s">
        <v>17</v>
      </c>
      <c r="C32" s="19" t="s">
        <v>34</v>
      </c>
      <c r="D32" s="19" t="s">
        <v>29</v>
      </c>
      <c r="E32" s="19"/>
      <c r="F32" s="20">
        <f>SUM(F33+F34+F35)</f>
        <v>75236.950000000012</v>
      </c>
    </row>
    <row r="33" spans="1:254" ht="38.25" x14ac:dyDescent="0.2">
      <c r="A33" s="22" t="s">
        <v>23</v>
      </c>
      <c r="B33" s="23" t="s">
        <v>17</v>
      </c>
      <c r="C33" s="23" t="s">
        <v>34</v>
      </c>
      <c r="D33" s="23" t="s">
        <v>29</v>
      </c>
      <c r="E33" s="23" t="s">
        <v>24</v>
      </c>
      <c r="F33" s="24">
        <v>66264.88</v>
      </c>
    </row>
    <row r="34" spans="1:254" x14ac:dyDescent="0.2">
      <c r="A34" s="22" t="s">
        <v>39</v>
      </c>
      <c r="B34" s="23" t="s">
        <v>17</v>
      </c>
      <c r="C34" s="23" t="s">
        <v>34</v>
      </c>
      <c r="D34" s="23" t="s">
        <v>29</v>
      </c>
      <c r="E34" s="23" t="s">
        <v>32</v>
      </c>
      <c r="F34" s="24">
        <v>8912.07</v>
      </c>
    </row>
    <row r="35" spans="1:254" x14ac:dyDescent="0.2">
      <c r="A35" s="22" t="s">
        <v>40</v>
      </c>
      <c r="B35" s="34" t="s">
        <v>17</v>
      </c>
      <c r="C35" s="35" t="s">
        <v>34</v>
      </c>
      <c r="D35" s="23" t="s">
        <v>29</v>
      </c>
      <c r="E35" s="35" t="s">
        <v>41</v>
      </c>
      <c r="F35" s="20">
        <v>60</v>
      </c>
    </row>
    <row r="36" spans="1:254" ht="15" x14ac:dyDescent="0.25">
      <c r="A36" s="12" t="s">
        <v>42</v>
      </c>
      <c r="B36" s="10" t="s">
        <v>17</v>
      </c>
      <c r="C36" s="36" t="s">
        <v>43</v>
      </c>
      <c r="D36" s="36"/>
      <c r="E36" s="36"/>
      <c r="F36" s="11">
        <f>SUM(F37)</f>
        <v>22.9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</row>
    <row r="37" spans="1:254" ht="40.5" x14ac:dyDescent="0.25">
      <c r="A37" s="15" t="s">
        <v>44</v>
      </c>
      <c r="B37" s="16" t="s">
        <v>17</v>
      </c>
      <c r="C37" s="16" t="s">
        <v>43</v>
      </c>
      <c r="D37" s="16" t="s">
        <v>45</v>
      </c>
      <c r="E37" s="16"/>
      <c r="F37" s="17">
        <f>SUM(F38)</f>
        <v>22.9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1:254" ht="13.5" x14ac:dyDescent="0.25">
      <c r="A38" s="18" t="s">
        <v>46</v>
      </c>
      <c r="B38" s="19" t="s">
        <v>17</v>
      </c>
      <c r="C38" s="19" t="s">
        <v>43</v>
      </c>
      <c r="D38" s="19" t="s">
        <v>45</v>
      </c>
      <c r="E38" s="19" t="s">
        <v>32</v>
      </c>
      <c r="F38" s="20">
        <v>22.9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1:254" ht="14.25" x14ac:dyDescent="0.2">
      <c r="A39" s="12" t="s">
        <v>47</v>
      </c>
      <c r="B39" s="10" t="s">
        <v>17</v>
      </c>
      <c r="C39" s="10" t="s">
        <v>48</v>
      </c>
      <c r="D39" s="10"/>
      <c r="E39" s="10"/>
      <c r="F39" s="11">
        <f>SUM(F40)</f>
        <v>2000</v>
      </c>
    </row>
    <row r="40" spans="1:254" ht="13.5" x14ac:dyDescent="0.25">
      <c r="A40" s="15" t="s">
        <v>49</v>
      </c>
      <c r="B40" s="32" t="s">
        <v>17</v>
      </c>
      <c r="C40" s="32" t="s">
        <v>48</v>
      </c>
      <c r="D40" s="32" t="s">
        <v>50</v>
      </c>
      <c r="E40" s="32"/>
      <c r="F40" s="17">
        <f>SUM(F41)</f>
        <v>2000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7"/>
    </row>
    <row r="41" spans="1:254" x14ac:dyDescent="0.2">
      <c r="A41" s="22" t="s">
        <v>40</v>
      </c>
      <c r="B41" s="34" t="s">
        <v>17</v>
      </c>
      <c r="C41" s="34" t="s">
        <v>48</v>
      </c>
      <c r="D41" s="34" t="s">
        <v>50</v>
      </c>
      <c r="E41" s="34" t="s">
        <v>41</v>
      </c>
      <c r="F41" s="24">
        <v>2000</v>
      </c>
    </row>
    <row r="42" spans="1:254" ht="14.25" x14ac:dyDescent="0.2">
      <c r="A42" s="12" t="s">
        <v>51</v>
      </c>
      <c r="B42" s="10" t="s">
        <v>17</v>
      </c>
      <c r="C42" s="10" t="s">
        <v>52</v>
      </c>
      <c r="D42" s="10"/>
      <c r="E42" s="10"/>
      <c r="F42" s="11">
        <f>SUM(F43+F54+F59+F48+F52+F79)</f>
        <v>53697.25</v>
      </c>
    </row>
    <row r="43" spans="1:254" ht="13.5" x14ac:dyDescent="0.25">
      <c r="A43" s="15" t="s">
        <v>20</v>
      </c>
      <c r="B43" s="16" t="s">
        <v>17</v>
      </c>
      <c r="C43" s="16" t="s">
        <v>52</v>
      </c>
      <c r="D43" s="16" t="s">
        <v>53</v>
      </c>
      <c r="E43" s="16"/>
      <c r="F43" s="17">
        <f>SUM(F44)</f>
        <v>1647.6</v>
      </c>
    </row>
    <row r="44" spans="1:254" x14ac:dyDescent="0.2">
      <c r="A44" s="22" t="s">
        <v>54</v>
      </c>
      <c r="B44" s="23" t="s">
        <v>55</v>
      </c>
      <c r="C44" s="23" t="s">
        <v>52</v>
      </c>
      <c r="D44" s="23" t="s">
        <v>53</v>
      </c>
      <c r="E44" s="23"/>
      <c r="F44" s="24">
        <f>SUM(F45+F46+F47)</f>
        <v>1647.6</v>
      </c>
    </row>
    <row r="45" spans="1:254" ht="38.25" x14ac:dyDescent="0.2">
      <c r="A45" s="18" t="s">
        <v>23</v>
      </c>
      <c r="B45" s="19" t="s">
        <v>17</v>
      </c>
      <c r="C45" s="19" t="s">
        <v>52</v>
      </c>
      <c r="D45" s="19" t="s">
        <v>53</v>
      </c>
      <c r="E45" s="19" t="s">
        <v>24</v>
      </c>
      <c r="F45" s="20">
        <v>1084.7</v>
      </c>
    </row>
    <row r="46" spans="1:254" x14ac:dyDescent="0.2">
      <c r="A46" s="18" t="s">
        <v>39</v>
      </c>
      <c r="B46" s="19" t="s">
        <v>17</v>
      </c>
      <c r="C46" s="19" t="s">
        <v>52</v>
      </c>
      <c r="D46" s="19" t="s">
        <v>53</v>
      </c>
      <c r="E46" s="19" t="s">
        <v>32</v>
      </c>
      <c r="F46" s="20">
        <v>359.04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</row>
    <row r="47" spans="1:254" ht="38.25" x14ac:dyDescent="0.2">
      <c r="A47" s="18" t="s">
        <v>23</v>
      </c>
      <c r="B47" s="19" t="s">
        <v>17</v>
      </c>
      <c r="C47" s="19" t="s">
        <v>52</v>
      </c>
      <c r="D47" s="19" t="s">
        <v>405</v>
      </c>
      <c r="E47" s="19" t="s">
        <v>24</v>
      </c>
      <c r="F47" s="20">
        <v>203.86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</row>
    <row r="48" spans="1:254" ht="27" x14ac:dyDescent="0.25">
      <c r="A48" s="15" t="s">
        <v>56</v>
      </c>
      <c r="B48" s="32" t="s">
        <v>17</v>
      </c>
      <c r="C48" s="32" t="s">
        <v>52</v>
      </c>
      <c r="D48" s="32" t="s">
        <v>57</v>
      </c>
      <c r="E48" s="32"/>
      <c r="F48" s="17">
        <f>SUM(F49)</f>
        <v>998</v>
      </c>
    </row>
    <row r="49" spans="1:253" ht="25.5" x14ac:dyDescent="0.2">
      <c r="A49" s="22" t="s">
        <v>58</v>
      </c>
      <c r="B49" s="34" t="s">
        <v>17</v>
      </c>
      <c r="C49" s="34" t="s">
        <v>52</v>
      </c>
      <c r="D49" s="34" t="s">
        <v>57</v>
      </c>
      <c r="E49" s="34"/>
      <c r="F49" s="24">
        <f>SUM(F50+F51)</f>
        <v>998</v>
      </c>
    </row>
    <row r="50" spans="1:253" ht="38.25" x14ac:dyDescent="0.2">
      <c r="A50" s="18" t="s">
        <v>23</v>
      </c>
      <c r="B50" s="19" t="s">
        <v>17</v>
      </c>
      <c r="C50" s="19" t="s">
        <v>52</v>
      </c>
      <c r="D50" s="38" t="s">
        <v>57</v>
      </c>
      <c r="E50" s="19" t="s">
        <v>24</v>
      </c>
      <c r="F50" s="20">
        <v>740.58</v>
      </c>
    </row>
    <row r="51" spans="1:253" x14ac:dyDescent="0.2">
      <c r="A51" s="18" t="s">
        <v>39</v>
      </c>
      <c r="B51" s="19" t="s">
        <v>17</v>
      </c>
      <c r="C51" s="19" t="s">
        <v>52</v>
      </c>
      <c r="D51" s="38" t="s">
        <v>57</v>
      </c>
      <c r="E51" s="19" t="s">
        <v>32</v>
      </c>
      <c r="F51" s="20">
        <v>257.42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</row>
    <row r="52" spans="1:253" ht="38.25" x14ac:dyDescent="0.2">
      <c r="A52" s="22" t="s">
        <v>59</v>
      </c>
      <c r="B52" s="23" t="s">
        <v>17</v>
      </c>
      <c r="C52" s="23" t="s">
        <v>52</v>
      </c>
      <c r="D52" s="23" t="s">
        <v>60</v>
      </c>
      <c r="E52" s="23"/>
      <c r="F52" s="24">
        <f>SUM(F53)</f>
        <v>0.28000000000000003</v>
      </c>
    </row>
    <row r="53" spans="1:253" x14ac:dyDescent="0.2">
      <c r="A53" s="18" t="s">
        <v>39</v>
      </c>
      <c r="B53" s="19" t="s">
        <v>17</v>
      </c>
      <c r="C53" s="19" t="s">
        <v>52</v>
      </c>
      <c r="D53" s="19" t="s">
        <v>60</v>
      </c>
      <c r="E53" s="19" t="s">
        <v>32</v>
      </c>
      <c r="F53" s="20">
        <v>0.28000000000000003</v>
      </c>
    </row>
    <row r="54" spans="1:253" ht="13.5" x14ac:dyDescent="0.25">
      <c r="A54" s="15" t="s">
        <v>61</v>
      </c>
      <c r="B54" s="16" t="s">
        <v>17</v>
      </c>
      <c r="C54" s="16" t="s">
        <v>52</v>
      </c>
      <c r="D54" s="16" t="s">
        <v>62</v>
      </c>
      <c r="E54" s="16"/>
      <c r="F54" s="17">
        <f>SUM(F55)</f>
        <v>6050.1900000000005</v>
      </c>
    </row>
    <row r="55" spans="1:253" x14ac:dyDescent="0.2">
      <c r="A55" s="18" t="s">
        <v>63</v>
      </c>
      <c r="B55" s="19" t="s">
        <v>17</v>
      </c>
      <c r="C55" s="19" t="s">
        <v>52</v>
      </c>
      <c r="D55" s="19" t="s">
        <v>62</v>
      </c>
      <c r="E55" s="19"/>
      <c r="F55" s="20">
        <f>SUM(F56+F58+F57)</f>
        <v>6050.1900000000005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</row>
    <row r="56" spans="1:253" x14ac:dyDescent="0.2">
      <c r="A56" s="18" t="s">
        <v>39</v>
      </c>
      <c r="B56" s="19" t="s">
        <v>17</v>
      </c>
      <c r="C56" s="19" t="s">
        <v>52</v>
      </c>
      <c r="D56" s="19" t="s">
        <v>64</v>
      </c>
      <c r="E56" s="19" t="s">
        <v>32</v>
      </c>
      <c r="F56" s="20">
        <v>2870.01</v>
      </c>
    </row>
    <row r="57" spans="1:253" x14ac:dyDescent="0.2">
      <c r="A57" s="18" t="s">
        <v>40</v>
      </c>
      <c r="B57" s="19" t="s">
        <v>17</v>
      </c>
      <c r="C57" s="19" t="s">
        <v>52</v>
      </c>
      <c r="D57" s="19" t="s">
        <v>64</v>
      </c>
      <c r="E57" s="19" t="s">
        <v>41</v>
      </c>
      <c r="F57" s="20">
        <v>200</v>
      </c>
    </row>
    <row r="58" spans="1:253" x14ac:dyDescent="0.2">
      <c r="A58" s="22" t="s">
        <v>40</v>
      </c>
      <c r="B58" s="23" t="s">
        <v>17</v>
      </c>
      <c r="C58" s="23" t="s">
        <v>52</v>
      </c>
      <c r="D58" s="23" t="s">
        <v>65</v>
      </c>
      <c r="E58" s="23" t="s">
        <v>41</v>
      </c>
      <c r="F58" s="24">
        <v>2980.18</v>
      </c>
    </row>
    <row r="59" spans="1:253" ht="13.5" x14ac:dyDescent="0.25">
      <c r="A59" s="15" t="s">
        <v>66</v>
      </c>
      <c r="B59" s="32" t="s">
        <v>17</v>
      </c>
      <c r="C59" s="32" t="s">
        <v>52</v>
      </c>
      <c r="D59" s="32" t="s">
        <v>67</v>
      </c>
      <c r="E59" s="16"/>
      <c r="F59" s="17">
        <f>SUM(F60+F64+F77+F76)</f>
        <v>44504.4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</row>
    <row r="60" spans="1:253" x14ac:dyDescent="0.2">
      <c r="A60" s="39" t="s">
        <v>68</v>
      </c>
      <c r="B60" s="34" t="s">
        <v>17</v>
      </c>
      <c r="C60" s="34" t="s">
        <v>52</v>
      </c>
      <c r="D60" s="34" t="s">
        <v>69</v>
      </c>
      <c r="E60" s="34"/>
      <c r="F60" s="24">
        <f>SUM(F61+F62+F63)</f>
        <v>4694.72</v>
      </c>
    </row>
    <row r="61" spans="1:253" x14ac:dyDescent="0.2">
      <c r="A61" s="18" t="s">
        <v>39</v>
      </c>
      <c r="B61" s="38" t="s">
        <v>17</v>
      </c>
      <c r="C61" s="38" t="s">
        <v>52</v>
      </c>
      <c r="D61" s="38" t="s">
        <v>69</v>
      </c>
      <c r="E61" s="38" t="s">
        <v>32</v>
      </c>
      <c r="F61" s="20">
        <v>198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40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</row>
    <row r="62" spans="1:253" ht="38.25" x14ac:dyDescent="0.2">
      <c r="A62" s="18" t="s">
        <v>23</v>
      </c>
      <c r="B62" s="38" t="s">
        <v>17</v>
      </c>
      <c r="C62" s="38" t="s">
        <v>52</v>
      </c>
      <c r="D62" s="38" t="s">
        <v>70</v>
      </c>
      <c r="E62" s="38" t="s">
        <v>24</v>
      </c>
      <c r="F62" s="20">
        <v>4334.42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40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</row>
    <row r="63" spans="1:253" x14ac:dyDescent="0.2">
      <c r="A63" s="18" t="s">
        <v>39</v>
      </c>
      <c r="B63" s="38" t="s">
        <v>17</v>
      </c>
      <c r="C63" s="38" t="s">
        <v>52</v>
      </c>
      <c r="D63" s="38" t="s">
        <v>70</v>
      </c>
      <c r="E63" s="38" t="s">
        <v>32</v>
      </c>
      <c r="F63" s="20">
        <v>162.30000000000001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40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</row>
    <row r="64" spans="1:253" ht="25.5" x14ac:dyDescent="0.2">
      <c r="A64" s="41" t="s">
        <v>71</v>
      </c>
      <c r="B64" s="34" t="s">
        <v>17</v>
      </c>
      <c r="C64" s="34" t="s">
        <v>72</v>
      </c>
      <c r="D64" s="34" t="s">
        <v>73</v>
      </c>
      <c r="E64" s="34"/>
      <c r="F64" s="24">
        <f>SUM(F65+F69+F70+F73+F74+F75+F67+F66+F68+F71+F72)</f>
        <v>39599.68</v>
      </c>
    </row>
    <row r="65" spans="1:254" x14ac:dyDescent="0.2">
      <c r="A65" s="18" t="s">
        <v>39</v>
      </c>
      <c r="B65" s="38" t="s">
        <v>17</v>
      </c>
      <c r="C65" s="38" t="s">
        <v>52</v>
      </c>
      <c r="D65" s="38" t="s">
        <v>73</v>
      </c>
      <c r="E65" s="38" t="s">
        <v>32</v>
      </c>
      <c r="F65" s="20">
        <v>10210.5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</row>
    <row r="66" spans="1:254" x14ac:dyDescent="0.2">
      <c r="A66" s="18" t="s">
        <v>74</v>
      </c>
      <c r="B66" s="38" t="s">
        <v>17</v>
      </c>
      <c r="C66" s="38" t="s">
        <v>52</v>
      </c>
      <c r="D66" s="38" t="s">
        <v>73</v>
      </c>
      <c r="E66" s="38" t="s">
        <v>75</v>
      </c>
      <c r="F66" s="20">
        <v>2500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</row>
    <row r="67" spans="1:254" s="21" customFormat="1" ht="25.5" x14ac:dyDescent="0.2">
      <c r="A67" s="18" t="s">
        <v>76</v>
      </c>
      <c r="B67" s="38" t="s">
        <v>17</v>
      </c>
      <c r="C67" s="38" t="s">
        <v>52</v>
      </c>
      <c r="D67" s="38" t="s">
        <v>73</v>
      </c>
      <c r="E67" s="38" t="s">
        <v>77</v>
      </c>
      <c r="F67" s="20">
        <v>597</v>
      </c>
    </row>
    <row r="68" spans="1:254" s="21" customFormat="1" x14ac:dyDescent="0.2">
      <c r="A68" s="18" t="s">
        <v>40</v>
      </c>
      <c r="B68" s="38" t="s">
        <v>17</v>
      </c>
      <c r="C68" s="38" t="s">
        <v>52</v>
      </c>
      <c r="D68" s="38" t="s">
        <v>73</v>
      </c>
      <c r="E68" s="38" t="s">
        <v>41</v>
      </c>
      <c r="F68" s="20">
        <v>0</v>
      </c>
    </row>
    <row r="69" spans="1:254" ht="38.25" x14ac:dyDescent="0.2">
      <c r="A69" s="18" t="s">
        <v>23</v>
      </c>
      <c r="B69" s="38" t="s">
        <v>17</v>
      </c>
      <c r="C69" s="38" t="s">
        <v>52</v>
      </c>
      <c r="D69" s="38" t="s">
        <v>78</v>
      </c>
      <c r="E69" s="38" t="s">
        <v>24</v>
      </c>
      <c r="F69" s="20">
        <v>5488.82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</row>
    <row r="70" spans="1:254" x14ac:dyDescent="0.2">
      <c r="A70" s="18" t="s">
        <v>39</v>
      </c>
      <c r="B70" s="38" t="s">
        <v>17</v>
      </c>
      <c r="C70" s="38" t="s">
        <v>52</v>
      </c>
      <c r="D70" s="38" t="s">
        <v>78</v>
      </c>
      <c r="E70" s="38" t="s">
        <v>32</v>
      </c>
      <c r="F70" s="20">
        <v>3853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</row>
    <row r="71" spans="1:254" ht="42.75" customHeight="1" x14ac:dyDescent="0.2">
      <c r="A71" s="18" t="s">
        <v>23</v>
      </c>
      <c r="B71" s="38" t="s">
        <v>17</v>
      </c>
      <c r="C71" s="38" t="s">
        <v>52</v>
      </c>
      <c r="D71" s="38" t="s">
        <v>338</v>
      </c>
      <c r="E71" s="38" t="s">
        <v>24</v>
      </c>
      <c r="F71" s="20">
        <v>6797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</row>
    <row r="72" spans="1:254" x14ac:dyDescent="0.2">
      <c r="A72" s="18" t="s">
        <v>39</v>
      </c>
      <c r="B72" s="38" t="s">
        <v>17</v>
      </c>
      <c r="C72" s="38" t="s">
        <v>52</v>
      </c>
      <c r="D72" s="38" t="s">
        <v>338</v>
      </c>
      <c r="E72" s="38" t="s">
        <v>32</v>
      </c>
      <c r="F72" s="20">
        <v>963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</row>
    <row r="73" spans="1:254" ht="16.5" customHeight="1" x14ac:dyDescent="0.2">
      <c r="A73" s="18" t="s">
        <v>39</v>
      </c>
      <c r="B73" s="38" t="s">
        <v>17</v>
      </c>
      <c r="C73" s="38" t="s">
        <v>52</v>
      </c>
      <c r="D73" s="38" t="s">
        <v>79</v>
      </c>
      <c r="E73" s="38" t="s">
        <v>32</v>
      </c>
      <c r="F73" s="20">
        <v>835.49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</row>
    <row r="74" spans="1:254" ht="38.25" x14ac:dyDescent="0.2">
      <c r="A74" s="18" t="s">
        <v>23</v>
      </c>
      <c r="B74" s="38" t="s">
        <v>17</v>
      </c>
      <c r="C74" s="38" t="s">
        <v>52</v>
      </c>
      <c r="D74" s="38" t="s">
        <v>80</v>
      </c>
      <c r="E74" s="38" t="s">
        <v>24</v>
      </c>
      <c r="F74" s="20">
        <v>1617.11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</row>
    <row r="75" spans="1:254" x14ac:dyDescent="0.2">
      <c r="A75" s="18" t="s">
        <v>39</v>
      </c>
      <c r="B75" s="38" t="s">
        <v>17</v>
      </c>
      <c r="C75" s="38" t="s">
        <v>52</v>
      </c>
      <c r="D75" s="38" t="s">
        <v>80</v>
      </c>
      <c r="E75" s="38" t="s">
        <v>32</v>
      </c>
      <c r="F75" s="20">
        <v>6737.76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</row>
    <row r="76" spans="1:254" s="21" customFormat="1" x14ac:dyDescent="0.2">
      <c r="A76" s="18" t="s">
        <v>74</v>
      </c>
      <c r="B76" s="19" t="s">
        <v>17</v>
      </c>
      <c r="C76" s="19" t="s">
        <v>52</v>
      </c>
      <c r="D76" s="19" t="s">
        <v>81</v>
      </c>
      <c r="E76" s="19" t="s">
        <v>75</v>
      </c>
      <c r="F76" s="20">
        <v>0</v>
      </c>
    </row>
    <row r="77" spans="1:254" ht="38.25" x14ac:dyDescent="0.2">
      <c r="A77" s="227" t="s">
        <v>82</v>
      </c>
      <c r="B77" s="34" t="s">
        <v>17</v>
      </c>
      <c r="C77" s="34" t="s">
        <v>52</v>
      </c>
      <c r="D77" s="34" t="s">
        <v>83</v>
      </c>
      <c r="E77" s="34"/>
      <c r="F77" s="24">
        <f>SUM(F78)</f>
        <v>210</v>
      </c>
    </row>
    <row r="78" spans="1:254" x14ac:dyDescent="0.2">
      <c r="A78" s="18" t="s">
        <v>39</v>
      </c>
      <c r="B78" s="38" t="s">
        <v>17</v>
      </c>
      <c r="C78" s="38" t="s">
        <v>52</v>
      </c>
      <c r="D78" s="38" t="s">
        <v>83</v>
      </c>
      <c r="E78" s="38" t="s">
        <v>32</v>
      </c>
      <c r="F78" s="20">
        <v>210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</row>
    <row r="79" spans="1:254" x14ac:dyDescent="0.2">
      <c r="A79" s="42" t="s">
        <v>84</v>
      </c>
      <c r="B79" s="43" t="s">
        <v>17</v>
      </c>
      <c r="C79" s="43" t="s">
        <v>52</v>
      </c>
      <c r="D79" s="43" t="s">
        <v>85</v>
      </c>
      <c r="E79" s="43"/>
      <c r="F79" s="14">
        <f>SUM(F80)</f>
        <v>496.78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</row>
    <row r="80" spans="1:254" x14ac:dyDescent="0.2">
      <c r="A80" s="18" t="s">
        <v>39</v>
      </c>
      <c r="B80" s="34" t="s">
        <v>17</v>
      </c>
      <c r="C80" s="34" t="s">
        <v>52</v>
      </c>
      <c r="D80" s="34" t="s">
        <v>85</v>
      </c>
      <c r="E80" s="38" t="s">
        <v>32</v>
      </c>
      <c r="F80" s="20">
        <v>496.78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</row>
    <row r="81" spans="1:253" ht="15.75" x14ac:dyDescent="0.25">
      <c r="A81" s="9" t="s">
        <v>86</v>
      </c>
      <c r="B81" s="44" t="s">
        <v>19</v>
      </c>
      <c r="C81" s="44"/>
      <c r="D81" s="44"/>
      <c r="E81" s="44"/>
      <c r="F81" s="45">
        <f t="shared" ref="F81:F83" si="0">SUM(F82)</f>
        <v>41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  <c r="IR81" s="46"/>
      <c r="IS81" s="46"/>
    </row>
    <row r="82" spans="1:253" ht="13.5" x14ac:dyDescent="0.25">
      <c r="A82" s="15" t="s">
        <v>87</v>
      </c>
      <c r="B82" s="32" t="s">
        <v>19</v>
      </c>
      <c r="C82" s="32" t="s">
        <v>34</v>
      </c>
      <c r="D82" s="32"/>
      <c r="E82" s="32"/>
      <c r="F82" s="17">
        <f t="shared" si="0"/>
        <v>41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</row>
    <row r="83" spans="1:253" ht="13.5" x14ac:dyDescent="0.25">
      <c r="A83" s="39" t="s">
        <v>68</v>
      </c>
      <c r="B83" s="32" t="s">
        <v>19</v>
      </c>
      <c r="C83" s="32" t="s">
        <v>34</v>
      </c>
      <c r="D83" s="32" t="s">
        <v>69</v>
      </c>
      <c r="E83" s="32"/>
      <c r="F83" s="17">
        <f t="shared" si="0"/>
        <v>41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</row>
    <row r="84" spans="1:253" x14ac:dyDescent="0.2">
      <c r="A84" s="22" t="s">
        <v>39</v>
      </c>
      <c r="B84" s="38" t="s">
        <v>19</v>
      </c>
      <c r="C84" s="38" t="s">
        <v>34</v>
      </c>
      <c r="D84" s="38" t="s">
        <v>69</v>
      </c>
      <c r="E84" s="38" t="s">
        <v>32</v>
      </c>
      <c r="F84" s="20">
        <v>41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</row>
    <row r="85" spans="1:253" ht="15.75" x14ac:dyDescent="0.25">
      <c r="A85" s="9" t="s">
        <v>88</v>
      </c>
      <c r="B85" s="47" t="s">
        <v>26</v>
      </c>
      <c r="C85" s="47"/>
      <c r="D85" s="47"/>
      <c r="E85" s="47"/>
      <c r="F85" s="45">
        <f t="shared" ref="F85:F87" si="1">SUM(F86)</f>
        <v>550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</row>
    <row r="86" spans="1:253" ht="27" x14ac:dyDescent="0.25">
      <c r="A86" s="15" t="s">
        <v>89</v>
      </c>
      <c r="B86" s="16" t="s">
        <v>26</v>
      </c>
      <c r="C86" s="16" t="s">
        <v>90</v>
      </c>
      <c r="D86" s="16"/>
      <c r="E86" s="16"/>
      <c r="F86" s="17">
        <f t="shared" si="1"/>
        <v>550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</row>
    <row r="87" spans="1:253" ht="13.5" x14ac:dyDescent="0.25">
      <c r="A87" s="15" t="s">
        <v>66</v>
      </c>
      <c r="B87" s="16" t="s">
        <v>26</v>
      </c>
      <c r="C87" s="16" t="s">
        <v>90</v>
      </c>
      <c r="D87" s="16" t="s">
        <v>67</v>
      </c>
      <c r="E87" s="16"/>
      <c r="F87" s="17">
        <f t="shared" si="1"/>
        <v>550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</row>
    <row r="88" spans="1:253" x14ac:dyDescent="0.2">
      <c r="A88" s="22" t="s">
        <v>68</v>
      </c>
      <c r="B88" s="13" t="s">
        <v>26</v>
      </c>
      <c r="C88" s="13" t="s">
        <v>90</v>
      </c>
      <c r="D88" s="13" t="s">
        <v>69</v>
      </c>
      <c r="E88" s="13"/>
      <c r="F88" s="14">
        <f>SUM(F93+F90)</f>
        <v>550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</row>
    <row r="89" spans="1:253" x14ac:dyDescent="0.2">
      <c r="A89" s="18" t="s">
        <v>91</v>
      </c>
      <c r="B89" s="19" t="s">
        <v>26</v>
      </c>
      <c r="C89" s="19" t="s">
        <v>90</v>
      </c>
      <c r="D89" s="19" t="s">
        <v>69</v>
      </c>
      <c r="E89" s="19"/>
      <c r="F89" s="20">
        <f>SUM(F90)</f>
        <v>350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</row>
    <row r="90" spans="1:253" ht="38.25" x14ac:dyDescent="0.2">
      <c r="A90" s="18" t="s">
        <v>23</v>
      </c>
      <c r="B90" s="23" t="s">
        <v>26</v>
      </c>
      <c r="C90" s="23" t="s">
        <v>90</v>
      </c>
      <c r="D90" s="23" t="s">
        <v>69</v>
      </c>
      <c r="E90" s="23" t="s">
        <v>24</v>
      </c>
      <c r="F90" s="24">
        <v>350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</row>
    <row r="91" spans="1:253" x14ac:dyDescent="0.2">
      <c r="A91" s="39" t="s">
        <v>68</v>
      </c>
      <c r="B91" s="19" t="s">
        <v>26</v>
      </c>
      <c r="C91" s="19" t="s">
        <v>90</v>
      </c>
      <c r="D91" s="19" t="s">
        <v>69</v>
      </c>
      <c r="E91" s="19"/>
      <c r="F91" s="20">
        <f>SUM(F93)</f>
        <v>200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</row>
    <row r="92" spans="1:253" ht="25.5" x14ac:dyDescent="0.2">
      <c r="A92" s="18" t="s">
        <v>92</v>
      </c>
      <c r="B92" s="19" t="s">
        <v>26</v>
      </c>
      <c r="C92" s="19" t="s">
        <v>90</v>
      </c>
      <c r="D92" s="19" t="s">
        <v>69</v>
      </c>
      <c r="E92" s="19"/>
      <c r="F92" s="20">
        <f>SUM(F93)</f>
        <v>200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</row>
    <row r="93" spans="1:253" ht="25.5" x14ac:dyDescent="0.2">
      <c r="A93" s="22" t="s">
        <v>76</v>
      </c>
      <c r="B93" s="23" t="s">
        <v>26</v>
      </c>
      <c r="C93" s="23" t="s">
        <v>90</v>
      </c>
      <c r="D93" s="23" t="s">
        <v>69</v>
      </c>
      <c r="E93" s="23" t="s">
        <v>77</v>
      </c>
      <c r="F93" s="24">
        <v>200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</row>
    <row r="94" spans="1:253" ht="15.75" x14ac:dyDescent="0.25">
      <c r="A94" s="9" t="s">
        <v>93</v>
      </c>
      <c r="B94" s="44" t="s">
        <v>34</v>
      </c>
      <c r="C94" s="44"/>
      <c r="D94" s="44"/>
      <c r="E94" s="44"/>
      <c r="F94" s="45">
        <f>SUM(F112+F101+F95)</f>
        <v>102443.98</v>
      </c>
    </row>
    <row r="95" spans="1:253" x14ac:dyDescent="0.2">
      <c r="A95" s="42" t="s">
        <v>94</v>
      </c>
      <c r="B95" s="43" t="s">
        <v>34</v>
      </c>
      <c r="C95" s="43" t="s">
        <v>95</v>
      </c>
      <c r="D95" s="43"/>
      <c r="E95" s="43"/>
      <c r="F95" s="14">
        <f>SUM(F99+F96)</f>
        <v>12111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</row>
    <row r="96" spans="1:253" ht="25.5" x14ac:dyDescent="0.2">
      <c r="A96" s="22" t="s">
        <v>96</v>
      </c>
      <c r="B96" s="34" t="s">
        <v>34</v>
      </c>
      <c r="C96" s="34" t="s">
        <v>95</v>
      </c>
      <c r="D96" s="23" t="s">
        <v>64</v>
      </c>
      <c r="E96" s="34"/>
      <c r="F96" s="24">
        <f>SUM(F98+F97)</f>
        <v>12100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</row>
    <row r="97" spans="1:253" x14ac:dyDescent="0.2">
      <c r="A97" s="18" t="s">
        <v>39</v>
      </c>
      <c r="B97" s="38" t="s">
        <v>34</v>
      </c>
      <c r="C97" s="38" t="s">
        <v>95</v>
      </c>
      <c r="D97" s="19" t="s">
        <v>64</v>
      </c>
      <c r="E97" s="38" t="s">
        <v>32</v>
      </c>
      <c r="F97" s="24">
        <v>10189</v>
      </c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</row>
    <row r="98" spans="1:253" x14ac:dyDescent="0.2">
      <c r="A98" s="18" t="s">
        <v>40</v>
      </c>
      <c r="B98" s="38" t="s">
        <v>34</v>
      </c>
      <c r="C98" s="38" t="s">
        <v>95</v>
      </c>
      <c r="D98" s="19" t="s">
        <v>64</v>
      </c>
      <c r="E98" s="38" t="s">
        <v>41</v>
      </c>
      <c r="F98" s="24">
        <v>1911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</row>
    <row r="99" spans="1:253" ht="25.5" x14ac:dyDescent="0.2">
      <c r="A99" s="22" t="s">
        <v>97</v>
      </c>
      <c r="B99" s="34" t="s">
        <v>34</v>
      </c>
      <c r="C99" s="34" t="s">
        <v>95</v>
      </c>
      <c r="D99" s="34" t="s">
        <v>98</v>
      </c>
      <c r="E99" s="34"/>
      <c r="F99" s="24">
        <f>SUM(F100)</f>
        <v>11</v>
      </c>
    </row>
    <row r="100" spans="1:253" x14ac:dyDescent="0.2">
      <c r="A100" s="18" t="s">
        <v>39</v>
      </c>
      <c r="B100" s="38" t="s">
        <v>34</v>
      </c>
      <c r="C100" s="38" t="s">
        <v>95</v>
      </c>
      <c r="D100" s="38" t="s">
        <v>98</v>
      </c>
      <c r="E100" s="38" t="s">
        <v>32</v>
      </c>
      <c r="F100" s="20">
        <v>11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</row>
    <row r="101" spans="1:253" x14ac:dyDescent="0.2">
      <c r="A101" s="42" t="s">
        <v>99</v>
      </c>
      <c r="B101" s="13" t="s">
        <v>34</v>
      </c>
      <c r="C101" s="13" t="s">
        <v>100</v>
      </c>
      <c r="D101" s="13"/>
      <c r="E101" s="13"/>
      <c r="F101" s="14">
        <f>SUM(F106+F102+F104)</f>
        <v>90040.48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</row>
    <row r="102" spans="1:253" ht="25.5" x14ac:dyDescent="0.2">
      <c r="A102" s="22" t="s">
        <v>101</v>
      </c>
      <c r="B102" s="34" t="s">
        <v>34</v>
      </c>
      <c r="C102" s="34" t="s">
        <v>100</v>
      </c>
      <c r="D102" s="34" t="s">
        <v>102</v>
      </c>
      <c r="E102" s="34"/>
      <c r="F102" s="24">
        <f>SUM(F103)</f>
        <v>47980.35</v>
      </c>
    </row>
    <row r="103" spans="1:253" x14ac:dyDescent="0.2">
      <c r="A103" s="18" t="s">
        <v>74</v>
      </c>
      <c r="B103" s="38" t="s">
        <v>34</v>
      </c>
      <c r="C103" s="38" t="s">
        <v>100</v>
      </c>
      <c r="D103" s="38" t="s">
        <v>102</v>
      </c>
      <c r="E103" s="38" t="s">
        <v>75</v>
      </c>
      <c r="F103" s="20">
        <v>47980.35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</row>
    <row r="104" spans="1:253" ht="25.5" x14ac:dyDescent="0.2">
      <c r="A104" s="22" t="s">
        <v>612</v>
      </c>
      <c r="B104" s="34" t="s">
        <v>34</v>
      </c>
      <c r="C104" s="34" t="s">
        <v>100</v>
      </c>
      <c r="D104" s="34" t="s">
        <v>611</v>
      </c>
      <c r="E104" s="34"/>
      <c r="F104" s="24">
        <f>SUM(F105)</f>
        <v>34762.53</v>
      </c>
    </row>
    <row r="105" spans="1:253" x14ac:dyDescent="0.2">
      <c r="A105" s="18" t="s">
        <v>39</v>
      </c>
      <c r="B105" s="38" t="s">
        <v>34</v>
      </c>
      <c r="C105" s="38" t="s">
        <v>100</v>
      </c>
      <c r="D105" s="38" t="s">
        <v>611</v>
      </c>
      <c r="E105" s="38" t="s">
        <v>32</v>
      </c>
      <c r="F105" s="20">
        <v>34762.53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</row>
    <row r="106" spans="1:253" ht="13.5" x14ac:dyDescent="0.25">
      <c r="A106" s="15" t="s">
        <v>66</v>
      </c>
      <c r="B106" s="32" t="s">
        <v>34</v>
      </c>
      <c r="C106" s="32" t="s">
        <v>100</v>
      </c>
      <c r="D106" s="16" t="s">
        <v>67</v>
      </c>
      <c r="E106" s="32"/>
      <c r="F106" s="17">
        <f>SUM(F107)</f>
        <v>7297.6</v>
      </c>
    </row>
    <row r="107" spans="1:253" ht="31.9" customHeight="1" x14ac:dyDescent="0.2">
      <c r="A107" s="48" t="s">
        <v>341</v>
      </c>
      <c r="B107" s="23" t="s">
        <v>34</v>
      </c>
      <c r="C107" s="23" t="s">
        <v>100</v>
      </c>
      <c r="D107" s="23" t="s">
        <v>103</v>
      </c>
      <c r="E107" s="23"/>
      <c r="F107" s="24">
        <f>SUM(F108:F111)</f>
        <v>7297.6</v>
      </c>
    </row>
    <row r="108" spans="1:253" x14ac:dyDescent="0.2">
      <c r="A108" s="18" t="s">
        <v>39</v>
      </c>
      <c r="B108" s="19" t="s">
        <v>34</v>
      </c>
      <c r="C108" s="19" t="s">
        <v>100</v>
      </c>
      <c r="D108" s="19" t="s">
        <v>103</v>
      </c>
      <c r="E108" s="19" t="s">
        <v>32</v>
      </c>
      <c r="F108" s="20">
        <v>2263.9499999999998</v>
      </c>
    </row>
    <row r="109" spans="1:253" x14ac:dyDescent="0.2">
      <c r="A109" s="18" t="s">
        <v>74</v>
      </c>
      <c r="B109" s="19" t="s">
        <v>34</v>
      </c>
      <c r="C109" s="19" t="s">
        <v>100</v>
      </c>
      <c r="D109" s="19" t="s">
        <v>103</v>
      </c>
      <c r="E109" s="19" t="s">
        <v>75</v>
      </c>
      <c r="F109" s="20">
        <v>484.65</v>
      </c>
    </row>
    <row r="110" spans="1:253" x14ac:dyDescent="0.2">
      <c r="A110" s="18" t="s">
        <v>39</v>
      </c>
      <c r="B110" s="19" t="s">
        <v>34</v>
      </c>
      <c r="C110" s="19" t="s">
        <v>100</v>
      </c>
      <c r="D110" s="19" t="s">
        <v>104</v>
      </c>
      <c r="E110" s="19" t="s">
        <v>32</v>
      </c>
      <c r="F110" s="20">
        <v>0</v>
      </c>
    </row>
    <row r="111" spans="1:253" ht="25.5" x14ac:dyDescent="0.2">
      <c r="A111" s="18" t="s">
        <v>76</v>
      </c>
      <c r="B111" s="19" t="s">
        <v>105</v>
      </c>
      <c r="C111" s="19" t="s">
        <v>100</v>
      </c>
      <c r="D111" s="19" t="s">
        <v>103</v>
      </c>
      <c r="E111" s="19" t="s">
        <v>77</v>
      </c>
      <c r="F111" s="20">
        <v>4549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</row>
    <row r="112" spans="1:253" x14ac:dyDescent="0.2">
      <c r="A112" s="42" t="s">
        <v>106</v>
      </c>
      <c r="B112" s="43" t="s">
        <v>34</v>
      </c>
      <c r="C112" s="43" t="s">
        <v>107</v>
      </c>
      <c r="D112" s="43"/>
      <c r="E112" s="43"/>
      <c r="F112" s="14">
        <f>SUM(F113)</f>
        <v>292.5</v>
      </c>
    </row>
    <row r="113" spans="1:254" ht="13.5" x14ac:dyDescent="0.25">
      <c r="A113" s="15" t="s">
        <v>66</v>
      </c>
      <c r="B113" s="43" t="s">
        <v>34</v>
      </c>
      <c r="C113" s="43" t="s">
        <v>107</v>
      </c>
      <c r="D113" s="16" t="s">
        <v>67</v>
      </c>
      <c r="E113" s="43"/>
      <c r="F113" s="14">
        <f>SUM(F116+F114)</f>
        <v>292.5</v>
      </c>
    </row>
    <row r="114" spans="1:254" ht="26.25" x14ac:dyDescent="0.25">
      <c r="A114" s="41" t="s">
        <v>108</v>
      </c>
      <c r="B114" s="32" t="s">
        <v>34</v>
      </c>
      <c r="C114" s="32" t="s">
        <v>107</v>
      </c>
      <c r="D114" s="16" t="s">
        <v>73</v>
      </c>
      <c r="E114" s="32"/>
      <c r="F114" s="17">
        <f>SUM(F115)</f>
        <v>242.5</v>
      </c>
    </row>
    <row r="115" spans="1:254" x14ac:dyDescent="0.2">
      <c r="A115" s="18" t="s">
        <v>39</v>
      </c>
      <c r="B115" s="19" t="s">
        <v>34</v>
      </c>
      <c r="C115" s="19" t="s">
        <v>107</v>
      </c>
      <c r="D115" s="19" t="s">
        <v>73</v>
      </c>
      <c r="E115" s="19" t="s">
        <v>32</v>
      </c>
      <c r="F115" s="49">
        <v>242.5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</row>
    <row r="116" spans="1:254" ht="25.5" x14ac:dyDescent="0.2">
      <c r="A116" s="22" t="s">
        <v>109</v>
      </c>
      <c r="B116" s="34" t="s">
        <v>34</v>
      </c>
      <c r="C116" s="34" t="s">
        <v>107</v>
      </c>
      <c r="D116" s="34" t="s">
        <v>110</v>
      </c>
      <c r="E116" s="34"/>
      <c r="F116" s="24">
        <f>SUM(F117:F117)</f>
        <v>50</v>
      </c>
    </row>
    <row r="117" spans="1:254" x14ac:dyDescent="0.2">
      <c r="A117" s="18" t="s">
        <v>40</v>
      </c>
      <c r="B117" s="38" t="s">
        <v>34</v>
      </c>
      <c r="C117" s="38" t="s">
        <v>107</v>
      </c>
      <c r="D117" s="38" t="s">
        <v>110</v>
      </c>
      <c r="E117" s="19" t="s">
        <v>41</v>
      </c>
      <c r="F117" s="20">
        <v>50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</row>
    <row r="118" spans="1:254" ht="15.75" x14ac:dyDescent="0.25">
      <c r="A118" s="9" t="s">
        <v>111</v>
      </c>
      <c r="B118" s="44" t="s">
        <v>43</v>
      </c>
      <c r="C118" s="44"/>
      <c r="D118" s="44"/>
      <c r="E118" s="44"/>
      <c r="F118" s="45">
        <f>SUM(F119+F146+F174+F132)</f>
        <v>368952.69</v>
      </c>
    </row>
    <row r="119" spans="1:254" ht="15" x14ac:dyDescent="0.25">
      <c r="A119" s="50" t="s">
        <v>112</v>
      </c>
      <c r="B119" s="51" t="s">
        <v>43</v>
      </c>
      <c r="C119" s="51" t="s">
        <v>17</v>
      </c>
      <c r="D119" s="51"/>
      <c r="E119" s="51"/>
      <c r="F119" s="52">
        <f>SUM(F120+F130)</f>
        <v>80381.119999999995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</row>
    <row r="120" spans="1:254" ht="13.5" x14ac:dyDescent="0.25">
      <c r="A120" s="15" t="s">
        <v>66</v>
      </c>
      <c r="B120" s="16" t="s">
        <v>43</v>
      </c>
      <c r="C120" s="16" t="s">
        <v>17</v>
      </c>
      <c r="D120" s="16" t="s">
        <v>67</v>
      </c>
      <c r="E120" s="16"/>
      <c r="F120" s="53">
        <f>SUM(F121+F128+F124)</f>
        <v>68039.7</v>
      </c>
    </row>
    <row r="121" spans="1:254" ht="25.5" x14ac:dyDescent="0.2">
      <c r="A121" s="22" t="s">
        <v>113</v>
      </c>
      <c r="B121" s="34" t="s">
        <v>43</v>
      </c>
      <c r="C121" s="34" t="s">
        <v>17</v>
      </c>
      <c r="D121" s="34" t="s">
        <v>114</v>
      </c>
      <c r="E121" s="34"/>
      <c r="F121" s="24">
        <f>SUM(F123+F122)</f>
        <v>17905.09</v>
      </c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</row>
    <row r="122" spans="1:254" ht="25.5" x14ac:dyDescent="0.2">
      <c r="A122" s="18" t="s">
        <v>76</v>
      </c>
      <c r="B122" s="38" t="s">
        <v>43</v>
      </c>
      <c r="C122" s="38" t="s">
        <v>17</v>
      </c>
      <c r="D122" s="38" t="s">
        <v>114</v>
      </c>
      <c r="E122" s="38" t="s">
        <v>77</v>
      </c>
      <c r="F122" s="20">
        <v>13405.09</v>
      </c>
      <c r="G122" s="21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  <c r="IQ122" s="55"/>
      <c r="IR122" s="55"/>
      <c r="IS122" s="55"/>
      <c r="IT122" s="21"/>
    </row>
    <row r="123" spans="1:254" x14ac:dyDescent="0.2">
      <c r="A123" s="18" t="s">
        <v>39</v>
      </c>
      <c r="B123" s="19" t="s">
        <v>43</v>
      </c>
      <c r="C123" s="19" t="s">
        <v>17</v>
      </c>
      <c r="D123" s="19" t="s">
        <v>115</v>
      </c>
      <c r="E123" s="38" t="s">
        <v>32</v>
      </c>
      <c r="F123" s="20">
        <v>4500</v>
      </c>
      <c r="G123" s="21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  <c r="IQ123" s="55"/>
      <c r="IR123" s="55"/>
      <c r="IS123" s="55"/>
      <c r="IT123" s="21"/>
    </row>
    <row r="124" spans="1:254" ht="25.5" x14ac:dyDescent="0.2">
      <c r="A124" s="22" t="s">
        <v>116</v>
      </c>
      <c r="B124" s="23" t="s">
        <v>43</v>
      </c>
      <c r="C124" s="23" t="s">
        <v>17</v>
      </c>
      <c r="D124" s="23"/>
      <c r="E124" s="34"/>
      <c r="F124" s="24">
        <f>SUM(F125+F126+F127)</f>
        <v>50125.61</v>
      </c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</row>
    <row r="125" spans="1:254" x14ac:dyDescent="0.2">
      <c r="A125" s="18" t="s">
        <v>74</v>
      </c>
      <c r="B125" s="19" t="s">
        <v>43</v>
      </c>
      <c r="C125" s="19" t="s">
        <v>17</v>
      </c>
      <c r="D125" s="19" t="s">
        <v>117</v>
      </c>
      <c r="E125" s="38" t="s">
        <v>75</v>
      </c>
      <c r="F125" s="20">
        <v>44785.27</v>
      </c>
      <c r="G125" s="21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  <c r="HG125" s="55"/>
      <c r="HH125" s="55"/>
      <c r="HI125" s="55"/>
      <c r="HJ125" s="55"/>
      <c r="HK125" s="55"/>
      <c r="HL125" s="55"/>
      <c r="HM125" s="55"/>
      <c r="HN125" s="55"/>
      <c r="HO125" s="55"/>
      <c r="HP125" s="55"/>
      <c r="HQ125" s="55"/>
      <c r="HR125" s="55"/>
      <c r="HS125" s="55"/>
      <c r="HT125" s="55"/>
      <c r="HU125" s="55"/>
      <c r="HV125" s="55"/>
      <c r="HW125" s="55"/>
      <c r="HX125" s="55"/>
      <c r="HY125" s="55"/>
      <c r="HZ125" s="55"/>
      <c r="IA125" s="55"/>
      <c r="IB125" s="55"/>
      <c r="IC125" s="55"/>
      <c r="ID125" s="55"/>
      <c r="IE125" s="55"/>
      <c r="IF125" s="55"/>
      <c r="IG125" s="55"/>
      <c r="IH125" s="55"/>
      <c r="II125" s="55"/>
      <c r="IJ125" s="55"/>
      <c r="IK125" s="55"/>
      <c r="IL125" s="55"/>
      <c r="IM125" s="55"/>
      <c r="IN125" s="55"/>
      <c r="IO125" s="55"/>
      <c r="IP125" s="55"/>
      <c r="IQ125" s="55"/>
      <c r="IR125" s="55"/>
      <c r="IS125" s="55"/>
      <c r="IT125" s="21"/>
    </row>
    <row r="126" spans="1:254" x14ac:dyDescent="0.2">
      <c r="A126" s="18" t="s">
        <v>74</v>
      </c>
      <c r="B126" s="19" t="s">
        <v>43</v>
      </c>
      <c r="C126" s="19" t="s">
        <v>17</v>
      </c>
      <c r="D126" s="19" t="s">
        <v>118</v>
      </c>
      <c r="E126" s="38" t="s">
        <v>75</v>
      </c>
      <c r="F126" s="20">
        <v>1509.91</v>
      </c>
      <c r="G126" s="21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  <c r="IQ126" s="55"/>
      <c r="IR126" s="55"/>
      <c r="IS126" s="55"/>
      <c r="IT126" s="21"/>
    </row>
    <row r="127" spans="1:254" x14ac:dyDescent="0.2">
      <c r="A127" s="18" t="s">
        <v>74</v>
      </c>
      <c r="B127" s="19" t="s">
        <v>43</v>
      </c>
      <c r="C127" s="19" t="s">
        <v>17</v>
      </c>
      <c r="D127" s="19" t="s">
        <v>119</v>
      </c>
      <c r="E127" s="38" t="s">
        <v>75</v>
      </c>
      <c r="F127" s="20">
        <v>3830.43</v>
      </c>
      <c r="G127" s="21"/>
      <c r="H127" s="21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  <c r="IJ127" s="55"/>
      <c r="IK127" s="55"/>
      <c r="IL127" s="55"/>
      <c r="IM127" s="55"/>
      <c r="IN127" s="55"/>
      <c r="IO127" s="55"/>
      <c r="IP127" s="55"/>
      <c r="IQ127" s="55"/>
      <c r="IR127" s="55"/>
      <c r="IS127" s="55"/>
      <c r="IT127" s="21"/>
    </row>
    <row r="128" spans="1:254" ht="25.5" x14ac:dyDescent="0.2">
      <c r="A128" s="22" t="s">
        <v>120</v>
      </c>
      <c r="B128" s="23" t="s">
        <v>43</v>
      </c>
      <c r="C128" s="23" t="s">
        <v>17</v>
      </c>
      <c r="D128" s="23" t="s">
        <v>121</v>
      </c>
      <c r="E128" s="34"/>
      <c r="F128" s="24">
        <f>SUM(F129)</f>
        <v>9</v>
      </c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</row>
    <row r="129" spans="1:254" x14ac:dyDescent="0.2">
      <c r="A129" s="18" t="s">
        <v>39</v>
      </c>
      <c r="B129" s="19" t="s">
        <v>43</v>
      </c>
      <c r="C129" s="19" t="s">
        <v>17</v>
      </c>
      <c r="D129" s="19" t="s">
        <v>121</v>
      </c>
      <c r="E129" s="38" t="s">
        <v>32</v>
      </c>
      <c r="F129" s="20">
        <v>9</v>
      </c>
      <c r="G129" s="21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  <c r="IJ129" s="55"/>
      <c r="IK129" s="55"/>
      <c r="IL129" s="55"/>
      <c r="IM129" s="55"/>
      <c r="IN129" s="55"/>
      <c r="IO129" s="55"/>
      <c r="IP129" s="55"/>
      <c r="IQ129" s="55"/>
      <c r="IR129" s="55"/>
      <c r="IS129" s="55"/>
      <c r="IT129" s="21"/>
    </row>
    <row r="130" spans="1:254" x14ac:dyDescent="0.2">
      <c r="A130" s="22" t="s">
        <v>406</v>
      </c>
      <c r="B130" s="19" t="s">
        <v>43</v>
      </c>
      <c r="C130" s="19" t="s">
        <v>17</v>
      </c>
      <c r="D130" s="19" t="s">
        <v>407</v>
      </c>
      <c r="E130" s="38"/>
      <c r="F130" s="20">
        <f>SUM(F131)</f>
        <v>12341.42</v>
      </c>
      <c r="G130" s="21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  <c r="IQ130" s="55"/>
      <c r="IR130" s="55"/>
      <c r="IS130" s="55"/>
      <c r="IT130" s="21"/>
    </row>
    <row r="131" spans="1:254" x14ac:dyDescent="0.2">
      <c r="A131" s="18" t="s">
        <v>74</v>
      </c>
      <c r="B131" s="19" t="s">
        <v>43</v>
      </c>
      <c r="C131" s="19" t="s">
        <v>17</v>
      </c>
      <c r="D131" s="19" t="s">
        <v>407</v>
      </c>
      <c r="E131" s="38" t="s">
        <v>75</v>
      </c>
      <c r="F131" s="20">
        <v>12341.42</v>
      </c>
      <c r="G131" s="21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  <c r="IQ131" s="55"/>
      <c r="IR131" s="55"/>
      <c r="IS131" s="55"/>
      <c r="IT131" s="21"/>
    </row>
    <row r="132" spans="1:254" ht="15" x14ac:dyDescent="0.25">
      <c r="A132" s="50" t="s">
        <v>122</v>
      </c>
      <c r="B132" s="56" t="s">
        <v>43</v>
      </c>
      <c r="C132" s="56" t="s">
        <v>19</v>
      </c>
      <c r="D132" s="56"/>
      <c r="E132" s="51"/>
      <c r="F132" s="52">
        <f>SUM(F137+F139+F135+F133)</f>
        <v>84509.58</v>
      </c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57"/>
      <c r="DH132" s="57"/>
      <c r="DI132" s="57"/>
      <c r="DJ132" s="57"/>
      <c r="DK132" s="57"/>
      <c r="DL132" s="57"/>
      <c r="DM132" s="57"/>
      <c r="DN132" s="57"/>
      <c r="DO132" s="57"/>
      <c r="DP132" s="57"/>
      <c r="DQ132" s="57"/>
      <c r="DR132" s="57"/>
      <c r="DS132" s="57"/>
      <c r="DT132" s="57"/>
      <c r="DU132" s="57"/>
      <c r="DV132" s="57"/>
      <c r="DW132" s="57"/>
      <c r="DX132" s="57"/>
      <c r="DY132" s="57"/>
      <c r="DZ132" s="57"/>
      <c r="EA132" s="57"/>
      <c r="EB132" s="57"/>
      <c r="EC132" s="57"/>
      <c r="ED132" s="57"/>
      <c r="EE132" s="57"/>
      <c r="EF132" s="57"/>
      <c r="EG132" s="57"/>
      <c r="EH132" s="57"/>
      <c r="EI132" s="57"/>
      <c r="EJ132" s="57"/>
      <c r="EK132" s="57"/>
      <c r="EL132" s="57"/>
      <c r="EM132" s="57"/>
      <c r="EN132" s="57"/>
      <c r="EO132" s="57"/>
      <c r="EP132" s="57"/>
      <c r="EQ132" s="57"/>
      <c r="ER132" s="57"/>
      <c r="ES132" s="57"/>
      <c r="ET132" s="57"/>
      <c r="EU132" s="57"/>
      <c r="EV132" s="57"/>
      <c r="EW132" s="57"/>
      <c r="EX132" s="57"/>
      <c r="EY132" s="57"/>
      <c r="EZ132" s="57"/>
      <c r="FA132" s="57"/>
      <c r="FB132" s="57"/>
      <c r="FC132" s="57"/>
      <c r="FD132" s="57"/>
      <c r="FE132" s="57"/>
      <c r="FF132" s="57"/>
      <c r="FG132" s="57"/>
      <c r="FH132" s="57"/>
      <c r="FI132" s="57"/>
      <c r="FJ132" s="57"/>
      <c r="FK132" s="57"/>
      <c r="FL132" s="57"/>
      <c r="FM132" s="57"/>
      <c r="FN132" s="57"/>
      <c r="FO132" s="57"/>
      <c r="FP132" s="57"/>
      <c r="FQ132" s="57"/>
      <c r="FR132" s="57"/>
      <c r="FS132" s="57"/>
      <c r="FT132" s="57"/>
      <c r="FU132" s="57"/>
      <c r="FV132" s="57"/>
      <c r="FW132" s="57"/>
      <c r="FX132" s="57"/>
      <c r="FY132" s="57"/>
      <c r="FZ132" s="57"/>
      <c r="GA132" s="57"/>
      <c r="GB132" s="57"/>
      <c r="GC132" s="57"/>
      <c r="GD132" s="57"/>
      <c r="GE132" s="57"/>
      <c r="GF132" s="57"/>
      <c r="GG132" s="57"/>
      <c r="GH132" s="57"/>
      <c r="GI132" s="57"/>
      <c r="GJ132" s="57"/>
      <c r="GK132" s="57"/>
      <c r="GL132" s="57"/>
      <c r="GM132" s="57"/>
      <c r="GN132" s="57"/>
      <c r="GO132" s="57"/>
      <c r="GP132" s="57"/>
      <c r="GQ132" s="57"/>
      <c r="GR132" s="57"/>
      <c r="GS132" s="57"/>
      <c r="GT132" s="57"/>
      <c r="GU132" s="57"/>
      <c r="GV132" s="57"/>
      <c r="GW132" s="57"/>
      <c r="GX132" s="57"/>
      <c r="GY132" s="57"/>
      <c r="GZ132" s="57"/>
      <c r="HA132" s="57"/>
      <c r="HB132" s="57"/>
      <c r="HC132" s="57"/>
      <c r="HD132" s="57"/>
      <c r="HE132" s="57"/>
      <c r="HF132" s="57"/>
      <c r="HG132" s="57"/>
      <c r="HH132" s="57"/>
      <c r="HI132" s="57"/>
      <c r="HJ132" s="57"/>
      <c r="HK132" s="57"/>
      <c r="HL132" s="57"/>
      <c r="HM132" s="57"/>
      <c r="HN132" s="57"/>
      <c r="HO132" s="57"/>
      <c r="HP132" s="57"/>
      <c r="HQ132" s="57"/>
      <c r="HR132" s="57"/>
      <c r="HS132" s="57"/>
      <c r="HT132" s="57"/>
      <c r="HU132" s="57"/>
      <c r="HV132" s="57"/>
      <c r="HW132" s="57"/>
      <c r="HX132" s="57"/>
      <c r="HY132" s="57"/>
      <c r="HZ132" s="57"/>
      <c r="IA132" s="57"/>
      <c r="IB132" s="57"/>
      <c r="IC132" s="57"/>
      <c r="ID132" s="57"/>
      <c r="IE132" s="57"/>
      <c r="IF132" s="57"/>
      <c r="IG132" s="57"/>
      <c r="IH132" s="57"/>
      <c r="II132" s="57"/>
      <c r="IJ132" s="57"/>
      <c r="IK132" s="57"/>
      <c r="IL132" s="57"/>
      <c r="IM132" s="57"/>
      <c r="IN132" s="57"/>
      <c r="IO132" s="57"/>
      <c r="IP132" s="57"/>
      <c r="IQ132" s="57"/>
      <c r="IR132" s="57"/>
      <c r="IS132" s="57"/>
    </row>
    <row r="133" spans="1:254" ht="15" x14ac:dyDescent="0.25">
      <c r="A133" s="22" t="s">
        <v>2</v>
      </c>
      <c r="B133" s="23" t="s">
        <v>43</v>
      </c>
      <c r="C133" s="23" t="s">
        <v>19</v>
      </c>
      <c r="D133" s="23" t="s">
        <v>613</v>
      </c>
      <c r="E133" s="51"/>
      <c r="F133" s="24">
        <f>SUM(F134)</f>
        <v>16030</v>
      </c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  <c r="DC133" s="57"/>
      <c r="DD133" s="57"/>
      <c r="DE133" s="57"/>
      <c r="DF133" s="57"/>
      <c r="DG133" s="57"/>
      <c r="DH133" s="57"/>
      <c r="DI133" s="57"/>
      <c r="DJ133" s="57"/>
      <c r="DK133" s="57"/>
      <c r="DL133" s="57"/>
      <c r="DM133" s="57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57"/>
      <c r="DZ133" s="57"/>
      <c r="EA133" s="57"/>
      <c r="EB133" s="57"/>
      <c r="EC133" s="57"/>
      <c r="ED133" s="57"/>
      <c r="EE133" s="57"/>
      <c r="EF133" s="57"/>
      <c r="EG133" s="57"/>
      <c r="EH133" s="57"/>
      <c r="EI133" s="57"/>
      <c r="EJ133" s="57"/>
      <c r="EK133" s="57"/>
      <c r="EL133" s="57"/>
      <c r="EM133" s="57"/>
      <c r="EN133" s="57"/>
      <c r="EO133" s="57"/>
      <c r="EP133" s="57"/>
      <c r="EQ133" s="57"/>
      <c r="ER133" s="57"/>
      <c r="ES133" s="57"/>
      <c r="ET133" s="57"/>
      <c r="EU133" s="57"/>
      <c r="EV133" s="57"/>
      <c r="EW133" s="57"/>
      <c r="EX133" s="57"/>
      <c r="EY133" s="57"/>
      <c r="EZ133" s="57"/>
      <c r="FA133" s="57"/>
      <c r="FB133" s="57"/>
      <c r="FC133" s="57"/>
      <c r="FD133" s="57"/>
      <c r="FE133" s="57"/>
      <c r="FF133" s="57"/>
      <c r="FG133" s="57"/>
      <c r="FH133" s="57"/>
      <c r="FI133" s="57"/>
      <c r="FJ133" s="57"/>
      <c r="FK133" s="57"/>
      <c r="FL133" s="57"/>
      <c r="FM133" s="57"/>
      <c r="FN133" s="57"/>
      <c r="FO133" s="57"/>
      <c r="FP133" s="57"/>
      <c r="FQ133" s="57"/>
      <c r="FR133" s="57"/>
      <c r="FS133" s="57"/>
      <c r="FT133" s="57"/>
      <c r="FU133" s="57"/>
      <c r="FV133" s="57"/>
      <c r="FW133" s="57"/>
      <c r="FX133" s="57"/>
      <c r="FY133" s="57"/>
      <c r="FZ133" s="57"/>
      <c r="GA133" s="57"/>
      <c r="GB133" s="57"/>
      <c r="GC133" s="57"/>
      <c r="GD133" s="57"/>
      <c r="GE133" s="57"/>
      <c r="GF133" s="57"/>
      <c r="GG133" s="57"/>
      <c r="GH133" s="57"/>
      <c r="GI133" s="57"/>
      <c r="GJ133" s="57"/>
      <c r="GK133" s="57"/>
      <c r="GL133" s="57"/>
      <c r="GM133" s="57"/>
      <c r="GN133" s="57"/>
      <c r="GO133" s="57"/>
      <c r="GP133" s="57"/>
      <c r="GQ133" s="57"/>
      <c r="GR133" s="57"/>
      <c r="GS133" s="57"/>
      <c r="GT133" s="57"/>
      <c r="GU133" s="57"/>
      <c r="GV133" s="57"/>
      <c r="GW133" s="57"/>
      <c r="GX133" s="57"/>
      <c r="GY133" s="57"/>
      <c r="GZ133" s="57"/>
      <c r="HA133" s="57"/>
      <c r="HB133" s="57"/>
      <c r="HC133" s="57"/>
      <c r="HD133" s="57"/>
      <c r="HE133" s="57"/>
      <c r="HF133" s="57"/>
      <c r="HG133" s="57"/>
      <c r="HH133" s="57"/>
      <c r="HI133" s="57"/>
      <c r="HJ133" s="57"/>
      <c r="HK133" s="57"/>
      <c r="HL133" s="57"/>
      <c r="HM133" s="57"/>
      <c r="HN133" s="57"/>
      <c r="HO133" s="57"/>
      <c r="HP133" s="57"/>
      <c r="HQ133" s="57"/>
      <c r="HR133" s="57"/>
      <c r="HS133" s="57"/>
      <c r="HT133" s="57"/>
      <c r="HU133" s="57"/>
      <c r="HV133" s="57"/>
      <c r="HW133" s="57"/>
      <c r="HX133" s="57"/>
      <c r="HY133" s="57"/>
      <c r="HZ133" s="57"/>
      <c r="IA133" s="57"/>
      <c r="IB133" s="57"/>
      <c r="IC133" s="57"/>
      <c r="ID133" s="57"/>
      <c r="IE133" s="57"/>
      <c r="IF133" s="57"/>
      <c r="IG133" s="57"/>
      <c r="IH133" s="57"/>
      <c r="II133" s="57"/>
      <c r="IJ133" s="57"/>
      <c r="IK133" s="57"/>
      <c r="IL133" s="57"/>
      <c r="IM133" s="57"/>
      <c r="IN133" s="57"/>
      <c r="IO133" s="57"/>
      <c r="IP133" s="57"/>
      <c r="IQ133" s="57"/>
      <c r="IR133" s="57"/>
      <c r="IS133" s="57"/>
    </row>
    <row r="134" spans="1:254" ht="15" x14ac:dyDescent="0.25">
      <c r="A134" s="18" t="s">
        <v>40</v>
      </c>
      <c r="B134" s="19" t="s">
        <v>43</v>
      </c>
      <c r="C134" s="19" t="s">
        <v>19</v>
      </c>
      <c r="D134" s="19" t="s">
        <v>613</v>
      </c>
      <c r="E134" s="38" t="s">
        <v>41</v>
      </c>
      <c r="F134" s="20">
        <v>16030</v>
      </c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7"/>
      <c r="EO134" s="57"/>
      <c r="EP134" s="57"/>
      <c r="EQ134" s="57"/>
      <c r="ER134" s="57"/>
      <c r="ES134" s="57"/>
      <c r="ET134" s="57"/>
      <c r="EU134" s="57"/>
      <c r="EV134" s="57"/>
      <c r="EW134" s="57"/>
      <c r="EX134" s="57"/>
      <c r="EY134" s="57"/>
      <c r="EZ134" s="57"/>
      <c r="FA134" s="57"/>
      <c r="FB134" s="57"/>
      <c r="FC134" s="57"/>
      <c r="FD134" s="57"/>
      <c r="FE134" s="57"/>
      <c r="FF134" s="57"/>
      <c r="FG134" s="57"/>
      <c r="FH134" s="57"/>
      <c r="FI134" s="57"/>
      <c r="FJ134" s="57"/>
      <c r="FK134" s="57"/>
      <c r="FL134" s="57"/>
      <c r="FM134" s="57"/>
      <c r="FN134" s="57"/>
      <c r="FO134" s="57"/>
      <c r="FP134" s="57"/>
      <c r="FQ134" s="57"/>
      <c r="FR134" s="57"/>
      <c r="FS134" s="57"/>
      <c r="FT134" s="57"/>
      <c r="FU134" s="57"/>
      <c r="FV134" s="57"/>
      <c r="FW134" s="57"/>
      <c r="FX134" s="57"/>
      <c r="FY134" s="57"/>
      <c r="FZ134" s="57"/>
      <c r="GA134" s="57"/>
      <c r="GB134" s="57"/>
      <c r="GC134" s="57"/>
      <c r="GD134" s="57"/>
      <c r="GE134" s="57"/>
      <c r="GF134" s="57"/>
      <c r="GG134" s="57"/>
      <c r="GH134" s="57"/>
      <c r="GI134" s="57"/>
      <c r="GJ134" s="57"/>
      <c r="GK134" s="57"/>
      <c r="GL134" s="57"/>
      <c r="GM134" s="57"/>
      <c r="GN134" s="57"/>
      <c r="GO134" s="57"/>
      <c r="GP134" s="57"/>
      <c r="GQ134" s="57"/>
      <c r="GR134" s="57"/>
      <c r="GS134" s="57"/>
      <c r="GT134" s="57"/>
      <c r="GU134" s="57"/>
      <c r="GV134" s="57"/>
      <c r="GW134" s="57"/>
      <c r="GX134" s="57"/>
      <c r="GY134" s="57"/>
      <c r="GZ134" s="57"/>
      <c r="HA134" s="57"/>
      <c r="HB134" s="57"/>
      <c r="HC134" s="57"/>
      <c r="HD134" s="57"/>
      <c r="HE134" s="57"/>
      <c r="HF134" s="57"/>
      <c r="HG134" s="57"/>
      <c r="HH134" s="57"/>
      <c r="HI134" s="57"/>
      <c r="HJ134" s="57"/>
      <c r="HK134" s="57"/>
      <c r="HL134" s="57"/>
      <c r="HM134" s="57"/>
      <c r="HN134" s="57"/>
      <c r="HO134" s="57"/>
      <c r="HP134" s="57"/>
      <c r="HQ134" s="57"/>
      <c r="HR134" s="57"/>
      <c r="HS134" s="57"/>
      <c r="HT134" s="57"/>
      <c r="HU134" s="57"/>
      <c r="HV134" s="57"/>
      <c r="HW134" s="57"/>
      <c r="HX134" s="57"/>
      <c r="HY134" s="57"/>
      <c r="HZ134" s="57"/>
      <c r="IA134" s="57"/>
      <c r="IB134" s="57"/>
      <c r="IC134" s="57"/>
      <c r="ID134" s="57"/>
      <c r="IE134" s="57"/>
      <c r="IF134" s="57"/>
      <c r="IG134" s="57"/>
      <c r="IH134" s="57"/>
      <c r="II134" s="57"/>
      <c r="IJ134" s="57"/>
      <c r="IK134" s="57"/>
      <c r="IL134" s="57"/>
      <c r="IM134" s="57"/>
      <c r="IN134" s="57"/>
      <c r="IO134" s="57"/>
      <c r="IP134" s="57"/>
      <c r="IQ134" s="57"/>
      <c r="IR134" s="57"/>
      <c r="IS134" s="57"/>
    </row>
    <row r="135" spans="1:254" ht="15" x14ac:dyDescent="0.25">
      <c r="A135" s="22" t="s">
        <v>2</v>
      </c>
      <c r="B135" s="23" t="s">
        <v>43</v>
      </c>
      <c r="C135" s="23" t="s">
        <v>19</v>
      </c>
      <c r="D135" s="23" t="s">
        <v>123</v>
      </c>
      <c r="E135" s="34"/>
      <c r="F135" s="24">
        <f>SUM(F136)</f>
        <v>28303.47</v>
      </c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  <c r="DT135" s="57"/>
      <c r="DU135" s="57"/>
      <c r="DV135" s="57"/>
      <c r="DW135" s="57"/>
      <c r="DX135" s="57"/>
      <c r="DY135" s="57"/>
      <c r="DZ135" s="57"/>
      <c r="EA135" s="57"/>
      <c r="EB135" s="57"/>
      <c r="EC135" s="57"/>
      <c r="ED135" s="57"/>
      <c r="EE135" s="57"/>
      <c r="EF135" s="57"/>
      <c r="EG135" s="57"/>
      <c r="EH135" s="57"/>
      <c r="EI135" s="57"/>
      <c r="EJ135" s="57"/>
      <c r="EK135" s="57"/>
      <c r="EL135" s="57"/>
      <c r="EM135" s="57"/>
      <c r="EN135" s="57"/>
      <c r="EO135" s="57"/>
      <c r="EP135" s="57"/>
      <c r="EQ135" s="57"/>
      <c r="ER135" s="57"/>
      <c r="ES135" s="57"/>
      <c r="ET135" s="57"/>
      <c r="EU135" s="57"/>
      <c r="EV135" s="57"/>
      <c r="EW135" s="57"/>
      <c r="EX135" s="57"/>
      <c r="EY135" s="57"/>
      <c r="EZ135" s="57"/>
      <c r="FA135" s="57"/>
      <c r="FB135" s="57"/>
      <c r="FC135" s="57"/>
      <c r="FD135" s="57"/>
      <c r="FE135" s="57"/>
      <c r="FF135" s="57"/>
      <c r="FG135" s="57"/>
      <c r="FH135" s="57"/>
      <c r="FI135" s="57"/>
      <c r="FJ135" s="57"/>
      <c r="FK135" s="57"/>
      <c r="FL135" s="57"/>
      <c r="FM135" s="57"/>
      <c r="FN135" s="57"/>
      <c r="FO135" s="57"/>
      <c r="FP135" s="57"/>
      <c r="FQ135" s="57"/>
      <c r="FR135" s="57"/>
      <c r="FS135" s="57"/>
      <c r="FT135" s="57"/>
      <c r="FU135" s="57"/>
      <c r="FV135" s="57"/>
      <c r="FW135" s="57"/>
      <c r="FX135" s="57"/>
      <c r="FY135" s="57"/>
      <c r="FZ135" s="57"/>
      <c r="GA135" s="57"/>
      <c r="GB135" s="57"/>
      <c r="GC135" s="57"/>
      <c r="GD135" s="57"/>
      <c r="GE135" s="57"/>
      <c r="GF135" s="57"/>
      <c r="GG135" s="57"/>
      <c r="GH135" s="57"/>
      <c r="GI135" s="57"/>
      <c r="GJ135" s="57"/>
      <c r="GK135" s="57"/>
      <c r="GL135" s="57"/>
      <c r="GM135" s="57"/>
      <c r="GN135" s="57"/>
      <c r="GO135" s="57"/>
      <c r="GP135" s="57"/>
      <c r="GQ135" s="57"/>
      <c r="GR135" s="57"/>
      <c r="GS135" s="57"/>
      <c r="GT135" s="57"/>
      <c r="GU135" s="57"/>
      <c r="GV135" s="57"/>
      <c r="GW135" s="57"/>
      <c r="GX135" s="57"/>
      <c r="GY135" s="57"/>
      <c r="GZ135" s="57"/>
      <c r="HA135" s="57"/>
      <c r="HB135" s="57"/>
      <c r="HC135" s="57"/>
      <c r="HD135" s="57"/>
      <c r="HE135" s="57"/>
      <c r="HF135" s="57"/>
      <c r="HG135" s="57"/>
      <c r="HH135" s="57"/>
      <c r="HI135" s="57"/>
      <c r="HJ135" s="57"/>
      <c r="HK135" s="57"/>
      <c r="HL135" s="57"/>
      <c r="HM135" s="57"/>
      <c r="HN135" s="57"/>
      <c r="HO135" s="57"/>
      <c r="HP135" s="57"/>
      <c r="HQ135" s="57"/>
      <c r="HR135" s="57"/>
      <c r="HS135" s="57"/>
      <c r="HT135" s="57"/>
      <c r="HU135" s="57"/>
      <c r="HV135" s="57"/>
      <c r="HW135" s="57"/>
      <c r="HX135" s="57"/>
      <c r="HY135" s="57"/>
      <c r="HZ135" s="57"/>
      <c r="IA135" s="57"/>
      <c r="IB135" s="57"/>
      <c r="IC135" s="57"/>
      <c r="ID135" s="57"/>
      <c r="IE135" s="57"/>
      <c r="IF135" s="57"/>
      <c r="IG135" s="57"/>
      <c r="IH135" s="57"/>
      <c r="II135" s="57"/>
      <c r="IJ135" s="57"/>
      <c r="IK135" s="57"/>
      <c r="IL135" s="57"/>
      <c r="IM135" s="57"/>
      <c r="IN135" s="57"/>
      <c r="IO135" s="57"/>
      <c r="IP135" s="57"/>
      <c r="IQ135" s="57"/>
      <c r="IR135" s="57"/>
      <c r="IS135" s="57"/>
    </row>
    <row r="136" spans="1:254" ht="15" x14ac:dyDescent="0.25">
      <c r="A136" s="18" t="s">
        <v>40</v>
      </c>
      <c r="B136" s="19" t="s">
        <v>43</v>
      </c>
      <c r="C136" s="19" t="s">
        <v>19</v>
      </c>
      <c r="D136" s="19" t="s">
        <v>123</v>
      </c>
      <c r="E136" s="38" t="s">
        <v>41</v>
      </c>
      <c r="F136" s="20">
        <v>28303.47</v>
      </c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7"/>
      <c r="EO136" s="57"/>
      <c r="EP136" s="57"/>
      <c r="EQ136" s="57"/>
      <c r="ER136" s="57"/>
      <c r="ES136" s="57"/>
      <c r="ET136" s="57"/>
      <c r="EU136" s="57"/>
      <c r="EV136" s="57"/>
      <c r="EW136" s="57"/>
      <c r="EX136" s="57"/>
      <c r="EY136" s="57"/>
      <c r="EZ136" s="57"/>
      <c r="FA136" s="57"/>
      <c r="FB136" s="57"/>
      <c r="FC136" s="57"/>
      <c r="FD136" s="57"/>
      <c r="FE136" s="57"/>
      <c r="FF136" s="57"/>
      <c r="FG136" s="57"/>
      <c r="FH136" s="57"/>
      <c r="FI136" s="57"/>
      <c r="FJ136" s="57"/>
      <c r="FK136" s="57"/>
      <c r="FL136" s="57"/>
      <c r="FM136" s="57"/>
      <c r="FN136" s="57"/>
      <c r="FO136" s="57"/>
      <c r="FP136" s="57"/>
      <c r="FQ136" s="57"/>
      <c r="FR136" s="57"/>
      <c r="FS136" s="57"/>
      <c r="FT136" s="57"/>
      <c r="FU136" s="57"/>
      <c r="FV136" s="57"/>
      <c r="FW136" s="57"/>
      <c r="FX136" s="57"/>
      <c r="FY136" s="57"/>
      <c r="FZ136" s="57"/>
      <c r="GA136" s="57"/>
      <c r="GB136" s="57"/>
      <c r="GC136" s="57"/>
      <c r="GD136" s="57"/>
      <c r="GE136" s="57"/>
      <c r="GF136" s="57"/>
      <c r="GG136" s="57"/>
      <c r="GH136" s="57"/>
      <c r="GI136" s="57"/>
      <c r="GJ136" s="57"/>
      <c r="GK136" s="57"/>
      <c r="GL136" s="57"/>
      <c r="GM136" s="57"/>
      <c r="GN136" s="57"/>
      <c r="GO136" s="57"/>
      <c r="GP136" s="57"/>
      <c r="GQ136" s="57"/>
      <c r="GR136" s="57"/>
      <c r="GS136" s="57"/>
      <c r="GT136" s="57"/>
      <c r="GU136" s="57"/>
      <c r="GV136" s="57"/>
      <c r="GW136" s="57"/>
      <c r="GX136" s="57"/>
      <c r="GY136" s="57"/>
      <c r="GZ136" s="57"/>
      <c r="HA136" s="57"/>
      <c r="HB136" s="57"/>
      <c r="HC136" s="57"/>
      <c r="HD136" s="57"/>
      <c r="HE136" s="57"/>
      <c r="HF136" s="57"/>
      <c r="HG136" s="57"/>
      <c r="HH136" s="57"/>
      <c r="HI136" s="57"/>
      <c r="HJ136" s="57"/>
      <c r="HK136" s="57"/>
      <c r="HL136" s="57"/>
      <c r="HM136" s="57"/>
      <c r="HN136" s="57"/>
      <c r="HO136" s="57"/>
      <c r="HP136" s="57"/>
      <c r="HQ136" s="57"/>
      <c r="HR136" s="57"/>
      <c r="HS136" s="57"/>
      <c r="HT136" s="57"/>
      <c r="HU136" s="57"/>
      <c r="HV136" s="57"/>
      <c r="HW136" s="57"/>
      <c r="HX136" s="57"/>
      <c r="HY136" s="57"/>
      <c r="HZ136" s="57"/>
      <c r="IA136" s="57"/>
      <c r="IB136" s="57"/>
      <c r="IC136" s="57"/>
      <c r="ID136" s="57"/>
      <c r="IE136" s="57"/>
      <c r="IF136" s="57"/>
      <c r="IG136" s="57"/>
      <c r="IH136" s="57"/>
      <c r="II136" s="57"/>
      <c r="IJ136" s="57"/>
      <c r="IK136" s="57"/>
      <c r="IL136" s="57"/>
      <c r="IM136" s="57"/>
      <c r="IN136" s="57"/>
      <c r="IO136" s="57"/>
      <c r="IP136" s="57"/>
      <c r="IQ136" s="57"/>
      <c r="IR136" s="57"/>
      <c r="IS136" s="57"/>
    </row>
    <row r="137" spans="1:254" ht="14.25" x14ac:dyDescent="0.2">
      <c r="A137" s="22" t="s">
        <v>63</v>
      </c>
      <c r="B137" s="23" t="s">
        <v>43</v>
      </c>
      <c r="C137" s="23" t="s">
        <v>19</v>
      </c>
      <c r="D137" s="23" t="s">
        <v>64</v>
      </c>
      <c r="E137" s="23"/>
      <c r="F137" s="24">
        <f>SUM(F138)</f>
        <v>500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  <c r="IO137" s="58"/>
      <c r="IP137" s="58"/>
      <c r="IQ137" s="58"/>
      <c r="IR137" s="58"/>
      <c r="IS137" s="58"/>
    </row>
    <row r="138" spans="1:254" ht="15" x14ac:dyDescent="0.25">
      <c r="A138" s="18" t="s">
        <v>40</v>
      </c>
      <c r="B138" s="19" t="s">
        <v>43</v>
      </c>
      <c r="C138" s="19" t="s">
        <v>19</v>
      </c>
      <c r="D138" s="19" t="s">
        <v>64</v>
      </c>
      <c r="E138" s="19" t="s">
        <v>41</v>
      </c>
      <c r="F138" s="20">
        <v>500</v>
      </c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  <c r="GM138" s="57"/>
      <c r="GN138" s="57"/>
      <c r="GO138" s="57"/>
      <c r="GP138" s="57"/>
      <c r="GQ138" s="57"/>
      <c r="GR138" s="57"/>
      <c r="GS138" s="57"/>
      <c r="GT138" s="57"/>
      <c r="GU138" s="57"/>
      <c r="GV138" s="57"/>
      <c r="GW138" s="57"/>
      <c r="GX138" s="57"/>
      <c r="GY138" s="57"/>
      <c r="GZ138" s="57"/>
      <c r="HA138" s="57"/>
      <c r="HB138" s="57"/>
      <c r="HC138" s="57"/>
      <c r="HD138" s="57"/>
      <c r="HE138" s="57"/>
      <c r="HF138" s="57"/>
      <c r="HG138" s="57"/>
      <c r="HH138" s="57"/>
      <c r="HI138" s="57"/>
      <c r="HJ138" s="57"/>
      <c r="HK138" s="57"/>
      <c r="HL138" s="57"/>
      <c r="HM138" s="57"/>
      <c r="HN138" s="57"/>
      <c r="HO138" s="57"/>
      <c r="HP138" s="57"/>
      <c r="HQ138" s="57"/>
      <c r="HR138" s="57"/>
      <c r="HS138" s="57"/>
      <c r="HT138" s="57"/>
      <c r="HU138" s="57"/>
      <c r="HV138" s="57"/>
      <c r="HW138" s="57"/>
      <c r="HX138" s="57"/>
      <c r="HY138" s="57"/>
      <c r="HZ138" s="57"/>
      <c r="IA138" s="57"/>
      <c r="IB138" s="57"/>
      <c r="IC138" s="57"/>
      <c r="ID138" s="57"/>
      <c r="IE138" s="57"/>
      <c r="IF138" s="57"/>
      <c r="IG138" s="57"/>
      <c r="IH138" s="57"/>
      <c r="II138" s="57"/>
      <c r="IJ138" s="57"/>
      <c r="IK138" s="57"/>
      <c r="IL138" s="57"/>
      <c r="IM138" s="57"/>
      <c r="IN138" s="57"/>
      <c r="IO138" s="57"/>
      <c r="IP138" s="57"/>
      <c r="IQ138" s="57"/>
      <c r="IR138" s="57"/>
      <c r="IS138" s="57"/>
    </row>
    <row r="139" spans="1:254" ht="13.5" x14ac:dyDescent="0.25">
      <c r="A139" s="15" t="s">
        <v>66</v>
      </c>
      <c r="B139" s="32" t="s">
        <v>43</v>
      </c>
      <c r="C139" s="32" t="s">
        <v>19</v>
      </c>
      <c r="D139" s="16" t="s">
        <v>67</v>
      </c>
      <c r="E139" s="43"/>
      <c r="F139" s="14">
        <f>SUM(F140+F144+F145)</f>
        <v>39676.11</v>
      </c>
    </row>
    <row r="140" spans="1:254" x14ac:dyDescent="0.2">
      <c r="A140" s="22" t="s">
        <v>124</v>
      </c>
      <c r="B140" s="23" t="s">
        <v>43</v>
      </c>
      <c r="C140" s="23" t="s">
        <v>19</v>
      </c>
      <c r="D140" s="34" t="s">
        <v>125</v>
      </c>
      <c r="E140" s="23"/>
      <c r="F140" s="24">
        <f>SUM(F141+F142)</f>
        <v>4000</v>
      </c>
    </row>
    <row r="141" spans="1:254" x14ac:dyDescent="0.2">
      <c r="A141" s="18" t="s">
        <v>39</v>
      </c>
      <c r="B141" s="19" t="s">
        <v>43</v>
      </c>
      <c r="C141" s="19" t="s">
        <v>19</v>
      </c>
      <c r="D141" s="38" t="s">
        <v>125</v>
      </c>
      <c r="E141" s="19" t="s">
        <v>32</v>
      </c>
      <c r="F141" s="24">
        <v>3704.34</v>
      </c>
    </row>
    <row r="142" spans="1:254" x14ac:dyDescent="0.2">
      <c r="A142" s="18" t="s">
        <v>74</v>
      </c>
      <c r="B142" s="19" t="s">
        <v>43</v>
      </c>
      <c r="C142" s="19" t="s">
        <v>19</v>
      </c>
      <c r="D142" s="38" t="s">
        <v>125</v>
      </c>
      <c r="E142" s="19" t="s">
        <v>75</v>
      </c>
      <c r="F142" s="24">
        <v>295.66000000000003</v>
      </c>
    </row>
    <row r="143" spans="1:254" ht="25.5" x14ac:dyDescent="0.2">
      <c r="A143" s="22" t="s">
        <v>126</v>
      </c>
      <c r="B143" s="19" t="s">
        <v>43</v>
      </c>
      <c r="C143" s="19" t="s">
        <v>19</v>
      </c>
      <c r="D143" s="34"/>
      <c r="E143" s="19"/>
      <c r="F143" s="24">
        <f>SUM(F144:F145)</f>
        <v>35676.11</v>
      </c>
    </row>
    <row r="144" spans="1:254" x14ac:dyDescent="0.2">
      <c r="A144" s="18" t="s">
        <v>74</v>
      </c>
      <c r="B144" s="19" t="s">
        <v>43</v>
      </c>
      <c r="C144" s="19" t="s">
        <v>19</v>
      </c>
      <c r="D144" s="38" t="s">
        <v>128</v>
      </c>
      <c r="E144" s="19" t="s">
        <v>75</v>
      </c>
      <c r="F144" s="24">
        <v>33892.300000000003</v>
      </c>
    </row>
    <row r="145" spans="1:253" x14ac:dyDescent="0.2">
      <c r="A145" s="18" t="s">
        <v>74</v>
      </c>
      <c r="B145" s="19" t="s">
        <v>43</v>
      </c>
      <c r="C145" s="19" t="s">
        <v>19</v>
      </c>
      <c r="D145" s="38" t="s">
        <v>127</v>
      </c>
      <c r="E145" s="19" t="s">
        <v>75</v>
      </c>
      <c r="F145" s="24">
        <v>1783.81</v>
      </c>
    </row>
    <row r="146" spans="1:253" ht="13.5" x14ac:dyDescent="0.25">
      <c r="A146" s="15" t="s">
        <v>129</v>
      </c>
      <c r="B146" s="32" t="s">
        <v>43</v>
      </c>
      <c r="C146" s="32" t="s">
        <v>26</v>
      </c>
      <c r="D146" s="32"/>
      <c r="E146" s="32"/>
      <c r="F146" s="17">
        <f>SUM(F147+F172)</f>
        <v>187161.99</v>
      </c>
    </row>
    <row r="147" spans="1:253" ht="13.5" x14ac:dyDescent="0.25">
      <c r="A147" s="15" t="s">
        <v>66</v>
      </c>
      <c r="B147" s="32" t="s">
        <v>43</v>
      </c>
      <c r="C147" s="32" t="s">
        <v>26</v>
      </c>
      <c r="D147" s="32" t="s">
        <v>67</v>
      </c>
      <c r="E147" s="32"/>
      <c r="F147" s="17">
        <f>SUM(F148)</f>
        <v>178401.94</v>
      </c>
    </row>
    <row r="148" spans="1:253" ht="25.5" x14ac:dyDescent="0.2">
      <c r="A148" s="22" t="s">
        <v>130</v>
      </c>
      <c r="B148" s="23" t="s">
        <v>43</v>
      </c>
      <c r="C148" s="23" t="s">
        <v>26</v>
      </c>
      <c r="D148" s="23" t="s">
        <v>131</v>
      </c>
      <c r="E148" s="23"/>
      <c r="F148" s="59">
        <f>SUM(F150+F151+F158+F159+F160+F162+F163+F161+F149+F164+F170)</f>
        <v>178401.94</v>
      </c>
    </row>
    <row r="149" spans="1:253" x14ac:dyDescent="0.2">
      <c r="A149" s="18" t="s">
        <v>39</v>
      </c>
      <c r="B149" s="19" t="s">
        <v>43</v>
      </c>
      <c r="C149" s="19" t="s">
        <v>26</v>
      </c>
      <c r="D149" s="19" t="s">
        <v>131</v>
      </c>
      <c r="E149" s="19" t="s">
        <v>32</v>
      </c>
      <c r="F149" s="49">
        <v>535.29</v>
      </c>
    </row>
    <row r="150" spans="1:253" ht="25.5" x14ac:dyDescent="0.2">
      <c r="A150" s="18" t="s">
        <v>76</v>
      </c>
      <c r="B150" s="19" t="s">
        <v>43</v>
      </c>
      <c r="C150" s="19" t="s">
        <v>26</v>
      </c>
      <c r="D150" s="19" t="s">
        <v>131</v>
      </c>
      <c r="E150" s="19" t="s">
        <v>77</v>
      </c>
      <c r="F150" s="49">
        <v>883</v>
      </c>
    </row>
    <row r="151" spans="1:253" x14ac:dyDescent="0.2">
      <c r="A151" s="22" t="s">
        <v>129</v>
      </c>
      <c r="B151" s="34" t="s">
        <v>43</v>
      </c>
      <c r="C151" s="34" t="s">
        <v>26</v>
      </c>
      <c r="D151" s="34" t="s">
        <v>131</v>
      </c>
      <c r="E151" s="34"/>
      <c r="F151" s="24">
        <f>SUM(F152+F156+F154)</f>
        <v>79600</v>
      </c>
    </row>
    <row r="152" spans="1:253" x14ac:dyDescent="0.2">
      <c r="A152" s="41" t="s">
        <v>132</v>
      </c>
      <c r="B152" s="34" t="s">
        <v>43</v>
      </c>
      <c r="C152" s="34" t="s">
        <v>26</v>
      </c>
      <c r="D152" s="34" t="s">
        <v>133</v>
      </c>
      <c r="E152" s="34"/>
      <c r="F152" s="24">
        <f>SUM(F153)</f>
        <v>10800</v>
      </c>
    </row>
    <row r="153" spans="1:253" ht="25.5" x14ac:dyDescent="0.2">
      <c r="A153" s="18" t="s">
        <v>76</v>
      </c>
      <c r="B153" s="38" t="s">
        <v>43</v>
      </c>
      <c r="C153" s="38" t="s">
        <v>26</v>
      </c>
      <c r="D153" s="38" t="s">
        <v>133</v>
      </c>
      <c r="E153" s="38" t="s">
        <v>77</v>
      </c>
      <c r="F153" s="20">
        <v>10800</v>
      </c>
      <c r="H153" s="60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</row>
    <row r="154" spans="1:253" x14ac:dyDescent="0.2">
      <c r="A154" s="22" t="s">
        <v>134</v>
      </c>
      <c r="B154" s="34" t="s">
        <v>43</v>
      </c>
      <c r="C154" s="34" t="s">
        <v>26</v>
      </c>
      <c r="D154" s="34" t="s">
        <v>135</v>
      </c>
      <c r="E154" s="34"/>
      <c r="F154" s="24">
        <f>SUM(F155)</f>
        <v>62449</v>
      </c>
    </row>
    <row r="155" spans="1:253" ht="25.5" x14ac:dyDescent="0.2">
      <c r="A155" s="18" t="s">
        <v>76</v>
      </c>
      <c r="B155" s="38" t="s">
        <v>43</v>
      </c>
      <c r="C155" s="38" t="s">
        <v>26</v>
      </c>
      <c r="D155" s="38" t="s">
        <v>135</v>
      </c>
      <c r="E155" s="38" t="s">
        <v>77</v>
      </c>
      <c r="F155" s="20">
        <v>62449</v>
      </c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</row>
    <row r="156" spans="1:253" x14ac:dyDescent="0.2">
      <c r="A156" s="41" t="s">
        <v>136</v>
      </c>
      <c r="B156" s="34" t="s">
        <v>43</v>
      </c>
      <c r="C156" s="34" t="s">
        <v>26</v>
      </c>
      <c r="D156" s="34" t="s">
        <v>137</v>
      </c>
      <c r="E156" s="34"/>
      <c r="F156" s="24">
        <f>SUM(F157)</f>
        <v>6351</v>
      </c>
    </row>
    <row r="157" spans="1:253" ht="25.5" x14ac:dyDescent="0.2">
      <c r="A157" s="18" t="s">
        <v>76</v>
      </c>
      <c r="B157" s="38" t="s">
        <v>43</v>
      </c>
      <c r="C157" s="38" t="s">
        <v>26</v>
      </c>
      <c r="D157" s="38" t="s">
        <v>137</v>
      </c>
      <c r="E157" s="38" t="s">
        <v>77</v>
      </c>
      <c r="F157" s="20">
        <v>6351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</row>
    <row r="158" spans="1:253" ht="38.25" x14ac:dyDescent="0.2">
      <c r="A158" s="18" t="s">
        <v>23</v>
      </c>
      <c r="B158" s="38" t="s">
        <v>43</v>
      </c>
      <c r="C158" s="61" t="s">
        <v>26</v>
      </c>
      <c r="D158" s="61" t="s">
        <v>138</v>
      </c>
      <c r="E158" s="61" t="s">
        <v>24</v>
      </c>
      <c r="F158" s="20">
        <v>30</v>
      </c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</row>
    <row r="159" spans="1:253" x14ac:dyDescent="0.2">
      <c r="A159" s="18" t="s">
        <v>39</v>
      </c>
      <c r="B159" s="38" t="s">
        <v>43</v>
      </c>
      <c r="C159" s="61" t="s">
        <v>26</v>
      </c>
      <c r="D159" s="61" t="s">
        <v>138</v>
      </c>
      <c r="E159" s="61" t="s">
        <v>32</v>
      </c>
      <c r="F159" s="20">
        <v>1168.19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</row>
    <row r="160" spans="1:253" x14ac:dyDescent="0.2">
      <c r="A160" s="18" t="s">
        <v>74</v>
      </c>
      <c r="B160" s="38" t="s">
        <v>43</v>
      </c>
      <c r="C160" s="61" t="s">
        <v>26</v>
      </c>
      <c r="D160" s="61" t="s">
        <v>138</v>
      </c>
      <c r="E160" s="61" t="s">
        <v>75</v>
      </c>
      <c r="F160" s="20">
        <v>5911</v>
      </c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</row>
    <row r="161" spans="1:254" ht="38.25" x14ac:dyDescent="0.2">
      <c r="A161" s="18" t="s">
        <v>23</v>
      </c>
      <c r="B161" s="38" t="s">
        <v>43</v>
      </c>
      <c r="C161" s="61" t="s">
        <v>26</v>
      </c>
      <c r="D161" s="61" t="s">
        <v>139</v>
      </c>
      <c r="E161" s="61" t="s">
        <v>24</v>
      </c>
      <c r="F161" s="20">
        <v>1017.81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</row>
    <row r="162" spans="1:254" x14ac:dyDescent="0.2">
      <c r="A162" s="18" t="s">
        <v>39</v>
      </c>
      <c r="B162" s="38" t="s">
        <v>43</v>
      </c>
      <c r="C162" s="61" t="s">
        <v>26</v>
      </c>
      <c r="D162" s="61" t="s">
        <v>139</v>
      </c>
      <c r="E162" s="61" t="s">
        <v>32</v>
      </c>
      <c r="F162" s="20">
        <v>9086.98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</row>
    <row r="163" spans="1:254" x14ac:dyDescent="0.2">
      <c r="A163" s="18" t="s">
        <v>74</v>
      </c>
      <c r="B163" s="38" t="s">
        <v>43</v>
      </c>
      <c r="C163" s="61" t="s">
        <v>26</v>
      </c>
      <c r="D163" s="61" t="s">
        <v>139</v>
      </c>
      <c r="E163" s="61" t="s">
        <v>75</v>
      </c>
      <c r="F163" s="20">
        <v>60844.55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</row>
    <row r="164" spans="1:254" ht="26.25" x14ac:dyDescent="0.25">
      <c r="A164" s="39" t="s">
        <v>140</v>
      </c>
      <c r="B164" s="38" t="s">
        <v>43</v>
      </c>
      <c r="C164" s="61" t="s">
        <v>26</v>
      </c>
      <c r="D164" s="35" t="s">
        <v>141</v>
      </c>
      <c r="E164" s="61"/>
      <c r="F164" s="20">
        <f>SUM(F169+F166+F167+F168+F165)</f>
        <v>19245.12</v>
      </c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28"/>
      <c r="IA164" s="28"/>
      <c r="IB164" s="28"/>
      <c r="IC164" s="28"/>
      <c r="ID164" s="28"/>
      <c r="IE164" s="28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</row>
    <row r="165" spans="1:254" ht="13.5" x14ac:dyDescent="0.25">
      <c r="A165" s="18" t="s">
        <v>39</v>
      </c>
      <c r="B165" s="38" t="s">
        <v>43</v>
      </c>
      <c r="C165" s="61" t="s">
        <v>26</v>
      </c>
      <c r="D165" s="61" t="s">
        <v>141</v>
      </c>
      <c r="E165" s="61" t="s">
        <v>32</v>
      </c>
      <c r="F165" s="20">
        <v>1614</v>
      </c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28"/>
      <c r="IA165" s="28"/>
      <c r="IB165" s="28"/>
      <c r="IC165" s="28"/>
      <c r="ID165" s="28"/>
      <c r="IE165" s="28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</row>
    <row r="166" spans="1:254" ht="13.5" x14ac:dyDescent="0.25">
      <c r="A166" s="18" t="s">
        <v>39</v>
      </c>
      <c r="B166" s="38" t="s">
        <v>43</v>
      </c>
      <c r="C166" s="61" t="s">
        <v>26</v>
      </c>
      <c r="D166" s="61" t="s">
        <v>142</v>
      </c>
      <c r="E166" s="61" t="s">
        <v>32</v>
      </c>
      <c r="F166" s="20">
        <v>734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</row>
    <row r="167" spans="1:254" ht="39" x14ac:dyDescent="0.25">
      <c r="A167" s="18" t="s">
        <v>23</v>
      </c>
      <c r="B167" s="38" t="s">
        <v>43</v>
      </c>
      <c r="C167" s="61" t="s">
        <v>26</v>
      </c>
      <c r="D167" s="61" t="s">
        <v>143</v>
      </c>
      <c r="E167" s="61" t="s">
        <v>24</v>
      </c>
      <c r="F167" s="20">
        <v>192.45</v>
      </c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  <c r="HP167" s="28"/>
      <c r="HQ167" s="28"/>
      <c r="HR167" s="28"/>
      <c r="HS167" s="28"/>
      <c r="HT167" s="28"/>
      <c r="HU167" s="28"/>
      <c r="HV167" s="28"/>
      <c r="HW167" s="28"/>
      <c r="HX167" s="28"/>
      <c r="HY167" s="28"/>
      <c r="HZ167" s="28"/>
      <c r="IA167" s="28"/>
      <c r="IB167" s="28"/>
      <c r="IC167" s="28"/>
      <c r="ID167" s="28"/>
      <c r="IE167" s="28"/>
      <c r="IF167" s="28"/>
      <c r="IG167" s="28"/>
      <c r="IH167" s="28"/>
      <c r="II167" s="28"/>
      <c r="IJ167" s="28"/>
      <c r="IK167" s="28"/>
      <c r="IL167" s="28"/>
      <c r="IM167" s="28"/>
      <c r="IN167" s="28"/>
      <c r="IO167" s="28"/>
      <c r="IP167" s="28"/>
      <c r="IQ167" s="28"/>
      <c r="IR167" s="28"/>
      <c r="IS167" s="28"/>
    </row>
    <row r="168" spans="1:254" ht="13.5" x14ac:dyDescent="0.25">
      <c r="A168" s="18" t="s">
        <v>39</v>
      </c>
      <c r="B168" s="38" t="s">
        <v>43</v>
      </c>
      <c r="C168" s="61" t="s">
        <v>26</v>
      </c>
      <c r="D168" s="61" t="s">
        <v>143</v>
      </c>
      <c r="E168" s="61" t="s">
        <v>32</v>
      </c>
      <c r="F168" s="20">
        <v>10138.67</v>
      </c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  <c r="HP168" s="28"/>
      <c r="HQ168" s="28"/>
      <c r="HR168" s="28"/>
      <c r="HS168" s="28"/>
      <c r="HT168" s="28"/>
      <c r="HU168" s="28"/>
      <c r="HV168" s="28"/>
      <c r="HW168" s="28"/>
      <c r="HX168" s="28"/>
      <c r="HY168" s="28"/>
      <c r="HZ168" s="28"/>
      <c r="IA168" s="28"/>
      <c r="IB168" s="28"/>
      <c r="IC168" s="28"/>
      <c r="ID168" s="28"/>
      <c r="IE168" s="28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</row>
    <row r="169" spans="1:254" ht="26.25" x14ac:dyDescent="0.25">
      <c r="A169" s="62" t="s">
        <v>76</v>
      </c>
      <c r="B169" s="38" t="s">
        <v>43</v>
      </c>
      <c r="C169" s="38" t="s">
        <v>26</v>
      </c>
      <c r="D169" s="38" t="s">
        <v>144</v>
      </c>
      <c r="E169" s="38" t="s">
        <v>77</v>
      </c>
      <c r="F169" s="20">
        <v>6566</v>
      </c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</row>
    <row r="170" spans="1:254" ht="13.5" x14ac:dyDescent="0.25">
      <c r="A170" s="22" t="s">
        <v>68</v>
      </c>
      <c r="B170" s="34" t="s">
        <v>43</v>
      </c>
      <c r="C170" s="35" t="s">
        <v>26</v>
      </c>
      <c r="D170" s="34" t="s">
        <v>69</v>
      </c>
      <c r="E170" s="34"/>
      <c r="F170" s="24">
        <f>SUM(F171)</f>
        <v>80</v>
      </c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</row>
    <row r="171" spans="1:254" ht="26.25" x14ac:dyDescent="0.25">
      <c r="A171" s="18" t="s">
        <v>76</v>
      </c>
      <c r="B171" s="38" t="s">
        <v>43</v>
      </c>
      <c r="C171" s="61" t="s">
        <v>26</v>
      </c>
      <c r="D171" s="38" t="s">
        <v>69</v>
      </c>
      <c r="E171" s="38" t="s">
        <v>77</v>
      </c>
      <c r="F171" s="20">
        <v>80</v>
      </c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</row>
    <row r="172" spans="1:254" ht="13.5" x14ac:dyDescent="0.25">
      <c r="A172" s="42" t="s">
        <v>406</v>
      </c>
      <c r="B172" s="43" t="s">
        <v>43</v>
      </c>
      <c r="C172" s="66" t="s">
        <v>26</v>
      </c>
      <c r="D172" s="66" t="s">
        <v>407</v>
      </c>
      <c r="E172" s="66"/>
      <c r="F172" s="20">
        <f>SUM(F173)</f>
        <v>8760.0499999999993</v>
      </c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  <c r="HB172" s="28"/>
      <c r="HC172" s="28"/>
      <c r="HD172" s="28"/>
      <c r="HE172" s="28"/>
      <c r="HF172" s="28"/>
      <c r="HG172" s="28"/>
      <c r="HH172" s="28"/>
      <c r="HI172" s="28"/>
      <c r="HJ172" s="28"/>
      <c r="HK172" s="28"/>
      <c r="HL172" s="28"/>
      <c r="HM172" s="28"/>
      <c r="HN172" s="28"/>
      <c r="HO172" s="28"/>
      <c r="HP172" s="28"/>
      <c r="HQ172" s="28"/>
      <c r="HR172" s="28"/>
      <c r="HS172" s="28"/>
      <c r="HT172" s="28"/>
      <c r="HU172" s="28"/>
      <c r="HV172" s="28"/>
      <c r="HW172" s="28"/>
      <c r="HX172" s="28"/>
      <c r="HY172" s="28"/>
      <c r="HZ172" s="28"/>
      <c r="IA172" s="28"/>
      <c r="IB172" s="28"/>
      <c r="IC172" s="28"/>
      <c r="ID172" s="28"/>
      <c r="IE172" s="28"/>
      <c r="IF172" s="28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</row>
    <row r="173" spans="1:254" ht="13.5" x14ac:dyDescent="0.25">
      <c r="A173" s="18" t="s">
        <v>39</v>
      </c>
      <c r="B173" s="38" t="s">
        <v>43</v>
      </c>
      <c r="C173" s="61" t="s">
        <v>26</v>
      </c>
      <c r="D173" s="61" t="s">
        <v>407</v>
      </c>
      <c r="E173" s="61" t="s">
        <v>32</v>
      </c>
      <c r="F173" s="20">
        <v>8760.0499999999993</v>
      </c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  <c r="HP173" s="28"/>
      <c r="HQ173" s="28"/>
      <c r="HR173" s="28"/>
      <c r="HS173" s="28"/>
      <c r="HT173" s="28"/>
      <c r="HU173" s="28"/>
      <c r="HV173" s="28"/>
      <c r="HW173" s="28"/>
      <c r="HX173" s="28"/>
      <c r="HY173" s="28"/>
      <c r="HZ173" s="28"/>
      <c r="IA173" s="28"/>
      <c r="IB173" s="28"/>
      <c r="IC173" s="28"/>
      <c r="ID173" s="28"/>
      <c r="IE173" s="28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</row>
    <row r="174" spans="1:254" ht="14.25" x14ac:dyDescent="0.2">
      <c r="A174" s="63" t="s">
        <v>145</v>
      </c>
      <c r="B174" s="30" t="s">
        <v>43</v>
      </c>
      <c r="C174" s="64" t="s">
        <v>43</v>
      </c>
      <c r="D174" s="36"/>
      <c r="E174" s="36"/>
      <c r="F174" s="11">
        <f>SUM(F175+F177+F181+F183)</f>
        <v>16900</v>
      </c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8"/>
      <c r="GH174" s="58"/>
      <c r="GI174" s="58"/>
      <c r="GJ174" s="58"/>
      <c r="GK174" s="58"/>
      <c r="GL174" s="58"/>
      <c r="GM174" s="58"/>
      <c r="GN174" s="58"/>
      <c r="GO174" s="58"/>
      <c r="GP174" s="58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  <c r="HG174" s="58"/>
      <c r="HH174" s="58"/>
      <c r="HI174" s="58"/>
      <c r="HJ174" s="58"/>
      <c r="HK174" s="58"/>
      <c r="HL174" s="58"/>
      <c r="HM174" s="58"/>
      <c r="HN174" s="58"/>
      <c r="HO174" s="58"/>
      <c r="HP174" s="58"/>
      <c r="HQ174" s="58"/>
      <c r="HR174" s="58"/>
      <c r="HS174" s="58"/>
      <c r="HT174" s="58"/>
      <c r="HU174" s="58"/>
      <c r="HV174" s="58"/>
      <c r="HW174" s="58"/>
      <c r="HX174" s="58"/>
      <c r="HY174" s="58"/>
      <c r="HZ174" s="58"/>
      <c r="IA174" s="58"/>
      <c r="IB174" s="58"/>
      <c r="IC174" s="58"/>
      <c r="ID174" s="58"/>
      <c r="IE174" s="58"/>
      <c r="IF174" s="58"/>
      <c r="IG174" s="58"/>
      <c r="IH174" s="58"/>
      <c r="II174" s="58"/>
      <c r="IJ174" s="58"/>
      <c r="IK174" s="58"/>
      <c r="IL174" s="58"/>
      <c r="IM174" s="58"/>
      <c r="IN174" s="58"/>
      <c r="IO174" s="58"/>
      <c r="IP174" s="58"/>
      <c r="IQ174" s="58"/>
      <c r="IR174" s="58"/>
      <c r="IS174" s="58"/>
    </row>
    <row r="175" spans="1:254" x14ac:dyDescent="0.2">
      <c r="A175" s="22" t="s">
        <v>63</v>
      </c>
      <c r="B175" s="23" t="s">
        <v>43</v>
      </c>
      <c r="C175" s="23" t="s">
        <v>43</v>
      </c>
      <c r="D175" s="23" t="s">
        <v>64</v>
      </c>
      <c r="E175" s="23"/>
      <c r="F175" s="59">
        <f>SUM(F176)</f>
        <v>500</v>
      </c>
    </row>
    <row r="176" spans="1:254" x14ac:dyDescent="0.2">
      <c r="A176" s="18" t="s">
        <v>40</v>
      </c>
      <c r="B176" s="19" t="s">
        <v>43</v>
      </c>
      <c r="C176" s="19" t="s">
        <v>43</v>
      </c>
      <c r="D176" s="19" t="s">
        <v>64</v>
      </c>
      <c r="E176" s="19" t="s">
        <v>41</v>
      </c>
      <c r="F176" s="20">
        <v>500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</row>
    <row r="177" spans="1:254" ht="13.5" x14ac:dyDescent="0.25">
      <c r="A177" s="15" t="s">
        <v>66</v>
      </c>
      <c r="B177" s="13" t="s">
        <v>43</v>
      </c>
      <c r="C177" s="65" t="s">
        <v>43</v>
      </c>
      <c r="D177" s="66" t="s">
        <v>67</v>
      </c>
      <c r="E177" s="66"/>
      <c r="F177" s="14">
        <f>SUM(F178)</f>
        <v>500</v>
      </c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67"/>
      <c r="FT177" s="67"/>
      <c r="FU177" s="67"/>
      <c r="FV177" s="67"/>
      <c r="FW177" s="67"/>
      <c r="FX177" s="67"/>
      <c r="FY177" s="67"/>
      <c r="FZ177" s="67"/>
      <c r="GA177" s="67"/>
      <c r="GB177" s="67"/>
      <c r="GC177" s="67"/>
      <c r="GD177" s="67"/>
      <c r="GE177" s="67"/>
      <c r="GF177" s="67"/>
      <c r="GG177" s="67"/>
      <c r="GH177" s="67"/>
      <c r="GI177" s="67"/>
      <c r="GJ177" s="67"/>
      <c r="GK177" s="67"/>
      <c r="GL177" s="67"/>
      <c r="GM177" s="67"/>
      <c r="GN177" s="67"/>
      <c r="GO177" s="67"/>
      <c r="GP177" s="67"/>
      <c r="GQ177" s="67"/>
      <c r="GR177" s="67"/>
      <c r="GS177" s="67"/>
      <c r="GT177" s="67"/>
      <c r="GU177" s="67"/>
      <c r="GV177" s="67"/>
      <c r="GW177" s="67"/>
      <c r="GX177" s="67"/>
      <c r="GY177" s="67"/>
      <c r="GZ177" s="67"/>
      <c r="HA177" s="67"/>
      <c r="HB177" s="67"/>
      <c r="HC177" s="67"/>
      <c r="HD177" s="67"/>
      <c r="HE177" s="67"/>
      <c r="HF177" s="67"/>
      <c r="HG177" s="67"/>
      <c r="HH177" s="67"/>
      <c r="HI177" s="67"/>
      <c r="HJ177" s="67"/>
      <c r="HK177" s="67"/>
      <c r="HL177" s="67"/>
      <c r="HM177" s="67"/>
      <c r="HN177" s="67"/>
      <c r="HO177" s="67"/>
      <c r="HP177" s="67"/>
      <c r="HQ177" s="67"/>
      <c r="HR177" s="67"/>
      <c r="HS177" s="67"/>
      <c r="HT177" s="67"/>
      <c r="HU177" s="67"/>
      <c r="HV177" s="67"/>
      <c r="HW177" s="67"/>
      <c r="HX177" s="67"/>
      <c r="HY177" s="67"/>
      <c r="HZ177" s="67"/>
      <c r="IA177" s="67"/>
      <c r="IB177" s="67"/>
      <c r="IC177" s="67"/>
      <c r="ID177" s="67"/>
      <c r="IE177" s="67"/>
      <c r="IF177" s="67"/>
      <c r="IG177" s="67"/>
      <c r="IH177" s="67"/>
      <c r="II177" s="67"/>
      <c r="IJ177" s="67"/>
      <c r="IK177" s="67"/>
      <c r="IL177" s="67"/>
      <c r="IM177" s="67"/>
      <c r="IN177" s="67"/>
      <c r="IO177" s="67"/>
      <c r="IP177" s="67"/>
      <c r="IQ177" s="67"/>
      <c r="IR177" s="67"/>
      <c r="IS177" s="67"/>
    </row>
    <row r="178" spans="1:254" ht="26.25" x14ac:dyDescent="0.25">
      <c r="A178" s="68" t="s">
        <v>146</v>
      </c>
      <c r="B178" s="23" t="s">
        <v>43</v>
      </c>
      <c r="C178" s="69" t="s">
        <v>43</v>
      </c>
      <c r="D178" s="35" t="s">
        <v>147</v>
      </c>
      <c r="E178" s="35"/>
      <c r="F178" s="24">
        <f>SUM(F179+F180)</f>
        <v>500</v>
      </c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  <c r="EE178" s="70"/>
      <c r="EF178" s="70"/>
      <c r="EG178" s="70"/>
      <c r="EH178" s="70"/>
      <c r="EI178" s="70"/>
      <c r="EJ178" s="70"/>
      <c r="EK178" s="70"/>
      <c r="EL178" s="70"/>
      <c r="EM178" s="70"/>
      <c r="EN178" s="70"/>
      <c r="EO178" s="70"/>
      <c r="EP178" s="70"/>
      <c r="EQ178" s="70"/>
      <c r="ER178" s="70"/>
      <c r="ES178" s="70"/>
      <c r="ET178" s="70"/>
      <c r="EU178" s="70"/>
      <c r="EV178" s="70"/>
      <c r="EW178" s="70"/>
      <c r="EX178" s="70"/>
      <c r="EY178" s="70"/>
      <c r="EZ178" s="70"/>
      <c r="FA178" s="70"/>
      <c r="FB178" s="70"/>
      <c r="FC178" s="70"/>
      <c r="FD178" s="70"/>
      <c r="FE178" s="70"/>
      <c r="FF178" s="70"/>
      <c r="FG178" s="70"/>
      <c r="FH178" s="70"/>
      <c r="FI178" s="70"/>
      <c r="FJ178" s="70"/>
      <c r="FK178" s="70"/>
      <c r="FL178" s="70"/>
      <c r="FM178" s="70"/>
      <c r="FN178" s="70"/>
      <c r="FO178" s="70"/>
      <c r="FP178" s="70"/>
      <c r="FQ178" s="70"/>
      <c r="FR178" s="70"/>
      <c r="FS178" s="70"/>
      <c r="FT178" s="70"/>
      <c r="FU178" s="70"/>
      <c r="FV178" s="70"/>
      <c r="FW178" s="70"/>
      <c r="FX178" s="70"/>
      <c r="FY178" s="70"/>
      <c r="FZ178" s="70"/>
      <c r="GA178" s="70"/>
      <c r="GB178" s="70"/>
      <c r="GC178" s="70"/>
      <c r="GD178" s="70"/>
      <c r="GE178" s="70"/>
      <c r="GF178" s="70"/>
      <c r="GG178" s="70"/>
      <c r="GH178" s="70"/>
      <c r="GI178" s="70"/>
      <c r="GJ178" s="70"/>
      <c r="GK178" s="70"/>
      <c r="GL178" s="70"/>
      <c r="GM178" s="70"/>
      <c r="GN178" s="70"/>
      <c r="GO178" s="70"/>
      <c r="GP178" s="70"/>
      <c r="GQ178" s="70"/>
      <c r="GR178" s="70"/>
      <c r="GS178" s="70"/>
      <c r="GT178" s="70"/>
      <c r="GU178" s="70"/>
      <c r="GV178" s="70"/>
      <c r="GW178" s="70"/>
      <c r="GX178" s="70"/>
      <c r="GY178" s="70"/>
      <c r="GZ178" s="70"/>
      <c r="HA178" s="70"/>
      <c r="HB178" s="70"/>
      <c r="HC178" s="70"/>
      <c r="HD178" s="70"/>
      <c r="HE178" s="70"/>
      <c r="HF178" s="70"/>
      <c r="HG178" s="70"/>
      <c r="HH178" s="70"/>
      <c r="HI178" s="70"/>
      <c r="HJ178" s="70"/>
      <c r="HK178" s="70"/>
      <c r="HL178" s="70"/>
      <c r="HM178" s="70"/>
      <c r="HN178" s="70"/>
      <c r="HO178" s="70"/>
      <c r="HP178" s="70"/>
      <c r="HQ178" s="70"/>
      <c r="HR178" s="70"/>
      <c r="HS178" s="70"/>
      <c r="HT178" s="70"/>
      <c r="HU178" s="70"/>
      <c r="HV178" s="70"/>
      <c r="HW178" s="70"/>
      <c r="HX178" s="70"/>
      <c r="HY178" s="70"/>
      <c r="HZ178" s="70"/>
      <c r="IA178" s="70"/>
      <c r="IB178" s="70"/>
      <c r="IC178" s="70"/>
      <c r="ID178" s="70"/>
      <c r="IE178" s="70"/>
      <c r="IF178" s="70"/>
      <c r="IG178" s="70"/>
      <c r="IH178" s="70"/>
      <c r="II178" s="70"/>
      <c r="IJ178" s="70"/>
      <c r="IK178" s="70"/>
      <c r="IL178" s="70"/>
      <c r="IM178" s="70"/>
      <c r="IN178" s="70"/>
      <c r="IO178" s="70"/>
      <c r="IP178" s="70"/>
      <c r="IQ178" s="70"/>
      <c r="IR178" s="70"/>
      <c r="IS178" s="70"/>
    </row>
    <row r="179" spans="1:254" ht="15" x14ac:dyDescent="0.25">
      <c r="A179" s="18" t="s">
        <v>39</v>
      </c>
      <c r="B179" s="19" t="s">
        <v>43</v>
      </c>
      <c r="C179" s="71" t="s">
        <v>43</v>
      </c>
      <c r="D179" s="61" t="s">
        <v>147</v>
      </c>
      <c r="E179" s="61" t="s">
        <v>32</v>
      </c>
      <c r="F179" s="20">
        <v>300</v>
      </c>
      <c r="G179" s="21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  <c r="DJ179" s="72"/>
      <c r="DK179" s="72"/>
      <c r="DL179" s="72"/>
      <c r="DM179" s="72"/>
      <c r="DN179" s="72"/>
      <c r="DO179" s="72"/>
      <c r="DP179" s="72"/>
      <c r="DQ179" s="72"/>
      <c r="DR179" s="72"/>
      <c r="DS179" s="72"/>
      <c r="DT179" s="72"/>
      <c r="DU179" s="72"/>
      <c r="DV179" s="72"/>
      <c r="DW179" s="72"/>
      <c r="DX179" s="72"/>
      <c r="DY179" s="72"/>
      <c r="DZ179" s="72"/>
      <c r="EA179" s="72"/>
      <c r="EB179" s="72"/>
      <c r="EC179" s="72"/>
      <c r="ED179" s="72"/>
      <c r="EE179" s="72"/>
      <c r="EF179" s="72"/>
      <c r="EG179" s="72"/>
      <c r="EH179" s="72"/>
      <c r="EI179" s="72"/>
      <c r="EJ179" s="72"/>
      <c r="EK179" s="72"/>
      <c r="EL179" s="72"/>
      <c r="EM179" s="72"/>
      <c r="EN179" s="72"/>
      <c r="EO179" s="72"/>
      <c r="EP179" s="72"/>
      <c r="EQ179" s="72"/>
      <c r="ER179" s="72"/>
      <c r="ES179" s="72"/>
      <c r="ET179" s="72"/>
      <c r="EU179" s="72"/>
      <c r="EV179" s="72"/>
      <c r="EW179" s="72"/>
      <c r="EX179" s="72"/>
      <c r="EY179" s="72"/>
      <c r="EZ179" s="72"/>
      <c r="FA179" s="72"/>
      <c r="FB179" s="72"/>
      <c r="FC179" s="72"/>
      <c r="FD179" s="72"/>
      <c r="FE179" s="72"/>
      <c r="FF179" s="72"/>
      <c r="FG179" s="72"/>
      <c r="FH179" s="72"/>
      <c r="FI179" s="72"/>
      <c r="FJ179" s="72"/>
      <c r="FK179" s="72"/>
      <c r="FL179" s="72"/>
      <c r="FM179" s="72"/>
      <c r="FN179" s="72"/>
      <c r="FO179" s="72"/>
      <c r="FP179" s="72"/>
      <c r="FQ179" s="72"/>
      <c r="FR179" s="72"/>
      <c r="FS179" s="72"/>
      <c r="FT179" s="72"/>
      <c r="FU179" s="72"/>
      <c r="FV179" s="72"/>
      <c r="FW179" s="72"/>
      <c r="FX179" s="72"/>
      <c r="FY179" s="72"/>
      <c r="FZ179" s="72"/>
      <c r="GA179" s="72"/>
      <c r="GB179" s="72"/>
      <c r="GC179" s="72"/>
      <c r="GD179" s="72"/>
      <c r="GE179" s="72"/>
      <c r="GF179" s="72"/>
      <c r="GG179" s="72"/>
      <c r="GH179" s="72"/>
      <c r="GI179" s="72"/>
      <c r="GJ179" s="72"/>
      <c r="GK179" s="72"/>
      <c r="GL179" s="72"/>
      <c r="GM179" s="72"/>
      <c r="GN179" s="72"/>
      <c r="GO179" s="72"/>
      <c r="GP179" s="72"/>
      <c r="GQ179" s="72"/>
      <c r="GR179" s="72"/>
      <c r="GS179" s="72"/>
      <c r="GT179" s="72"/>
      <c r="GU179" s="72"/>
      <c r="GV179" s="72"/>
      <c r="GW179" s="72"/>
      <c r="GX179" s="72"/>
      <c r="GY179" s="72"/>
      <c r="GZ179" s="72"/>
      <c r="HA179" s="72"/>
      <c r="HB179" s="72"/>
      <c r="HC179" s="72"/>
      <c r="HD179" s="72"/>
      <c r="HE179" s="72"/>
      <c r="HF179" s="72"/>
      <c r="HG179" s="72"/>
      <c r="HH179" s="72"/>
      <c r="HI179" s="72"/>
      <c r="HJ179" s="72"/>
      <c r="HK179" s="72"/>
      <c r="HL179" s="72"/>
      <c r="HM179" s="72"/>
      <c r="HN179" s="72"/>
      <c r="HO179" s="72"/>
      <c r="HP179" s="72"/>
      <c r="HQ179" s="72"/>
      <c r="HR179" s="72"/>
      <c r="HS179" s="72"/>
      <c r="HT179" s="72"/>
      <c r="HU179" s="72"/>
      <c r="HV179" s="72"/>
      <c r="HW179" s="72"/>
      <c r="HX179" s="72"/>
      <c r="HY179" s="72"/>
      <c r="HZ179" s="72"/>
      <c r="IA179" s="72"/>
      <c r="IB179" s="72"/>
      <c r="IC179" s="72"/>
      <c r="ID179" s="72"/>
      <c r="IE179" s="72"/>
      <c r="IF179" s="72"/>
      <c r="IG179" s="72"/>
      <c r="IH179" s="72"/>
      <c r="II179" s="72"/>
      <c r="IJ179" s="72"/>
      <c r="IK179" s="72"/>
      <c r="IL179" s="72"/>
      <c r="IM179" s="72"/>
      <c r="IN179" s="72"/>
      <c r="IO179" s="72"/>
      <c r="IP179" s="72"/>
      <c r="IQ179" s="72"/>
      <c r="IR179" s="72"/>
      <c r="IS179" s="72"/>
      <c r="IT179" s="21"/>
    </row>
    <row r="180" spans="1:254" ht="26.25" x14ac:dyDescent="0.25">
      <c r="A180" s="18" t="s">
        <v>76</v>
      </c>
      <c r="B180" s="19" t="s">
        <v>43</v>
      </c>
      <c r="C180" s="71" t="s">
        <v>43</v>
      </c>
      <c r="D180" s="61" t="s">
        <v>147</v>
      </c>
      <c r="E180" s="61" t="s">
        <v>77</v>
      </c>
      <c r="F180" s="20">
        <v>200</v>
      </c>
      <c r="G180" s="21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72"/>
      <c r="DJ180" s="72"/>
      <c r="DK180" s="72"/>
      <c r="DL180" s="72"/>
      <c r="DM180" s="72"/>
      <c r="DN180" s="72"/>
      <c r="DO180" s="72"/>
      <c r="DP180" s="72"/>
      <c r="DQ180" s="72"/>
      <c r="DR180" s="72"/>
      <c r="DS180" s="72"/>
      <c r="DT180" s="72"/>
      <c r="DU180" s="72"/>
      <c r="DV180" s="72"/>
      <c r="DW180" s="72"/>
      <c r="DX180" s="72"/>
      <c r="DY180" s="72"/>
      <c r="DZ180" s="72"/>
      <c r="EA180" s="72"/>
      <c r="EB180" s="72"/>
      <c r="EC180" s="72"/>
      <c r="ED180" s="72"/>
      <c r="EE180" s="72"/>
      <c r="EF180" s="72"/>
      <c r="EG180" s="72"/>
      <c r="EH180" s="72"/>
      <c r="EI180" s="72"/>
      <c r="EJ180" s="72"/>
      <c r="EK180" s="72"/>
      <c r="EL180" s="72"/>
      <c r="EM180" s="72"/>
      <c r="EN180" s="72"/>
      <c r="EO180" s="72"/>
      <c r="EP180" s="72"/>
      <c r="EQ180" s="72"/>
      <c r="ER180" s="72"/>
      <c r="ES180" s="72"/>
      <c r="ET180" s="72"/>
      <c r="EU180" s="72"/>
      <c r="EV180" s="72"/>
      <c r="EW180" s="72"/>
      <c r="EX180" s="72"/>
      <c r="EY180" s="72"/>
      <c r="EZ180" s="72"/>
      <c r="FA180" s="72"/>
      <c r="FB180" s="72"/>
      <c r="FC180" s="72"/>
      <c r="FD180" s="72"/>
      <c r="FE180" s="72"/>
      <c r="FF180" s="72"/>
      <c r="FG180" s="72"/>
      <c r="FH180" s="72"/>
      <c r="FI180" s="72"/>
      <c r="FJ180" s="72"/>
      <c r="FK180" s="72"/>
      <c r="FL180" s="72"/>
      <c r="FM180" s="72"/>
      <c r="FN180" s="72"/>
      <c r="FO180" s="72"/>
      <c r="FP180" s="72"/>
      <c r="FQ180" s="72"/>
      <c r="FR180" s="72"/>
      <c r="FS180" s="72"/>
      <c r="FT180" s="72"/>
      <c r="FU180" s="72"/>
      <c r="FV180" s="72"/>
      <c r="FW180" s="72"/>
      <c r="FX180" s="72"/>
      <c r="FY180" s="72"/>
      <c r="FZ180" s="72"/>
      <c r="GA180" s="72"/>
      <c r="GB180" s="72"/>
      <c r="GC180" s="72"/>
      <c r="GD180" s="72"/>
      <c r="GE180" s="72"/>
      <c r="GF180" s="72"/>
      <c r="GG180" s="72"/>
      <c r="GH180" s="72"/>
      <c r="GI180" s="72"/>
      <c r="GJ180" s="72"/>
      <c r="GK180" s="72"/>
      <c r="GL180" s="72"/>
      <c r="GM180" s="72"/>
      <c r="GN180" s="72"/>
      <c r="GO180" s="72"/>
      <c r="GP180" s="72"/>
      <c r="GQ180" s="72"/>
      <c r="GR180" s="72"/>
      <c r="GS180" s="72"/>
      <c r="GT180" s="72"/>
      <c r="GU180" s="72"/>
      <c r="GV180" s="72"/>
      <c r="GW180" s="72"/>
      <c r="GX180" s="72"/>
      <c r="GY180" s="72"/>
      <c r="GZ180" s="72"/>
      <c r="HA180" s="72"/>
      <c r="HB180" s="72"/>
      <c r="HC180" s="72"/>
      <c r="HD180" s="72"/>
      <c r="HE180" s="72"/>
      <c r="HF180" s="72"/>
      <c r="HG180" s="72"/>
      <c r="HH180" s="72"/>
      <c r="HI180" s="72"/>
      <c r="HJ180" s="72"/>
      <c r="HK180" s="72"/>
      <c r="HL180" s="72"/>
      <c r="HM180" s="72"/>
      <c r="HN180" s="72"/>
      <c r="HO180" s="72"/>
      <c r="HP180" s="72"/>
      <c r="HQ180" s="72"/>
      <c r="HR180" s="72"/>
      <c r="HS180" s="72"/>
      <c r="HT180" s="72"/>
      <c r="HU180" s="72"/>
      <c r="HV180" s="72"/>
      <c r="HW180" s="72"/>
      <c r="HX180" s="72"/>
      <c r="HY180" s="72"/>
      <c r="HZ180" s="72"/>
      <c r="IA180" s="72"/>
      <c r="IB180" s="72"/>
      <c r="IC180" s="72"/>
      <c r="ID180" s="72"/>
      <c r="IE180" s="72"/>
      <c r="IF180" s="72"/>
      <c r="IG180" s="72"/>
      <c r="IH180" s="72"/>
      <c r="II180" s="72"/>
      <c r="IJ180" s="72"/>
      <c r="IK180" s="72"/>
      <c r="IL180" s="72"/>
      <c r="IM180" s="72"/>
      <c r="IN180" s="72"/>
      <c r="IO180" s="72"/>
      <c r="IP180" s="72"/>
      <c r="IQ180" s="72"/>
      <c r="IR180" s="72"/>
      <c r="IS180" s="72"/>
      <c r="IT180" s="21"/>
    </row>
    <row r="181" spans="1:254" x14ac:dyDescent="0.2">
      <c r="A181" s="22" t="s">
        <v>3</v>
      </c>
      <c r="B181" s="34" t="s">
        <v>43</v>
      </c>
      <c r="C181" s="34" t="s">
        <v>43</v>
      </c>
      <c r="D181" s="34" t="s">
        <v>148</v>
      </c>
      <c r="E181" s="34"/>
      <c r="F181" s="24">
        <f>SUM(F182)</f>
        <v>12207.76</v>
      </c>
    </row>
    <row r="182" spans="1:254" x14ac:dyDescent="0.2">
      <c r="A182" s="18" t="s">
        <v>39</v>
      </c>
      <c r="B182" s="38" t="s">
        <v>43</v>
      </c>
      <c r="C182" s="38" t="s">
        <v>43</v>
      </c>
      <c r="D182" s="38" t="s">
        <v>148</v>
      </c>
      <c r="E182" s="38" t="s">
        <v>32</v>
      </c>
      <c r="F182" s="20">
        <v>12207.76</v>
      </c>
    </row>
    <row r="183" spans="1:254" ht="25.5" x14ac:dyDescent="0.2">
      <c r="A183" s="18" t="s">
        <v>149</v>
      </c>
      <c r="B183" s="38" t="s">
        <v>43</v>
      </c>
      <c r="C183" s="61" t="s">
        <v>43</v>
      </c>
      <c r="D183" s="73" t="s">
        <v>150</v>
      </c>
      <c r="E183" s="61"/>
      <c r="F183" s="20">
        <f>SUM(F184)</f>
        <v>3692.24</v>
      </c>
    </row>
    <row r="184" spans="1:254" x14ac:dyDescent="0.2">
      <c r="A184" s="22" t="s">
        <v>39</v>
      </c>
      <c r="B184" s="74" t="s">
        <v>43</v>
      </c>
      <c r="C184" s="75" t="s">
        <v>43</v>
      </c>
      <c r="D184" s="74" t="s">
        <v>150</v>
      </c>
      <c r="E184" s="35" t="s">
        <v>32</v>
      </c>
      <c r="F184" s="24">
        <v>3692.24</v>
      </c>
    </row>
    <row r="185" spans="1:254" ht="15.75" x14ac:dyDescent="0.25">
      <c r="A185" s="9" t="s">
        <v>151</v>
      </c>
      <c r="B185" s="76" t="s">
        <v>152</v>
      </c>
      <c r="C185" s="76"/>
      <c r="D185" s="76"/>
      <c r="E185" s="47"/>
      <c r="F185" s="77">
        <f>SUM(F191+F186)</f>
        <v>4745</v>
      </c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  <c r="DR185" s="78"/>
      <c r="DS185" s="78"/>
      <c r="DT185" s="78"/>
      <c r="DU185" s="78"/>
      <c r="DV185" s="78"/>
      <c r="DW185" s="78"/>
      <c r="DX185" s="78"/>
      <c r="DY185" s="78"/>
      <c r="DZ185" s="78"/>
      <c r="EA185" s="78"/>
      <c r="EB185" s="78"/>
      <c r="EC185" s="78"/>
      <c r="ED185" s="78"/>
      <c r="EE185" s="78"/>
      <c r="EF185" s="78"/>
      <c r="EG185" s="78"/>
      <c r="EH185" s="78"/>
      <c r="EI185" s="78"/>
      <c r="EJ185" s="78"/>
      <c r="EK185" s="78"/>
      <c r="EL185" s="78"/>
      <c r="EM185" s="78"/>
      <c r="EN185" s="78"/>
      <c r="EO185" s="78"/>
      <c r="EP185" s="78"/>
      <c r="EQ185" s="78"/>
      <c r="ER185" s="78"/>
      <c r="ES185" s="78"/>
      <c r="ET185" s="78"/>
      <c r="EU185" s="78"/>
      <c r="EV185" s="78"/>
      <c r="EW185" s="78"/>
      <c r="EX185" s="78"/>
      <c r="EY185" s="78"/>
      <c r="EZ185" s="78"/>
      <c r="FA185" s="78"/>
      <c r="FB185" s="78"/>
      <c r="FC185" s="78"/>
      <c r="FD185" s="78"/>
      <c r="FE185" s="78"/>
      <c r="FF185" s="78"/>
      <c r="FG185" s="78"/>
      <c r="FH185" s="78"/>
      <c r="FI185" s="78"/>
      <c r="FJ185" s="78"/>
      <c r="FK185" s="78"/>
      <c r="FL185" s="78"/>
      <c r="FM185" s="78"/>
      <c r="FN185" s="78"/>
      <c r="FO185" s="78"/>
      <c r="FP185" s="78"/>
      <c r="FQ185" s="78"/>
      <c r="FR185" s="78"/>
      <c r="FS185" s="78"/>
      <c r="FT185" s="78"/>
      <c r="FU185" s="78"/>
      <c r="FV185" s="78"/>
      <c r="FW185" s="78"/>
      <c r="FX185" s="78"/>
      <c r="FY185" s="78"/>
      <c r="FZ185" s="78"/>
      <c r="GA185" s="78"/>
      <c r="GB185" s="78"/>
      <c r="GC185" s="78"/>
      <c r="GD185" s="78"/>
      <c r="GE185" s="78"/>
      <c r="GF185" s="78"/>
      <c r="GG185" s="78"/>
      <c r="GH185" s="78"/>
      <c r="GI185" s="78"/>
      <c r="GJ185" s="78"/>
      <c r="GK185" s="78"/>
      <c r="GL185" s="78"/>
      <c r="GM185" s="78"/>
      <c r="GN185" s="78"/>
      <c r="GO185" s="78"/>
      <c r="GP185" s="78"/>
      <c r="GQ185" s="78"/>
      <c r="GR185" s="78"/>
      <c r="GS185" s="78"/>
      <c r="GT185" s="78"/>
      <c r="GU185" s="78"/>
      <c r="GV185" s="78"/>
      <c r="GW185" s="78"/>
      <c r="GX185" s="78"/>
      <c r="GY185" s="78"/>
      <c r="GZ185" s="78"/>
      <c r="HA185" s="78"/>
      <c r="HB185" s="78"/>
      <c r="HC185" s="78"/>
      <c r="HD185" s="78"/>
      <c r="HE185" s="78"/>
      <c r="HF185" s="78"/>
      <c r="HG185" s="78"/>
      <c r="HH185" s="78"/>
      <c r="HI185" s="78"/>
      <c r="HJ185" s="78"/>
      <c r="HK185" s="78"/>
      <c r="HL185" s="78"/>
      <c r="HM185" s="78"/>
      <c r="HN185" s="78"/>
      <c r="HO185" s="78"/>
      <c r="HP185" s="78"/>
      <c r="HQ185" s="78"/>
      <c r="HR185" s="78"/>
      <c r="HS185" s="78"/>
      <c r="HT185" s="78"/>
      <c r="HU185" s="78"/>
      <c r="HV185" s="78"/>
      <c r="HW185" s="78"/>
      <c r="HX185" s="78"/>
      <c r="HY185" s="78"/>
      <c r="HZ185" s="78"/>
      <c r="IA185" s="78"/>
      <c r="IB185" s="78"/>
      <c r="IC185" s="78"/>
      <c r="ID185" s="78"/>
      <c r="IE185" s="78"/>
      <c r="IF185" s="78"/>
      <c r="IG185" s="78"/>
      <c r="IH185" s="78"/>
      <c r="II185" s="78"/>
      <c r="IJ185" s="78"/>
      <c r="IK185" s="78"/>
      <c r="IL185" s="78"/>
      <c r="IM185" s="78"/>
      <c r="IN185" s="78"/>
      <c r="IO185" s="78"/>
      <c r="IP185" s="78"/>
      <c r="IQ185" s="78"/>
      <c r="IR185" s="78"/>
      <c r="IS185" s="78"/>
    </row>
    <row r="186" spans="1:254" x14ac:dyDescent="0.2">
      <c r="A186" s="42" t="s">
        <v>408</v>
      </c>
      <c r="B186" s="79" t="s">
        <v>152</v>
      </c>
      <c r="C186" s="79" t="s">
        <v>19</v>
      </c>
      <c r="D186" s="79"/>
      <c r="E186" s="13"/>
      <c r="F186" s="80">
        <f>SUM(F189+F187)</f>
        <v>4600</v>
      </c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  <c r="EV186" s="67"/>
      <c r="EW186" s="67"/>
      <c r="EX186" s="67"/>
      <c r="EY186" s="67"/>
      <c r="EZ186" s="67"/>
      <c r="FA186" s="67"/>
      <c r="FB186" s="67"/>
      <c r="FC186" s="67"/>
      <c r="FD186" s="67"/>
      <c r="FE186" s="67"/>
      <c r="FF186" s="67"/>
      <c r="FG186" s="67"/>
      <c r="FH186" s="67"/>
      <c r="FI186" s="67"/>
      <c r="FJ186" s="67"/>
      <c r="FK186" s="67"/>
      <c r="FL186" s="67"/>
      <c r="FM186" s="67"/>
      <c r="FN186" s="67"/>
      <c r="FO186" s="67"/>
      <c r="FP186" s="67"/>
      <c r="FQ186" s="67"/>
      <c r="FR186" s="67"/>
      <c r="FS186" s="67"/>
      <c r="FT186" s="67"/>
      <c r="FU186" s="67"/>
      <c r="FV186" s="67"/>
      <c r="FW186" s="67"/>
      <c r="FX186" s="67"/>
      <c r="FY186" s="67"/>
      <c r="FZ186" s="67"/>
      <c r="GA186" s="67"/>
      <c r="GB186" s="67"/>
      <c r="GC186" s="67"/>
      <c r="GD186" s="67"/>
      <c r="GE186" s="67"/>
      <c r="GF186" s="67"/>
      <c r="GG186" s="67"/>
      <c r="GH186" s="67"/>
      <c r="GI186" s="67"/>
      <c r="GJ186" s="67"/>
      <c r="GK186" s="67"/>
      <c r="GL186" s="67"/>
      <c r="GM186" s="67"/>
      <c r="GN186" s="67"/>
      <c r="GO186" s="67"/>
      <c r="GP186" s="67"/>
      <c r="GQ186" s="67"/>
      <c r="GR186" s="67"/>
      <c r="GS186" s="67"/>
      <c r="GT186" s="67"/>
      <c r="GU186" s="67"/>
      <c r="GV186" s="67"/>
      <c r="GW186" s="67"/>
      <c r="GX186" s="67"/>
      <c r="GY186" s="67"/>
      <c r="GZ186" s="67"/>
      <c r="HA186" s="67"/>
      <c r="HB186" s="67"/>
      <c r="HC186" s="67"/>
      <c r="HD186" s="67"/>
      <c r="HE186" s="67"/>
      <c r="HF186" s="67"/>
      <c r="HG186" s="67"/>
      <c r="HH186" s="67"/>
      <c r="HI186" s="67"/>
      <c r="HJ186" s="67"/>
      <c r="HK186" s="67"/>
      <c r="HL186" s="67"/>
      <c r="HM186" s="67"/>
      <c r="HN186" s="67"/>
      <c r="HO186" s="67"/>
      <c r="HP186" s="67"/>
      <c r="HQ186" s="67"/>
      <c r="HR186" s="67"/>
      <c r="HS186" s="67"/>
      <c r="HT186" s="67"/>
      <c r="HU186" s="67"/>
      <c r="HV186" s="67"/>
      <c r="HW186" s="67"/>
      <c r="HX186" s="67"/>
      <c r="HY186" s="67"/>
      <c r="HZ186" s="67"/>
      <c r="IA186" s="67"/>
      <c r="IB186" s="67"/>
      <c r="IC186" s="67"/>
      <c r="ID186" s="67"/>
      <c r="IE186" s="67"/>
      <c r="IF186" s="67"/>
      <c r="IG186" s="67"/>
      <c r="IH186" s="67"/>
      <c r="II186" s="67"/>
      <c r="IJ186" s="67"/>
      <c r="IK186" s="67"/>
      <c r="IL186" s="67"/>
      <c r="IM186" s="67"/>
      <c r="IN186" s="67"/>
      <c r="IO186" s="67"/>
      <c r="IP186" s="67"/>
      <c r="IQ186" s="67"/>
      <c r="IR186" s="67"/>
      <c r="IS186" s="67"/>
    </row>
    <row r="187" spans="1:254" ht="25.5" x14ac:dyDescent="0.2">
      <c r="A187" s="22" t="s">
        <v>154</v>
      </c>
      <c r="B187" s="74" t="s">
        <v>152</v>
      </c>
      <c r="C187" s="74" t="s">
        <v>19</v>
      </c>
      <c r="D187" s="74" t="s">
        <v>155</v>
      </c>
      <c r="E187" s="23"/>
      <c r="F187" s="59">
        <f>SUM(F188)</f>
        <v>46</v>
      </c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  <c r="DS187" s="67"/>
      <c r="DT187" s="67"/>
      <c r="DU187" s="67"/>
      <c r="DV187" s="67"/>
      <c r="DW187" s="67"/>
      <c r="DX187" s="67"/>
      <c r="DY187" s="67"/>
      <c r="DZ187" s="67"/>
      <c r="EA187" s="67"/>
      <c r="EB187" s="67"/>
      <c r="EC187" s="67"/>
      <c r="ED187" s="67"/>
      <c r="EE187" s="67"/>
      <c r="EF187" s="67"/>
      <c r="EG187" s="67"/>
      <c r="EH187" s="67"/>
      <c r="EI187" s="67"/>
      <c r="EJ187" s="67"/>
      <c r="EK187" s="67"/>
      <c r="EL187" s="67"/>
      <c r="EM187" s="67"/>
      <c r="EN187" s="67"/>
      <c r="EO187" s="67"/>
      <c r="EP187" s="67"/>
      <c r="EQ187" s="67"/>
      <c r="ER187" s="67"/>
      <c r="ES187" s="67"/>
      <c r="ET187" s="67"/>
      <c r="EU187" s="67"/>
      <c r="EV187" s="67"/>
      <c r="EW187" s="67"/>
      <c r="EX187" s="67"/>
      <c r="EY187" s="67"/>
      <c r="EZ187" s="67"/>
      <c r="FA187" s="67"/>
      <c r="FB187" s="67"/>
      <c r="FC187" s="67"/>
      <c r="FD187" s="67"/>
      <c r="FE187" s="67"/>
      <c r="FF187" s="67"/>
      <c r="FG187" s="67"/>
      <c r="FH187" s="67"/>
      <c r="FI187" s="67"/>
      <c r="FJ187" s="67"/>
      <c r="FK187" s="67"/>
      <c r="FL187" s="67"/>
      <c r="FM187" s="67"/>
      <c r="FN187" s="67"/>
      <c r="FO187" s="67"/>
      <c r="FP187" s="67"/>
      <c r="FQ187" s="67"/>
      <c r="FR187" s="67"/>
      <c r="FS187" s="67"/>
      <c r="FT187" s="67"/>
      <c r="FU187" s="67"/>
      <c r="FV187" s="67"/>
      <c r="FW187" s="67"/>
      <c r="FX187" s="67"/>
      <c r="FY187" s="67"/>
      <c r="FZ187" s="67"/>
      <c r="GA187" s="67"/>
      <c r="GB187" s="67"/>
      <c r="GC187" s="67"/>
      <c r="GD187" s="67"/>
      <c r="GE187" s="67"/>
      <c r="GF187" s="67"/>
      <c r="GG187" s="67"/>
      <c r="GH187" s="67"/>
      <c r="GI187" s="67"/>
      <c r="GJ187" s="67"/>
      <c r="GK187" s="67"/>
      <c r="GL187" s="67"/>
      <c r="GM187" s="67"/>
      <c r="GN187" s="67"/>
      <c r="GO187" s="67"/>
      <c r="GP187" s="67"/>
      <c r="GQ187" s="67"/>
      <c r="GR187" s="67"/>
      <c r="GS187" s="67"/>
      <c r="GT187" s="67"/>
      <c r="GU187" s="67"/>
      <c r="GV187" s="67"/>
      <c r="GW187" s="67"/>
      <c r="GX187" s="67"/>
      <c r="GY187" s="67"/>
      <c r="GZ187" s="67"/>
      <c r="HA187" s="67"/>
      <c r="HB187" s="67"/>
      <c r="HC187" s="67"/>
      <c r="HD187" s="67"/>
      <c r="HE187" s="67"/>
      <c r="HF187" s="67"/>
      <c r="HG187" s="67"/>
      <c r="HH187" s="67"/>
      <c r="HI187" s="67"/>
      <c r="HJ187" s="67"/>
      <c r="HK187" s="67"/>
      <c r="HL187" s="67"/>
      <c r="HM187" s="67"/>
      <c r="HN187" s="67"/>
      <c r="HO187" s="67"/>
      <c r="HP187" s="67"/>
      <c r="HQ187" s="67"/>
      <c r="HR187" s="67"/>
      <c r="HS187" s="67"/>
      <c r="HT187" s="67"/>
      <c r="HU187" s="67"/>
      <c r="HV187" s="67"/>
      <c r="HW187" s="67"/>
      <c r="HX187" s="67"/>
      <c r="HY187" s="67"/>
      <c r="HZ187" s="67"/>
      <c r="IA187" s="67"/>
      <c r="IB187" s="67"/>
      <c r="IC187" s="67"/>
      <c r="ID187" s="67"/>
      <c r="IE187" s="67"/>
      <c r="IF187" s="67"/>
      <c r="IG187" s="67"/>
      <c r="IH187" s="67"/>
      <c r="II187" s="67"/>
      <c r="IJ187" s="67"/>
      <c r="IK187" s="67"/>
      <c r="IL187" s="67"/>
      <c r="IM187" s="67"/>
      <c r="IN187" s="67"/>
      <c r="IO187" s="67"/>
      <c r="IP187" s="67"/>
      <c r="IQ187" s="67"/>
      <c r="IR187" s="67"/>
      <c r="IS187" s="67"/>
    </row>
    <row r="188" spans="1:254" x14ac:dyDescent="0.2">
      <c r="A188" s="18" t="s">
        <v>39</v>
      </c>
      <c r="B188" s="73" t="s">
        <v>152</v>
      </c>
      <c r="C188" s="73" t="s">
        <v>19</v>
      </c>
      <c r="D188" s="73" t="s">
        <v>155</v>
      </c>
      <c r="E188" s="19" t="s">
        <v>32</v>
      </c>
      <c r="F188" s="59">
        <v>46</v>
      </c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  <c r="DS188" s="67"/>
      <c r="DT188" s="67"/>
      <c r="DU188" s="67"/>
      <c r="DV188" s="67"/>
      <c r="DW188" s="67"/>
      <c r="DX188" s="67"/>
      <c r="DY188" s="67"/>
      <c r="DZ188" s="67"/>
      <c r="EA188" s="67"/>
      <c r="EB188" s="67"/>
      <c r="EC188" s="67"/>
      <c r="ED188" s="67"/>
      <c r="EE188" s="67"/>
      <c r="EF188" s="67"/>
      <c r="EG188" s="67"/>
      <c r="EH188" s="67"/>
      <c r="EI188" s="67"/>
      <c r="EJ188" s="67"/>
      <c r="EK188" s="67"/>
      <c r="EL188" s="67"/>
      <c r="EM188" s="67"/>
      <c r="EN188" s="67"/>
      <c r="EO188" s="67"/>
      <c r="EP188" s="67"/>
      <c r="EQ188" s="67"/>
      <c r="ER188" s="67"/>
      <c r="ES188" s="67"/>
      <c r="ET188" s="67"/>
      <c r="EU188" s="67"/>
      <c r="EV188" s="67"/>
      <c r="EW188" s="67"/>
      <c r="EX188" s="67"/>
      <c r="EY188" s="67"/>
      <c r="EZ188" s="67"/>
      <c r="FA188" s="67"/>
      <c r="FB188" s="67"/>
      <c r="FC188" s="67"/>
      <c r="FD188" s="67"/>
      <c r="FE188" s="67"/>
      <c r="FF188" s="67"/>
      <c r="FG188" s="67"/>
      <c r="FH188" s="67"/>
      <c r="FI188" s="67"/>
      <c r="FJ188" s="67"/>
      <c r="FK188" s="67"/>
      <c r="FL188" s="67"/>
      <c r="FM188" s="67"/>
      <c r="FN188" s="67"/>
      <c r="FO188" s="67"/>
      <c r="FP188" s="67"/>
      <c r="FQ188" s="67"/>
      <c r="FR188" s="67"/>
      <c r="FS188" s="67"/>
      <c r="FT188" s="67"/>
      <c r="FU188" s="67"/>
      <c r="FV188" s="67"/>
      <c r="FW188" s="67"/>
      <c r="FX188" s="67"/>
      <c r="FY188" s="67"/>
      <c r="FZ188" s="67"/>
      <c r="GA188" s="67"/>
      <c r="GB188" s="67"/>
      <c r="GC188" s="67"/>
      <c r="GD188" s="67"/>
      <c r="GE188" s="67"/>
      <c r="GF188" s="67"/>
      <c r="GG188" s="67"/>
      <c r="GH188" s="67"/>
      <c r="GI188" s="67"/>
      <c r="GJ188" s="67"/>
      <c r="GK188" s="67"/>
      <c r="GL188" s="67"/>
      <c r="GM188" s="67"/>
      <c r="GN188" s="67"/>
      <c r="GO188" s="67"/>
      <c r="GP188" s="67"/>
      <c r="GQ188" s="67"/>
      <c r="GR188" s="67"/>
      <c r="GS188" s="67"/>
      <c r="GT188" s="67"/>
      <c r="GU188" s="67"/>
      <c r="GV188" s="67"/>
      <c r="GW188" s="67"/>
      <c r="GX188" s="67"/>
      <c r="GY188" s="67"/>
      <c r="GZ188" s="67"/>
      <c r="HA188" s="67"/>
      <c r="HB188" s="67"/>
      <c r="HC188" s="67"/>
      <c r="HD188" s="67"/>
      <c r="HE188" s="67"/>
      <c r="HF188" s="67"/>
      <c r="HG188" s="67"/>
      <c r="HH188" s="67"/>
      <c r="HI188" s="67"/>
      <c r="HJ188" s="67"/>
      <c r="HK188" s="67"/>
      <c r="HL188" s="67"/>
      <c r="HM188" s="67"/>
      <c r="HN188" s="67"/>
      <c r="HO188" s="67"/>
      <c r="HP188" s="67"/>
      <c r="HQ188" s="67"/>
      <c r="HR188" s="67"/>
      <c r="HS188" s="67"/>
      <c r="HT188" s="67"/>
      <c r="HU188" s="67"/>
      <c r="HV188" s="67"/>
      <c r="HW188" s="67"/>
      <c r="HX188" s="67"/>
      <c r="HY188" s="67"/>
      <c r="HZ188" s="67"/>
      <c r="IA188" s="67"/>
      <c r="IB188" s="67"/>
      <c r="IC188" s="67"/>
      <c r="ID188" s="67"/>
      <c r="IE188" s="67"/>
      <c r="IF188" s="67"/>
      <c r="IG188" s="67"/>
      <c r="IH188" s="67"/>
      <c r="II188" s="67"/>
      <c r="IJ188" s="67"/>
      <c r="IK188" s="67"/>
      <c r="IL188" s="67"/>
      <c r="IM188" s="67"/>
      <c r="IN188" s="67"/>
      <c r="IO188" s="67"/>
      <c r="IP188" s="67"/>
      <c r="IQ188" s="67"/>
      <c r="IR188" s="67"/>
      <c r="IS188" s="67"/>
    </row>
    <row r="189" spans="1:254" x14ac:dyDescent="0.2">
      <c r="A189" s="42" t="s">
        <v>406</v>
      </c>
      <c r="B189" s="79" t="s">
        <v>152</v>
      </c>
      <c r="C189" s="79" t="s">
        <v>19</v>
      </c>
      <c r="D189" s="79" t="s">
        <v>407</v>
      </c>
      <c r="E189" s="13"/>
      <c r="F189" s="80">
        <f>SUM(F190)</f>
        <v>4554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  <c r="FZ189" s="67"/>
      <c r="GA189" s="67"/>
      <c r="GB189" s="67"/>
      <c r="GC189" s="67"/>
      <c r="GD189" s="67"/>
      <c r="GE189" s="67"/>
      <c r="GF189" s="67"/>
      <c r="GG189" s="67"/>
      <c r="GH189" s="67"/>
      <c r="GI189" s="67"/>
      <c r="GJ189" s="67"/>
      <c r="GK189" s="67"/>
      <c r="GL189" s="67"/>
      <c r="GM189" s="67"/>
      <c r="GN189" s="67"/>
      <c r="GO189" s="67"/>
      <c r="GP189" s="67"/>
      <c r="GQ189" s="67"/>
      <c r="GR189" s="67"/>
      <c r="GS189" s="67"/>
      <c r="GT189" s="67"/>
      <c r="GU189" s="67"/>
      <c r="GV189" s="67"/>
      <c r="GW189" s="67"/>
      <c r="GX189" s="67"/>
      <c r="GY189" s="67"/>
      <c r="GZ189" s="67"/>
      <c r="HA189" s="67"/>
      <c r="HB189" s="67"/>
      <c r="HC189" s="67"/>
      <c r="HD189" s="67"/>
      <c r="HE189" s="67"/>
      <c r="HF189" s="67"/>
      <c r="HG189" s="67"/>
      <c r="HH189" s="67"/>
      <c r="HI189" s="67"/>
      <c r="HJ189" s="67"/>
      <c r="HK189" s="67"/>
      <c r="HL189" s="67"/>
      <c r="HM189" s="67"/>
      <c r="HN189" s="67"/>
      <c r="HO189" s="67"/>
      <c r="HP189" s="67"/>
      <c r="HQ189" s="67"/>
      <c r="HR189" s="67"/>
      <c r="HS189" s="67"/>
      <c r="HT189" s="67"/>
      <c r="HU189" s="67"/>
      <c r="HV189" s="67"/>
      <c r="HW189" s="67"/>
      <c r="HX189" s="67"/>
      <c r="HY189" s="67"/>
      <c r="HZ189" s="67"/>
      <c r="IA189" s="67"/>
      <c r="IB189" s="67"/>
      <c r="IC189" s="67"/>
      <c r="ID189" s="67"/>
      <c r="IE189" s="67"/>
      <c r="IF189" s="67"/>
      <c r="IG189" s="67"/>
      <c r="IH189" s="67"/>
      <c r="II189" s="67"/>
      <c r="IJ189" s="67"/>
      <c r="IK189" s="67"/>
      <c r="IL189" s="67"/>
      <c r="IM189" s="67"/>
      <c r="IN189" s="67"/>
      <c r="IO189" s="67"/>
      <c r="IP189" s="67"/>
      <c r="IQ189" s="67"/>
      <c r="IR189" s="67"/>
      <c r="IS189" s="67"/>
    </row>
    <row r="190" spans="1:254" x14ac:dyDescent="0.2">
      <c r="A190" s="18" t="s">
        <v>39</v>
      </c>
      <c r="B190" s="73" t="s">
        <v>152</v>
      </c>
      <c r="C190" s="73" t="s">
        <v>19</v>
      </c>
      <c r="D190" s="73" t="s">
        <v>407</v>
      </c>
      <c r="E190" s="19" t="s">
        <v>32</v>
      </c>
      <c r="F190" s="49">
        <v>4554</v>
      </c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  <c r="DS190" s="67"/>
      <c r="DT190" s="67"/>
      <c r="DU190" s="67"/>
      <c r="DV190" s="67"/>
      <c r="DW190" s="67"/>
      <c r="DX190" s="67"/>
      <c r="DY190" s="67"/>
      <c r="DZ190" s="67"/>
      <c r="EA190" s="67"/>
      <c r="EB190" s="67"/>
      <c r="EC190" s="67"/>
      <c r="ED190" s="67"/>
      <c r="EE190" s="67"/>
      <c r="EF190" s="67"/>
      <c r="EG190" s="67"/>
      <c r="EH190" s="67"/>
      <c r="EI190" s="67"/>
      <c r="EJ190" s="67"/>
      <c r="EK190" s="67"/>
      <c r="EL190" s="67"/>
      <c r="EM190" s="67"/>
      <c r="EN190" s="67"/>
      <c r="EO190" s="67"/>
      <c r="EP190" s="67"/>
      <c r="EQ190" s="67"/>
      <c r="ER190" s="67"/>
      <c r="ES190" s="67"/>
      <c r="ET190" s="67"/>
      <c r="EU190" s="67"/>
      <c r="EV190" s="67"/>
      <c r="EW190" s="67"/>
      <c r="EX190" s="67"/>
      <c r="EY190" s="67"/>
      <c r="EZ190" s="67"/>
      <c r="FA190" s="67"/>
      <c r="FB190" s="67"/>
      <c r="FC190" s="67"/>
      <c r="FD190" s="67"/>
      <c r="FE190" s="67"/>
      <c r="FF190" s="67"/>
      <c r="FG190" s="67"/>
      <c r="FH190" s="67"/>
      <c r="FI190" s="67"/>
      <c r="FJ190" s="67"/>
      <c r="FK190" s="67"/>
      <c r="FL190" s="67"/>
      <c r="FM190" s="67"/>
      <c r="FN190" s="67"/>
      <c r="FO190" s="67"/>
      <c r="FP190" s="67"/>
      <c r="FQ190" s="67"/>
      <c r="FR190" s="67"/>
      <c r="FS190" s="67"/>
      <c r="FT190" s="67"/>
      <c r="FU190" s="67"/>
      <c r="FV190" s="67"/>
      <c r="FW190" s="67"/>
      <c r="FX190" s="67"/>
      <c r="FY190" s="67"/>
      <c r="FZ190" s="67"/>
      <c r="GA190" s="67"/>
      <c r="GB190" s="67"/>
      <c r="GC190" s="67"/>
      <c r="GD190" s="67"/>
      <c r="GE190" s="67"/>
      <c r="GF190" s="67"/>
      <c r="GG190" s="67"/>
      <c r="GH190" s="67"/>
      <c r="GI190" s="67"/>
      <c r="GJ190" s="67"/>
      <c r="GK190" s="67"/>
      <c r="GL190" s="67"/>
      <c r="GM190" s="67"/>
      <c r="GN190" s="67"/>
      <c r="GO190" s="67"/>
      <c r="GP190" s="67"/>
      <c r="GQ190" s="67"/>
      <c r="GR190" s="67"/>
      <c r="GS190" s="67"/>
      <c r="GT190" s="67"/>
      <c r="GU190" s="67"/>
      <c r="GV190" s="67"/>
      <c r="GW190" s="67"/>
      <c r="GX190" s="67"/>
      <c r="GY190" s="67"/>
      <c r="GZ190" s="67"/>
      <c r="HA190" s="67"/>
      <c r="HB190" s="67"/>
      <c r="HC190" s="67"/>
      <c r="HD190" s="67"/>
      <c r="HE190" s="67"/>
      <c r="HF190" s="67"/>
      <c r="HG190" s="67"/>
      <c r="HH190" s="67"/>
      <c r="HI190" s="67"/>
      <c r="HJ190" s="67"/>
      <c r="HK190" s="67"/>
      <c r="HL190" s="67"/>
      <c r="HM190" s="67"/>
      <c r="HN190" s="67"/>
      <c r="HO190" s="67"/>
      <c r="HP190" s="67"/>
      <c r="HQ190" s="67"/>
      <c r="HR190" s="67"/>
      <c r="HS190" s="67"/>
      <c r="HT190" s="67"/>
      <c r="HU190" s="67"/>
      <c r="HV190" s="67"/>
      <c r="HW190" s="67"/>
      <c r="HX190" s="67"/>
      <c r="HY190" s="67"/>
      <c r="HZ190" s="67"/>
      <c r="IA190" s="67"/>
      <c r="IB190" s="67"/>
      <c r="IC190" s="67"/>
      <c r="ID190" s="67"/>
      <c r="IE190" s="67"/>
      <c r="IF190" s="67"/>
      <c r="IG190" s="67"/>
      <c r="IH190" s="67"/>
      <c r="II190" s="67"/>
      <c r="IJ190" s="67"/>
      <c r="IK190" s="67"/>
      <c r="IL190" s="67"/>
      <c r="IM190" s="67"/>
      <c r="IN190" s="67"/>
      <c r="IO190" s="67"/>
      <c r="IP190" s="67"/>
      <c r="IQ190" s="67"/>
      <c r="IR190" s="67"/>
      <c r="IS190" s="67"/>
    </row>
    <row r="191" spans="1:254" x14ac:dyDescent="0.2">
      <c r="A191" s="42" t="s">
        <v>153</v>
      </c>
      <c r="B191" s="79" t="s">
        <v>152</v>
      </c>
      <c r="C191" s="79" t="s">
        <v>43</v>
      </c>
      <c r="D191" s="79"/>
      <c r="E191" s="13"/>
      <c r="F191" s="80">
        <f>SUM(F192)</f>
        <v>145</v>
      </c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  <c r="GG191" s="67"/>
      <c r="GH191" s="67"/>
      <c r="GI191" s="67"/>
      <c r="GJ191" s="67"/>
      <c r="GK191" s="67"/>
      <c r="GL191" s="67"/>
      <c r="GM191" s="67"/>
      <c r="GN191" s="67"/>
      <c r="GO191" s="67"/>
      <c r="GP191" s="67"/>
      <c r="GQ191" s="67"/>
      <c r="GR191" s="67"/>
      <c r="GS191" s="67"/>
      <c r="GT191" s="67"/>
      <c r="GU191" s="67"/>
      <c r="GV191" s="67"/>
      <c r="GW191" s="67"/>
      <c r="GX191" s="67"/>
      <c r="GY191" s="67"/>
      <c r="GZ191" s="67"/>
      <c r="HA191" s="67"/>
      <c r="HB191" s="67"/>
      <c r="HC191" s="67"/>
      <c r="HD191" s="67"/>
      <c r="HE191" s="67"/>
      <c r="HF191" s="67"/>
      <c r="HG191" s="67"/>
      <c r="HH191" s="67"/>
      <c r="HI191" s="67"/>
      <c r="HJ191" s="67"/>
      <c r="HK191" s="67"/>
      <c r="HL191" s="67"/>
      <c r="HM191" s="67"/>
      <c r="HN191" s="67"/>
      <c r="HO191" s="67"/>
      <c r="HP191" s="67"/>
      <c r="HQ191" s="67"/>
      <c r="HR191" s="67"/>
      <c r="HS191" s="67"/>
      <c r="HT191" s="67"/>
      <c r="HU191" s="67"/>
      <c r="HV191" s="67"/>
      <c r="HW191" s="67"/>
      <c r="HX191" s="67"/>
      <c r="HY191" s="67"/>
      <c r="HZ191" s="67"/>
      <c r="IA191" s="67"/>
      <c r="IB191" s="67"/>
      <c r="IC191" s="67"/>
      <c r="ID191" s="67"/>
      <c r="IE191" s="67"/>
      <c r="IF191" s="67"/>
      <c r="IG191" s="67"/>
      <c r="IH191" s="67"/>
      <c r="II191" s="67"/>
      <c r="IJ191" s="67"/>
      <c r="IK191" s="67"/>
      <c r="IL191" s="67"/>
      <c r="IM191" s="67"/>
      <c r="IN191" s="67"/>
      <c r="IO191" s="67"/>
      <c r="IP191" s="67"/>
      <c r="IQ191" s="67"/>
      <c r="IR191" s="67"/>
      <c r="IS191" s="67"/>
    </row>
    <row r="192" spans="1:254" ht="25.5" x14ac:dyDescent="0.2">
      <c r="A192" s="22" t="s">
        <v>154</v>
      </c>
      <c r="B192" s="74" t="s">
        <v>152</v>
      </c>
      <c r="C192" s="74" t="s">
        <v>43</v>
      </c>
      <c r="D192" s="74" t="s">
        <v>155</v>
      </c>
      <c r="E192" s="23"/>
      <c r="F192" s="59">
        <f>SUM(F194+F193)</f>
        <v>145</v>
      </c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  <c r="CO192" s="67"/>
      <c r="CP192" s="67"/>
      <c r="CQ192" s="67"/>
      <c r="CR192" s="67"/>
      <c r="CS192" s="67"/>
      <c r="CT192" s="67"/>
      <c r="CU192" s="67"/>
      <c r="CV192" s="67"/>
      <c r="CW192" s="67"/>
      <c r="CX192" s="67"/>
      <c r="CY192" s="67"/>
      <c r="CZ192" s="67"/>
      <c r="DA192" s="67"/>
      <c r="DB192" s="67"/>
      <c r="DC192" s="67"/>
      <c r="DD192" s="67"/>
      <c r="DE192" s="67"/>
      <c r="DF192" s="67"/>
      <c r="DG192" s="67"/>
      <c r="DH192" s="67"/>
      <c r="DI192" s="67"/>
      <c r="DJ192" s="67"/>
      <c r="DK192" s="67"/>
      <c r="DL192" s="67"/>
      <c r="DM192" s="67"/>
      <c r="DN192" s="67"/>
      <c r="DO192" s="67"/>
      <c r="DP192" s="67"/>
      <c r="DQ192" s="67"/>
      <c r="DR192" s="67"/>
      <c r="DS192" s="67"/>
      <c r="DT192" s="67"/>
      <c r="DU192" s="67"/>
      <c r="DV192" s="67"/>
      <c r="DW192" s="67"/>
      <c r="DX192" s="67"/>
      <c r="DY192" s="67"/>
      <c r="DZ192" s="67"/>
      <c r="EA192" s="67"/>
      <c r="EB192" s="67"/>
      <c r="EC192" s="67"/>
      <c r="ED192" s="67"/>
      <c r="EE192" s="67"/>
      <c r="EF192" s="67"/>
      <c r="EG192" s="67"/>
      <c r="EH192" s="67"/>
      <c r="EI192" s="67"/>
      <c r="EJ192" s="67"/>
      <c r="EK192" s="67"/>
      <c r="EL192" s="67"/>
      <c r="EM192" s="67"/>
      <c r="EN192" s="67"/>
      <c r="EO192" s="67"/>
      <c r="EP192" s="67"/>
      <c r="EQ192" s="67"/>
      <c r="ER192" s="67"/>
      <c r="ES192" s="67"/>
      <c r="ET192" s="67"/>
      <c r="EU192" s="67"/>
      <c r="EV192" s="67"/>
      <c r="EW192" s="67"/>
      <c r="EX192" s="67"/>
      <c r="EY192" s="67"/>
      <c r="EZ192" s="67"/>
      <c r="FA192" s="67"/>
      <c r="FB192" s="67"/>
      <c r="FC192" s="67"/>
      <c r="FD192" s="67"/>
      <c r="FE192" s="67"/>
      <c r="FF192" s="67"/>
      <c r="FG192" s="67"/>
      <c r="FH192" s="67"/>
      <c r="FI192" s="67"/>
      <c r="FJ192" s="67"/>
      <c r="FK192" s="67"/>
      <c r="FL192" s="67"/>
      <c r="FM192" s="67"/>
      <c r="FN192" s="67"/>
      <c r="FO192" s="67"/>
      <c r="FP192" s="67"/>
      <c r="FQ192" s="67"/>
      <c r="FR192" s="67"/>
      <c r="FS192" s="67"/>
      <c r="FT192" s="67"/>
      <c r="FU192" s="67"/>
      <c r="FV192" s="67"/>
      <c r="FW192" s="67"/>
      <c r="FX192" s="67"/>
      <c r="FY192" s="67"/>
      <c r="FZ192" s="67"/>
      <c r="GA192" s="67"/>
      <c r="GB192" s="67"/>
      <c r="GC192" s="67"/>
      <c r="GD192" s="67"/>
      <c r="GE192" s="67"/>
      <c r="GF192" s="67"/>
      <c r="GG192" s="67"/>
      <c r="GH192" s="67"/>
      <c r="GI192" s="67"/>
      <c r="GJ192" s="67"/>
      <c r="GK192" s="67"/>
      <c r="GL192" s="67"/>
      <c r="GM192" s="67"/>
      <c r="GN192" s="67"/>
      <c r="GO192" s="67"/>
      <c r="GP192" s="67"/>
      <c r="GQ192" s="67"/>
      <c r="GR192" s="67"/>
      <c r="GS192" s="67"/>
      <c r="GT192" s="67"/>
      <c r="GU192" s="67"/>
      <c r="GV192" s="67"/>
      <c r="GW192" s="67"/>
      <c r="GX192" s="67"/>
      <c r="GY192" s="67"/>
      <c r="GZ192" s="67"/>
      <c r="HA192" s="67"/>
      <c r="HB192" s="67"/>
      <c r="HC192" s="67"/>
      <c r="HD192" s="67"/>
      <c r="HE192" s="67"/>
      <c r="HF192" s="67"/>
      <c r="HG192" s="67"/>
      <c r="HH192" s="67"/>
      <c r="HI192" s="67"/>
      <c r="HJ192" s="67"/>
      <c r="HK192" s="67"/>
      <c r="HL192" s="67"/>
      <c r="HM192" s="67"/>
      <c r="HN192" s="67"/>
      <c r="HO192" s="67"/>
      <c r="HP192" s="67"/>
      <c r="HQ192" s="67"/>
      <c r="HR192" s="67"/>
      <c r="HS192" s="67"/>
      <c r="HT192" s="67"/>
      <c r="HU192" s="67"/>
      <c r="HV192" s="67"/>
      <c r="HW192" s="67"/>
      <c r="HX192" s="67"/>
      <c r="HY192" s="67"/>
      <c r="HZ192" s="67"/>
      <c r="IA192" s="67"/>
      <c r="IB192" s="67"/>
      <c r="IC192" s="67"/>
      <c r="ID192" s="67"/>
      <c r="IE192" s="67"/>
      <c r="IF192" s="67"/>
      <c r="IG192" s="67"/>
      <c r="IH192" s="67"/>
      <c r="II192" s="67"/>
      <c r="IJ192" s="67"/>
      <c r="IK192" s="67"/>
      <c r="IL192" s="67"/>
      <c r="IM192" s="67"/>
      <c r="IN192" s="67"/>
      <c r="IO192" s="67"/>
      <c r="IP192" s="67"/>
      <c r="IQ192" s="67"/>
      <c r="IR192" s="67"/>
      <c r="IS192" s="67"/>
    </row>
    <row r="193" spans="1:254" x14ac:dyDescent="0.2">
      <c r="A193" s="18" t="s">
        <v>39</v>
      </c>
      <c r="B193" s="73" t="s">
        <v>152</v>
      </c>
      <c r="C193" s="73" t="s">
        <v>43</v>
      </c>
      <c r="D193" s="73" t="s">
        <v>155</v>
      </c>
      <c r="E193" s="19" t="s">
        <v>32</v>
      </c>
      <c r="F193" s="59">
        <v>16.54</v>
      </c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67"/>
      <c r="DO193" s="67"/>
      <c r="DP193" s="67"/>
      <c r="DQ193" s="67"/>
      <c r="DR193" s="67"/>
      <c r="DS193" s="67"/>
      <c r="DT193" s="67"/>
      <c r="DU193" s="67"/>
      <c r="DV193" s="67"/>
      <c r="DW193" s="67"/>
      <c r="DX193" s="67"/>
      <c r="DY193" s="67"/>
      <c r="DZ193" s="67"/>
      <c r="EA193" s="67"/>
      <c r="EB193" s="67"/>
      <c r="EC193" s="67"/>
      <c r="ED193" s="67"/>
      <c r="EE193" s="67"/>
      <c r="EF193" s="67"/>
      <c r="EG193" s="67"/>
      <c r="EH193" s="67"/>
      <c r="EI193" s="67"/>
      <c r="EJ193" s="67"/>
      <c r="EK193" s="67"/>
      <c r="EL193" s="67"/>
      <c r="EM193" s="67"/>
      <c r="EN193" s="67"/>
      <c r="EO193" s="67"/>
      <c r="EP193" s="67"/>
      <c r="EQ193" s="67"/>
      <c r="ER193" s="67"/>
      <c r="ES193" s="67"/>
      <c r="ET193" s="67"/>
      <c r="EU193" s="67"/>
      <c r="EV193" s="67"/>
      <c r="EW193" s="67"/>
      <c r="EX193" s="67"/>
      <c r="EY193" s="67"/>
      <c r="EZ193" s="67"/>
      <c r="FA193" s="67"/>
      <c r="FB193" s="67"/>
      <c r="FC193" s="67"/>
      <c r="FD193" s="67"/>
      <c r="FE193" s="67"/>
      <c r="FF193" s="67"/>
      <c r="FG193" s="67"/>
      <c r="FH193" s="67"/>
      <c r="FI193" s="67"/>
      <c r="FJ193" s="67"/>
      <c r="FK193" s="67"/>
      <c r="FL193" s="67"/>
      <c r="FM193" s="67"/>
      <c r="FN193" s="67"/>
      <c r="FO193" s="67"/>
      <c r="FP193" s="67"/>
      <c r="FQ193" s="67"/>
      <c r="FR193" s="67"/>
      <c r="FS193" s="67"/>
      <c r="FT193" s="67"/>
      <c r="FU193" s="67"/>
      <c r="FV193" s="67"/>
      <c r="FW193" s="67"/>
      <c r="FX193" s="67"/>
      <c r="FY193" s="67"/>
      <c r="FZ193" s="67"/>
      <c r="GA193" s="67"/>
      <c r="GB193" s="67"/>
      <c r="GC193" s="67"/>
      <c r="GD193" s="67"/>
      <c r="GE193" s="67"/>
      <c r="GF193" s="67"/>
      <c r="GG193" s="67"/>
      <c r="GH193" s="67"/>
      <c r="GI193" s="67"/>
      <c r="GJ193" s="67"/>
      <c r="GK193" s="67"/>
      <c r="GL193" s="67"/>
      <c r="GM193" s="67"/>
      <c r="GN193" s="67"/>
      <c r="GO193" s="67"/>
      <c r="GP193" s="67"/>
      <c r="GQ193" s="67"/>
      <c r="GR193" s="67"/>
      <c r="GS193" s="67"/>
      <c r="GT193" s="67"/>
      <c r="GU193" s="67"/>
      <c r="GV193" s="67"/>
      <c r="GW193" s="67"/>
      <c r="GX193" s="67"/>
      <c r="GY193" s="67"/>
      <c r="GZ193" s="67"/>
      <c r="HA193" s="67"/>
      <c r="HB193" s="67"/>
      <c r="HC193" s="67"/>
      <c r="HD193" s="67"/>
      <c r="HE193" s="67"/>
      <c r="HF193" s="67"/>
      <c r="HG193" s="67"/>
      <c r="HH193" s="67"/>
      <c r="HI193" s="67"/>
      <c r="HJ193" s="67"/>
      <c r="HK193" s="67"/>
      <c r="HL193" s="67"/>
      <c r="HM193" s="67"/>
      <c r="HN193" s="67"/>
      <c r="HO193" s="67"/>
      <c r="HP193" s="67"/>
      <c r="HQ193" s="67"/>
      <c r="HR193" s="67"/>
      <c r="HS193" s="67"/>
      <c r="HT193" s="67"/>
      <c r="HU193" s="67"/>
      <c r="HV193" s="67"/>
      <c r="HW193" s="67"/>
      <c r="HX193" s="67"/>
      <c r="HY193" s="67"/>
      <c r="HZ193" s="67"/>
      <c r="IA193" s="67"/>
      <c r="IB193" s="67"/>
      <c r="IC193" s="67"/>
      <c r="ID193" s="67"/>
      <c r="IE193" s="67"/>
      <c r="IF193" s="67"/>
      <c r="IG193" s="67"/>
      <c r="IH193" s="67"/>
      <c r="II193" s="67"/>
      <c r="IJ193" s="67"/>
      <c r="IK193" s="67"/>
      <c r="IL193" s="67"/>
      <c r="IM193" s="67"/>
      <c r="IN193" s="67"/>
      <c r="IO193" s="67"/>
      <c r="IP193" s="67"/>
      <c r="IQ193" s="67"/>
      <c r="IR193" s="67"/>
      <c r="IS193" s="67"/>
    </row>
    <row r="194" spans="1:254" x14ac:dyDescent="0.2">
      <c r="A194" s="18" t="s">
        <v>74</v>
      </c>
      <c r="B194" s="73" t="s">
        <v>152</v>
      </c>
      <c r="C194" s="73" t="s">
        <v>43</v>
      </c>
      <c r="D194" s="73" t="s">
        <v>155</v>
      </c>
      <c r="E194" s="19" t="s">
        <v>75</v>
      </c>
      <c r="F194" s="49">
        <v>128.46</v>
      </c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7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FG194" s="67"/>
      <c r="FH194" s="67"/>
      <c r="FI194" s="67"/>
      <c r="FJ194" s="67"/>
      <c r="FK194" s="67"/>
      <c r="FL194" s="67"/>
      <c r="FM194" s="67"/>
      <c r="FN194" s="67"/>
      <c r="FO194" s="67"/>
      <c r="FP194" s="67"/>
      <c r="FQ194" s="67"/>
      <c r="FR194" s="67"/>
      <c r="FS194" s="67"/>
      <c r="FT194" s="67"/>
      <c r="FU194" s="67"/>
      <c r="FV194" s="67"/>
      <c r="FW194" s="67"/>
      <c r="FX194" s="67"/>
      <c r="FY194" s="67"/>
      <c r="FZ194" s="67"/>
      <c r="GA194" s="67"/>
      <c r="GB194" s="67"/>
      <c r="GC194" s="67"/>
      <c r="GD194" s="67"/>
      <c r="GE194" s="67"/>
      <c r="GF194" s="67"/>
      <c r="GG194" s="67"/>
      <c r="GH194" s="67"/>
      <c r="GI194" s="67"/>
      <c r="GJ194" s="67"/>
      <c r="GK194" s="67"/>
      <c r="GL194" s="67"/>
      <c r="GM194" s="67"/>
      <c r="GN194" s="67"/>
      <c r="GO194" s="67"/>
      <c r="GP194" s="67"/>
      <c r="GQ194" s="67"/>
      <c r="GR194" s="67"/>
      <c r="GS194" s="67"/>
      <c r="GT194" s="67"/>
      <c r="GU194" s="67"/>
      <c r="GV194" s="67"/>
      <c r="GW194" s="67"/>
      <c r="GX194" s="67"/>
      <c r="GY194" s="67"/>
      <c r="GZ194" s="67"/>
      <c r="HA194" s="67"/>
      <c r="HB194" s="67"/>
      <c r="HC194" s="67"/>
      <c r="HD194" s="67"/>
      <c r="HE194" s="67"/>
      <c r="HF194" s="67"/>
      <c r="HG194" s="67"/>
      <c r="HH194" s="67"/>
      <c r="HI194" s="67"/>
      <c r="HJ194" s="67"/>
      <c r="HK194" s="67"/>
      <c r="HL194" s="67"/>
      <c r="HM194" s="67"/>
      <c r="HN194" s="67"/>
      <c r="HO194" s="67"/>
      <c r="HP194" s="67"/>
      <c r="HQ194" s="67"/>
      <c r="HR194" s="67"/>
      <c r="HS194" s="67"/>
      <c r="HT194" s="67"/>
      <c r="HU194" s="67"/>
      <c r="HV194" s="67"/>
      <c r="HW194" s="67"/>
      <c r="HX194" s="67"/>
      <c r="HY194" s="67"/>
      <c r="HZ194" s="67"/>
      <c r="IA194" s="67"/>
      <c r="IB194" s="67"/>
      <c r="IC194" s="67"/>
      <c r="ID194" s="67"/>
      <c r="IE194" s="67"/>
      <c r="IF194" s="67"/>
      <c r="IG194" s="67"/>
      <c r="IH194" s="67"/>
      <c r="II194" s="67"/>
      <c r="IJ194" s="67"/>
      <c r="IK194" s="67"/>
      <c r="IL194" s="67"/>
      <c r="IM194" s="67"/>
      <c r="IN194" s="67"/>
      <c r="IO194" s="67"/>
      <c r="IP194" s="67"/>
      <c r="IQ194" s="67"/>
      <c r="IR194" s="67"/>
      <c r="IS194" s="67"/>
    </row>
    <row r="195" spans="1:254" ht="15.75" x14ac:dyDescent="0.25">
      <c r="A195" s="9" t="s">
        <v>156</v>
      </c>
      <c r="B195" s="44" t="s">
        <v>157</v>
      </c>
      <c r="C195" s="44"/>
      <c r="D195" s="44"/>
      <c r="E195" s="44"/>
      <c r="F195" s="45">
        <f>SUM(F196+F244+F237+F210+F257)</f>
        <v>562139.4</v>
      </c>
    </row>
    <row r="196" spans="1:254" x14ac:dyDescent="0.2">
      <c r="A196" s="42" t="s">
        <v>158</v>
      </c>
      <c r="B196" s="43" t="s">
        <v>157</v>
      </c>
      <c r="C196" s="43" t="s">
        <v>17</v>
      </c>
      <c r="D196" s="43"/>
      <c r="E196" s="43"/>
      <c r="F196" s="14">
        <f>SUM(F197+F200+F202+F205+F208)</f>
        <v>174204.61000000002</v>
      </c>
    </row>
    <row r="197" spans="1:254" x14ac:dyDescent="0.2">
      <c r="A197" s="22" t="s">
        <v>159</v>
      </c>
      <c r="B197" s="34" t="s">
        <v>157</v>
      </c>
      <c r="C197" s="34" t="s">
        <v>17</v>
      </c>
      <c r="D197" s="34" t="s">
        <v>160</v>
      </c>
      <c r="E197" s="34"/>
      <c r="F197" s="24">
        <f>SUM(F199+F198)</f>
        <v>46852.75</v>
      </c>
    </row>
    <row r="198" spans="1:254" x14ac:dyDescent="0.2">
      <c r="A198" s="18" t="s">
        <v>39</v>
      </c>
      <c r="B198" s="38" t="s">
        <v>157</v>
      </c>
      <c r="C198" s="38" t="s">
        <v>17</v>
      </c>
      <c r="D198" s="38" t="s">
        <v>160</v>
      </c>
      <c r="E198" s="38" t="s">
        <v>32</v>
      </c>
      <c r="F198" s="20">
        <v>178</v>
      </c>
    </row>
    <row r="199" spans="1:254" ht="25.5" x14ac:dyDescent="0.2">
      <c r="A199" s="18" t="s">
        <v>76</v>
      </c>
      <c r="B199" s="38" t="s">
        <v>157</v>
      </c>
      <c r="C199" s="38" t="s">
        <v>17</v>
      </c>
      <c r="D199" s="38" t="s">
        <v>160</v>
      </c>
      <c r="E199" s="38" t="s">
        <v>77</v>
      </c>
      <c r="F199" s="20">
        <v>46674.75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</row>
    <row r="200" spans="1:254" ht="67.150000000000006" customHeight="1" x14ac:dyDescent="0.2">
      <c r="A200" s="22" t="s">
        <v>161</v>
      </c>
      <c r="B200" s="34" t="s">
        <v>157</v>
      </c>
      <c r="C200" s="34" t="s">
        <v>17</v>
      </c>
      <c r="D200" s="34" t="s">
        <v>162</v>
      </c>
      <c r="E200" s="34"/>
      <c r="F200" s="24">
        <f>SUM(F201)</f>
        <v>120317.88</v>
      </c>
    </row>
    <row r="201" spans="1:254" ht="25.5" x14ac:dyDescent="0.2">
      <c r="A201" s="18" t="s">
        <v>76</v>
      </c>
      <c r="B201" s="38" t="s">
        <v>157</v>
      </c>
      <c r="C201" s="38" t="s">
        <v>17</v>
      </c>
      <c r="D201" s="38" t="s">
        <v>162</v>
      </c>
      <c r="E201" s="38" t="s">
        <v>77</v>
      </c>
      <c r="F201" s="20">
        <v>120317.88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</row>
    <row r="202" spans="1:254" ht="25.5" x14ac:dyDescent="0.2">
      <c r="A202" s="22" t="s">
        <v>163</v>
      </c>
      <c r="B202" s="34" t="s">
        <v>157</v>
      </c>
      <c r="C202" s="34" t="s">
        <v>17</v>
      </c>
      <c r="D202" s="34" t="s">
        <v>164</v>
      </c>
      <c r="E202" s="34"/>
      <c r="F202" s="24">
        <f>SUM(F204+F203)</f>
        <v>1957.4099999999999</v>
      </c>
    </row>
    <row r="203" spans="1:254" x14ac:dyDescent="0.2">
      <c r="A203" s="18" t="s">
        <v>39</v>
      </c>
      <c r="B203" s="38" t="s">
        <v>157</v>
      </c>
      <c r="C203" s="38" t="s">
        <v>17</v>
      </c>
      <c r="D203" s="38" t="s">
        <v>164</v>
      </c>
      <c r="E203" s="38" t="s">
        <v>32</v>
      </c>
      <c r="F203" s="24">
        <v>1361.76</v>
      </c>
    </row>
    <row r="204" spans="1:254" ht="25.5" x14ac:dyDescent="0.2">
      <c r="A204" s="18" t="s">
        <v>76</v>
      </c>
      <c r="B204" s="38" t="s">
        <v>157</v>
      </c>
      <c r="C204" s="38" t="s">
        <v>17</v>
      </c>
      <c r="D204" s="38" t="s">
        <v>164</v>
      </c>
      <c r="E204" s="38" t="s">
        <v>77</v>
      </c>
      <c r="F204" s="20">
        <v>595.65</v>
      </c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</row>
    <row r="205" spans="1:254" ht="13.5" x14ac:dyDescent="0.25">
      <c r="A205" s="15" t="s">
        <v>66</v>
      </c>
      <c r="B205" s="32" t="s">
        <v>157</v>
      </c>
      <c r="C205" s="32" t="s">
        <v>17</v>
      </c>
      <c r="D205" s="32" t="s">
        <v>67</v>
      </c>
      <c r="E205" s="32"/>
      <c r="F205" s="17">
        <f>SUM(F206)</f>
        <v>686.23</v>
      </c>
    </row>
    <row r="206" spans="1:254" x14ac:dyDescent="0.2">
      <c r="A206" s="22" t="s">
        <v>68</v>
      </c>
      <c r="B206" s="34" t="s">
        <v>157</v>
      </c>
      <c r="C206" s="34" t="s">
        <v>17</v>
      </c>
      <c r="D206" s="38" t="s">
        <v>69</v>
      </c>
      <c r="E206" s="34"/>
      <c r="F206" s="24">
        <f>SUM(F207)</f>
        <v>686.23</v>
      </c>
    </row>
    <row r="207" spans="1:254" ht="25.5" x14ac:dyDescent="0.2">
      <c r="A207" s="18" t="s">
        <v>76</v>
      </c>
      <c r="B207" s="38" t="s">
        <v>157</v>
      </c>
      <c r="C207" s="38" t="s">
        <v>17</v>
      </c>
      <c r="D207" s="38" t="s">
        <v>69</v>
      </c>
      <c r="E207" s="38" t="s">
        <v>77</v>
      </c>
      <c r="F207" s="20">
        <v>686.23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</row>
    <row r="208" spans="1:254" x14ac:dyDescent="0.2">
      <c r="A208" s="22" t="s">
        <v>406</v>
      </c>
      <c r="B208" s="34" t="s">
        <v>157</v>
      </c>
      <c r="C208" s="34" t="s">
        <v>17</v>
      </c>
      <c r="D208" s="34" t="s">
        <v>407</v>
      </c>
      <c r="E208" s="34"/>
      <c r="F208" s="24">
        <f>SUM(F209)</f>
        <v>4390.34</v>
      </c>
    </row>
    <row r="209" spans="1:254" s="21" customFormat="1" ht="25.5" x14ac:dyDescent="0.2">
      <c r="A209" s="18" t="s">
        <v>76</v>
      </c>
      <c r="B209" s="38" t="s">
        <v>157</v>
      </c>
      <c r="C209" s="38" t="s">
        <v>17</v>
      </c>
      <c r="D209" s="38" t="s">
        <v>407</v>
      </c>
      <c r="E209" s="38" t="s">
        <v>77</v>
      </c>
      <c r="F209" s="20">
        <v>4390.34</v>
      </c>
    </row>
    <row r="210" spans="1:254" x14ac:dyDescent="0.2">
      <c r="A210" s="42" t="s">
        <v>165</v>
      </c>
      <c r="B210" s="43" t="s">
        <v>157</v>
      </c>
      <c r="C210" s="43" t="s">
        <v>19</v>
      </c>
      <c r="D210" s="43"/>
      <c r="E210" s="43"/>
      <c r="F210" s="14">
        <f>SUM(F222+F224+F229+F231+F233+F227+F211+F213+F217+F215+F219+F212+F235+J232)</f>
        <v>330006.42</v>
      </c>
    </row>
    <row r="211" spans="1:254" ht="25.5" x14ac:dyDescent="0.2">
      <c r="A211" s="22" t="s">
        <v>163</v>
      </c>
      <c r="B211" s="38" t="s">
        <v>157</v>
      </c>
      <c r="C211" s="38" t="s">
        <v>19</v>
      </c>
      <c r="D211" s="38" t="s">
        <v>166</v>
      </c>
      <c r="E211" s="38" t="s">
        <v>32</v>
      </c>
      <c r="F211" s="20">
        <v>1655.19</v>
      </c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</row>
    <row r="212" spans="1:254" ht="25.5" x14ac:dyDescent="0.2">
      <c r="A212" s="18" t="s">
        <v>76</v>
      </c>
      <c r="B212" s="38" t="s">
        <v>157</v>
      </c>
      <c r="C212" s="38" t="s">
        <v>19</v>
      </c>
      <c r="D212" s="38" t="s">
        <v>166</v>
      </c>
      <c r="E212" s="38" t="s">
        <v>77</v>
      </c>
      <c r="F212" s="20">
        <v>119.91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</row>
    <row r="213" spans="1:254" ht="25.5" x14ac:dyDescent="0.2">
      <c r="A213" s="22" t="s">
        <v>167</v>
      </c>
      <c r="B213" s="34" t="s">
        <v>157</v>
      </c>
      <c r="C213" s="34" t="s">
        <v>19</v>
      </c>
      <c r="D213" s="34" t="s">
        <v>168</v>
      </c>
      <c r="E213" s="34"/>
      <c r="F213" s="24">
        <f>SUM(F214)</f>
        <v>16359.46</v>
      </c>
    </row>
    <row r="214" spans="1:254" ht="25.5" x14ac:dyDescent="0.2">
      <c r="A214" s="18" t="s">
        <v>76</v>
      </c>
      <c r="B214" s="38" t="s">
        <v>157</v>
      </c>
      <c r="C214" s="38" t="s">
        <v>19</v>
      </c>
      <c r="D214" s="38" t="s">
        <v>168</v>
      </c>
      <c r="E214" s="38" t="s">
        <v>77</v>
      </c>
      <c r="F214" s="20">
        <v>16359.46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</row>
    <row r="215" spans="1:254" ht="28.15" customHeight="1" x14ac:dyDescent="0.2">
      <c r="A215" s="22" t="s">
        <v>336</v>
      </c>
      <c r="B215" s="34" t="s">
        <v>157</v>
      </c>
      <c r="C215" s="34" t="s">
        <v>19</v>
      </c>
      <c r="D215" s="34" t="s">
        <v>337</v>
      </c>
      <c r="E215" s="34"/>
      <c r="F215" s="24">
        <f>SUM(F216)</f>
        <v>12733.56</v>
      </c>
    </row>
    <row r="216" spans="1:254" s="21" customFormat="1" ht="25.5" x14ac:dyDescent="0.2">
      <c r="A216" s="18" t="s">
        <v>76</v>
      </c>
      <c r="B216" s="38" t="s">
        <v>157</v>
      </c>
      <c r="C216" s="38" t="s">
        <v>19</v>
      </c>
      <c r="D216" s="38" t="s">
        <v>337</v>
      </c>
      <c r="E216" s="38" t="s">
        <v>77</v>
      </c>
      <c r="F216" s="20">
        <v>12733.56</v>
      </c>
    </row>
    <row r="217" spans="1:254" ht="27.6" customHeight="1" x14ac:dyDescent="0.2">
      <c r="A217" s="22" t="s">
        <v>167</v>
      </c>
      <c r="B217" s="34" t="s">
        <v>157</v>
      </c>
      <c r="C217" s="34" t="s">
        <v>19</v>
      </c>
      <c r="D217" s="34" t="s">
        <v>335</v>
      </c>
      <c r="E217" s="34"/>
      <c r="F217" s="24">
        <f>SUM(F218)</f>
        <v>17771.48</v>
      </c>
    </row>
    <row r="218" spans="1:254" ht="25.5" x14ac:dyDescent="0.2">
      <c r="A218" s="18" t="s">
        <v>76</v>
      </c>
      <c r="B218" s="38" t="s">
        <v>157</v>
      </c>
      <c r="C218" s="38" t="s">
        <v>19</v>
      </c>
      <c r="D218" s="38" t="s">
        <v>335</v>
      </c>
      <c r="E218" s="38" t="s">
        <v>77</v>
      </c>
      <c r="F218" s="20">
        <v>17771.48</v>
      </c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</row>
    <row r="219" spans="1:254" ht="51" x14ac:dyDescent="0.2">
      <c r="A219" s="22" t="s">
        <v>409</v>
      </c>
      <c r="B219" s="34" t="s">
        <v>157</v>
      </c>
      <c r="C219" s="34" t="s">
        <v>19</v>
      </c>
      <c r="D219" s="34" t="s">
        <v>410</v>
      </c>
      <c r="E219" s="34"/>
      <c r="F219" s="24">
        <f>SUM(F220+F221)</f>
        <v>8470.86</v>
      </c>
    </row>
    <row r="220" spans="1:254" x14ac:dyDescent="0.2">
      <c r="A220" s="18" t="s">
        <v>39</v>
      </c>
      <c r="B220" s="38" t="s">
        <v>157</v>
      </c>
      <c r="C220" s="38" t="s">
        <v>19</v>
      </c>
      <c r="D220" s="38" t="s">
        <v>410</v>
      </c>
      <c r="E220" s="38" t="s">
        <v>32</v>
      </c>
      <c r="F220" s="20">
        <v>2018.8</v>
      </c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</row>
    <row r="221" spans="1:254" ht="25.5" x14ac:dyDescent="0.2">
      <c r="A221" s="18" t="s">
        <v>76</v>
      </c>
      <c r="B221" s="38" t="s">
        <v>157</v>
      </c>
      <c r="C221" s="38" t="s">
        <v>19</v>
      </c>
      <c r="D221" s="38" t="s">
        <v>410</v>
      </c>
      <c r="E221" s="38" t="s">
        <v>77</v>
      </c>
      <c r="F221" s="20">
        <v>6452.06</v>
      </c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</row>
    <row r="222" spans="1:254" s="21" customFormat="1" x14ac:dyDescent="0.2">
      <c r="A222" s="39" t="s">
        <v>68</v>
      </c>
      <c r="B222" s="81" t="s">
        <v>157</v>
      </c>
      <c r="C222" s="81" t="s">
        <v>19</v>
      </c>
      <c r="D222" s="34" t="s">
        <v>69</v>
      </c>
      <c r="E222" s="81"/>
      <c r="F222" s="82">
        <f>SUM(F223)</f>
        <v>657.77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</row>
    <row r="223" spans="1:254" ht="25.5" x14ac:dyDescent="0.2">
      <c r="A223" s="18" t="s">
        <v>76</v>
      </c>
      <c r="B223" s="38" t="s">
        <v>157</v>
      </c>
      <c r="C223" s="38" t="s">
        <v>19</v>
      </c>
      <c r="D223" s="38" t="s">
        <v>69</v>
      </c>
      <c r="E223" s="38" t="s">
        <v>77</v>
      </c>
      <c r="F223" s="20">
        <v>657.77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</row>
    <row r="224" spans="1:254" x14ac:dyDescent="0.2">
      <c r="A224" s="39" t="s">
        <v>159</v>
      </c>
      <c r="B224" s="34" t="s">
        <v>157</v>
      </c>
      <c r="C224" s="34" t="s">
        <v>19</v>
      </c>
      <c r="D224" s="34" t="s">
        <v>169</v>
      </c>
      <c r="E224" s="34"/>
      <c r="F224" s="24">
        <f>SUM(F226+F225)</f>
        <v>42320.049999999996</v>
      </c>
    </row>
    <row r="225" spans="1:254" x14ac:dyDescent="0.2">
      <c r="A225" s="18" t="s">
        <v>39</v>
      </c>
      <c r="B225" s="38" t="s">
        <v>157</v>
      </c>
      <c r="C225" s="38" t="s">
        <v>19</v>
      </c>
      <c r="D225" s="38" t="s">
        <v>169</v>
      </c>
      <c r="E225" s="38" t="s">
        <v>32</v>
      </c>
      <c r="F225" s="20">
        <v>216.35</v>
      </c>
    </row>
    <row r="226" spans="1:254" ht="25.5" x14ac:dyDescent="0.2">
      <c r="A226" s="18" t="s">
        <v>76</v>
      </c>
      <c r="B226" s="38" t="s">
        <v>157</v>
      </c>
      <c r="C226" s="38" t="s">
        <v>19</v>
      </c>
      <c r="D226" s="38" t="s">
        <v>169</v>
      </c>
      <c r="E226" s="38" t="s">
        <v>77</v>
      </c>
      <c r="F226" s="20">
        <v>42103.7</v>
      </c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</row>
    <row r="227" spans="1:254" ht="25.5" x14ac:dyDescent="0.2">
      <c r="A227" s="22" t="s">
        <v>170</v>
      </c>
      <c r="B227" s="34" t="s">
        <v>157</v>
      </c>
      <c r="C227" s="34" t="s">
        <v>19</v>
      </c>
      <c r="D227" s="34" t="s">
        <v>171</v>
      </c>
      <c r="E227" s="34"/>
      <c r="F227" s="24">
        <f>SUM(F228)</f>
        <v>12220.27</v>
      </c>
    </row>
    <row r="228" spans="1:254" ht="25.5" x14ac:dyDescent="0.2">
      <c r="A228" s="18" t="s">
        <v>76</v>
      </c>
      <c r="B228" s="38" t="s">
        <v>157</v>
      </c>
      <c r="C228" s="38" t="s">
        <v>19</v>
      </c>
      <c r="D228" s="38" t="s">
        <v>171</v>
      </c>
      <c r="E228" s="38" t="s">
        <v>77</v>
      </c>
      <c r="F228" s="20">
        <v>12220.27</v>
      </c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</row>
    <row r="229" spans="1:254" ht="69.599999999999994" customHeight="1" x14ac:dyDescent="0.2">
      <c r="A229" s="22" t="s">
        <v>161</v>
      </c>
      <c r="B229" s="34" t="s">
        <v>157</v>
      </c>
      <c r="C229" s="34" t="s">
        <v>19</v>
      </c>
      <c r="D229" s="34" t="s">
        <v>172</v>
      </c>
      <c r="E229" s="34"/>
      <c r="F229" s="24">
        <f>SUM(F230)</f>
        <v>119168.78</v>
      </c>
    </row>
    <row r="230" spans="1:254" ht="25.5" x14ac:dyDescent="0.2">
      <c r="A230" s="18" t="s">
        <v>76</v>
      </c>
      <c r="B230" s="38" t="s">
        <v>157</v>
      </c>
      <c r="C230" s="38" t="s">
        <v>19</v>
      </c>
      <c r="D230" s="38" t="s">
        <v>172</v>
      </c>
      <c r="E230" s="38" t="s">
        <v>77</v>
      </c>
      <c r="F230" s="20">
        <v>119168.78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</row>
    <row r="231" spans="1:254" x14ac:dyDescent="0.2">
      <c r="A231" s="39" t="s">
        <v>173</v>
      </c>
      <c r="B231" s="34" t="s">
        <v>157</v>
      </c>
      <c r="C231" s="34" t="s">
        <v>174</v>
      </c>
      <c r="D231" s="23" t="s">
        <v>175</v>
      </c>
      <c r="E231" s="34"/>
      <c r="F231" s="24">
        <f>SUM(F232)</f>
        <v>32105.53</v>
      </c>
    </row>
    <row r="232" spans="1:254" ht="25.5" x14ac:dyDescent="0.2">
      <c r="A232" s="18" t="s">
        <v>76</v>
      </c>
      <c r="B232" s="19" t="s">
        <v>157</v>
      </c>
      <c r="C232" s="19" t="s">
        <v>19</v>
      </c>
      <c r="D232" s="19" t="s">
        <v>175</v>
      </c>
      <c r="E232" s="19" t="s">
        <v>77</v>
      </c>
      <c r="F232" s="20">
        <v>32105.53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</row>
    <row r="233" spans="1:254" ht="69" customHeight="1" x14ac:dyDescent="0.2">
      <c r="A233" s="22" t="s">
        <v>161</v>
      </c>
      <c r="B233" s="23" t="s">
        <v>157</v>
      </c>
      <c r="C233" s="23" t="s">
        <v>19</v>
      </c>
      <c r="D233" s="34" t="s">
        <v>176</v>
      </c>
      <c r="E233" s="23"/>
      <c r="F233" s="59">
        <f>SUM(F234)</f>
        <v>61666.05</v>
      </c>
    </row>
    <row r="234" spans="1:254" ht="25.5" x14ac:dyDescent="0.2">
      <c r="A234" s="18" t="s">
        <v>76</v>
      </c>
      <c r="B234" s="19" t="s">
        <v>157</v>
      </c>
      <c r="C234" s="19" t="s">
        <v>19</v>
      </c>
      <c r="D234" s="38" t="s">
        <v>176</v>
      </c>
      <c r="E234" s="19" t="s">
        <v>77</v>
      </c>
      <c r="F234" s="49">
        <v>61666.05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</row>
    <row r="235" spans="1:254" x14ac:dyDescent="0.2">
      <c r="A235" s="22" t="s">
        <v>406</v>
      </c>
      <c r="B235" s="23" t="s">
        <v>157</v>
      </c>
      <c r="C235" s="23" t="s">
        <v>19</v>
      </c>
      <c r="D235" s="34" t="s">
        <v>407</v>
      </c>
      <c r="E235" s="23"/>
      <c r="F235" s="59">
        <f>SUM(F236)</f>
        <v>4757.51</v>
      </c>
    </row>
    <row r="236" spans="1:254" ht="25.5" x14ac:dyDescent="0.2">
      <c r="A236" s="18" t="s">
        <v>76</v>
      </c>
      <c r="B236" s="19" t="s">
        <v>157</v>
      </c>
      <c r="C236" s="19" t="s">
        <v>19</v>
      </c>
      <c r="D236" s="38" t="s">
        <v>407</v>
      </c>
      <c r="E236" s="19" t="s">
        <v>77</v>
      </c>
      <c r="F236" s="49">
        <v>4757.51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</row>
    <row r="237" spans="1:254" x14ac:dyDescent="0.2">
      <c r="A237" s="42" t="s">
        <v>177</v>
      </c>
      <c r="B237" s="13" t="s">
        <v>157</v>
      </c>
      <c r="C237" s="13" t="s">
        <v>26</v>
      </c>
      <c r="D237" s="43"/>
      <c r="E237" s="13"/>
      <c r="F237" s="80">
        <f>SUM(F238+F240+F242)</f>
        <v>49466.47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  <c r="HD237" s="27"/>
      <c r="HE237" s="27"/>
      <c r="HF237" s="27"/>
      <c r="HG237" s="27"/>
      <c r="HH237" s="27"/>
      <c r="HI237" s="27"/>
      <c r="HJ237" s="27"/>
      <c r="HK237" s="27"/>
      <c r="HL237" s="27"/>
      <c r="HM237" s="27"/>
      <c r="HN237" s="27"/>
      <c r="HO237" s="27"/>
      <c r="HP237" s="27"/>
      <c r="HQ237" s="27"/>
      <c r="HR237" s="27"/>
      <c r="HS237" s="27"/>
      <c r="HT237" s="27"/>
      <c r="HU237" s="27"/>
      <c r="HV237" s="27"/>
      <c r="HW237" s="27"/>
      <c r="HX237" s="27"/>
      <c r="HY237" s="27"/>
      <c r="HZ237" s="27"/>
      <c r="IA237" s="27"/>
      <c r="IB237" s="27"/>
      <c r="IC237" s="27"/>
      <c r="ID237" s="27"/>
      <c r="IE237" s="27"/>
      <c r="IF237" s="27"/>
      <c r="IG237" s="27"/>
      <c r="IH237" s="27"/>
      <c r="II237" s="27"/>
      <c r="IJ237" s="27"/>
      <c r="IK237" s="27"/>
      <c r="IL237" s="27"/>
      <c r="IM237" s="27"/>
      <c r="IN237" s="27"/>
      <c r="IO237" s="27"/>
      <c r="IP237" s="27"/>
      <c r="IQ237" s="27"/>
      <c r="IR237" s="27"/>
      <c r="IS237" s="27"/>
    </row>
    <row r="238" spans="1:254" x14ac:dyDescent="0.2">
      <c r="A238" s="39" t="s">
        <v>159</v>
      </c>
      <c r="B238" s="23" t="s">
        <v>157</v>
      </c>
      <c r="C238" s="23" t="s">
        <v>26</v>
      </c>
      <c r="D238" s="23" t="s">
        <v>178</v>
      </c>
      <c r="E238" s="34"/>
      <c r="F238" s="24">
        <f>SUM(F239)</f>
        <v>48239.85</v>
      </c>
    </row>
    <row r="239" spans="1:254" s="21" customFormat="1" ht="25.5" x14ac:dyDescent="0.2">
      <c r="A239" s="18" t="s">
        <v>76</v>
      </c>
      <c r="B239" s="19" t="s">
        <v>157</v>
      </c>
      <c r="C239" s="19" t="s">
        <v>26</v>
      </c>
      <c r="D239" s="19" t="s">
        <v>178</v>
      </c>
      <c r="E239" s="19" t="s">
        <v>77</v>
      </c>
      <c r="F239" s="20">
        <v>48239.85</v>
      </c>
    </row>
    <row r="240" spans="1:254" x14ac:dyDescent="0.2">
      <c r="A240" s="39" t="s">
        <v>68</v>
      </c>
      <c r="B240" s="81" t="s">
        <v>157</v>
      </c>
      <c r="C240" s="81" t="s">
        <v>26</v>
      </c>
      <c r="D240" s="34" t="s">
        <v>69</v>
      </c>
      <c r="E240" s="81"/>
      <c r="F240" s="82">
        <f>SUM(F241)</f>
        <v>172</v>
      </c>
    </row>
    <row r="241" spans="1:253" s="21" customFormat="1" ht="25.5" x14ac:dyDescent="0.2">
      <c r="A241" s="18" t="s">
        <v>76</v>
      </c>
      <c r="B241" s="38" t="s">
        <v>157</v>
      </c>
      <c r="C241" s="38" t="s">
        <v>26</v>
      </c>
      <c r="D241" s="38" t="s">
        <v>69</v>
      </c>
      <c r="E241" s="38" t="s">
        <v>77</v>
      </c>
      <c r="F241" s="20">
        <v>172</v>
      </c>
    </row>
    <row r="242" spans="1:253" s="21" customFormat="1" x14ac:dyDescent="0.2">
      <c r="A242" s="22" t="s">
        <v>406</v>
      </c>
      <c r="B242" s="23" t="s">
        <v>157</v>
      </c>
      <c r="C242" s="23" t="s">
        <v>26</v>
      </c>
      <c r="D242" s="34" t="s">
        <v>407</v>
      </c>
      <c r="E242" s="23"/>
      <c r="F242" s="20">
        <f>SUM(F243)</f>
        <v>1054.6199999999999</v>
      </c>
    </row>
    <row r="243" spans="1:253" s="21" customFormat="1" ht="25.5" x14ac:dyDescent="0.2">
      <c r="A243" s="18" t="s">
        <v>76</v>
      </c>
      <c r="B243" s="19" t="s">
        <v>157</v>
      </c>
      <c r="C243" s="19" t="s">
        <v>26</v>
      </c>
      <c r="D243" s="38" t="s">
        <v>407</v>
      </c>
      <c r="E243" s="19" t="s">
        <v>77</v>
      </c>
      <c r="F243" s="20">
        <v>1054.6199999999999</v>
      </c>
    </row>
    <row r="244" spans="1:253" x14ac:dyDescent="0.2">
      <c r="A244" s="42" t="s">
        <v>179</v>
      </c>
      <c r="B244" s="43" t="s">
        <v>157</v>
      </c>
      <c r="C244" s="43" t="s">
        <v>157</v>
      </c>
      <c r="D244" s="43"/>
      <c r="E244" s="43"/>
      <c r="F244" s="14">
        <f>SUM(F245)</f>
        <v>8011.9000000000005</v>
      </c>
    </row>
    <row r="245" spans="1:253" ht="13.5" x14ac:dyDescent="0.25">
      <c r="A245" s="15" t="s">
        <v>180</v>
      </c>
      <c r="B245" s="32" t="s">
        <v>157</v>
      </c>
      <c r="C245" s="32" t="s">
        <v>157</v>
      </c>
      <c r="D245" s="32"/>
      <c r="E245" s="32"/>
      <c r="F245" s="17">
        <f>SUM(F248+F250+F252+F246+F255)</f>
        <v>8011.9000000000005</v>
      </c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DX245" s="83"/>
      <c r="DY245" s="83"/>
      <c r="DZ245" s="83"/>
      <c r="EA245" s="83"/>
      <c r="EB245" s="83"/>
      <c r="EC245" s="83"/>
      <c r="ED245" s="83"/>
      <c r="EE245" s="83"/>
      <c r="EF245" s="83"/>
      <c r="EG245" s="83"/>
      <c r="EH245" s="83"/>
      <c r="EI245" s="83"/>
      <c r="EJ245" s="83"/>
      <c r="EK245" s="83"/>
      <c r="EL245" s="83"/>
      <c r="EM245" s="83"/>
      <c r="EN245" s="83"/>
      <c r="EO245" s="83"/>
      <c r="EP245" s="83"/>
      <c r="EQ245" s="83"/>
      <c r="ER245" s="83"/>
      <c r="ES245" s="83"/>
      <c r="ET245" s="83"/>
      <c r="EU245" s="83"/>
      <c r="EV245" s="83"/>
      <c r="EW245" s="83"/>
      <c r="EX245" s="83"/>
      <c r="EY245" s="83"/>
      <c r="EZ245" s="83"/>
      <c r="FA245" s="83"/>
      <c r="FB245" s="83"/>
      <c r="FC245" s="83"/>
      <c r="FD245" s="83"/>
      <c r="FE245" s="83"/>
      <c r="FF245" s="83"/>
      <c r="FG245" s="83"/>
      <c r="FH245" s="83"/>
      <c r="FI245" s="83"/>
      <c r="FJ245" s="83"/>
      <c r="FK245" s="83"/>
      <c r="FL245" s="83"/>
      <c r="FM245" s="83"/>
      <c r="FN245" s="83"/>
      <c r="FO245" s="83"/>
      <c r="FP245" s="83"/>
      <c r="FQ245" s="83"/>
      <c r="FR245" s="83"/>
      <c r="FS245" s="83"/>
      <c r="FT245" s="83"/>
      <c r="FU245" s="83"/>
      <c r="FV245" s="83"/>
      <c r="FW245" s="83"/>
      <c r="FX245" s="83"/>
      <c r="FY245" s="83"/>
      <c r="FZ245" s="83"/>
      <c r="GA245" s="83"/>
      <c r="GB245" s="83"/>
      <c r="GC245" s="83"/>
      <c r="GD245" s="83"/>
      <c r="GE245" s="83"/>
      <c r="GF245" s="83"/>
      <c r="GG245" s="83"/>
      <c r="GH245" s="83"/>
      <c r="GI245" s="83"/>
      <c r="GJ245" s="83"/>
      <c r="GK245" s="83"/>
      <c r="GL245" s="83"/>
      <c r="GM245" s="83"/>
      <c r="GN245" s="83"/>
      <c r="GO245" s="83"/>
      <c r="GP245" s="83"/>
      <c r="GQ245" s="83"/>
      <c r="GR245" s="83"/>
      <c r="GS245" s="83"/>
      <c r="GT245" s="83"/>
      <c r="GU245" s="83"/>
      <c r="GV245" s="83"/>
      <c r="GW245" s="83"/>
      <c r="GX245" s="83"/>
      <c r="GY245" s="83"/>
      <c r="GZ245" s="83"/>
      <c r="HA245" s="83"/>
      <c r="HB245" s="83"/>
      <c r="HC245" s="83"/>
      <c r="HD245" s="83"/>
      <c r="HE245" s="83"/>
      <c r="HF245" s="83"/>
      <c r="HG245" s="83"/>
      <c r="HH245" s="83"/>
      <c r="HI245" s="83"/>
      <c r="HJ245" s="83"/>
      <c r="HK245" s="83"/>
      <c r="HL245" s="83"/>
      <c r="HM245" s="83"/>
      <c r="HN245" s="83"/>
      <c r="HO245" s="83"/>
      <c r="HP245" s="83"/>
      <c r="HQ245" s="83"/>
      <c r="HR245" s="83"/>
      <c r="HS245" s="83"/>
      <c r="HT245" s="83"/>
      <c r="HU245" s="83"/>
      <c r="HV245" s="83"/>
      <c r="HW245" s="83"/>
      <c r="HX245" s="83"/>
      <c r="HY245" s="83"/>
      <c r="HZ245" s="83"/>
      <c r="IA245" s="83"/>
      <c r="IB245" s="83"/>
      <c r="IC245" s="83"/>
      <c r="ID245" s="83"/>
      <c r="IE245" s="83"/>
      <c r="IF245" s="83"/>
      <c r="IG245" s="83"/>
      <c r="IH245" s="83"/>
      <c r="II245" s="83"/>
      <c r="IJ245" s="83"/>
      <c r="IK245" s="83"/>
      <c r="IL245" s="83"/>
      <c r="IM245" s="83"/>
      <c r="IN245" s="83"/>
      <c r="IO245" s="83"/>
      <c r="IP245" s="83"/>
      <c r="IQ245" s="83"/>
      <c r="IR245" s="83"/>
      <c r="IS245" s="83"/>
    </row>
    <row r="246" spans="1:253" ht="25.5" x14ac:dyDescent="0.2">
      <c r="A246" s="22" t="s">
        <v>181</v>
      </c>
      <c r="B246" s="34" t="s">
        <v>157</v>
      </c>
      <c r="C246" s="34" t="s">
        <v>157</v>
      </c>
      <c r="D246" s="34" t="s">
        <v>182</v>
      </c>
      <c r="E246" s="34"/>
      <c r="F246" s="24">
        <f>SUM(F247)</f>
        <v>2828.55</v>
      </c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  <c r="ES246" s="54"/>
      <c r="ET246" s="54"/>
      <c r="EU246" s="54"/>
      <c r="EV246" s="54"/>
      <c r="EW246" s="54"/>
      <c r="EX246" s="54"/>
      <c r="EY246" s="54"/>
      <c r="EZ246" s="54"/>
      <c r="FA246" s="54"/>
      <c r="FB246" s="54"/>
      <c r="FC246" s="54"/>
      <c r="FD246" s="54"/>
      <c r="FE246" s="54"/>
      <c r="FF246" s="54"/>
      <c r="FG246" s="54"/>
      <c r="FH246" s="54"/>
      <c r="FI246" s="54"/>
      <c r="FJ246" s="54"/>
      <c r="FK246" s="54"/>
      <c r="FL246" s="54"/>
      <c r="FM246" s="54"/>
      <c r="FN246" s="54"/>
      <c r="FO246" s="54"/>
      <c r="FP246" s="54"/>
      <c r="FQ246" s="54"/>
      <c r="FR246" s="54"/>
      <c r="FS246" s="54"/>
      <c r="FT246" s="54"/>
      <c r="FU246" s="54"/>
      <c r="FV246" s="54"/>
      <c r="FW246" s="54"/>
      <c r="FX246" s="54"/>
      <c r="FY246" s="54"/>
      <c r="FZ246" s="54"/>
      <c r="GA246" s="54"/>
      <c r="GB246" s="54"/>
      <c r="GC246" s="54"/>
      <c r="GD246" s="54"/>
      <c r="GE246" s="54"/>
      <c r="GF246" s="54"/>
      <c r="GG246" s="54"/>
      <c r="GH246" s="54"/>
      <c r="GI246" s="54"/>
      <c r="GJ246" s="54"/>
      <c r="GK246" s="54"/>
      <c r="GL246" s="54"/>
      <c r="GM246" s="54"/>
      <c r="GN246" s="54"/>
      <c r="GO246" s="54"/>
      <c r="GP246" s="54"/>
      <c r="GQ246" s="54"/>
      <c r="GR246" s="54"/>
      <c r="GS246" s="54"/>
      <c r="GT246" s="54"/>
      <c r="GU246" s="54"/>
      <c r="GV246" s="54"/>
      <c r="GW246" s="54"/>
      <c r="GX246" s="54"/>
      <c r="GY246" s="54"/>
      <c r="GZ246" s="54"/>
      <c r="HA246" s="54"/>
      <c r="HB246" s="54"/>
      <c r="HC246" s="54"/>
      <c r="HD246" s="54"/>
      <c r="HE246" s="54"/>
      <c r="HF246" s="54"/>
      <c r="HG246" s="54"/>
      <c r="HH246" s="54"/>
      <c r="HI246" s="54"/>
      <c r="HJ246" s="54"/>
      <c r="HK246" s="54"/>
      <c r="HL246" s="54"/>
      <c r="HM246" s="54"/>
      <c r="HN246" s="54"/>
      <c r="HO246" s="54"/>
      <c r="HP246" s="54"/>
      <c r="HQ246" s="54"/>
      <c r="HR246" s="54"/>
      <c r="HS246" s="54"/>
      <c r="HT246" s="54"/>
      <c r="HU246" s="54"/>
      <c r="HV246" s="54"/>
      <c r="HW246" s="54"/>
      <c r="HX246" s="54"/>
      <c r="HY246" s="54"/>
      <c r="HZ246" s="54"/>
      <c r="IA246" s="54"/>
      <c r="IB246" s="54"/>
      <c r="IC246" s="54"/>
      <c r="ID246" s="54"/>
      <c r="IE246" s="54"/>
      <c r="IF246" s="54"/>
      <c r="IG246" s="54"/>
      <c r="IH246" s="54"/>
      <c r="II246" s="54"/>
      <c r="IJ246" s="54"/>
      <c r="IK246" s="54"/>
      <c r="IL246" s="54"/>
      <c r="IM246" s="54"/>
      <c r="IN246" s="54"/>
      <c r="IO246" s="54"/>
      <c r="IP246" s="54"/>
      <c r="IQ246" s="54"/>
      <c r="IR246" s="54"/>
      <c r="IS246" s="54"/>
    </row>
    <row r="247" spans="1:253" x14ac:dyDescent="0.2">
      <c r="A247" s="18" t="s">
        <v>183</v>
      </c>
      <c r="B247" s="38" t="s">
        <v>157</v>
      </c>
      <c r="C247" s="38" t="s">
        <v>157</v>
      </c>
      <c r="D247" s="38" t="s">
        <v>182</v>
      </c>
      <c r="E247" s="38" t="s">
        <v>184</v>
      </c>
      <c r="F247" s="20">
        <v>2828.55</v>
      </c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  <c r="HB247" s="55"/>
      <c r="HC247" s="55"/>
      <c r="HD247" s="55"/>
      <c r="HE247" s="55"/>
      <c r="HF247" s="55"/>
      <c r="HG247" s="55"/>
      <c r="HH247" s="55"/>
      <c r="HI247" s="55"/>
      <c r="HJ247" s="55"/>
      <c r="HK247" s="55"/>
      <c r="HL247" s="55"/>
      <c r="HM247" s="55"/>
      <c r="HN247" s="55"/>
      <c r="HO247" s="55"/>
      <c r="HP247" s="55"/>
      <c r="HQ247" s="55"/>
      <c r="HR247" s="55"/>
      <c r="HS247" s="55"/>
      <c r="HT247" s="55"/>
      <c r="HU247" s="55"/>
      <c r="HV247" s="55"/>
      <c r="HW247" s="55"/>
      <c r="HX247" s="55"/>
      <c r="HY247" s="55"/>
      <c r="HZ247" s="55"/>
      <c r="IA247" s="55"/>
      <c r="IB247" s="55"/>
      <c r="IC247" s="55"/>
      <c r="ID247" s="55"/>
      <c r="IE247" s="55"/>
      <c r="IF247" s="55"/>
      <c r="IG247" s="55"/>
      <c r="IH247" s="55"/>
      <c r="II247" s="55"/>
      <c r="IJ247" s="55"/>
      <c r="IK247" s="55"/>
      <c r="IL247" s="55"/>
      <c r="IM247" s="55"/>
      <c r="IN247" s="55"/>
      <c r="IO247" s="55"/>
      <c r="IP247" s="55"/>
      <c r="IQ247" s="55"/>
      <c r="IR247" s="55"/>
      <c r="IS247" s="55"/>
    </row>
    <row r="248" spans="1:253" x14ac:dyDescent="0.2">
      <c r="A248" s="22" t="s">
        <v>185</v>
      </c>
      <c r="B248" s="34" t="s">
        <v>157</v>
      </c>
      <c r="C248" s="34" t="s">
        <v>157</v>
      </c>
      <c r="D248" s="38" t="s">
        <v>186</v>
      </c>
      <c r="E248" s="34"/>
      <c r="F248" s="24">
        <f>SUM(F249)</f>
        <v>3592.09</v>
      </c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  <c r="ES248" s="54"/>
      <c r="ET248" s="54"/>
      <c r="EU248" s="54"/>
      <c r="EV248" s="54"/>
      <c r="EW248" s="54"/>
      <c r="EX248" s="54"/>
      <c r="EY248" s="54"/>
      <c r="EZ248" s="54"/>
      <c r="FA248" s="54"/>
      <c r="FB248" s="54"/>
      <c r="FC248" s="54"/>
      <c r="FD248" s="54"/>
      <c r="FE248" s="54"/>
      <c r="FF248" s="54"/>
      <c r="FG248" s="54"/>
      <c r="FH248" s="54"/>
      <c r="FI248" s="54"/>
      <c r="FJ248" s="54"/>
      <c r="FK248" s="54"/>
      <c r="FL248" s="54"/>
      <c r="FM248" s="54"/>
      <c r="FN248" s="54"/>
      <c r="FO248" s="54"/>
      <c r="FP248" s="54"/>
      <c r="FQ248" s="54"/>
      <c r="FR248" s="54"/>
      <c r="FS248" s="54"/>
      <c r="FT248" s="54"/>
      <c r="FU248" s="54"/>
      <c r="FV248" s="54"/>
      <c r="FW248" s="54"/>
      <c r="FX248" s="54"/>
      <c r="FY248" s="54"/>
      <c r="FZ248" s="54"/>
      <c r="GA248" s="54"/>
      <c r="GB248" s="54"/>
      <c r="GC248" s="54"/>
      <c r="GD248" s="54"/>
      <c r="GE248" s="54"/>
      <c r="GF248" s="54"/>
      <c r="GG248" s="54"/>
      <c r="GH248" s="54"/>
      <c r="GI248" s="54"/>
      <c r="GJ248" s="54"/>
      <c r="GK248" s="54"/>
      <c r="GL248" s="54"/>
      <c r="GM248" s="54"/>
      <c r="GN248" s="54"/>
      <c r="GO248" s="54"/>
      <c r="GP248" s="54"/>
      <c r="GQ248" s="54"/>
      <c r="GR248" s="54"/>
      <c r="GS248" s="54"/>
      <c r="GT248" s="54"/>
      <c r="GU248" s="54"/>
      <c r="GV248" s="54"/>
      <c r="GW248" s="54"/>
      <c r="GX248" s="54"/>
      <c r="GY248" s="54"/>
      <c r="GZ248" s="54"/>
      <c r="HA248" s="54"/>
      <c r="HB248" s="54"/>
      <c r="HC248" s="54"/>
      <c r="HD248" s="54"/>
      <c r="HE248" s="54"/>
      <c r="HF248" s="54"/>
      <c r="HG248" s="54"/>
      <c r="HH248" s="54"/>
      <c r="HI248" s="54"/>
      <c r="HJ248" s="54"/>
      <c r="HK248" s="54"/>
      <c r="HL248" s="54"/>
      <c r="HM248" s="54"/>
      <c r="HN248" s="54"/>
      <c r="HO248" s="54"/>
      <c r="HP248" s="54"/>
      <c r="HQ248" s="54"/>
      <c r="HR248" s="54"/>
      <c r="HS248" s="54"/>
      <c r="HT248" s="54"/>
      <c r="HU248" s="54"/>
      <c r="HV248" s="54"/>
      <c r="HW248" s="54"/>
      <c r="HX248" s="54"/>
      <c r="HY248" s="54"/>
      <c r="HZ248" s="54"/>
      <c r="IA248" s="54"/>
      <c r="IB248" s="54"/>
      <c r="IC248" s="54"/>
      <c r="ID248" s="54"/>
      <c r="IE248" s="54"/>
      <c r="IF248" s="54"/>
      <c r="IG248" s="54"/>
      <c r="IH248" s="54"/>
      <c r="II248" s="54"/>
      <c r="IJ248" s="54"/>
      <c r="IK248" s="54"/>
      <c r="IL248" s="54"/>
      <c r="IM248" s="54"/>
      <c r="IN248" s="54"/>
      <c r="IO248" s="54"/>
      <c r="IP248" s="54"/>
      <c r="IQ248" s="54"/>
      <c r="IR248" s="54"/>
      <c r="IS248" s="54"/>
    </row>
    <row r="249" spans="1:253" ht="25.5" x14ac:dyDescent="0.2">
      <c r="A249" s="18" t="s">
        <v>76</v>
      </c>
      <c r="B249" s="38" t="s">
        <v>157</v>
      </c>
      <c r="C249" s="38" t="s">
        <v>157</v>
      </c>
      <c r="D249" s="38" t="s">
        <v>186</v>
      </c>
      <c r="E249" s="38" t="s">
        <v>77</v>
      </c>
      <c r="F249" s="20">
        <v>3592.09</v>
      </c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  <c r="HB249" s="55"/>
      <c r="HC249" s="55"/>
      <c r="HD249" s="55"/>
      <c r="HE249" s="55"/>
      <c r="HF249" s="55"/>
      <c r="HG249" s="55"/>
      <c r="HH249" s="55"/>
      <c r="HI249" s="55"/>
      <c r="HJ249" s="55"/>
      <c r="HK249" s="55"/>
      <c r="HL249" s="55"/>
      <c r="HM249" s="55"/>
      <c r="HN249" s="55"/>
      <c r="HO249" s="55"/>
      <c r="HP249" s="55"/>
      <c r="HQ249" s="55"/>
      <c r="HR249" s="55"/>
      <c r="HS249" s="55"/>
      <c r="HT249" s="55"/>
      <c r="HU249" s="55"/>
      <c r="HV249" s="55"/>
      <c r="HW249" s="55"/>
      <c r="HX249" s="55"/>
      <c r="HY249" s="55"/>
      <c r="HZ249" s="55"/>
      <c r="IA249" s="55"/>
      <c r="IB249" s="55"/>
      <c r="IC249" s="55"/>
      <c r="ID249" s="55"/>
      <c r="IE249" s="55"/>
      <c r="IF249" s="55"/>
      <c r="IG249" s="55"/>
      <c r="IH249" s="55"/>
      <c r="II249" s="55"/>
      <c r="IJ249" s="55"/>
      <c r="IK249" s="55"/>
      <c r="IL249" s="55"/>
      <c r="IM249" s="55"/>
      <c r="IN249" s="55"/>
      <c r="IO249" s="55"/>
      <c r="IP249" s="55"/>
      <c r="IQ249" s="55"/>
      <c r="IR249" s="55"/>
      <c r="IS249" s="55"/>
    </row>
    <row r="250" spans="1:253" x14ac:dyDescent="0.2">
      <c r="A250" s="41" t="s">
        <v>173</v>
      </c>
      <c r="B250" s="34" t="s">
        <v>157</v>
      </c>
      <c r="C250" s="34" t="s">
        <v>157</v>
      </c>
      <c r="D250" s="23" t="s">
        <v>187</v>
      </c>
      <c r="E250" s="34"/>
      <c r="F250" s="24">
        <f>SUM(F251)</f>
        <v>1000</v>
      </c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  <c r="ES250" s="54"/>
      <c r="ET250" s="54"/>
      <c r="EU250" s="54"/>
      <c r="EV250" s="54"/>
      <c r="EW250" s="54"/>
      <c r="EX250" s="54"/>
      <c r="EY250" s="54"/>
      <c r="EZ250" s="54"/>
      <c r="FA250" s="54"/>
      <c r="FB250" s="54"/>
      <c r="FC250" s="54"/>
      <c r="FD250" s="54"/>
      <c r="FE250" s="54"/>
      <c r="FF250" s="54"/>
      <c r="FG250" s="54"/>
      <c r="FH250" s="54"/>
      <c r="FI250" s="54"/>
      <c r="FJ250" s="54"/>
      <c r="FK250" s="54"/>
      <c r="FL250" s="54"/>
      <c r="FM250" s="54"/>
      <c r="FN250" s="54"/>
      <c r="FO250" s="54"/>
      <c r="FP250" s="54"/>
      <c r="FQ250" s="54"/>
      <c r="FR250" s="54"/>
      <c r="FS250" s="54"/>
      <c r="FT250" s="54"/>
      <c r="FU250" s="54"/>
      <c r="FV250" s="54"/>
      <c r="FW250" s="54"/>
      <c r="FX250" s="54"/>
      <c r="FY250" s="54"/>
      <c r="FZ250" s="54"/>
      <c r="GA250" s="54"/>
      <c r="GB250" s="54"/>
      <c r="GC250" s="54"/>
      <c r="GD250" s="54"/>
      <c r="GE250" s="54"/>
      <c r="GF250" s="54"/>
      <c r="GG250" s="54"/>
      <c r="GH250" s="54"/>
      <c r="GI250" s="54"/>
      <c r="GJ250" s="54"/>
      <c r="GK250" s="54"/>
      <c r="GL250" s="54"/>
      <c r="GM250" s="54"/>
      <c r="GN250" s="54"/>
      <c r="GO250" s="54"/>
      <c r="GP250" s="54"/>
      <c r="GQ250" s="54"/>
      <c r="GR250" s="54"/>
      <c r="GS250" s="54"/>
      <c r="GT250" s="54"/>
      <c r="GU250" s="54"/>
      <c r="GV250" s="54"/>
      <c r="GW250" s="54"/>
      <c r="GX250" s="54"/>
      <c r="GY250" s="54"/>
      <c r="GZ250" s="54"/>
      <c r="HA250" s="54"/>
      <c r="HB250" s="54"/>
      <c r="HC250" s="54"/>
      <c r="HD250" s="54"/>
      <c r="HE250" s="54"/>
      <c r="HF250" s="54"/>
      <c r="HG250" s="54"/>
      <c r="HH250" s="54"/>
      <c r="HI250" s="54"/>
      <c r="HJ250" s="54"/>
      <c r="HK250" s="54"/>
      <c r="HL250" s="54"/>
      <c r="HM250" s="54"/>
      <c r="HN250" s="54"/>
      <c r="HO250" s="54"/>
      <c r="HP250" s="54"/>
      <c r="HQ250" s="54"/>
      <c r="HR250" s="54"/>
      <c r="HS250" s="54"/>
      <c r="HT250" s="54"/>
      <c r="HU250" s="54"/>
      <c r="HV250" s="54"/>
      <c r="HW250" s="54"/>
      <c r="HX250" s="54"/>
      <c r="HY250" s="54"/>
      <c r="HZ250" s="54"/>
      <c r="IA250" s="54"/>
      <c r="IB250" s="54"/>
      <c r="IC250" s="54"/>
      <c r="ID250" s="54"/>
      <c r="IE250" s="54"/>
      <c r="IF250" s="54"/>
      <c r="IG250" s="54"/>
      <c r="IH250" s="54"/>
      <c r="II250" s="54"/>
      <c r="IJ250" s="54"/>
      <c r="IK250" s="54"/>
      <c r="IL250" s="54"/>
      <c r="IM250" s="54"/>
      <c r="IN250" s="54"/>
      <c r="IO250" s="54"/>
      <c r="IP250" s="54"/>
      <c r="IQ250" s="54"/>
      <c r="IR250" s="54"/>
      <c r="IS250" s="54"/>
    </row>
    <row r="251" spans="1:253" s="21" customFormat="1" ht="25.5" x14ac:dyDescent="0.2">
      <c r="A251" s="18" t="s">
        <v>76</v>
      </c>
      <c r="B251" s="38" t="s">
        <v>157</v>
      </c>
      <c r="C251" s="38" t="s">
        <v>157</v>
      </c>
      <c r="D251" s="19" t="s">
        <v>187</v>
      </c>
      <c r="E251" s="38" t="s">
        <v>77</v>
      </c>
      <c r="F251" s="20">
        <v>1000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  <c r="GH251" s="55"/>
      <c r="GI251" s="55"/>
      <c r="GJ251" s="55"/>
      <c r="GK251" s="55"/>
      <c r="GL251" s="55"/>
      <c r="GM251" s="55"/>
      <c r="GN251" s="55"/>
      <c r="GO251" s="55"/>
      <c r="GP251" s="55"/>
      <c r="GQ251" s="55"/>
      <c r="GR251" s="55"/>
      <c r="GS251" s="55"/>
      <c r="GT251" s="55"/>
      <c r="GU251" s="55"/>
      <c r="GV251" s="55"/>
      <c r="GW251" s="55"/>
      <c r="GX251" s="55"/>
      <c r="GY251" s="55"/>
      <c r="GZ251" s="55"/>
      <c r="HA251" s="55"/>
      <c r="HB251" s="55"/>
      <c r="HC251" s="55"/>
      <c r="HD251" s="55"/>
      <c r="HE251" s="55"/>
      <c r="HF251" s="55"/>
      <c r="HG251" s="55"/>
      <c r="HH251" s="55"/>
      <c r="HI251" s="55"/>
      <c r="HJ251" s="55"/>
      <c r="HK251" s="55"/>
      <c r="HL251" s="55"/>
      <c r="HM251" s="55"/>
      <c r="HN251" s="55"/>
      <c r="HO251" s="55"/>
      <c r="HP251" s="55"/>
      <c r="HQ251" s="55"/>
      <c r="HR251" s="55"/>
      <c r="HS251" s="55"/>
      <c r="HT251" s="55"/>
      <c r="HU251" s="55"/>
      <c r="HV251" s="55"/>
      <c r="HW251" s="55"/>
      <c r="HX251" s="55"/>
      <c r="HY251" s="55"/>
      <c r="HZ251" s="55"/>
      <c r="IA251" s="55"/>
      <c r="IB251" s="55"/>
      <c r="IC251" s="55"/>
      <c r="ID251" s="55"/>
      <c r="IE251" s="55"/>
      <c r="IF251" s="55"/>
      <c r="IG251" s="55"/>
      <c r="IH251" s="55"/>
      <c r="II251" s="55"/>
      <c r="IJ251" s="55"/>
      <c r="IK251" s="55"/>
      <c r="IL251" s="55"/>
      <c r="IM251" s="55"/>
      <c r="IN251" s="55"/>
      <c r="IO251" s="55"/>
      <c r="IP251" s="55"/>
      <c r="IQ251" s="55"/>
      <c r="IR251" s="55"/>
      <c r="IS251" s="55"/>
    </row>
    <row r="252" spans="1:253" x14ac:dyDescent="0.2">
      <c r="A252" s="41" t="s">
        <v>188</v>
      </c>
      <c r="B252" s="34" t="s">
        <v>157</v>
      </c>
      <c r="C252" s="34" t="s">
        <v>157</v>
      </c>
      <c r="D252" s="23" t="s">
        <v>189</v>
      </c>
      <c r="E252" s="23"/>
      <c r="F252" s="59">
        <f>SUM(F253+F254)</f>
        <v>300</v>
      </c>
    </row>
    <row r="253" spans="1:253" x14ac:dyDescent="0.2">
      <c r="A253" s="18" t="s">
        <v>39</v>
      </c>
      <c r="B253" s="38" t="s">
        <v>157</v>
      </c>
      <c r="C253" s="38" t="s">
        <v>157</v>
      </c>
      <c r="D253" s="19" t="s">
        <v>189</v>
      </c>
      <c r="E253" s="38" t="s">
        <v>32</v>
      </c>
      <c r="F253" s="20">
        <v>100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</row>
    <row r="254" spans="1:253" ht="25.5" x14ac:dyDescent="0.2">
      <c r="A254" s="18" t="s">
        <v>76</v>
      </c>
      <c r="B254" s="38" t="s">
        <v>157</v>
      </c>
      <c r="C254" s="38" t="s">
        <v>157</v>
      </c>
      <c r="D254" s="19" t="s">
        <v>189</v>
      </c>
      <c r="E254" s="38" t="s">
        <v>77</v>
      </c>
      <c r="F254" s="20">
        <v>200</v>
      </c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</row>
    <row r="255" spans="1:253" ht="13.5" x14ac:dyDescent="0.25">
      <c r="A255" s="42" t="s">
        <v>406</v>
      </c>
      <c r="B255" s="32" t="s">
        <v>157</v>
      </c>
      <c r="C255" s="32" t="s">
        <v>157</v>
      </c>
      <c r="D255" s="16"/>
      <c r="E255" s="32"/>
      <c r="F255" s="17">
        <f>SUM(F256)</f>
        <v>291.26</v>
      </c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</row>
    <row r="256" spans="1:253" ht="25.5" x14ac:dyDescent="0.2">
      <c r="A256" s="18" t="s">
        <v>76</v>
      </c>
      <c r="B256" s="38" t="s">
        <v>157</v>
      </c>
      <c r="C256" s="38" t="s">
        <v>157</v>
      </c>
      <c r="D256" s="19" t="s">
        <v>407</v>
      </c>
      <c r="E256" s="38" t="s">
        <v>77</v>
      </c>
      <c r="F256" s="20">
        <v>291.26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</row>
    <row r="257" spans="1:254" x14ac:dyDescent="0.2">
      <c r="A257" s="42" t="s">
        <v>190</v>
      </c>
      <c r="B257" s="43" t="s">
        <v>157</v>
      </c>
      <c r="C257" s="43" t="s">
        <v>100</v>
      </c>
      <c r="D257" s="43"/>
      <c r="E257" s="43"/>
      <c r="F257" s="14">
        <f>SUM(F258)</f>
        <v>450</v>
      </c>
    </row>
    <row r="258" spans="1:254" ht="13.5" x14ac:dyDescent="0.25">
      <c r="A258" s="15" t="s">
        <v>66</v>
      </c>
      <c r="B258" s="32" t="s">
        <v>157</v>
      </c>
      <c r="C258" s="32" t="s">
        <v>100</v>
      </c>
      <c r="D258" s="16" t="s">
        <v>67</v>
      </c>
      <c r="E258" s="16"/>
      <c r="F258" s="17">
        <f>SUM(F259)</f>
        <v>450</v>
      </c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  <c r="FU258" s="28"/>
      <c r="FV258" s="28"/>
      <c r="FW258" s="28"/>
      <c r="FX258" s="28"/>
      <c r="FY258" s="28"/>
      <c r="FZ258" s="28"/>
      <c r="GA258" s="28"/>
      <c r="GB258" s="28"/>
      <c r="GC258" s="28"/>
      <c r="GD258" s="28"/>
      <c r="GE258" s="28"/>
      <c r="GF258" s="28"/>
      <c r="GG258" s="28"/>
      <c r="GH258" s="28"/>
      <c r="GI258" s="28"/>
      <c r="GJ258" s="28"/>
      <c r="GK258" s="28"/>
      <c r="GL258" s="28"/>
      <c r="GM258" s="28"/>
      <c r="GN258" s="28"/>
      <c r="GO258" s="28"/>
      <c r="GP258" s="28"/>
      <c r="GQ258" s="28"/>
      <c r="GR258" s="28"/>
      <c r="GS258" s="28"/>
      <c r="GT258" s="28"/>
      <c r="GU258" s="28"/>
      <c r="GV258" s="28"/>
      <c r="GW258" s="28"/>
      <c r="GX258" s="28"/>
      <c r="GY258" s="28"/>
      <c r="GZ258" s="28"/>
      <c r="HA258" s="28"/>
      <c r="HB258" s="28"/>
      <c r="HC258" s="28"/>
      <c r="HD258" s="28"/>
      <c r="HE258" s="28"/>
      <c r="HF258" s="28"/>
      <c r="HG258" s="28"/>
      <c r="HH258" s="28"/>
      <c r="HI258" s="28"/>
      <c r="HJ258" s="28"/>
      <c r="HK258" s="28"/>
      <c r="HL258" s="28"/>
      <c r="HM258" s="28"/>
      <c r="HN258" s="28"/>
      <c r="HO258" s="28"/>
      <c r="HP258" s="28"/>
      <c r="HQ258" s="28"/>
      <c r="HR258" s="28"/>
      <c r="HS258" s="28"/>
      <c r="HT258" s="28"/>
      <c r="HU258" s="28"/>
      <c r="HV258" s="28"/>
      <c r="HW258" s="28"/>
      <c r="HX258" s="28"/>
      <c r="HY258" s="28"/>
      <c r="HZ258" s="28"/>
      <c r="IA258" s="28"/>
      <c r="IB258" s="28"/>
      <c r="IC258" s="28"/>
      <c r="ID258" s="28"/>
      <c r="IE258" s="28"/>
      <c r="IF258" s="28"/>
      <c r="IG258" s="28"/>
      <c r="IH258" s="28"/>
      <c r="II258" s="28"/>
      <c r="IJ258" s="28"/>
      <c r="IK258" s="28"/>
      <c r="IL258" s="28"/>
      <c r="IM258" s="28"/>
      <c r="IN258" s="28"/>
      <c r="IO258" s="28"/>
      <c r="IP258" s="28"/>
      <c r="IQ258" s="28"/>
      <c r="IR258" s="28"/>
      <c r="IS258" s="28"/>
    </row>
    <row r="259" spans="1:254" x14ac:dyDescent="0.2">
      <c r="A259" s="41" t="s">
        <v>159</v>
      </c>
      <c r="B259" s="34" t="s">
        <v>157</v>
      </c>
      <c r="C259" s="34" t="s">
        <v>100</v>
      </c>
      <c r="D259" s="34" t="s">
        <v>187</v>
      </c>
      <c r="E259" s="34"/>
      <c r="F259" s="24">
        <f>SUM(F261+F260)</f>
        <v>450</v>
      </c>
    </row>
    <row r="260" spans="1:254" x14ac:dyDescent="0.2">
      <c r="A260" s="18" t="s">
        <v>39</v>
      </c>
      <c r="B260" s="38" t="s">
        <v>157</v>
      </c>
      <c r="C260" s="38" t="s">
        <v>100</v>
      </c>
      <c r="D260" s="38" t="s">
        <v>187</v>
      </c>
      <c r="E260" s="34" t="s">
        <v>32</v>
      </c>
      <c r="F260" s="24">
        <v>50</v>
      </c>
    </row>
    <row r="261" spans="1:254" ht="25.5" x14ac:dyDescent="0.2">
      <c r="A261" s="18" t="s">
        <v>76</v>
      </c>
      <c r="B261" s="38" t="s">
        <v>157</v>
      </c>
      <c r="C261" s="38" t="s">
        <v>100</v>
      </c>
      <c r="D261" s="38" t="s">
        <v>187</v>
      </c>
      <c r="E261" s="38" t="s">
        <v>77</v>
      </c>
      <c r="F261" s="20">
        <v>400</v>
      </c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</row>
    <row r="262" spans="1:254" ht="15.75" x14ac:dyDescent="0.25">
      <c r="A262" s="9" t="s">
        <v>191</v>
      </c>
      <c r="B262" s="44" t="s">
        <v>95</v>
      </c>
      <c r="C262" s="44"/>
      <c r="D262" s="44"/>
      <c r="E262" s="44"/>
      <c r="F262" s="45">
        <f>SUM(F263+F282)</f>
        <v>118843.57</v>
      </c>
    </row>
    <row r="263" spans="1:254" ht="14.25" x14ac:dyDescent="0.2">
      <c r="A263" s="12" t="s">
        <v>192</v>
      </c>
      <c r="B263" s="10" t="s">
        <v>95</v>
      </c>
      <c r="C263" s="10" t="s">
        <v>17</v>
      </c>
      <c r="D263" s="10"/>
      <c r="E263" s="10"/>
      <c r="F263" s="11">
        <f>SUM(F274+F266+F272+F265+F268+F270)</f>
        <v>53228.639999999999</v>
      </c>
    </row>
    <row r="264" spans="1:254" x14ac:dyDescent="0.2">
      <c r="A264" s="42" t="s">
        <v>396</v>
      </c>
      <c r="B264" s="43" t="s">
        <v>95</v>
      </c>
      <c r="C264" s="43" t="s">
        <v>17</v>
      </c>
      <c r="D264" s="43" t="s">
        <v>411</v>
      </c>
      <c r="E264" s="43"/>
      <c r="F264" s="14">
        <f>SUM(F265)</f>
        <v>569.70000000000005</v>
      </c>
    </row>
    <row r="265" spans="1:254" s="21" customFormat="1" ht="25.5" x14ac:dyDescent="0.2">
      <c r="A265" s="18" t="s">
        <v>76</v>
      </c>
      <c r="B265" s="38" t="s">
        <v>95</v>
      </c>
      <c r="C265" s="38" t="s">
        <v>17</v>
      </c>
      <c r="D265" s="38" t="s">
        <v>411</v>
      </c>
      <c r="E265" s="38" t="s">
        <v>77</v>
      </c>
      <c r="F265" s="20">
        <v>569.70000000000005</v>
      </c>
    </row>
    <row r="266" spans="1:254" x14ac:dyDescent="0.2">
      <c r="A266" s="42" t="s">
        <v>193</v>
      </c>
      <c r="B266" s="43" t="s">
        <v>95</v>
      </c>
      <c r="C266" s="43" t="s">
        <v>17</v>
      </c>
      <c r="D266" s="43" t="s">
        <v>194</v>
      </c>
      <c r="E266" s="43"/>
      <c r="F266" s="14">
        <f>SUM(F267)</f>
        <v>115.44</v>
      </c>
    </row>
    <row r="267" spans="1:254" s="21" customFormat="1" ht="25.5" x14ac:dyDescent="0.2">
      <c r="A267" s="18" t="s">
        <v>76</v>
      </c>
      <c r="B267" s="38" t="s">
        <v>95</v>
      </c>
      <c r="C267" s="38" t="s">
        <v>17</v>
      </c>
      <c r="D267" s="38" t="s">
        <v>194</v>
      </c>
      <c r="E267" s="38" t="s">
        <v>77</v>
      </c>
      <c r="F267" s="20">
        <v>115.44</v>
      </c>
    </row>
    <row r="268" spans="1:254" ht="25.5" x14ac:dyDescent="0.2">
      <c r="A268" s="41" t="s">
        <v>71</v>
      </c>
      <c r="B268" s="34" t="s">
        <v>95</v>
      </c>
      <c r="C268" s="34" t="s">
        <v>17</v>
      </c>
      <c r="D268" s="34" t="s">
        <v>73</v>
      </c>
      <c r="E268" s="34"/>
      <c r="F268" s="24">
        <f>SUM(F269)</f>
        <v>500</v>
      </c>
    </row>
    <row r="269" spans="1:254" x14ac:dyDescent="0.2">
      <c r="A269" s="18" t="s">
        <v>74</v>
      </c>
      <c r="B269" s="38" t="s">
        <v>95</v>
      </c>
      <c r="C269" s="38" t="s">
        <v>17</v>
      </c>
      <c r="D269" s="38" t="s">
        <v>73</v>
      </c>
      <c r="E269" s="38" t="s">
        <v>75</v>
      </c>
      <c r="F269" s="20">
        <v>500</v>
      </c>
    </row>
    <row r="270" spans="1:254" ht="25.5" x14ac:dyDescent="0.2">
      <c r="A270" s="41" t="s">
        <v>71</v>
      </c>
      <c r="B270" s="38" t="s">
        <v>95</v>
      </c>
      <c r="C270" s="38" t="s">
        <v>17</v>
      </c>
      <c r="D270" s="38" t="s">
        <v>81</v>
      </c>
      <c r="E270" s="38"/>
      <c r="F270" s="20">
        <f>SUM(F271)</f>
        <v>14121.5</v>
      </c>
    </row>
    <row r="271" spans="1:254" x14ac:dyDescent="0.2">
      <c r="A271" s="18" t="s">
        <v>74</v>
      </c>
      <c r="B271" s="38" t="s">
        <v>95</v>
      </c>
      <c r="C271" s="38" t="s">
        <v>17</v>
      </c>
      <c r="D271" s="38" t="s">
        <v>81</v>
      </c>
      <c r="E271" s="38" t="s">
        <v>75</v>
      </c>
      <c r="F271" s="20">
        <v>14121.5</v>
      </c>
    </row>
    <row r="272" spans="1:254" x14ac:dyDescent="0.2">
      <c r="A272" s="39" t="s">
        <v>68</v>
      </c>
      <c r="B272" s="34" t="s">
        <v>95</v>
      </c>
      <c r="C272" s="34" t="s">
        <v>17</v>
      </c>
      <c r="D272" s="34" t="s">
        <v>69</v>
      </c>
      <c r="E272" s="34"/>
      <c r="F272" s="24">
        <f>SUM(F273)</f>
        <v>206</v>
      </c>
    </row>
    <row r="273" spans="1:253" s="21" customFormat="1" ht="25.5" x14ac:dyDescent="0.2">
      <c r="A273" s="18" t="s">
        <v>76</v>
      </c>
      <c r="B273" s="38" t="s">
        <v>95</v>
      </c>
      <c r="C273" s="38" t="s">
        <v>17</v>
      </c>
      <c r="D273" s="38" t="s">
        <v>69</v>
      </c>
      <c r="E273" s="38" t="s">
        <v>77</v>
      </c>
      <c r="F273" s="20">
        <v>206</v>
      </c>
    </row>
    <row r="274" spans="1:253" x14ac:dyDescent="0.2">
      <c r="A274" s="42" t="s">
        <v>195</v>
      </c>
      <c r="B274" s="43" t="s">
        <v>196</v>
      </c>
      <c r="C274" s="43" t="s">
        <v>17</v>
      </c>
      <c r="D274" s="43" t="s">
        <v>197</v>
      </c>
      <c r="E274" s="43"/>
      <c r="F274" s="14">
        <f>SUM(F275+F277+F279)</f>
        <v>37716</v>
      </c>
    </row>
    <row r="275" spans="1:253" x14ac:dyDescent="0.2">
      <c r="A275" s="42" t="s">
        <v>198</v>
      </c>
      <c r="B275" s="43" t="s">
        <v>95</v>
      </c>
      <c r="C275" s="43" t="s">
        <v>17</v>
      </c>
      <c r="D275" s="43" t="s">
        <v>199</v>
      </c>
      <c r="E275" s="43"/>
      <c r="F275" s="14">
        <f>SUM(F276)</f>
        <v>17200</v>
      </c>
    </row>
    <row r="276" spans="1:253" ht="25.5" x14ac:dyDescent="0.2">
      <c r="A276" s="18" t="s">
        <v>76</v>
      </c>
      <c r="B276" s="38" t="s">
        <v>95</v>
      </c>
      <c r="C276" s="38" t="s">
        <v>17</v>
      </c>
      <c r="D276" s="38" t="s">
        <v>199</v>
      </c>
      <c r="E276" s="38" t="s">
        <v>77</v>
      </c>
      <c r="F276" s="20">
        <v>17200</v>
      </c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</row>
    <row r="277" spans="1:253" x14ac:dyDescent="0.2">
      <c r="A277" s="42" t="s">
        <v>200</v>
      </c>
      <c r="B277" s="43" t="s">
        <v>95</v>
      </c>
      <c r="C277" s="43" t="s">
        <v>17</v>
      </c>
      <c r="D277" s="43" t="s">
        <v>201</v>
      </c>
      <c r="E277" s="43"/>
      <c r="F277" s="14">
        <f>SUM(F278)</f>
        <v>3100</v>
      </c>
    </row>
    <row r="278" spans="1:253" ht="25.5" x14ac:dyDescent="0.2">
      <c r="A278" s="18" t="s">
        <v>76</v>
      </c>
      <c r="B278" s="38" t="s">
        <v>95</v>
      </c>
      <c r="C278" s="38" t="s">
        <v>17</v>
      </c>
      <c r="D278" s="38" t="s">
        <v>201</v>
      </c>
      <c r="E278" s="38" t="s">
        <v>77</v>
      </c>
      <c r="F278" s="20">
        <v>3100</v>
      </c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</row>
    <row r="279" spans="1:253" x14ac:dyDescent="0.2">
      <c r="A279" s="42" t="s">
        <v>202</v>
      </c>
      <c r="B279" s="43" t="s">
        <v>95</v>
      </c>
      <c r="C279" s="43" t="s">
        <v>17</v>
      </c>
      <c r="D279" s="34" t="s">
        <v>203</v>
      </c>
      <c r="E279" s="43"/>
      <c r="F279" s="14">
        <f>SUM(F280)</f>
        <v>17416</v>
      </c>
    </row>
    <row r="280" spans="1:253" ht="25.5" x14ac:dyDescent="0.2">
      <c r="A280" s="18" t="s">
        <v>76</v>
      </c>
      <c r="B280" s="38" t="s">
        <v>95</v>
      </c>
      <c r="C280" s="38" t="s">
        <v>17</v>
      </c>
      <c r="D280" s="38" t="s">
        <v>203</v>
      </c>
      <c r="E280" s="38" t="s">
        <v>77</v>
      </c>
      <c r="F280" s="20">
        <v>17416</v>
      </c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</row>
    <row r="281" spans="1:253" x14ac:dyDescent="0.2">
      <c r="A281" s="85" t="s">
        <v>204</v>
      </c>
      <c r="B281" s="43" t="s">
        <v>95</v>
      </c>
      <c r="C281" s="43" t="s">
        <v>34</v>
      </c>
      <c r="D281" s="43"/>
      <c r="E281" s="43"/>
      <c r="F281" s="14">
        <f>SUM(F282)</f>
        <v>65614.930000000008</v>
      </c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</row>
    <row r="282" spans="1:253" x14ac:dyDescent="0.2">
      <c r="A282" s="42" t="s">
        <v>66</v>
      </c>
      <c r="B282" s="43" t="s">
        <v>95</v>
      </c>
      <c r="C282" s="43" t="s">
        <v>34</v>
      </c>
      <c r="D282" s="43" t="s">
        <v>67</v>
      </c>
      <c r="E282" s="43"/>
      <c r="F282" s="14">
        <f>SUM(F283)</f>
        <v>65614.930000000008</v>
      </c>
    </row>
    <row r="283" spans="1:253" x14ac:dyDescent="0.2">
      <c r="A283" s="22" t="s">
        <v>205</v>
      </c>
      <c r="B283" s="34" t="s">
        <v>95</v>
      </c>
      <c r="C283" s="34" t="s">
        <v>34</v>
      </c>
      <c r="D283" s="34" t="s">
        <v>197</v>
      </c>
      <c r="E283" s="34"/>
      <c r="F283" s="24">
        <f>SUM(F284+F286+F290+F287+F288+F292+F289+F285+F291)</f>
        <v>65614.930000000008</v>
      </c>
    </row>
    <row r="284" spans="1:253" s="21" customFormat="1" x14ac:dyDescent="0.2">
      <c r="A284" s="18" t="s">
        <v>39</v>
      </c>
      <c r="B284" s="38" t="s">
        <v>95</v>
      </c>
      <c r="C284" s="38" t="s">
        <v>34</v>
      </c>
      <c r="D284" s="38" t="s">
        <v>197</v>
      </c>
      <c r="E284" s="38" t="s">
        <v>32</v>
      </c>
      <c r="F284" s="20">
        <v>996.5</v>
      </c>
    </row>
    <row r="285" spans="1:253" s="21" customFormat="1" ht="25.5" x14ac:dyDescent="0.2">
      <c r="A285" s="18" t="s">
        <v>76</v>
      </c>
      <c r="B285" s="38" t="s">
        <v>95</v>
      </c>
      <c r="C285" s="38" t="s">
        <v>34</v>
      </c>
      <c r="D285" s="38" t="s">
        <v>197</v>
      </c>
      <c r="E285" s="38" t="s">
        <v>77</v>
      </c>
      <c r="F285" s="20">
        <v>503.5</v>
      </c>
    </row>
    <row r="286" spans="1:253" s="21" customFormat="1" x14ac:dyDescent="0.2">
      <c r="A286" s="18" t="s">
        <v>39</v>
      </c>
      <c r="B286" s="38" t="s">
        <v>95</v>
      </c>
      <c r="C286" s="38" t="s">
        <v>34</v>
      </c>
      <c r="D286" s="38" t="s">
        <v>206</v>
      </c>
      <c r="E286" s="38" t="s">
        <v>32</v>
      </c>
      <c r="F286" s="20">
        <v>1908.18</v>
      </c>
    </row>
    <row r="287" spans="1:253" s="21" customFormat="1" ht="38.25" x14ac:dyDescent="0.2">
      <c r="A287" s="18" t="s">
        <v>23</v>
      </c>
      <c r="B287" s="38" t="s">
        <v>95</v>
      </c>
      <c r="C287" s="38" t="s">
        <v>34</v>
      </c>
      <c r="D287" s="38" t="s">
        <v>207</v>
      </c>
      <c r="E287" s="38" t="s">
        <v>24</v>
      </c>
      <c r="F287" s="20">
        <v>640.80999999999995</v>
      </c>
    </row>
    <row r="288" spans="1:253" s="21" customFormat="1" x14ac:dyDescent="0.2">
      <c r="A288" s="18" t="s">
        <v>39</v>
      </c>
      <c r="B288" s="38" t="s">
        <v>95</v>
      </c>
      <c r="C288" s="38" t="s">
        <v>34</v>
      </c>
      <c r="D288" s="38" t="s">
        <v>207</v>
      </c>
      <c r="E288" s="38" t="s">
        <v>32</v>
      </c>
      <c r="F288" s="20">
        <v>11036.55</v>
      </c>
    </row>
    <row r="289" spans="1:6" s="21" customFormat="1" ht="39.75" customHeight="1" x14ac:dyDescent="0.2">
      <c r="A289" s="18" t="s">
        <v>23</v>
      </c>
      <c r="B289" s="38" t="s">
        <v>95</v>
      </c>
      <c r="C289" s="38" t="s">
        <v>34</v>
      </c>
      <c r="D289" s="38" t="s">
        <v>208</v>
      </c>
      <c r="E289" s="38" t="s">
        <v>24</v>
      </c>
      <c r="F289" s="20">
        <v>372.11</v>
      </c>
    </row>
    <row r="290" spans="1:6" s="21" customFormat="1" x14ac:dyDescent="0.2">
      <c r="A290" s="18" t="s">
        <v>39</v>
      </c>
      <c r="B290" s="38" t="s">
        <v>95</v>
      </c>
      <c r="C290" s="38" t="s">
        <v>34</v>
      </c>
      <c r="D290" s="38" t="s">
        <v>208</v>
      </c>
      <c r="E290" s="38" t="s">
        <v>32</v>
      </c>
      <c r="F290" s="20">
        <v>2315.75</v>
      </c>
    </row>
    <row r="291" spans="1:6" s="21" customFormat="1" ht="38.25" x14ac:dyDescent="0.2">
      <c r="A291" s="18" t="s">
        <v>23</v>
      </c>
      <c r="B291" s="38" t="s">
        <v>95</v>
      </c>
      <c r="C291" s="38" t="s">
        <v>34</v>
      </c>
      <c r="D291" s="38" t="s">
        <v>209</v>
      </c>
      <c r="E291" s="38" t="s">
        <v>24</v>
      </c>
      <c r="F291" s="20">
        <v>1320.49</v>
      </c>
    </row>
    <row r="292" spans="1:6" s="21" customFormat="1" x14ac:dyDescent="0.2">
      <c r="A292" s="18" t="s">
        <v>39</v>
      </c>
      <c r="B292" s="38" t="s">
        <v>95</v>
      </c>
      <c r="C292" s="38" t="s">
        <v>34</v>
      </c>
      <c r="D292" s="38" t="s">
        <v>209</v>
      </c>
      <c r="E292" s="38" t="s">
        <v>32</v>
      </c>
      <c r="F292" s="20">
        <v>46521.04</v>
      </c>
    </row>
    <row r="293" spans="1:6" ht="15.75" x14ac:dyDescent="0.25">
      <c r="A293" s="9" t="s">
        <v>210</v>
      </c>
      <c r="B293" s="44" t="s">
        <v>211</v>
      </c>
      <c r="C293" s="44"/>
      <c r="D293" s="44"/>
      <c r="E293" s="44"/>
      <c r="F293" s="45">
        <f>SUM(F294+F299+F303+F325+F336)</f>
        <v>41508.370000000003</v>
      </c>
    </row>
    <row r="294" spans="1:6" ht="14.25" x14ac:dyDescent="0.2">
      <c r="A294" s="12" t="s">
        <v>212</v>
      </c>
      <c r="B294" s="10" t="s">
        <v>211</v>
      </c>
      <c r="C294" s="10" t="s">
        <v>17</v>
      </c>
      <c r="D294" s="13" t="s">
        <v>213</v>
      </c>
      <c r="E294" s="10"/>
      <c r="F294" s="11">
        <f>SUM(F295)</f>
        <v>2200</v>
      </c>
    </row>
    <row r="295" spans="1:6" x14ac:dyDescent="0.2">
      <c r="A295" s="42" t="s">
        <v>420</v>
      </c>
      <c r="B295" s="43" t="s">
        <v>211</v>
      </c>
      <c r="C295" s="43" t="s">
        <v>17</v>
      </c>
      <c r="D295" s="13" t="s">
        <v>213</v>
      </c>
      <c r="E295" s="43"/>
      <c r="F295" s="14">
        <f>SUM(F296)</f>
        <v>2200</v>
      </c>
    </row>
    <row r="296" spans="1:6" ht="25.5" x14ac:dyDescent="0.2">
      <c r="A296" s="86" t="s">
        <v>214</v>
      </c>
      <c r="B296" s="34" t="s">
        <v>211</v>
      </c>
      <c r="C296" s="34" t="s">
        <v>17</v>
      </c>
      <c r="D296" s="23" t="s">
        <v>213</v>
      </c>
      <c r="E296" s="34"/>
      <c r="F296" s="24">
        <f>SUM(F298+F297)</f>
        <v>2200</v>
      </c>
    </row>
    <row r="297" spans="1:6" s="21" customFormat="1" x14ac:dyDescent="0.2">
      <c r="A297" s="18" t="s">
        <v>39</v>
      </c>
      <c r="B297" s="38" t="s">
        <v>211</v>
      </c>
      <c r="C297" s="38" t="s">
        <v>17</v>
      </c>
      <c r="D297" s="19" t="s">
        <v>213</v>
      </c>
      <c r="E297" s="38" t="s">
        <v>32</v>
      </c>
      <c r="F297" s="20">
        <v>10</v>
      </c>
    </row>
    <row r="298" spans="1:6" s="21" customFormat="1" x14ac:dyDescent="0.2">
      <c r="A298" s="18" t="s">
        <v>183</v>
      </c>
      <c r="B298" s="19" t="s">
        <v>211</v>
      </c>
      <c r="C298" s="19" t="s">
        <v>17</v>
      </c>
      <c r="D298" s="19" t="s">
        <v>213</v>
      </c>
      <c r="E298" s="19" t="s">
        <v>184</v>
      </c>
      <c r="F298" s="20">
        <v>2190</v>
      </c>
    </row>
    <row r="299" spans="1:6" ht="14.25" x14ac:dyDescent="0.2">
      <c r="A299" s="12" t="s">
        <v>215</v>
      </c>
      <c r="B299" s="30" t="s">
        <v>211</v>
      </c>
      <c r="C299" s="30" t="s">
        <v>19</v>
      </c>
      <c r="D299" s="30"/>
      <c r="E299" s="30"/>
      <c r="F299" s="11">
        <f t="shared" ref="F299:F301" si="2">SUM(F300)</f>
        <v>9664.2999999999993</v>
      </c>
    </row>
    <row r="300" spans="1:6" ht="13.5" x14ac:dyDescent="0.25">
      <c r="A300" s="15" t="s">
        <v>216</v>
      </c>
      <c r="B300" s="16" t="s">
        <v>211</v>
      </c>
      <c r="C300" s="16" t="s">
        <v>19</v>
      </c>
      <c r="D300" s="13" t="s">
        <v>217</v>
      </c>
      <c r="E300" s="16"/>
      <c r="F300" s="17">
        <f t="shared" si="2"/>
        <v>9664.2999999999993</v>
      </c>
    </row>
    <row r="301" spans="1:6" x14ac:dyDescent="0.2">
      <c r="A301" s="22" t="s">
        <v>218</v>
      </c>
      <c r="B301" s="23" t="s">
        <v>211</v>
      </c>
      <c r="C301" s="23" t="s">
        <v>19</v>
      </c>
      <c r="D301" s="23" t="s">
        <v>217</v>
      </c>
      <c r="E301" s="23"/>
      <c r="F301" s="24">
        <f t="shared" si="2"/>
        <v>9664.2999999999993</v>
      </c>
    </row>
    <row r="302" spans="1:6" ht="25.5" x14ac:dyDescent="0.2">
      <c r="A302" s="18" t="s">
        <v>76</v>
      </c>
      <c r="B302" s="19" t="s">
        <v>211</v>
      </c>
      <c r="C302" s="19" t="s">
        <v>19</v>
      </c>
      <c r="D302" s="19" t="s">
        <v>217</v>
      </c>
      <c r="E302" s="19" t="s">
        <v>77</v>
      </c>
      <c r="F302" s="20">
        <v>9664.2999999999993</v>
      </c>
    </row>
    <row r="303" spans="1:6" ht="14.25" x14ac:dyDescent="0.2">
      <c r="A303" s="87" t="s">
        <v>219</v>
      </c>
      <c r="B303" s="30" t="s">
        <v>211</v>
      </c>
      <c r="C303" s="30" t="s">
        <v>26</v>
      </c>
      <c r="D303" s="30"/>
      <c r="E303" s="30"/>
      <c r="F303" s="31">
        <f>SUM(F304)</f>
        <v>1379.6</v>
      </c>
    </row>
    <row r="304" spans="1:6" x14ac:dyDescent="0.2">
      <c r="A304" s="85" t="s">
        <v>220</v>
      </c>
      <c r="B304" s="13" t="s">
        <v>211</v>
      </c>
      <c r="C304" s="13" t="s">
        <v>26</v>
      </c>
      <c r="D304" s="13"/>
      <c r="E304" s="13"/>
      <c r="F304" s="80">
        <f>SUM(F305+F322)</f>
        <v>1379.6</v>
      </c>
    </row>
    <row r="305" spans="1:6" x14ac:dyDescent="0.2">
      <c r="A305" s="42" t="s">
        <v>420</v>
      </c>
      <c r="B305" s="13" t="s">
        <v>211</v>
      </c>
      <c r="C305" s="13" t="s">
        <v>26</v>
      </c>
      <c r="D305" s="13" t="s">
        <v>221</v>
      </c>
      <c r="E305" s="13"/>
      <c r="F305" s="80">
        <f>SUM(F306)</f>
        <v>874.6</v>
      </c>
    </row>
    <row r="306" spans="1:6" x14ac:dyDescent="0.2">
      <c r="A306" s="22" t="s">
        <v>183</v>
      </c>
      <c r="B306" s="23" t="s">
        <v>211</v>
      </c>
      <c r="C306" s="23" t="s">
        <v>26</v>
      </c>
      <c r="D306" s="23" t="s">
        <v>221</v>
      </c>
      <c r="E306" s="23"/>
      <c r="F306" s="59">
        <f>SUM(F310+F313+F307+F316+F319)</f>
        <v>874.6</v>
      </c>
    </row>
    <row r="307" spans="1:6" ht="25.5" x14ac:dyDescent="0.2">
      <c r="A307" s="41" t="s">
        <v>222</v>
      </c>
      <c r="B307" s="23" t="s">
        <v>211</v>
      </c>
      <c r="C307" s="23" t="s">
        <v>26</v>
      </c>
      <c r="D307" s="23" t="s">
        <v>223</v>
      </c>
      <c r="E307" s="23"/>
      <c r="F307" s="59">
        <f>SUM(F309+F308)</f>
        <v>120</v>
      </c>
    </row>
    <row r="308" spans="1:6" s="21" customFormat="1" x14ac:dyDescent="0.2">
      <c r="A308" s="18" t="s">
        <v>39</v>
      </c>
      <c r="B308" s="19" t="s">
        <v>211</v>
      </c>
      <c r="C308" s="19" t="s">
        <v>26</v>
      </c>
      <c r="D308" s="19" t="s">
        <v>223</v>
      </c>
      <c r="E308" s="19" t="s">
        <v>32</v>
      </c>
      <c r="F308" s="49">
        <v>1</v>
      </c>
    </row>
    <row r="309" spans="1:6" s="21" customFormat="1" x14ac:dyDescent="0.2">
      <c r="A309" s="18" t="s">
        <v>183</v>
      </c>
      <c r="B309" s="19" t="s">
        <v>211</v>
      </c>
      <c r="C309" s="19" t="s">
        <v>26</v>
      </c>
      <c r="D309" s="19" t="s">
        <v>223</v>
      </c>
      <c r="E309" s="19" t="s">
        <v>184</v>
      </c>
      <c r="F309" s="49">
        <v>119</v>
      </c>
    </row>
    <row r="310" spans="1:6" ht="25.5" x14ac:dyDescent="0.2">
      <c r="A310" s="41" t="s">
        <v>224</v>
      </c>
      <c r="B310" s="23" t="s">
        <v>211</v>
      </c>
      <c r="C310" s="23" t="s">
        <v>26</v>
      </c>
      <c r="D310" s="23" t="s">
        <v>225</v>
      </c>
      <c r="E310" s="23"/>
      <c r="F310" s="59">
        <f>SUM(F312+F311)</f>
        <v>352</v>
      </c>
    </row>
    <row r="311" spans="1:6" s="21" customFormat="1" x14ac:dyDescent="0.2">
      <c r="A311" s="18" t="s">
        <v>39</v>
      </c>
      <c r="B311" s="19" t="s">
        <v>211</v>
      </c>
      <c r="C311" s="19" t="s">
        <v>26</v>
      </c>
      <c r="D311" s="19" t="s">
        <v>225</v>
      </c>
      <c r="E311" s="19" t="s">
        <v>32</v>
      </c>
      <c r="F311" s="49">
        <v>1</v>
      </c>
    </row>
    <row r="312" spans="1:6" s="21" customFormat="1" x14ac:dyDescent="0.2">
      <c r="A312" s="18" t="s">
        <v>183</v>
      </c>
      <c r="B312" s="19" t="s">
        <v>211</v>
      </c>
      <c r="C312" s="19" t="s">
        <v>26</v>
      </c>
      <c r="D312" s="19" t="s">
        <v>225</v>
      </c>
      <c r="E312" s="19" t="s">
        <v>184</v>
      </c>
      <c r="F312" s="49">
        <v>351</v>
      </c>
    </row>
    <row r="313" spans="1:6" ht="25.5" x14ac:dyDescent="0.2">
      <c r="A313" s="41" t="s">
        <v>226</v>
      </c>
      <c r="B313" s="23" t="s">
        <v>211</v>
      </c>
      <c r="C313" s="23" t="s">
        <v>26</v>
      </c>
      <c r="D313" s="23" t="s">
        <v>227</v>
      </c>
      <c r="E313" s="23"/>
      <c r="F313" s="59">
        <f>SUM(F315+F314)</f>
        <v>252.6</v>
      </c>
    </row>
    <row r="314" spans="1:6" s="21" customFormat="1" x14ac:dyDescent="0.2">
      <c r="A314" s="18" t="s">
        <v>39</v>
      </c>
      <c r="B314" s="19" t="s">
        <v>211</v>
      </c>
      <c r="C314" s="19" t="s">
        <v>26</v>
      </c>
      <c r="D314" s="19" t="s">
        <v>227</v>
      </c>
      <c r="E314" s="19" t="s">
        <v>32</v>
      </c>
      <c r="F314" s="49">
        <v>0.6</v>
      </c>
    </row>
    <row r="315" spans="1:6" s="21" customFormat="1" x14ac:dyDescent="0.2">
      <c r="A315" s="18" t="s">
        <v>183</v>
      </c>
      <c r="B315" s="19" t="s">
        <v>211</v>
      </c>
      <c r="C315" s="19" t="s">
        <v>26</v>
      </c>
      <c r="D315" s="19" t="s">
        <v>227</v>
      </c>
      <c r="E315" s="19" t="s">
        <v>184</v>
      </c>
      <c r="F315" s="49">
        <v>252</v>
      </c>
    </row>
    <row r="316" spans="1:6" ht="38.25" x14ac:dyDescent="0.2">
      <c r="A316" s="84" t="s">
        <v>228</v>
      </c>
      <c r="B316" s="19" t="s">
        <v>211</v>
      </c>
      <c r="C316" s="19" t="s">
        <v>26</v>
      </c>
      <c r="D316" s="19" t="s">
        <v>229</v>
      </c>
      <c r="E316" s="19"/>
      <c r="F316" s="59">
        <f>SUM(F317:F318)</f>
        <v>100</v>
      </c>
    </row>
    <row r="317" spans="1:6" x14ac:dyDescent="0.2">
      <c r="A317" s="22" t="s">
        <v>39</v>
      </c>
      <c r="B317" s="23" t="s">
        <v>211</v>
      </c>
      <c r="C317" s="23" t="s">
        <v>26</v>
      </c>
      <c r="D317" s="23" t="s">
        <v>229</v>
      </c>
      <c r="E317" s="23" t="s">
        <v>32</v>
      </c>
      <c r="F317" s="59">
        <v>1</v>
      </c>
    </row>
    <row r="318" spans="1:6" x14ac:dyDescent="0.2">
      <c r="A318" s="22" t="s">
        <v>183</v>
      </c>
      <c r="B318" s="23" t="s">
        <v>211</v>
      </c>
      <c r="C318" s="23" t="s">
        <v>26</v>
      </c>
      <c r="D318" s="23" t="s">
        <v>229</v>
      </c>
      <c r="E318" s="23" t="s">
        <v>184</v>
      </c>
      <c r="F318" s="59">
        <v>99</v>
      </c>
    </row>
    <row r="319" spans="1:6" ht="51" x14ac:dyDescent="0.2">
      <c r="A319" s="88" t="s">
        <v>230</v>
      </c>
      <c r="B319" s="19" t="s">
        <v>211</v>
      </c>
      <c r="C319" s="19" t="s">
        <v>26</v>
      </c>
      <c r="D319" s="19" t="s">
        <v>231</v>
      </c>
      <c r="E319" s="19"/>
      <c r="F319" s="49">
        <f>SUM(F320:F321)</f>
        <v>50</v>
      </c>
    </row>
    <row r="320" spans="1:6" x14ac:dyDescent="0.2">
      <c r="A320" s="22" t="s">
        <v>39</v>
      </c>
      <c r="B320" s="23" t="s">
        <v>211</v>
      </c>
      <c r="C320" s="23" t="s">
        <v>26</v>
      </c>
      <c r="D320" s="23" t="s">
        <v>231</v>
      </c>
      <c r="E320" s="23" t="s">
        <v>32</v>
      </c>
      <c r="F320" s="59">
        <v>1</v>
      </c>
    </row>
    <row r="321" spans="1:254" x14ac:dyDescent="0.2">
      <c r="A321" s="22" t="s">
        <v>183</v>
      </c>
      <c r="B321" s="23" t="s">
        <v>211</v>
      </c>
      <c r="C321" s="23" t="s">
        <v>26</v>
      </c>
      <c r="D321" s="23" t="s">
        <v>231</v>
      </c>
      <c r="E321" s="23" t="s">
        <v>184</v>
      </c>
      <c r="F321" s="59">
        <v>49</v>
      </c>
    </row>
    <row r="322" spans="1:254" ht="13.5" x14ac:dyDescent="0.25">
      <c r="A322" s="15" t="s">
        <v>66</v>
      </c>
      <c r="B322" s="16" t="s">
        <v>211</v>
      </c>
      <c r="C322" s="16" t="s">
        <v>26</v>
      </c>
      <c r="D322" s="16" t="s">
        <v>67</v>
      </c>
      <c r="E322" s="16"/>
      <c r="F322" s="53">
        <f>SUM(F323)</f>
        <v>505</v>
      </c>
    </row>
    <row r="323" spans="1:254" ht="51" x14ac:dyDescent="0.2">
      <c r="A323" s="89" t="s">
        <v>232</v>
      </c>
      <c r="B323" s="34" t="s">
        <v>211</v>
      </c>
      <c r="C323" s="34" t="s">
        <v>26</v>
      </c>
      <c r="D323" s="34" t="s">
        <v>233</v>
      </c>
      <c r="E323" s="34"/>
      <c r="F323" s="24">
        <f>SUM(F324)</f>
        <v>505</v>
      </c>
    </row>
    <row r="324" spans="1:254" x14ac:dyDescent="0.2">
      <c r="A324" s="18" t="s">
        <v>39</v>
      </c>
      <c r="B324" s="38" t="s">
        <v>211</v>
      </c>
      <c r="C324" s="38" t="s">
        <v>26</v>
      </c>
      <c r="D324" s="38" t="s">
        <v>233</v>
      </c>
      <c r="E324" s="38" t="s">
        <v>32</v>
      </c>
      <c r="F324" s="20">
        <v>505</v>
      </c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</row>
    <row r="325" spans="1:254" ht="14.25" x14ac:dyDescent="0.2">
      <c r="A325" s="87" t="s">
        <v>234</v>
      </c>
      <c r="B325" s="30" t="s">
        <v>211</v>
      </c>
      <c r="C325" s="30" t="s">
        <v>34</v>
      </c>
      <c r="D325" s="30"/>
      <c r="E325" s="30"/>
      <c r="F325" s="31">
        <f>SUM(F326)</f>
        <v>20101.21</v>
      </c>
    </row>
    <row r="326" spans="1:254" ht="14.25" x14ac:dyDescent="0.2">
      <c r="A326" s="87" t="s">
        <v>235</v>
      </c>
      <c r="B326" s="30" t="s">
        <v>211</v>
      </c>
      <c r="C326" s="30" t="s">
        <v>34</v>
      </c>
      <c r="D326" s="30"/>
      <c r="E326" s="30"/>
      <c r="F326" s="31">
        <f>SUM(F327+F334)</f>
        <v>20101.21</v>
      </c>
    </row>
    <row r="327" spans="1:254" ht="13.5" x14ac:dyDescent="0.25">
      <c r="A327" s="90" t="s">
        <v>236</v>
      </c>
      <c r="B327" s="16" t="s">
        <v>211</v>
      </c>
      <c r="C327" s="16" t="s">
        <v>34</v>
      </c>
      <c r="D327" s="16"/>
      <c r="E327" s="16"/>
      <c r="F327" s="53">
        <f>SUM(F328+F330+F332)</f>
        <v>19544</v>
      </c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27"/>
      <c r="ED327" s="27"/>
      <c r="EE327" s="27"/>
      <c r="EF327" s="27"/>
      <c r="EG327" s="27"/>
      <c r="EH327" s="27"/>
      <c r="EI327" s="27"/>
      <c r="EJ327" s="27"/>
      <c r="EK327" s="27"/>
      <c r="EL327" s="27"/>
      <c r="EM327" s="27"/>
      <c r="EN327" s="27"/>
      <c r="EO327" s="27"/>
      <c r="EP327" s="27"/>
      <c r="EQ327" s="27"/>
      <c r="ER327" s="27"/>
      <c r="ES327" s="27"/>
      <c r="ET327" s="27"/>
      <c r="EU327" s="27"/>
      <c r="EV327" s="27"/>
      <c r="EW327" s="27"/>
      <c r="EX327" s="27"/>
      <c r="EY327" s="27"/>
      <c r="EZ327" s="27"/>
      <c r="FA327" s="27"/>
      <c r="FB327" s="27"/>
      <c r="FC327" s="27"/>
      <c r="FD327" s="27"/>
      <c r="FE327" s="27"/>
      <c r="FF327" s="27"/>
      <c r="FG327" s="27"/>
      <c r="FH327" s="27"/>
      <c r="FI327" s="27"/>
      <c r="FJ327" s="27"/>
      <c r="FK327" s="27"/>
      <c r="FL327" s="27"/>
      <c r="FM327" s="27"/>
      <c r="FN327" s="27"/>
      <c r="FO327" s="27"/>
      <c r="FP327" s="27"/>
      <c r="FQ327" s="27"/>
      <c r="FR327" s="27"/>
      <c r="FS327" s="27"/>
      <c r="FT327" s="27"/>
      <c r="FU327" s="27"/>
      <c r="FV327" s="27"/>
      <c r="FW327" s="27"/>
      <c r="FX327" s="27"/>
      <c r="FY327" s="27"/>
      <c r="FZ327" s="27"/>
      <c r="GA327" s="27"/>
      <c r="GB327" s="27"/>
      <c r="GC327" s="27"/>
      <c r="GD327" s="27"/>
      <c r="GE327" s="27"/>
      <c r="GF327" s="27"/>
      <c r="GG327" s="27"/>
      <c r="GH327" s="27"/>
      <c r="GI327" s="27"/>
      <c r="GJ327" s="27"/>
      <c r="GK327" s="27"/>
      <c r="GL327" s="27"/>
      <c r="GM327" s="27"/>
      <c r="GN327" s="27"/>
      <c r="GO327" s="27"/>
      <c r="GP327" s="27"/>
      <c r="GQ327" s="27"/>
      <c r="GR327" s="27"/>
      <c r="GS327" s="27"/>
      <c r="GT327" s="27"/>
      <c r="GU327" s="27"/>
      <c r="GV327" s="27"/>
      <c r="GW327" s="27"/>
      <c r="GX327" s="27"/>
      <c r="GY327" s="27"/>
      <c r="GZ327" s="27"/>
      <c r="HA327" s="27"/>
      <c r="HB327" s="27"/>
      <c r="HC327" s="27"/>
      <c r="HD327" s="27"/>
      <c r="HE327" s="27"/>
      <c r="HF327" s="27"/>
      <c r="HG327" s="27"/>
      <c r="HH327" s="27"/>
      <c r="HI327" s="27"/>
      <c r="HJ327" s="27"/>
      <c r="HK327" s="27"/>
      <c r="HL327" s="27"/>
      <c r="HM327" s="27"/>
      <c r="HN327" s="27"/>
      <c r="HO327" s="27"/>
      <c r="HP327" s="27"/>
      <c r="HQ327" s="27"/>
      <c r="HR327" s="27"/>
      <c r="HS327" s="27"/>
      <c r="HT327" s="27"/>
      <c r="HU327" s="27"/>
      <c r="HV327" s="27"/>
      <c r="HW327" s="27"/>
      <c r="HX327" s="27"/>
      <c r="HY327" s="27"/>
      <c r="HZ327" s="27"/>
      <c r="IA327" s="27"/>
      <c r="IB327" s="27"/>
      <c r="IC327" s="27"/>
      <c r="ID327" s="27"/>
      <c r="IE327" s="27"/>
      <c r="IF327" s="27"/>
      <c r="IG327" s="27"/>
      <c r="IH327" s="27"/>
      <c r="II327" s="27"/>
      <c r="IJ327" s="27"/>
      <c r="IK327" s="27"/>
      <c r="IL327" s="27"/>
      <c r="IM327" s="27"/>
      <c r="IN327" s="27"/>
      <c r="IO327" s="27"/>
      <c r="IP327" s="27"/>
      <c r="IQ327" s="27"/>
      <c r="IR327" s="27"/>
      <c r="IS327" s="27"/>
    </row>
    <row r="328" spans="1:254" x14ac:dyDescent="0.2">
      <c r="A328" s="84" t="s">
        <v>237</v>
      </c>
      <c r="B328" s="19" t="s">
        <v>211</v>
      </c>
      <c r="C328" s="19" t="s">
        <v>34</v>
      </c>
      <c r="D328" s="19" t="s">
        <v>238</v>
      </c>
      <c r="E328" s="19"/>
      <c r="F328" s="49">
        <f>SUM(F329)</f>
        <v>5000</v>
      </c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</row>
    <row r="329" spans="1:254" x14ac:dyDescent="0.2">
      <c r="A329" s="22" t="s">
        <v>183</v>
      </c>
      <c r="B329" s="23" t="s">
        <v>211</v>
      </c>
      <c r="C329" s="23" t="s">
        <v>34</v>
      </c>
      <c r="D329" s="23" t="s">
        <v>238</v>
      </c>
      <c r="E329" s="23" t="s">
        <v>184</v>
      </c>
      <c r="F329" s="59">
        <v>5000</v>
      </c>
    </row>
    <row r="330" spans="1:254" x14ac:dyDescent="0.2">
      <c r="A330" s="84" t="s">
        <v>239</v>
      </c>
      <c r="B330" s="19" t="s">
        <v>211</v>
      </c>
      <c r="C330" s="19" t="s">
        <v>34</v>
      </c>
      <c r="D330" s="23" t="s">
        <v>240</v>
      </c>
      <c r="E330" s="19"/>
      <c r="F330" s="49">
        <f>SUM(F331)</f>
        <v>5750</v>
      </c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</row>
    <row r="331" spans="1:254" x14ac:dyDescent="0.2">
      <c r="A331" s="18" t="s">
        <v>183</v>
      </c>
      <c r="B331" s="19" t="s">
        <v>211</v>
      </c>
      <c r="C331" s="19" t="s">
        <v>34</v>
      </c>
      <c r="D331" s="19" t="s">
        <v>240</v>
      </c>
      <c r="E331" s="19" t="s">
        <v>184</v>
      </c>
      <c r="F331" s="49">
        <v>5750</v>
      </c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</row>
    <row r="332" spans="1:254" x14ac:dyDescent="0.2">
      <c r="A332" s="84" t="s">
        <v>237</v>
      </c>
      <c r="B332" s="19" t="s">
        <v>211</v>
      </c>
      <c r="C332" s="19" t="s">
        <v>34</v>
      </c>
      <c r="D332" s="23" t="s">
        <v>241</v>
      </c>
      <c r="E332" s="19"/>
      <c r="F332" s="49">
        <f>SUM(F333)</f>
        <v>8794</v>
      </c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</row>
    <row r="333" spans="1:254" x14ac:dyDescent="0.2">
      <c r="A333" s="18" t="s">
        <v>183</v>
      </c>
      <c r="B333" s="23" t="s">
        <v>211</v>
      </c>
      <c r="C333" s="23" t="s">
        <v>34</v>
      </c>
      <c r="D333" s="23" t="s">
        <v>241</v>
      </c>
      <c r="E333" s="23" t="s">
        <v>184</v>
      </c>
      <c r="F333" s="59">
        <v>8794</v>
      </c>
    </row>
    <row r="334" spans="1:254" ht="38.25" x14ac:dyDescent="0.2">
      <c r="A334" s="39" t="s">
        <v>242</v>
      </c>
      <c r="B334" s="23" t="s">
        <v>211</v>
      </c>
      <c r="C334" s="23" t="s">
        <v>34</v>
      </c>
      <c r="D334" s="23" t="s">
        <v>412</v>
      </c>
      <c r="E334" s="23"/>
      <c r="F334" s="59">
        <f>SUM(F335)</f>
        <v>557.21</v>
      </c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  <c r="DK334" s="54"/>
      <c r="DL334" s="54"/>
      <c r="DM334" s="54"/>
      <c r="DN334" s="54"/>
      <c r="DO334" s="54"/>
      <c r="DP334" s="54"/>
      <c r="DQ334" s="54"/>
      <c r="DR334" s="54"/>
      <c r="DS334" s="54"/>
      <c r="DT334" s="54"/>
      <c r="DU334" s="54"/>
      <c r="DV334" s="54"/>
      <c r="DW334" s="54"/>
      <c r="DX334" s="54"/>
      <c r="DY334" s="54"/>
      <c r="DZ334" s="54"/>
      <c r="EA334" s="54"/>
      <c r="EB334" s="54"/>
      <c r="EC334" s="54"/>
      <c r="ED334" s="54"/>
      <c r="EE334" s="54"/>
      <c r="EF334" s="54"/>
      <c r="EG334" s="54"/>
      <c r="EH334" s="54"/>
      <c r="EI334" s="54"/>
      <c r="EJ334" s="54"/>
      <c r="EK334" s="54"/>
      <c r="EL334" s="54"/>
      <c r="EM334" s="54"/>
      <c r="EN334" s="54"/>
      <c r="EO334" s="54"/>
      <c r="EP334" s="54"/>
      <c r="EQ334" s="54"/>
      <c r="ER334" s="54"/>
      <c r="ES334" s="54"/>
      <c r="ET334" s="54"/>
      <c r="EU334" s="54"/>
      <c r="EV334" s="54"/>
      <c r="EW334" s="54"/>
      <c r="EX334" s="54"/>
      <c r="EY334" s="54"/>
      <c r="EZ334" s="54"/>
      <c r="FA334" s="54"/>
      <c r="FB334" s="54"/>
      <c r="FC334" s="54"/>
      <c r="FD334" s="54"/>
      <c r="FE334" s="54"/>
      <c r="FF334" s="54"/>
      <c r="FG334" s="54"/>
      <c r="FH334" s="54"/>
      <c r="FI334" s="54"/>
      <c r="FJ334" s="54"/>
      <c r="FK334" s="54"/>
      <c r="FL334" s="54"/>
      <c r="FM334" s="54"/>
      <c r="FN334" s="54"/>
      <c r="FO334" s="54"/>
      <c r="FP334" s="54"/>
      <c r="FQ334" s="54"/>
      <c r="FR334" s="54"/>
      <c r="FS334" s="54"/>
      <c r="FT334" s="54"/>
      <c r="FU334" s="54"/>
      <c r="FV334" s="54"/>
      <c r="FW334" s="54"/>
      <c r="FX334" s="54"/>
      <c r="FY334" s="54"/>
      <c r="FZ334" s="54"/>
      <c r="GA334" s="54"/>
      <c r="GB334" s="54"/>
      <c r="GC334" s="54"/>
      <c r="GD334" s="54"/>
      <c r="GE334" s="54"/>
      <c r="GF334" s="54"/>
      <c r="GG334" s="54"/>
      <c r="GH334" s="54"/>
      <c r="GI334" s="54"/>
      <c r="GJ334" s="54"/>
      <c r="GK334" s="54"/>
      <c r="GL334" s="54"/>
      <c r="GM334" s="54"/>
      <c r="GN334" s="54"/>
      <c r="GO334" s="54"/>
      <c r="GP334" s="54"/>
      <c r="GQ334" s="54"/>
      <c r="GR334" s="54"/>
      <c r="GS334" s="54"/>
      <c r="GT334" s="54"/>
      <c r="GU334" s="54"/>
      <c r="GV334" s="54"/>
      <c r="GW334" s="54"/>
      <c r="GX334" s="54"/>
      <c r="GY334" s="54"/>
      <c r="GZ334" s="54"/>
      <c r="HA334" s="54"/>
      <c r="HB334" s="54"/>
      <c r="HC334" s="54"/>
      <c r="HD334" s="54"/>
      <c r="HE334" s="54"/>
      <c r="HF334" s="54"/>
      <c r="HG334" s="54"/>
      <c r="HH334" s="54"/>
      <c r="HI334" s="54"/>
      <c r="HJ334" s="54"/>
      <c r="HK334" s="54"/>
      <c r="HL334" s="54"/>
      <c r="HM334" s="54"/>
      <c r="HN334" s="54"/>
      <c r="HO334" s="54"/>
      <c r="HP334" s="54"/>
      <c r="HQ334" s="54"/>
      <c r="HR334" s="54"/>
      <c r="HS334" s="54"/>
      <c r="HT334" s="54"/>
      <c r="HU334" s="54"/>
      <c r="HV334" s="54"/>
      <c r="HW334" s="54"/>
      <c r="HX334" s="54"/>
      <c r="HY334" s="54"/>
      <c r="HZ334" s="54"/>
      <c r="IA334" s="54"/>
      <c r="IB334" s="54"/>
      <c r="IC334" s="54"/>
      <c r="ID334" s="54"/>
      <c r="IE334" s="54"/>
      <c r="IF334" s="54"/>
      <c r="IG334" s="54"/>
      <c r="IH334" s="54"/>
      <c r="II334" s="54"/>
      <c r="IJ334" s="54"/>
      <c r="IK334" s="54"/>
      <c r="IL334" s="54"/>
      <c r="IM334" s="54"/>
      <c r="IN334" s="54"/>
      <c r="IO334" s="54"/>
      <c r="IP334" s="54"/>
      <c r="IQ334" s="54"/>
      <c r="IR334" s="54"/>
      <c r="IS334" s="54"/>
    </row>
    <row r="335" spans="1:254" x14ac:dyDescent="0.2">
      <c r="A335" s="18" t="s">
        <v>183</v>
      </c>
      <c r="B335" s="19" t="s">
        <v>211</v>
      </c>
      <c r="C335" s="19" t="s">
        <v>34</v>
      </c>
      <c r="D335" s="19" t="s">
        <v>412</v>
      </c>
      <c r="E335" s="19" t="s">
        <v>184</v>
      </c>
      <c r="F335" s="49">
        <v>557.21</v>
      </c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  <c r="HG335" s="55"/>
      <c r="HH335" s="55"/>
      <c r="HI335" s="55"/>
      <c r="HJ335" s="55"/>
      <c r="HK335" s="55"/>
      <c r="HL335" s="55"/>
      <c r="HM335" s="55"/>
      <c r="HN335" s="55"/>
      <c r="HO335" s="55"/>
      <c r="HP335" s="55"/>
      <c r="HQ335" s="55"/>
      <c r="HR335" s="55"/>
      <c r="HS335" s="55"/>
      <c r="HT335" s="55"/>
      <c r="HU335" s="55"/>
      <c r="HV335" s="55"/>
      <c r="HW335" s="55"/>
      <c r="HX335" s="55"/>
      <c r="HY335" s="55"/>
      <c r="HZ335" s="55"/>
      <c r="IA335" s="55"/>
      <c r="IB335" s="55"/>
      <c r="IC335" s="55"/>
      <c r="ID335" s="55"/>
      <c r="IE335" s="55"/>
      <c r="IF335" s="55"/>
      <c r="IG335" s="55"/>
      <c r="IH335" s="55"/>
      <c r="II335" s="55"/>
      <c r="IJ335" s="55"/>
      <c r="IK335" s="55"/>
      <c r="IL335" s="55"/>
      <c r="IM335" s="55"/>
      <c r="IN335" s="55"/>
      <c r="IO335" s="55"/>
      <c r="IP335" s="55"/>
      <c r="IQ335" s="55"/>
      <c r="IR335" s="55"/>
      <c r="IS335" s="55"/>
    </row>
    <row r="336" spans="1:254" ht="15" x14ac:dyDescent="0.25">
      <c r="A336" s="12" t="s">
        <v>243</v>
      </c>
      <c r="B336" s="10" t="s">
        <v>211</v>
      </c>
      <c r="C336" s="10" t="s">
        <v>152</v>
      </c>
      <c r="D336" s="10"/>
      <c r="E336" s="10"/>
      <c r="F336" s="11">
        <f>SUM(F337)</f>
        <v>8163.26</v>
      </c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  <c r="BZ336" s="91"/>
      <c r="CA336" s="91"/>
      <c r="CB336" s="91"/>
      <c r="CC336" s="91"/>
      <c r="CD336" s="91"/>
      <c r="CE336" s="91"/>
      <c r="CF336" s="91"/>
      <c r="CG336" s="91"/>
      <c r="CH336" s="91"/>
      <c r="CI336" s="91"/>
      <c r="CJ336" s="91"/>
      <c r="CK336" s="91"/>
      <c r="CL336" s="91"/>
      <c r="CM336" s="91"/>
      <c r="CN336" s="91"/>
      <c r="CO336" s="91"/>
      <c r="CP336" s="91"/>
      <c r="CQ336" s="91"/>
      <c r="CR336" s="91"/>
      <c r="CS336" s="91"/>
      <c r="CT336" s="91"/>
      <c r="CU336" s="91"/>
      <c r="CV336" s="91"/>
      <c r="CW336" s="91"/>
      <c r="CX336" s="91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1"/>
      <c r="HT336" s="91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  <c r="IT336" s="91"/>
    </row>
    <row r="337" spans="1:253" x14ac:dyDescent="0.2">
      <c r="A337" s="42" t="s">
        <v>56</v>
      </c>
      <c r="B337" s="43" t="s">
        <v>211</v>
      </c>
      <c r="C337" s="43" t="s">
        <v>152</v>
      </c>
      <c r="D337" s="43"/>
      <c r="E337" s="43"/>
      <c r="F337" s="14">
        <f>SUM(F338+F348+F341)</f>
        <v>8163.26</v>
      </c>
    </row>
    <row r="338" spans="1:253" x14ac:dyDescent="0.2">
      <c r="A338" s="22" t="s">
        <v>30</v>
      </c>
      <c r="B338" s="34" t="s">
        <v>211</v>
      </c>
      <c r="C338" s="34" t="s">
        <v>152</v>
      </c>
      <c r="D338" s="34"/>
      <c r="E338" s="34"/>
      <c r="F338" s="24">
        <f>SUM(F344+F339)</f>
        <v>2831.91</v>
      </c>
    </row>
    <row r="339" spans="1:253" ht="25.5" x14ac:dyDescent="0.2">
      <c r="A339" s="18" t="s">
        <v>244</v>
      </c>
      <c r="B339" s="38" t="s">
        <v>211</v>
      </c>
      <c r="C339" s="38" t="s">
        <v>152</v>
      </c>
      <c r="D339" s="38" t="s">
        <v>245</v>
      </c>
      <c r="E339" s="38"/>
      <c r="F339" s="20">
        <f>SUM(F340)</f>
        <v>250</v>
      </c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</row>
    <row r="340" spans="1:253" x14ac:dyDescent="0.2">
      <c r="A340" s="22" t="s">
        <v>39</v>
      </c>
      <c r="B340" s="34" t="s">
        <v>211</v>
      </c>
      <c r="C340" s="34" t="s">
        <v>152</v>
      </c>
      <c r="D340" s="34" t="s">
        <v>245</v>
      </c>
      <c r="E340" s="23" t="s">
        <v>32</v>
      </c>
      <c r="F340" s="24">
        <v>250</v>
      </c>
    </row>
    <row r="341" spans="1:253" ht="25.5" x14ac:dyDescent="0.2">
      <c r="A341" s="18" t="s">
        <v>246</v>
      </c>
      <c r="B341" s="34" t="s">
        <v>211</v>
      </c>
      <c r="C341" s="34" t="s">
        <v>152</v>
      </c>
      <c r="D341" s="38" t="s">
        <v>247</v>
      </c>
      <c r="E341" s="34"/>
      <c r="F341" s="24">
        <f>SUM(F342+F343)</f>
        <v>3148.7000000000003</v>
      </c>
    </row>
    <row r="342" spans="1:253" ht="38.25" x14ac:dyDescent="0.2">
      <c r="A342" s="22" t="s">
        <v>23</v>
      </c>
      <c r="B342" s="23" t="s">
        <v>211</v>
      </c>
      <c r="C342" s="23" t="s">
        <v>152</v>
      </c>
      <c r="D342" s="34" t="s">
        <v>247</v>
      </c>
      <c r="E342" s="23" t="s">
        <v>24</v>
      </c>
      <c r="F342" s="24">
        <v>2537.8000000000002</v>
      </c>
    </row>
    <row r="343" spans="1:253" x14ac:dyDescent="0.2">
      <c r="A343" s="22" t="s">
        <v>39</v>
      </c>
      <c r="B343" s="23" t="s">
        <v>211</v>
      </c>
      <c r="C343" s="23" t="s">
        <v>152</v>
      </c>
      <c r="D343" s="34" t="s">
        <v>247</v>
      </c>
      <c r="E343" s="23" t="s">
        <v>32</v>
      </c>
      <c r="F343" s="24">
        <v>610.9</v>
      </c>
    </row>
    <row r="344" spans="1:253" ht="25.5" x14ac:dyDescent="0.2">
      <c r="A344" s="18" t="s">
        <v>248</v>
      </c>
      <c r="B344" s="38" t="s">
        <v>211</v>
      </c>
      <c r="C344" s="38" t="s">
        <v>152</v>
      </c>
      <c r="D344" s="38" t="s">
        <v>249</v>
      </c>
      <c r="E344" s="38"/>
      <c r="F344" s="20">
        <f>SUM(F345+F346+F347)</f>
        <v>2581.91</v>
      </c>
    </row>
    <row r="345" spans="1:253" ht="38.25" x14ac:dyDescent="0.2">
      <c r="A345" s="18" t="s">
        <v>23</v>
      </c>
      <c r="B345" s="38" t="s">
        <v>211</v>
      </c>
      <c r="C345" s="38" t="s">
        <v>152</v>
      </c>
      <c r="D345" s="38" t="s">
        <v>249</v>
      </c>
      <c r="E345" s="19" t="s">
        <v>24</v>
      </c>
      <c r="F345" s="24">
        <v>2495.58</v>
      </c>
    </row>
    <row r="346" spans="1:253" x14ac:dyDescent="0.2">
      <c r="A346" s="18" t="s">
        <v>39</v>
      </c>
      <c r="B346" s="38" t="s">
        <v>211</v>
      </c>
      <c r="C346" s="38" t="s">
        <v>152</v>
      </c>
      <c r="D346" s="38" t="s">
        <v>249</v>
      </c>
      <c r="E346" s="19" t="s">
        <v>32</v>
      </c>
      <c r="F346" s="20">
        <v>84.83</v>
      </c>
    </row>
    <row r="347" spans="1:253" x14ac:dyDescent="0.2">
      <c r="A347" s="18" t="s">
        <v>40</v>
      </c>
      <c r="B347" s="38" t="s">
        <v>211</v>
      </c>
      <c r="C347" s="38" t="s">
        <v>152</v>
      </c>
      <c r="D347" s="38" t="s">
        <v>249</v>
      </c>
      <c r="E347" s="19" t="s">
        <v>41</v>
      </c>
      <c r="F347" s="20">
        <v>1.5</v>
      </c>
    </row>
    <row r="348" spans="1:253" ht="25.5" x14ac:dyDescent="0.2">
      <c r="A348" s="18" t="s">
        <v>250</v>
      </c>
      <c r="B348" s="38" t="s">
        <v>211</v>
      </c>
      <c r="C348" s="38" t="s">
        <v>152</v>
      </c>
      <c r="D348" s="38" t="s">
        <v>251</v>
      </c>
      <c r="E348" s="38"/>
      <c r="F348" s="20">
        <f>SUM(F349+F350)</f>
        <v>2182.65</v>
      </c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</row>
    <row r="349" spans="1:253" s="21" customFormat="1" ht="38.25" x14ac:dyDescent="0.2">
      <c r="A349" s="18" t="s">
        <v>23</v>
      </c>
      <c r="B349" s="38" t="s">
        <v>211</v>
      </c>
      <c r="C349" s="38" t="s">
        <v>152</v>
      </c>
      <c r="D349" s="38" t="s">
        <v>251</v>
      </c>
      <c r="E349" s="19" t="s">
        <v>24</v>
      </c>
      <c r="F349" s="20">
        <v>1720.76</v>
      </c>
    </row>
    <row r="350" spans="1:253" x14ac:dyDescent="0.2">
      <c r="A350" s="18" t="s">
        <v>39</v>
      </c>
      <c r="B350" s="38" t="s">
        <v>211</v>
      </c>
      <c r="C350" s="38" t="s">
        <v>152</v>
      </c>
      <c r="D350" s="38" t="s">
        <v>251</v>
      </c>
      <c r="E350" s="19" t="s">
        <v>32</v>
      </c>
      <c r="F350" s="20">
        <v>461.89</v>
      </c>
    </row>
    <row r="351" spans="1:253" ht="15.75" x14ac:dyDescent="0.25">
      <c r="A351" s="9" t="s">
        <v>252</v>
      </c>
      <c r="B351" s="44" t="s">
        <v>48</v>
      </c>
      <c r="C351" s="44"/>
      <c r="D351" s="44"/>
      <c r="E351" s="44"/>
      <c r="F351" s="45">
        <f>SUM(F352+F361+F355)</f>
        <v>61955.820000000007</v>
      </c>
    </row>
    <row r="352" spans="1:253" ht="15" x14ac:dyDescent="0.25">
      <c r="A352" s="50" t="s">
        <v>253</v>
      </c>
      <c r="B352" s="51" t="s">
        <v>48</v>
      </c>
      <c r="C352" s="51" t="s">
        <v>17</v>
      </c>
      <c r="D352" s="51"/>
      <c r="E352" s="51"/>
      <c r="F352" s="52">
        <f>SUM(F353)</f>
        <v>10150</v>
      </c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  <c r="DB352" s="37"/>
      <c r="DC352" s="37"/>
      <c r="DD352" s="37"/>
      <c r="DE352" s="37"/>
      <c r="DF352" s="37"/>
      <c r="DG352" s="37"/>
      <c r="DH352" s="37"/>
      <c r="DI352" s="37"/>
      <c r="DJ352" s="37"/>
      <c r="DK352" s="37"/>
      <c r="DL352" s="37"/>
      <c r="DM352" s="37"/>
      <c r="DN352" s="37"/>
      <c r="DO352" s="37"/>
      <c r="DP352" s="37"/>
      <c r="DQ352" s="37"/>
      <c r="DR352" s="37"/>
      <c r="DS352" s="37"/>
      <c r="DT352" s="37"/>
      <c r="DU352" s="37"/>
      <c r="DV352" s="37"/>
      <c r="DW352" s="37"/>
      <c r="DX352" s="37"/>
      <c r="DY352" s="37"/>
      <c r="DZ352" s="37"/>
      <c r="EA352" s="37"/>
      <c r="EB352" s="37"/>
      <c r="EC352" s="37"/>
      <c r="ED352" s="37"/>
      <c r="EE352" s="37"/>
      <c r="EF352" s="37"/>
      <c r="EG352" s="37"/>
      <c r="EH352" s="37"/>
      <c r="EI352" s="37"/>
      <c r="EJ352" s="37"/>
      <c r="EK352" s="37"/>
      <c r="EL352" s="37"/>
      <c r="EM352" s="37"/>
      <c r="EN352" s="37"/>
      <c r="EO352" s="37"/>
      <c r="EP352" s="37"/>
      <c r="EQ352" s="37"/>
      <c r="ER352" s="37"/>
      <c r="ES352" s="37"/>
      <c r="ET352" s="37"/>
      <c r="EU352" s="37"/>
      <c r="EV352" s="37"/>
      <c r="EW352" s="37"/>
      <c r="EX352" s="37"/>
      <c r="EY352" s="37"/>
      <c r="EZ352" s="37"/>
      <c r="FA352" s="37"/>
      <c r="FB352" s="37"/>
      <c r="FC352" s="37"/>
      <c r="FD352" s="37"/>
      <c r="FE352" s="37"/>
      <c r="FF352" s="37"/>
      <c r="FG352" s="37"/>
      <c r="FH352" s="37"/>
      <c r="FI352" s="37"/>
      <c r="FJ352" s="37"/>
      <c r="FK352" s="37"/>
      <c r="FL352" s="37"/>
      <c r="FM352" s="37"/>
      <c r="FN352" s="37"/>
      <c r="FO352" s="37"/>
      <c r="FP352" s="37"/>
      <c r="FQ352" s="37"/>
      <c r="FR352" s="37"/>
      <c r="FS352" s="37"/>
      <c r="FT352" s="37"/>
      <c r="FU352" s="37"/>
      <c r="FV352" s="37"/>
      <c r="FW352" s="37"/>
      <c r="FX352" s="37"/>
      <c r="FY352" s="37"/>
      <c r="FZ352" s="37"/>
      <c r="GA352" s="37"/>
      <c r="GB352" s="37"/>
      <c r="GC352" s="37"/>
      <c r="GD352" s="37"/>
      <c r="GE352" s="37"/>
      <c r="GF352" s="37"/>
      <c r="GG352" s="37"/>
      <c r="GH352" s="37"/>
      <c r="GI352" s="37"/>
      <c r="GJ352" s="37"/>
      <c r="GK352" s="37"/>
      <c r="GL352" s="37"/>
      <c r="GM352" s="37"/>
      <c r="GN352" s="37"/>
      <c r="GO352" s="37"/>
      <c r="GP352" s="37"/>
      <c r="GQ352" s="37"/>
      <c r="GR352" s="37"/>
      <c r="GS352" s="37"/>
      <c r="GT352" s="37"/>
      <c r="GU352" s="37"/>
      <c r="GV352" s="37"/>
      <c r="GW352" s="37"/>
      <c r="GX352" s="37"/>
      <c r="GY352" s="37"/>
      <c r="GZ352" s="37"/>
      <c r="HA352" s="37"/>
      <c r="HB352" s="37"/>
      <c r="HC352" s="37"/>
      <c r="HD352" s="37"/>
      <c r="HE352" s="37"/>
      <c r="HF352" s="37"/>
      <c r="HG352" s="37"/>
      <c r="HH352" s="37"/>
      <c r="HI352" s="37"/>
      <c r="HJ352" s="37"/>
      <c r="HK352" s="37"/>
      <c r="HL352" s="37"/>
      <c r="HM352" s="37"/>
      <c r="HN352" s="37"/>
      <c r="HO352" s="37"/>
      <c r="HP352" s="37"/>
      <c r="HQ352" s="37"/>
      <c r="HR352" s="37"/>
      <c r="HS352" s="37"/>
      <c r="HT352" s="37"/>
      <c r="HU352" s="37"/>
      <c r="HV352" s="37"/>
      <c r="HW352" s="37"/>
      <c r="HX352" s="37"/>
      <c r="HY352" s="37"/>
      <c r="HZ352" s="37"/>
      <c r="IA352" s="37"/>
      <c r="IB352" s="37"/>
      <c r="IC352" s="37"/>
      <c r="ID352" s="37"/>
      <c r="IE352" s="37"/>
      <c r="IF352" s="37"/>
      <c r="IG352" s="37"/>
      <c r="IH352" s="37"/>
      <c r="II352" s="37"/>
      <c r="IJ352" s="37"/>
      <c r="IK352" s="37"/>
      <c r="IL352" s="37"/>
      <c r="IM352" s="37"/>
      <c r="IN352" s="37"/>
      <c r="IO352" s="37"/>
      <c r="IP352" s="37"/>
      <c r="IQ352" s="37"/>
      <c r="IR352" s="37"/>
      <c r="IS352" s="37"/>
    </row>
    <row r="353" spans="1:253" ht="25.5" x14ac:dyDescent="0.2">
      <c r="A353" s="22" t="s">
        <v>254</v>
      </c>
      <c r="B353" s="34" t="s">
        <v>48</v>
      </c>
      <c r="C353" s="34" t="s">
        <v>17</v>
      </c>
      <c r="D353" s="34" t="s">
        <v>255</v>
      </c>
      <c r="E353" s="34"/>
      <c r="F353" s="24">
        <f>SUM(F354)</f>
        <v>10150</v>
      </c>
    </row>
    <row r="354" spans="1:253" ht="25.5" x14ac:dyDescent="0.2">
      <c r="A354" s="18" t="s">
        <v>76</v>
      </c>
      <c r="B354" s="38" t="s">
        <v>48</v>
      </c>
      <c r="C354" s="38" t="s">
        <v>17</v>
      </c>
      <c r="D354" s="38" t="s">
        <v>255</v>
      </c>
      <c r="E354" s="38" t="s">
        <v>77</v>
      </c>
      <c r="F354" s="20">
        <v>10150</v>
      </c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</row>
    <row r="355" spans="1:253" ht="14.25" x14ac:dyDescent="0.2">
      <c r="A355" s="12" t="s">
        <v>413</v>
      </c>
      <c r="B355" s="10" t="s">
        <v>48</v>
      </c>
      <c r="C355" s="10" t="s">
        <v>19</v>
      </c>
      <c r="D355" s="10"/>
      <c r="E355" s="10"/>
      <c r="F355" s="20">
        <f>SUM(F356)</f>
        <v>31876.120000000003</v>
      </c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</row>
    <row r="356" spans="1:253" ht="25.5" x14ac:dyDescent="0.2">
      <c r="A356" s="22" t="s">
        <v>414</v>
      </c>
      <c r="B356" s="34" t="s">
        <v>48</v>
      </c>
      <c r="C356" s="34" t="s">
        <v>19</v>
      </c>
      <c r="D356" s="34"/>
      <c r="E356" s="34"/>
      <c r="F356" s="20">
        <f>SUM(F357+F358+F360+F359)</f>
        <v>31876.120000000003</v>
      </c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</row>
    <row r="357" spans="1:253" x14ac:dyDescent="0.2">
      <c r="A357" s="18" t="s">
        <v>39</v>
      </c>
      <c r="B357" s="38" t="s">
        <v>48</v>
      </c>
      <c r="C357" s="38" t="s">
        <v>19</v>
      </c>
      <c r="D357" s="38" t="s">
        <v>255</v>
      </c>
      <c r="E357" s="38" t="s">
        <v>32</v>
      </c>
      <c r="F357" s="20">
        <v>106.2</v>
      </c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</row>
    <row r="358" spans="1:253" x14ac:dyDescent="0.2">
      <c r="A358" s="18" t="s">
        <v>74</v>
      </c>
      <c r="B358" s="38" t="s">
        <v>48</v>
      </c>
      <c r="C358" s="38" t="s">
        <v>19</v>
      </c>
      <c r="D358" s="38" t="s">
        <v>255</v>
      </c>
      <c r="E358" s="38" t="s">
        <v>75</v>
      </c>
      <c r="F358" s="20">
        <v>70.3</v>
      </c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</row>
    <row r="359" spans="1:253" ht="25.5" x14ac:dyDescent="0.2">
      <c r="A359" s="18" t="s">
        <v>76</v>
      </c>
      <c r="B359" s="38" t="s">
        <v>48</v>
      </c>
      <c r="C359" s="38" t="s">
        <v>19</v>
      </c>
      <c r="D359" s="38" t="s">
        <v>255</v>
      </c>
      <c r="E359" s="38" t="s">
        <v>77</v>
      </c>
      <c r="F359" s="20">
        <v>11448.12</v>
      </c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</row>
    <row r="360" spans="1:253" x14ac:dyDescent="0.2">
      <c r="A360" s="18" t="s">
        <v>39</v>
      </c>
      <c r="B360" s="38" t="s">
        <v>48</v>
      </c>
      <c r="C360" s="38" t="s">
        <v>19</v>
      </c>
      <c r="D360" s="38" t="s">
        <v>415</v>
      </c>
      <c r="E360" s="38" t="s">
        <v>32</v>
      </c>
      <c r="F360" s="20">
        <v>20251.5</v>
      </c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</row>
    <row r="361" spans="1:253" ht="15" x14ac:dyDescent="0.25">
      <c r="A361" s="50" t="s">
        <v>256</v>
      </c>
      <c r="B361" s="51" t="s">
        <v>48</v>
      </c>
      <c r="C361" s="51" t="s">
        <v>43</v>
      </c>
      <c r="D361" s="51"/>
      <c r="E361" s="51"/>
      <c r="F361" s="52">
        <f>SUM(F362+F364)</f>
        <v>19929.7</v>
      </c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/>
      <c r="DC361" s="37"/>
      <c r="DD361" s="37"/>
      <c r="DE361" s="37"/>
      <c r="DF361" s="37"/>
      <c r="DG361" s="37"/>
      <c r="DH361" s="37"/>
      <c r="DI361" s="37"/>
      <c r="DJ361" s="37"/>
      <c r="DK361" s="37"/>
      <c r="DL361" s="37"/>
      <c r="DM361" s="37"/>
      <c r="DN361" s="37"/>
      <c r="DO361" s="37"/>
      <c r="DP361" s="37"/>
      <c r="DQ361" s="37"/>
      <c r="DR361" s="37"/>
      <c r="DS361" s="37"/>
      <c r="DT361" s="37"/>
      <c r="DU361" s="37"/>
      <c r="DV361" s="37"/>
      <c r="DW361" s="37"/>
      <c r="DX361" s="37"/>
      <c r="DY361" s="37"/>
      <c r="DZ361" s="37"/>
      <c r="EA361" s="37"/>
      <c r="EB361" s="37"/>
      <c r="EC361" s="37"/>
      <c r="ED361" s="37"/>
      <c r="EE361" s="37"/>
      <c r="EF361" s="37"/>
      <c r="EG361" s="37"/>
      <c r="EH361" s="37"/>
      <c r="EI361" s="37"/>
      <c r="EJ361" s="37"/>
      <c r="EK361" s="37"/>
      <c r="EL361" s="37"/>
      <c r="EM361" s="37"/>
      <c r="EN361" s="37"/>
      <c r="EO361" s="37"/>
      <c r="EP361" s="37"/>
      <c r="EQ361" s="37"/>
      <c r="ER361" s="37"/>
      <c r="ES361" s="37"/>
      <c r="ET361" s="37"/>
      <c r="EU361" s="37"/>
      <c r="EV361" s="37"/>
      <c r="EW361" s="37"/>
      <c r="EX361" s="37"/>
      <c r="EY361" s="37"/>
      <c r="EZ361" s="37"/>
      <c r="FA361" s="37"/>
      <c r="FB361" s="37"/>
      <c r="FC361" s="37"/>
      <c r="FD361" s="37"/>
      <c r="FE361" s="37"/>
      <c r="FF361" s="37"/>
      <c r="FG361" s="37"/>
      <c r="FH361" s="37"/>
      <c r="FI361" s="37"/>
      <c r="FJ361" s="37"/>
      <c r="FK361" s="37"/>
      <c r="FL361" s="37"/>
      <c r="FM361" s="37"/>
      <c r="FN361" s="37"/>
      <c r="FO361" s="37"/>
      <c r="FP361" s="37"/>
      <c r="FQ361" s="37"/>
      <c r="FR361" s="37"/>
      <c r="FS361" s="37"/>
      <c r="FT361" s="37"/>
      <c r="FU361" s="37"/>
      <c r="FV361" s="37"/>
      <c r="FW361" s="37"/>
      <c r="FX361" s="37"/>
      <c r="FY361" s="37"/>
      <c r="FZ361" s="37"/>
      <c r="GA361" s="37"/>
      <c r="GB361" s="37"/>
      <c r="GC361" s="37"/>
      <c r="GD361" s="37"/>
      <c r="GE361" s="37"/>
      <c r="GF361" s="37"/>
      <c r="GG361" s="37"/>
      <c r="GH361" s="37"/>
      <c r="GI361" s="37"/>
      <c r="GJ361" s="37"/>
      <c r="GK361" s="37"/>
      <c r="GL361" s="37"/>
      <c r="GM361" s="37"/>
      <c r="GN361" s="37"/>
      <c r="GO361" s="37"/>
      <c r="GP361" s="37"/>
      <c r="GQ361" s="37"/>
      <c r="GR361" s="37"/>
      <c r="GS361" s="37"/>
      <c r="GT361" s="37"/>
      <c r="GU361" s="37"/>
      <c r="GV361" s="37"/>
      <c r="GW361" s="37"/>
      <c r="GX361" s="37"/>
      <c r="GY361" s="37"/>
      <c r="GZ361" s="37"/>
      <c r="HA361" s="37"/>
      <c r="HB361" s="37"/>
      <c r="HC361" s="37"/>
      <c r="HD361" s="37"/>
      <c r="HE361" s="37"/>
      <c r="HF361" s="37"/>
      <c r="HG361" s="37"/>
      <c r="HH361" s="37"/>
      <c r="HI361" s="37"/>
      <c r="HJ361" s="37"/>
      <c r="HK361" s="37"/>
      <c r="HL361" s="37"/>
      <c r="HM361" s="37"/>
      <c r="HN361" s="37"/>
      <c r="HO361" s="37"/>
      <c r="HP361" s="37"/>
      <c r="HQ361" s="37"/>
      <c r="HR361" s="37"/>
      <c r="HS361" s="37"/>
      <c r="HT361" s="37"/>
      <c r="HU361" s="37"/>
      <c r="HV361" s="37"/>
      <c r="HW361" s="37"/>
      <c r="HX361" s="37"/>
      <c r="HY361" s="37"/>
      <c r="HZ361" s="37"/>
      <c r="IA361" s="37"/>
      <c r="IB361" s="37"/>
      <c r="IC361" s="37"/>
      <c r="ID361" s="37"/>
      <c r="IE361" s="37"/>
      <c r="IF361" s="37"/>
      <c r="IG361" s="37"/>
      <c r="IH361" s="37"/>
      <c r="II361" s="37"/>
      <c r="IJ361" s="37"/>
      <c r="IK361" s="37"/>
      <c r="IL361" s="37"/>
      <c r="IM361" s="37"/>
      <c r="IN361" s="37"/>
      <c r="IO361" s="37"/>
      <c r="IP361" s="37"/>
      <c r="IQ361" s="37"/>
      <c r="IR361" s="37"/>
      <c r="IS361" s="37"/>
    </row>
    <row r="362" spans="1:253" ht="25.5" x14ac:dyDescent="0.2">
      <c r="A362" s="22" t="s">
        <v>257</v>
      </c>
      <c r="B362" s="34" t="s">
        <v>48</v>
      </c>
      <c r="C362" s="34" t="s">
        <v>43</v>
      </c>
      <c r="D362" s="34" t="s">
        <v>255</v>
      </c>
      <c r="E362" s="34"/>
      <c r="F362" s="24">
        <f>SUM(F363)</f>
        <v>929.7</v>
      </c>
    </row>
    <row r="363" spans="1:253" ht="25.5" x14ac:dyDescent="0.2">
      <c r="A363" s="18" t="s">
        <v>76</v>
      </c>
      <c r="B363" s="38" t="s">
        <v>48</v>
      </c>
      <c r="C363" s="38" t="s">
        <v>43</v>
      </c>
      <c r="D363" s="38" t="s">
        <v>255</v>
      </c>
      <c r="E363" s="38" t="s">
        <v>77</v>
      </c>
      <c r="F363" s="20">
        <v>929.7</v>
      </c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</row>
    <row r="364" spans="1:253" x14ac:dyDescent="0.2">
      <c r="A364" s="22" t="s">
        <v>406</v>
      </c>
      <c r="B364" s="34" t="s">
        <v>48</v>
      </c>
      <c r="C364" s="34" t="s">
        <v>43</v>
      </c>
      <c r="D364" s="34" t="s">
        <v>407</v>
      </c>
      <c r="E364" s="34"/>
      <c r="F364" s="24">
        <f>SUM(F365)</f>
        <v>19000</v>
      </c>
    </row>
    <row r="365" spans="1:253" s="21" customFormat="1" ht="25.5" x14ac:dyDescent="0.2">
      <c r="A365" s="18" t="s">
        <v>76</v>
      </c>
      <c r="B365" s="38" t="s">
        <v>48</v>
      </c>
      <c r="C365" s="38" t="s">
        <v>43</v>
      </c>
      <c r="D365" s="38" t="s">
        <v>407</v>
      </c>
      <c r="E365" s="38" t="s">
        <v>77</v>
      </c>
      <c r="F365" s="20">
        <v>19000</v>
      </c>
    </row>
    <row r="366" spans="1:253" ht="15.75" x14ac:dyDescent="0.25">
      <c r="A366" s="9" t="s">
        <v>258</v>
      </c>
      <c r="B366" s="44" t="s">
        <v>107</v>
      </c>
      <c r="C366" s="44"/>
      <c r="D366" s="44"/>
      <c r="E366" s="44"/>
      <c r="F366" s="45">
        <f>SUM(F367)</f>
        <v>2572</v>
      </c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  <c r="EO366" s="46"/>
      <c r="EP366" s="46"/>
      <c r="EQ366" s="46"/>
      <c r="ER366" s="46"/>
      <c r="ES366" s="46"/>
      <c r="ET366" s="46"/>
      <c r="EU366" s="46"/>
      <c r="EV366" s="46"/>
      <c r="EW366" s="46"/>
      <c r="EX366" s="46"/>
      <c r="EY366" s="46"/>
      <c r="EZ366" s="46"/>
      <c r="FA366" s="46"/>
      <c r="FB366" s="46"/>
      <c r="FC366" s="46"/>
      <c r="FD366" s="46"/>
      <c r="FE366" s="46"/>
      <c r="FF366" s="46"/>
      <c r="FG366" s="46"/>
      <c r="FH366" s="46"/>
      <c r="FI366" s="46"/>
      <c r="FJ366" s="46"/>
      <c r="FK366" s="46"/>
      <c r="FL366" s="46"/>
      <c r="FM366" s="46"/>
      <c r="FN366" s="46"/>
      <c r="FO366" s="46"/>
      <c r="FP366" s="46"/>
      <c r="FQ366" s="46"/>
      <c r="FR366" s="46"/>
      <c r="FS366" s="46"/>
      <c r="FT366" s="46"/>
      <c r="FU366" s="46"/>
      <c r="FV366" s="46"/>
      <c r="FW366" s="46"/>
      <c r="FX366" s="46"/>
      <c r="FY366" s="46"/>
      <c r="FZ366" s="46"/>
      <c r="GA366" s="46"/>
      <c r="GB366" s="46"/>
      <c r="GC366" s="46"/>
      <c r="GD366" s="46"/>
      <c r="GE366" s="46"/>
      <c r="GF366" s="46"/>
      <c r="GG366" s="46"/>
      <c r="GH366" s="46"/>
      <c r="GI366" s="46"/>
      <c r="GJ366" s="46"/>
      <c r="GK366" s="46"/>
      <c r="GL366" s="46"/>
      <c r="GM366" s="46"/>
      <c r="GN366" s="46"/>
      <c r="GO366" s="46"/>
      <c r="GP366" s="46"/>
      <c r="GQ366" s="46"/>
      <c r="GR366" s="46"/>
      <c r="GS366" s="46"/>
      <c r="GT366" s="46"/>
      <c r="GU366" s="46"/>
      <c r="GV366" s="46"/>
      <c r="GW366" s="46"/>
      <c r="GX366" s="46"/>
      <c r="GY366" s="46"/>
      <c r="GZ366" s="46"/>
      <c r="HA366" s="46"/>
      <c r="HB366" s="46"/>
      <c r="HC366" s="46"/>
      <c r="HD366" s="46"/>
      <c r="HE366" s="46"/>
      <c r="HF366" s="46"/>
      <c r="HG366" s="46"/>
      <c r="HH366" s="46"/>
      <c r="HI366" s="46"/>
      <c r="HJ366" s="46"/>
      <c r="HK366" s="46"/>
      <c r="HL366" s="46"/>
      <c r="HM366" s="46"/>
      <c r="HN366" s="46"/>
      <c r="HO366" s="46"/>
      <c r="HP366" s="46"/>
      <c r="HQ366" s="46"/>
      <c r="HR366" s="46"/>
      <c r="HS366" s="46"/>
      <c r="HT366" s="46"/>
      <c r="HU366" s="46"/>
      <c r="HV366" s="46"/>
      <c r="HW366" s="46"/>
      <c r="HX366" s="46"/>
      <c r="HY366" s="46"/>
      <c r="HZ366" s="46"/>
      <c r="IA366" s="46"/>
      <c r="IB366" s="46"/>
      <c r="IC366" s="46"/>
      <c r="ID366" s="46"/>
      <c r="IE366" s="46"/>
      <c r="IF366" s="46"/>
      <c r="IG366" s="46"/>
      <c r="IH366" s="46"/>
      <c r="II366" s="46"/>
      <c r="IJ366" s="46"/>
      <c r="IK366" s="46"/>
      <c r="IL366" s="46"/>
      <c r="IM366" s="46"/>
      <c r="IN366" s="46"/>
      <c r="IO366" s="46"/>
      <c r="IP366" s="46"/>
      <c r="IQ366" s="46"/>
      <c r="IR366" s="46"/>
      <c r="IS366" s="46"/>
    </row>
    <row r="367" spans="1:253" ht="15" x14ac:dyDescent="0.25">
      <c r="A367" s="50" t="s">
        <v>259</v>
      </c>
      <c r="B367" s="51" t="s">
        <v>107</v>
      </c>
      <c r="C367" s="51" t="s">
        <v>19</v>
      </c>
      <c r="D367" s="51"/>
      <c r="E367" s="51"/>
      <c r="F367" s="52">
        <f>SUM(F368+F370)</f>
        <v>2572</v>
      </c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/>
      <c r="CO367" s="91"/>
      <c r="CP367" s="91"/>
      <c r="CQ367" s="91"/>
      <c r="CR367" s="91"/>
      <c r="CS367" s="91"/>
      <c r="CT367" s="91"/>
      <c r="CU367" s="91"/>
      <c r="CV367" s="91"/>
      <c r="CW367" s="91"/>
      <c r="CX367" s="91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1"/>
      <c r="HT367" s="91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x14ac:dyDescent="0.2">
      <c r="A368" s="22" t="s">
        <v>259</v>
      </c>
      <c r="B368" s="34" t="s">
        <v>107</v>
      </c>
      <c r="C368" s="34" t="s">
        <v>19</v>
      </c>
      <c r="D368" s="34" t="s">
        <v>260</v>
      </c>
      <c r="E368" s="34"/>
      <c r="F368" s="24">
        <f>SUM(F369)</f>
        <v>2000</v>
      </c>
    </row>
    <row r="369" spans="1:253" s="21" customFormat="1" ht="25.5" x14ac:dyDescent="0.2">
      <c r="A369" s="18" t="s">
        <v>76</v>
      </c>
      <c r="B369" s="38" t="s">
        <v>107</v>
      </c>
      <c r="C369" s="38" t="s">
        <v>19</v>
      </c>
      <c r="D369" s="38" t="s">
        <v>260</v>
      </c>
      <c r="E369" s="38" t="s">
        <v>77</v>
      </c>
      <c r="F369" s="20">
        <v>2000</v>
      </c>
    </row>
    <row r="370" spans="1:253" x14ac:dyDescent="0.2">
      <c r="A370" s="22" t="s">
        <v>261</v>
      </c>
      <c r="B370" s="34" t="s">
        <v>262</v>
      </c>
      <c r="C370" s="34" t="s">
        <v>19</v>
      </c>
      <c r="D370" s="34" t="s">
        <v>263</v>
      </c>
      <c r="E370" s="34"/>
      <c r="F370" s="24">
        <f>SUM(F371)</f>
        <v>572</v>
      </c>
    </row>
    <row r="371" spans="1:253" s="21" customFormat="1" ht="25.5" x14ac:dyDescent="0.2">
      <c r="A371" s="18" t="s">
        <v>76</v>
      </c>
      <c r="B371" s="38" t="s">
        <v>107</v>
      </c>
      <c r="C371" s="38" t="s">
        <v>19</v>
      </c>
      <c r="D371" s="38" t="s">
        <v>263</v>
      </c>
      <c r="E371" s="38" t="s">
        <v>77</v>
      </c>
      <c r="F371" s="20">
        <v>572</v>
      </c>
    </row>
    <row r="372" spans="1:253" ht="15.75" x14ac:dyDescent="0.25">
      <c r="A372" s="9" t="s">
        <v>264</v>
      </c>
      <c r="B372" s="44" t="s">
        <v>52</v>
      </c>
      <c r="C372" s="44"/>
      <c r="D372" s="44"/>
      <c r="E372" s="44"/>
      <c r="F372" s="45">
        <f>SUM(F373)</f>
        <v>200</v>
      </c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  <c r="CC372" s="92"/>
      <c r="CD372" s="92"/>
      <c r="CE372" s="92"/>
      <c r="CF372" s="92"/>
      <c r="CG372" s="92"/>
      <c r="CH372" s="92"/>
      <c r="CI372" s="92"/>
      <c r="CJ372" s="92"/>
      <c r="CK372" s="92"/>
      <c r="CL372" s="92"/>
      <c r="CM372" s="92"/>
      <c r="CN372" s="92"/>
      <c r="CO372" s="92"/>
      <c r="CP372" s="92"/>
      <c r="CQ372" s="92"/>
      <c r="CR372" s="92"/>
      <c r="CS372" s="92"/>
      <c r="CT372" s="92"/>
      <c r="CU372" s="92"/>
      <c r="CV372" s="92"/>
      <c r="CW372" s="92"/>
      <c r="CX372" s="92"/>
      <c r="CY372" s="92"/>
      <c r="CZ372" s="92"/>
      <c r="DA372" s="92"/>
      <c r="DB372" s="92"/>
      <c r="DC372" s="92"/>
      <c r="DD372" s="92"/>
      <c r="DE372" s="92"/>
      <c r="DF372" s="92"/>
      <c r="DG372" s="92"/>
      <c r="DH372" s="92"/>
      <c r="DI372" s="92"/>
      <c r="DJ372" s="92"/>
      <c r="DK372" s="92"/>
      <c r="DL372" s="92"/>
      <c r="DM372" s="92"/>
      <c r="DN372" s="92"/>
      <c r="DO372" s="92"/>
      <c r="DP372" s="92"/>
      <c r="DQ372" s="92"/>
      <c r="DR372" s="92"/>
      <c r="DS372" s="92"/>
      <c r="DT372" s="92"/>
      <c r="DU372" s="92"/>
      <c r="DV372" s="92"/>
      <c r="DW372" s="92"/>
      <c r="DX372" s="92"/>
      <c r="DY372" s="92"/>
      <c r="DZ372" s="92"/>
      <c r="EA372" s="92"/>
      <c r="EB372" s="92"/>
      <c r="EC372" s="92"/>
      <c r="ED372" s="92"/>
      <c r="EE372" s="92"/>
      <c r="EF372" s="92"/>
      <c r="EG372" s="92"/>
      <c r="EH372" s="92"/>
      <c r="EI372" s="92"/>
      <c r="EJ372" s="92"/>
      <c r="EK372" s="92"/>
      <c r="EL372" s="92"/>
      <c r="EM372" s="92"/>
      <c r="EN372" s="92"/>
      <c r="EO372" s="92"/>
      <c r="EP372" s="92"/>
      <c r="EQ372" s="92"/>
      <c r="ER372" s="92"/>
      <c r="ES372" s="92"/>
      <c r="ET372" s="92"/>
      <c r="EU372" s="92"/>
      <c r="EV372" s="92"/>
      <c r="EW372" s="92"/>
      <c r="EX372" s="92"/>
      <c r="EY372" s="92"/>
      <c r="EZ372" s="92"/>
      <c r="FA372" s="92"/>
      <c r="FB372" s="92"/>
      <c r="FC372" s="92"/>
      <c r="FD372" s="92"/>
      <c r="FE372" s="92"/>
      <c r="FF372" s="92"/>
      <c r="FG372" s="92"/>
      <c r="FH372" s="92"/>
      <c r="FI372" s="92"/>
      <c r="FJ372" s="92"/>
      <c r="FK372" s="92"/>
      <c r="FL372" s="92"/>
      <c r="FM372" s="92"/>
      <c r="FN372" s="92"/>
      <c r="FO372" s="92"/>
      <c r="FP372" s="92"/>
      <c r="FQ372" s="92"/>
      <c r="FR372" s="92"/>
      <c r="FS372" s="92"/>
      <c r="FT372" s="92"/>
      <c r="FU372" s="92"/>
      <c r="FV372" s="92"/>
      <c r="FW372" s="92"/>
      <c r="FX372" s="92"/>
      <c r="FY372" s="92"/>
      <c r="FZ372" s="92"/>
      <c r="GA372" s="92"/>
      <c r="GB372" s="92"/>
      <c r="GC372" s="92"/>
      <c r="GD372" s="92"/>
      <c r="GE372" s="92"/>
      <c r="GF372" s="92"/>
      <c r="GG372" s="92"/>
      <c r="GH372" s="92"/>
      <c r="GI372" s="92"/>
      <c r="GJ372" s="92"/>
      <c r="GK372" s="92"/>
      <c r="GL372" s="92"/>
      <c r="GM372" s="92"/>
      <c r="GN372" s="92"/>
      <c r="GO372" s="92"/>
      <c r="GP372" s="92"/>
      <c r="GQ372" s="92"/>
      <c r="GR372" s="92"/>
      <c r="GS372" s="92"/>
      <c r="GT372" s="92"/>
      <c r="GU372" s="92"/>
      <c r="GV372" s="92"/>
      <c r="GW372" s="92"/>
      <c r="GX372" s="92"/>
      <c r="GY372" s="92"/>
      <c r="GZ372" s="92"/>
      <c r="HA372" s="92"/>
      <c r="HB372" s="92"/>
      <c r="HC372" s="92"/>
      <c r="HD372" s="92"/>
      <c r="HE372" s="92"/>
      <c r="HF372" s="92"/>
      <c r="HG372" s="92"/>
      <c r="HH372" s="92"/>
      <c r="HI372" s="92"/>
      <c r="HJ372" s="92"/>
      <c r="HK372" s="92"/>
      <c r="HL372" s="92"/>
      <c r="HM372" s="92"/>
      <c r="HN372" s="92"/>
      <c r="HO372" s="92"/>
      <c r="HP372" s="92"/>
      <c r="HQ372" s="92"/>
      <c r="HR372" s="92"/>
      <c r="HS372" s="92"/>
      <c r="HT372" s="92"/>
      <c r="HU372" s="92"/>
      <c r="HV372" s="92"/>
      <c r="HW372" s="92"/>
      <c r="HX372" s="92"/>
      <c r="HY372" s="92"/>
      <c r="HZ372" s="92"/>
      <c r="IA372" s="92"/>
      <c r="IB372" s="92"/>
      <c r="IC372" s="92"/>
      <c r="ID372" s="92"/>
      <c r="IE372" s="92"/>
      <c r="IF372" s="92"/>
      <c r="IG372" s="92"/>
      <c r="IH372" s="92"/>
      <c r="II372" s="92"/>
      <c r="IJ372" s="92"/>
      <c r="IK372" s="92"/>
      <c r="IL372" s="92"/>
      <c r="IM372" s="92"/>
      <c r="IN372" s="92"/>
      <c r="IO372" s="92"/>
      <c r="IP372" s="92"/>
      <c r="IQ372" s="92"/>
      <c r="IR372" s="92"/>
      <c r="IS372" s="92"/>
    </row>
    <row r="373" spans="1:253" ht="15" x14ac:dyDescent="0.25">
      <c r="A373" s="12" t="s">
        <v>265</v>
      </c>
      <c r="B373" s="10" t="s">
        <v>52</v>
      </c>
      <c r="C373" s="10" t="s">
        <v>17</v>
      </c>
      <c r="D373" s="10"/>
      <c r="E373" s="10"/>
      <c r="F373" s="11">
        <f>SUM(F374)</f>
        <v>200</v>
      </c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  <c r="BZ373" s="91"/>
      <c r="CA373" s="91"/>
      <c r="CB373" s="91"/>
      <c r="CC373" s="91"/>
      <c r="CD373" s="91"/>
      <c r="CE373" s="91"/>
      <c r="CF373" s="91"/>
      <c r="CG373" s="91"/>
      <c r="CH373" s="91"/>
      <c r="CI373" s="91"/>
      <c r="CJ373" s="91"/>
      <c r="CK373" s="91"/>
      <c r="CL373" s="91"/>
      <c r="CM373" s="91"/>
      <c r="CN373" s="91"/>
      <c r="CO373" s="91"/>
      <c r="CP373" s="91"/>
      <c r="CQ373" s="91"/>
      <c r="CR373" s="91"/>
      <c r="CS373" s="91"/>
      <c r="CT373" s="91"/>
      <c r="CU373" s="91"/>
      <c r="CV373" s="91"/>
      <c r="CW373" s="91"/>
      <c r="CX373" s="91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1"/>
      <c r="HT373" s="91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x14ac:dyDescent="0.2">
      <c r="A374" s="22" t="s">
        <v>266</v>
      </c>
      <c r="B374" s="34" t="s">
        <v>52</v>
      </c>
      <c r="C374" s="34" t="s">
        <v>17</v>
      </c>
      <c r="D374" s="34" t="s">
        <v>267</v>
      </c>
      <c r="E374" s="34"/>
      <c r="F374" s="24">
        <f>SUM(F375)</f>
        <v>200</v>
      </c>
    </row>
    <row r="375" spans="1:253" s="21" customFormat="1" x14ac:dyDescent="0.2">
      <c r="A375" s="18" t="s">
        <v>268</v>
      </c>
      <c r="B375" s="38" t="s">
        <v>52</v>
      </c>
      <c r="C375" s="38" t="s">
        <v>17</v>
      </c>
      <c r="D375" s="38" t="s">
        <v>267</v>
      </c>
      <c r="E375" s="38" t="s">
        <v>269</v>
      </c>
      <c r="F375" s="20">
        <v>200</v>
      </c>
    </row>
    <row r="376" spans="1:253" ht="14.25" x14ac:dyDescent="0.2">
      <c r="A376" s="12" t="s">
        <v>270</v>
      </c>
      <c r="B376" s="10"/>
      <c r="C376" s="10"/>
      <c r="D376" s="10"/>
      <c r="E376" s="10"/>
      <c r="F376" s="11">
        <f>SUM(F13+F81+F85+F94+F118+F185+F195+F262+F293+F351+F366+F372)</f>
        <v>1410384.5600000003</v>
      </c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93"/>
      <c r="AV376" s="93"/>
      <c r="AW376" s="93"/>
      <c r="AX376" s="93"/>
      <c r="AY376" s="93"/>
      <c r="AZ376" s="93"/>
      <c r="BA376" s="93"/>
      <c r="BB376" s="93"/>
      <c r="BC376" s="93"/>
      <c r="BD376" s="93"/>
      <c r="BE376" s="93"/>
      <c r="BF376" s="93"/>
      <c r="BG376" s="93"/>
      <c r="BH376" s="93"/>
      <c r="BI376" s="93"/>
      <c r="BJ376" s="93"/>
      <c r="BK376" s="93"/>
      <c r="BL376" s="93"/>
      <c r="BM376" s="93"/>
      <c r="BN376" s="93"/>
      <c r="BO376" s="93"/>
      <c r="BP376" s="93"/>
      <c r="BQ376" s="93"/>
      <c r="BR376" s="93"/>
      <c r="BS376" s="93"/>
      <c r="BT376" s="93"/>
      <c r="BU376" s="93"/>
      <c r="BV376" s="93"/>
      <c r="BW376" s="93"/>
      <c r="BX376" s="93"/>
      <c r="BY376" s="93"/>
      <c r="BZ376" s="93"/>
      <c r="CA376" s="93"/>
      <c r="CB376" s="93"/>
      <c r="CC376" s="93"/>
      <c r="CD376" s="93"/>
      <c r="CE376" s="93"/>
      <c r="CF376" s="93"/>
      <c r="CG376" s="93"/>
      <c r="CH376" s="93"/>
      <c r="CI376" s="93"/>
      <c r="CJ376" s="93"/>
      <c r="CK376" s="93"/>
      <c r="CL376" s="93"/>
      <c r="CM376" s="93"/>
      <c r="CN376" s="93"/>
      <c r="CO376" s="93"/>
      <c r="CP376" s="93"/>
      <c r="CQ376" s="93"/>
      <c r="CR376" s="93"/>
      <c r="CS376" s="93"/>
      <c r="CT376" s="93"/>
      <c r="CU376" s="93"/>
      <c r="CV376" s="93"/>
      <c r="CW376" s="93"/>
      <c r="CX376" s="93"/>
      <c r="CY376" s="93"/>
      <c r="CZ376" s="93"/>
      <c r="DA376" s="93"/>
      <c r="DB376" s="93"/>
      <c r="DC376" s="93"/>
      <c r="DD376" s="93"/>
      <c r="DE376" s="93"/>
      <c r="DF376" s="93"/>
      <c r="DG376" s="93"/>
      <c r="DH376" s="93"/>
      <c r="DI376" s="93"/>
      <c r="DJ376" s="93"/>
      <c r="DK376" s="93"/>
      <c r="DL376" s="93"/>
      <c r="DM376" s="93"/>
      <c r="DN376" s="93"/>
      <c r="DO376" s="93"/>
      <c r="DP376" s="93"/>
      <c r="DQ376" s="93"/>
      <c r="DR376" s="93"/>
      <c r="DS376" s="93"/>
      <c r="DT376" s="93"/>
      <c r="DU376" s="93"/>
      <c r="DV376" s="93"/>
      <c r="DW376" s="93"/>
      <c r="DX376" s="93"/>
      <c r="DY376" s="93"/>
      <c r="DZ376" s="93"/>
      <c r="EA376" s="93"/>
      <c r="EB376" s="93"/>
      <c r="EC376" s="93"/>
      <c r="ED376" s="93"/>
      <c r="EE376" s="93"/>
      <c r="EF376" s="93"/>
      <c r="EG376" s="93"/>
      <c r="EH376" s="93"/>
      <c r="EI376" s="93"/>
      <c r="EJ376" s="93"/>
      <c r="EK376" s="93"/>
      <c r="EL376" s="93"/>
      <c r="EM376" s="93"/>
      <c r="EN376" s="93"/>
      <c r="EO376" s="93"/>
      <c r="EP376" s="93"/>
      <c r="EQ376" s="93"/>
      <c r="ER376" s="93"/>
      <c r="ES376" s="93"/>
      <c r="ET376" s="93"/>
      <c r="EU376" s="93"/>
      <c r="EV376" s="93"/>
      <c r="EW376" s="93"/>
      <c r="EX376" s="93"/>
      <c r="EY376" s="93"/>
      <c r="EZ376" s="93"/>
      <c r="FA376" s="93"/>
      <c r="FB376" s="93"/>
      <c r="FC376" s="93"/>
      <c r="FD376" s="93"/>
      <c r="FE376" s="93"/>
      <c r="FF376" s="93"/>
      <c r="FG376" s="93"/>
      <c r="FH376" s="93"/>
      <c r="FI376" s="93"/>
      <c r="FJ376" s="93"/>
      <c r="FK376" s="93"/>
      <c r="FL376" s="93"/>
      <c r="FM376" s="93"/>
      <c r="FN376" s="93"/>
      <c r="FO376" s="93"/>
      <c r="FP376" s="93"/>
      <c r="FQ376" s="93"/>
      <c r="FR376" s="93"/>
      <c r="FS376" s="93"/>
      <c r="FT376" s="93"/>
      <c r="FU376" s="93"/>
      <c r="FV376" s="93"/>
      <c r="FW376" s="93"/>
      <c r="FX376" s="93"/>
      <c r="FY376" s="93"/>
      <c r="FZ376" s="93"/>
      <c r="GA376" s="93"/>
      <c r="GB376" s="93"/>
      <c r="GC376" s="93"/>
      <c r="GD376" s="93"/>
      <c r="GE376" s="93"/>
      <c r="GF376" s="93"/>
      <c r="GG376" s="93"/>
      <c r="GH376" s="93"/>
      <c r="GI376" s="93"/>
      <c r="GJ376" s="93"/>
      <c r="GK376" s="93"/>
      <c r="GL376" s="93"/>
      <c r="GM376" s="93"/>
      <c r="GN376" s="93"/>
      <c r="GO376" s="93"/>
      <c r="GP376" s="93"/>
      <c r="GQ376" s="93"/>
      <c r="GR376" s="93"/>
      <c r="GS376" s="93"/>
      <c r="GT376" s="93"/>
      <c r="GU376" s="93"/>
      <c r="GV376" s="93"/>
      <c r="GW376" s="93"/>
      <c r="GX376" s="93"/>
      <c r="GY376" s="93"/>
      <c r="GZ376" s="93"/>
      <c r="HA376" s="93"/>
      <c r="HB376" s="93"/>
      <c r="HC376" s="93"/>
      <c r="HD376" s="93"/>
      <c r="HE376" s="93"/>
      <c r="HF376" s="93"/>
      <c r="HG376" s="93"/>
      <c r="HH376" s="93"/>
      <c r="HI376" s="93"/>
      <c r="HJ376" s="93"/>
      <c r="HK376" s="93"/>
      <c r="HL376" s="93"/>
      <c r="HM376" s="93"/>
      <c r="HN376" s="93"/>
      <c r="HO376" s="93"/>
      <c r="HP376" s="93"/>
      <c r="HQ376" s="93"/>
      <c r="HR376" s="93"/>
      <c r="HS376" s="93"/>
      <c r="HT376" s="93"/>
      <c r="HU376" s="93"/>
      <c r="HV376" s="93"/>
      <c r="HW376" s="93"/>
      <c r="HX376" s="93"/>
      <c r="HY376" s="93"/>
      <c r="HZ376" s="93"/>
      <c r="IA376" s="93"/>
      <c r="IB376" s="93"/>
      <c r="IC376" s="93"/>
      <c r="ID376" s="93"/>
      <c r="IE376" s="93"/>
      <c r="IF376" s="93"/>
      <c r="IG376" s="93"/>
      <c r="IH376" s="93"/>
      <c r="II376" s="93"/>
      <c r="IJ376" s="93"/>
      <c r="IK376" s="93"/>
      <c r="IL376" s="93"/>
      <c r="IM376" s="93"/>
      <c r="IN376" s="93"/>
      <c r="IO376" s="93"/>
      <c r="IP376" s="93"/>
      <c r="IQ376" s="93"/>
      <c r="IR376" s="93"/>
      <c r="IS376" s="93"/>
    </row>
    <row r="377" spans="1:253" x14ac:dyDescent="0.2">
      <c r="A377" s="93"/>
      <c r="F377" s="95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  <c r="AU377" s="93"/>
      <c r="AV377" s="93"/>
      <c r="AW377" s="93"/>
      <c r="AX377" s="93"/>
      <c r="AY377" s="93"/>
      <c r="AZ377" s="93"/>
      <c r="BA377" s="93"/>
      <c r="BB377" s="93"/>
      <c r="BC377" s="93"/>
      <c r="BD377" s="93"/>
      <c r="BE377" s="93"/>
      <c r="BF377" s="93"/>
      <c r="BG377" s="93"/>
      <c r="BH377" s="93"/>
      <c r="BI377" s="93"/>
      <c r="BJ377" s="93"/>
      <c r="BK377" s="93"/>
      <c r="BL377" s="93"/>
      <c r="BM377" s="93"/>
      <c r="BN377" s="93"/>
      <c r="BO377" s="93"/>
      <c r="BP377" s="93"/>
      <c r="BQ377" s="93"/>
      <c r="BR377" s="93"/>
      <c r="BS377" s="93"/>
      <c r="BT377" s="93"/>
      <c r="BU377" s="93"/>
      <c r="BV377" s="93"/>
      <c r="BW377" s="93"/>
      <c r="BX377" s="93"/>
      <c r="BY377" s="93"/>
      <c r="BZ377" s="93"/>
      <c r="CA377" s="93"/>
      <c r="CB377" s="93"/>
      <c r="CC377" s="93"/>
      <c r="CD377" s="93"/>
      <c r="CE377" s="93"/>
      <c r="CF377" s="93"/>
      <c r="CG377" s="93"/>
      <c r="CH377" s="93"/>
      <c r="CI377" s="93"/>
      <c r="CJ377" s="93"/>
      <c r="CK377" s="93"/>
      <c r="CL377" s="93"/>
      <c r="CM377" s="93"/>
      <c r="CN377" s="93"/>
      <c r="CO377" s="93"/>
      <c r="CP377" s="93"/>
      <c r="CQ377" s="93"/>
      <c r="CR377" s="93"/>
      <c r="CS377" s="93"/>
      <c r="CT377" s="93"/>
      <c r="CU377" s="93"/>
      <c r="CV377" s="93"/>
      <c r="CW377" s="93"/>
      <c r="CX377" s="93"/>
      <c r="CY377" s="93"/>
      <c r="CZ377" s="93"/>
      <c r="DA377" s="93"/>
      <c r="DB377" s="93"/>
      <c r="DC377" s="93"/>
      <c r="DD377" s="93"/>
      <c r="DE377" s="93"/>
      <c r="DF377" s="93"/>
      <c r="DG377" s="93"/>
      <c r="DH377" s="93"/>
      <c r="DI377" s="93"/>
      <c r="DJ377" s="93"/>
      <c r="DK377" s="93"/>
      <c r="DL377" s="93"/>
      <c r="DM377" s="93"/>
      <c r="DN377" s="93"/>
      <c r="DO377" s="93"/>
      <c r="DP377" s="93"/>
      <c r="DQ377" s="93"/>
      <c r="DR377" s="93"/>
      <c r="DS377" s="93"/>
      <c r="DT377" s="93"/>
      <c r="DU377" s="93"/>
      <c r="DV377" s="93"/>
      <c r="DW377" s="93"/>
      <c r="DX377" s="93"/>
      <c r="DY377" s="93"/>
      <c r="DZ377" s="93"/>
      <c r="EA377" s="93"/>
      <c r="EB377" s="93"/>
      <c r="EC377" s="93"/>
      <c r="ED377" s="93"/>
      <c r="EE377" s="93"/>
      <c r="EF377" s="93"/>
      <c r="EG377" s="93"/>
      <c r="EH377" s="93"/>
      <c r="EI377" s="93"/>
      <c r="EJ377" s="93"/>
      <c r="EK377" s="93"/>
      <c r="EL377" s="93"/>
      <c r="EM377" s="93"/>
      <c r="EN377" s="93"/>
      <c r="EO377" s="93"/>
      <c r="EP377" s="93"/>
      <c r="EQ377" s="93"/>
      <c r="ER377" s="93"/>
      <c r="ES377" s="93"/>
      <c r="ET377" s="93"/>
      <c r="EU377" s="93"/>
      <c r="EV377" s="93"/>
      <c r="EW377" s="93"/>
      <c r="EX377" s="93"/>
      <c r="EY377" s="93"/>
      <c r="EZ377" s="93"/>
      <c r="FA377" s="93"/>
      <c r="FB377" s="93"/>
      <c r="FC377" s="93"/>
      <c r="FD377" s="93"/>
      <c r="FE377" s="93"/>
      <c r="FF377" s="93"/>
      <c r="FG377" s="93"/>
      <c r="FH377" s="93"/>
      <c r="FI377" s="93"/>
      <c r="FJ377" s="93"/>
      <c r="FK377" s="93"/>
      <c r="FL377" s="93"/>
      <c r="FM377" s="93"/>
      <c r="FN377" s="93"/>
      <c r="FO377" s="93"/>
      <c r="FP377" s="93"/>
      <c r="FQ377" s="93"/>
      <c r="FR377" s="93"/>
      <c r="FS377" s="93"/>
      <c r="FT377" s="93"/>
      <c r="FU377" s="93"/>
      <c r="FV377" s="93"/>
      <c r="FW377" s="93"/>
      <c r="FX377" s="93"/>
      <c r="FY377" s="93"/>
      <c r="FZ377" s="93"/>
      <c r="GA377" s="93"/>
      <c r="GB377" s="93"/>
      <c r="GC377" s="93"/>
      <c r="GD377" s="93"/>
      <c r="GE377" s="93"/>
      <c r="GF377" s="93"/>
      <c r="GG377" s="93"/>
      <c r="GH377" s="93"/>
      <c r="GI377" s="93"/>
      <c r="GJ377" s="93"/>
      <c r="GK377" s="93"/>
      <c r="GL377" s="93"/>
      <c r="GM377" s="93"/>
      <c r="GN377" s="93"/>
      <c r="GO377" s="93"/>
      <c r="GP377" s="93"/>
      <c r="GQ377" s="93"/>
      <c r="GR377" s="93"/>
      <c r="GS377" s="93"/>
      <c r="GT377" s="93"/>
      <c r="GU377" s="93"/>
      <c r="GV377" s="93"/>
      <c r="GW377" s="93"/>
      <c r="GX377" s="93"/>
      <c r="GY377" s="93"/>
      <c r="GZ377" s="93"/>
      <c r="HA377" s="93"/>
      <c r="HB377" s="93"/>
      <c r="HC377" s="93"/>
      <c r="HD377" s="93"/>
      <c r="HE377" s="93"/>
      <c r="HF377" s="93"/>
      <c r="HG377" s="93"/>
      <c r="HH377" s="93"/>
      <c r="HI377" s="93"/>
      <c r="HJ377" s="93"/>
      <c r="HK377" s="93"/>
      <c r="HL377" s="93"/>
      <c r="HM377" s="93"/>
      <c r="HN377" s="93"/>
      <c r="HO377" s="93"/>
      <c r="HP377" s="93"/>
      <c r="HQ377" s="93"/>
      <c r="HR377" s="93"/>
      <c r="HS377" s="93"/>
      <c r="HT377" s="93"/>
      <c r="HU377" s="93"/>
      <c r="HV377" s="93"/>
      <c r="HW377" s="93"/>
      <c r="HX377" s="93"/>
      <c r="HY377" s="93"/>
      <c r="HZ377" s="93"/>
      <c r="IA377" s="93"/>
      <c r="IB377" s="93"/>
      <c r="IC377" s="93"/>
      <c r="ID377" s="93"/>
      <c r="IE377" s="93"/>
      <c r="IF377" s="93"/>
      <c r="IG377" s="93"/>
      <c r="IH377" s="93"/>
      <c r="II377" s="93"/>
      <c r="IJ377" s="93"/>
      <c r="IK377" s="93"/>
      <c r="IL377" s="93"/>
      <c r="IM377" s="93"/>
      <c r="IN377" s="93"/>
      <c r="IO377" s="93"/>
      <c r="IP377" s="93"/>
      <c r="IQ377" s="93"/>
      <c r="IR377" s="93"/>
      <c r="IS377" s="93"/>
    </row>
    <row r="378" spans="1:253" x14ac:dyDescent="0.2">
      <c r="A378" s="93"/>
      <c r="F378" s="95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3"/>
      <c r="AU378" s="93"/>
      <c r="AV378" s="93"/>
      <c r="AW378" s="93"/>
      <c r="AX378" s="93"/>
      <c r="AY378" s="93"/>
      <c r="AZ378" s="93"/>
      <c r="BA378" s="93"/>
      <c r="BB378" s="93"/>
      <c r="BC378" s="93"/>
      <c r="BD378" s="93"/>
      <c r="BE378" s="93"/>
      <c r="BF378" s="93"/>
      <c r="BG378" s="93"/>
      <c r="BH378" s="93"/>
      <c r="BI378" s="93"/>
      <c r="BJ378" s="93"/>
      <c r="BK378" s="93"/>
      <c r="BL378" s="93"/>
      <c r="BM378" s="93"/>
      <c r="BN378" s="93"/>
      <c r="BO378" s="93"/>
      <c r="BP378" s="93"/>
      <c r="BQ378" s="93"/>
      <c r="BR378" s="93"/>
      <c r="BS378" s="93"/>
      <c r="BT378" s="93"/>
      <c r="BU378" s="93"/>
      <c r="BV378" s="93"/>
      <c r="BW378" s="93"/>
      <c r="BX378" s="93"/>
      <c r="BY378" s="93"/>
      <c r="BZ378" s="93"/>
      <c r="CA378" s="93"/>
      <c r="CB378" s="93"/>
      <c r="CC378" s="93"/>
      <c r="CD378" s="93"/>
      <c r="CE378" s="93"/>
      <c r="CF378" s="93"/>
      <c r="CG378" s="93"/>
      <c r="CH378" s="93"/>
      <c r="CI378" s="93"/>
      <c r="CJ378" s="93"/>
      <c r="CK378" s="93"/>
      <c r="CL378" s="93"/>
      <c r="CM378" s="93"/>
      <c r="CN378" s="93"/>
      <c r="CO378" s="93"/>
      <c r="CP378" s="93"/>
      <c r="CQ378" s="93"/>
      <c r="CR378" s="93"/>
      <c r="CS378" s="93"/>
      <c r="CT378" s="93"/>
      <c r="CU378" s="93"/>
      <c r="CV378" s="93"/>
      <c r="CW378" s="93"/>
      <c r="CX378" s="93"/>
      <c r="CY378" s="93"/>
      <c r="CZ378" s="93"/>
      <c r="DA378" s="93"/>
      <c r="DB378" s="93"/>
      <c r="DC378" s="93"/>
      <c r="DD378" s="93"/>
      <c r="DE378" s="93"/>
      <c r="DF378" s="93"/>
      <c r="DG378" s="93"/>
      <c r="DH378" s="93"/>
      <c r="DI378" s="93"/>
      <c r="DJ378" s="93"/>
      <c r="DK378" s="93"/>
      <c r="DL378" s="93"/>
      <c r="DM378" s="93"/>
      <c r="DN378" s="93"/>
      <c r="DO378" s="93"/>
      <c r="DP378" s="93"/>
      <c r="DQ378" s="93"/>
      <c r="DR378" s="93"/>
      <c r="DS378" s="93"/>
      <c r="DT378" s="93"/>
      <c r="DU378" s="93"/>
      <c r="DV378" s="93"/>
      <c r="DW378" s="93"/>
      <c r="DX378" s="93"/>
      <c r="DY378" s="93"/>
      <c r="DZ378" s="93"/>
      <c r="EA378" s="93"/>
      <c r="EB378" s="93"/>
      <c r="EC378" s="93"/>
      <c r="ED378" s="93"/>
      <c r="EE378" s="93"/>
      <c r="EF378" s="93"/>
      <c r="EG378" s="93"/>
      <c r="EH378" s="93"/>
      <c r="EI378" s="93"/>
      <c r="EJ378" s="93"/>
      <c r="EK378" s="93"/>
      <c r="EL378" s="93"/>
      <c r="EM378" s="93"/>
      <c r="EN378" s="93"/>
      <c r="EO378" s="93"/>
      <c r="EP378" s="93"/>
      <c r="EQ378" s="93"/>
      <c r="ER378" s="93"/>
      <c r="ES378" s="93"/>
      <c r="ET378" s="93"/>
      <c r="EU378" s="93"/>
      <c r="EV378" s="93"/>
      <c r="EW378" s="93"/>
      <c r="EX378" s="93"/>
      <c r="EY378" s="93"/>
      <c r="EZ378" s="93"/>
      <c r="FA378" s="93"/>
      <c r="FB378" s="93"/>
      <c r="FC378" s="93"/>
      <c r="FD378" s="93"/>
      <c r="FE378" s="93"/>
      <c r="FF378" s="93"/>
      <c r="FG378" s="93"/>
      <c r="FH378" s="93"/>
      <c r="FI378" s="93"/>
      <c r="FJ378" s="93"/>
      <c r="FK378" s="93"/>
      <c r="FL378" s="93"/>
      <c r="FM378" s="93"/>
      <c r="FN378" s="93"/>
      <c r="FO378" s="93"/>
      <c r="FP378" s="93"/>
      <c r="FQ378" s="93"/>
      <c r="FR378" s="93"/>
      <c r="FS378" s="93"/>
      <c r="FT378" s="93"/>
      <c r="FU378" s="93"/>
      <c r="FV378" s="93"/>
      <c r="FW378" s="93"/>
      <c r="FX378" s="93"/>
      <c r="FY378" s="93"/>
      <c r="FZ378" s="93"/>
      <c r="GA378" s="93"/>
      <c r="GB378" s="93"/>
      <c r="GC378" s="93"/>
      <c r="GD378" s="93"/>
      <c r="GE378" s="93"/>
      <c r="GF378" s="93"/>
      <c r="GG378" s="93"/>
      <c r="GH378" s="93"/>
      <c r="GI378" s="93"/>
      <c r="GJ378" s="93"/>
      <c r="GK378" s="93"/>
      <c r="GL378" s="93"/>
      <c r="GM378" s="93"/>
      <c r="GN378" s="93"/>
      <c r="GO378" s="93"/>
      <c r="GP378" s="93"/>
      <c r="GQ378" s="93"/>
      <c r="GR378" s="93"/>
      <c r="GS378" s="93"/>
      <c r="GT378" s="93"/>
      <c r="GU378" s="93"/>
      <c r="GV378" s="93"/>
      <c r="GW378" s="93"/>
      <c r="GX378" s="93"/>
      <c r="GY378" s="93"/>
      <c r="GZ378" s="93"/>
      <c r="HA378" s="93"/>
      <c r="HB378" s="93"/>
      <c r="HC378" s="93"/>
      <c r="HD378" s="93"/>
      <c r="HE378" s="93"/>
      <c r="HF378" s="93"/>
      <c r="HG378" s="93"/>
      <c r="HH378" s="93"/>
      <c r="HI378" s="93"/>
      <c r="HJ378" s="93"/>
      <c r="HK378" s="93"/>
      <c r="HL378" s="93"/>
      <c r="HM378" s="93"/>
      <c r="HN378" s="93"/>
      <c r="HO378" s="93"/>
      <c r="HP378" s="93"/>
      <c r="HQ378" s="93"/>
      <c r="HR378" s="93"/>
      <c r="HS378" s="93"/>
      <c r="HT378" s="93"/>
      <c r="HU378" s="93"/>
      <c r="HV378" s="93"/>
      <c r="HW378" s="93"/>
      <c r="HX378" s="93"/>
      <c r="HY378" s="93"/>
      <c r="HZ378" s="93"/>
      <c r="IA378" s="93"/>
      <c r="IB378" s="93"/>
      <c r="IC378" s="93"/>
      <c r="ID378" s="93"/>
      <c r="IE378" s="93"/>
      <c r="IF378" s="93"/>
      <c r="IG378" s="93"/>
      <c r="IH378" s="93"/>
      <c r="II378" s="93"/>
      <c r="IJ378" s="93"/>
      <c r="IK378" s="93"/>
      <c r="IL378" s="93"/>
      <c r="IM378" s="93"/>
      <c r="IN378" s="93"/>
      <c r="IO378" s="93"/>
      <c r="IP378" s="93"/>
      <c r="IQ378" s="93"/>
      <c r="IR378" s="93"/>
      <c r="IS378" s="93"/>
    </row>
  </sheetData>
  <mergeCells count="13"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" right="0" top="0" bottom="0" header="0.31496062992125984" footer="0.31496062992125984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404"/>
  <sheetViews>
    <sheetView tabSelected="1" workbookViewId="0">
      <selection activeCell="A4" sqref="A4:G4"/>
    </sheetView>
  </sheetViews>
  <sheetFormatPr defaultColWidth="5.42578125" defaultRowHeight="12.75" x14ac:dyDescent="0.2"/>
  <cols>
    <col min="1" max="1" width="86.42578125" style="1" customWidth="1"/>
    <col min="2" max="2" width="6.85546875" style="219" customWidth="1"/>
    <col min="3" max="3" width="8" style="94" customWidth="1"/>
    <col min="4" max="4" width="7.85546875" style="94" customWidth="1"/>
    <col min="5" max="5" width="13.7109375" style="94" customWidth="1"/>
    <col min="6" max="6" width="6" style="94" customWidth="1"/>
    <col min="7" max="7" width="13.5703125" style="220" customWidth="1"/>
    <col min="8" max="254" width="8.85546875" style="98" customWidth="1"/>
    <col min="255" max="255" width="47.7109375" style="98" customWidth="1"/>
    <col min="256" max="256" width="5.42578125" style="98"/>
    <col min="257" max="257" width="55.42578125" style="98" customWidth="1"/>
    <col min="258" max="258" width="5.42578125" style="98" customWidth="1"/>
    <col min="259" max="259" width="6.7109375" style="98" customWidth="1"/>
    <col min="260" max="260" width="6.42578125" style="98" customWidth="1"/>
    <col min="261" max="261" width="13.7109375" style="98" customWidth="1"/>
    <col min="262" max="262" width="6" style="98" customWidth="1"/>
    <col min="263" max="263" width="13.5703125" style="98" customWidth="1"/>
    <col min="264" max="510" width="8.85546875" style="98" customWidth="1"/>
    <col min="511" max="511" width="47.7109375" style="98" customWidth="1"/>
    <col min="512" max="512" width="5.42578125" style="98"/>
    <col min="513" max="513" width="55.42578125" style="98" customWidth="1"/>
    <col min="514" max="514" width="5.42578125" style="98" customWidth="1"/>
    <col min="515" max="515" width="6.7109375" style="98" customWidth="1"/>
    <col min="516" max="516" width="6.42578125" style="98" customWidth="1"/>
    <col min="517" max="517" width="13.7109375" style="98" customWidth="1"/>
    <col min="518" max="518" width="6" style="98" customWidth="1"/>
    <col min="519" max="519" width="13.5703125" style="98" customWidth="1"/>
    <col min="520" max="766" width="8.85546875" style="98" customWidth="1"/>
    <col min="767" max="767" width="47.7109375" style="98" customWidth="1"/>
    <col min="768" max="768" width="5.42578125" style="98"/>
    <col min="769" max="769" width="55.42578125" style="98" customWidth="1"/>
    <col min="770" max="770" width="5.42578125" style="98" customWidth="1"/>
    <col min="771" max="771" width="6.7109375" style="98" customWidth="1"/>
    <col min="772" max="772" width="6.42578125" style="98" customWidth="1"/>
    <col min="773" max="773" width="13.7109375" style="98" customWidth="1"/>
    <col min="774" max="774" width="6" style="98" customWidth="1"/>
    <col min="775" max="775" width="13.5703125" style="98" customWidth="1"/>
    <col min="776" max="1022" width="8.85546875" style="98" customWidth="1"/>
    <col min="1023" max="1023" width="47.7109375" style="98" customWidth="1"/>
    <col min="1024" max="1024" width="5.42578125" style="98"/>
    <col min="1025" max="1025" width="55.42578125" style="98" customWidth="1"/>
    <col min="1026" max="1026" width="5.42578125" style="98" customWidth="1"/>
    <col min="1027" max="1027" width="6.7109375" style="98" customWidth="1"/>
    <col min="1028" max="1028" width="6.42578125" style="98" customWidth="1"/>
    <col min="1029" max="1029" width="13.7109375" style="98" customWidth="1"/>
    <col min="1030" max="1030" width="6" style="98" customWidth="1"/>
    <col min="1031" max="1031" width="13.5703125" style="98" customWidth="1"/>
    <col min="1032" max="1278" width="8.85546875" style="98" customWidth="1"/>
    <col min="1279" max="1279" width="47.7109375" style="98" customWidth="1"/>
    <col min="1280" max="1280" width="5.42578125" style="98"/>
    <col min="1281" max="1281" width="55.42578125" style="98" customWidth="1"/>
    <col min="1282" max="1282" width="5.42578125" style="98" customWidth="1"/>
    <col min="1283" max="1283" width="6.7109375" style="98" customWidth="1"/>
    <col min="1284" max="1284" width="6.42578125" style="98" customWidth="1"/>
    <col min="1285" max="1285" width="13.7109375" style="98" customWidth="1"/>
    <col min="1286" max="1286" width="6" style="98" customWidth="1"/>
    <col min="1287" max="1287" width="13.5703125" style="98" customWidth="1"/>
    <col min="1288" max="1534" width="8.85546875" style="98" customWidth="1"/>
    <col min="1535" max="1535" width="47.7109375" style="98" customWidth="1"/>
    <col min="1536" max="1536" width="5.42578125" style="98"/>
    <col min="1537" max="1537" width="55.42578125" style="98" customWidth="1"/>
    <col min="1538" max="1538" width="5.42578125" style="98" customWidth="1"/>
    <col min="1539" max="1539" width="6.7109375" style="98" customWidth="1"/>
    <col min="1540" max="1540" width="6.42578125" style="98" customWidth="1"/>
    <col min="1541" max="1541" width="13.7109375" style="98" customWidth="1"/>
    <col min="1542" max="1542" width="6" style="98" customWidth="1"/>
    <col min="1543" max="1543" width="13.5703125" style="98" customWidth="1"/>
    <col min="1544" max="1790" width="8.85546875" style="98" customWidth="1"/>
    <col min="1791" max="1791" width="47.7109375" style="98" customWidth="1"/>
    <col min="1792" max="1792" width="5.42578125" style="98"/>
    <col min="1793" max="1793" width="55.42578125" style="98" customWidth="1"/>
    <col min="1794" max="1794" width="5.42578125" style="98" customWidth="1"/>
    <col min="1795" max="1795" width="6.7109375" style="98" customWidth="1"/>
    <col min="1796" max="1796" width="6.42578125" style="98" customWidth="1"/>
    <col min="1797" max="1797" width="13.7109375" style="98" customWidth="1"/>
    <col min="1798" max="1798" width="6" style="98" customWidth="1"/>
    <col min="1799" max="1799" width="13.5703125" style="98" customWidth="1"/>
    <col min="1800" max="2046" width="8.85546875" style="98" customWidth="1"/>
    <col min="2047" max="2047" width="47.7109375" style="98" customWidth="1"/>
    <col min="2048" max="2048" width="5.42578125" style="98"/>
    <col min="2049" max="2049" width="55.42578125" style="98" customWidth="1"/>
    <col min="2050" max="2050" width="5.42578125" style="98" customWidth="1"/>
    <col min="2051" max="2051" width="6.7109375" style="98" customWidth="1"/>
    <col min="2052" max="2052" width="6.42578125" style="98" customWidth="1"/>
    <col min="2053" max="2053" width="13.7109375" style="98" customWidth="1"/>
    <col min="2054" max="2054" width="6" style="98" customWidth="1"/>
    <col min="2055" max="2055" width="13.5703125" style="98" customWidth="1"/>
    <col min="2056" max="2302" width="8.85546875" style="98" customWidth="1"/>
    <col min="2303" max="2303" width="47.7109375" style="98" customWidth="1"/>
    <col min="2304" max="2304" width="5.42578125" style="98"/>
    <col min="2305" max="2305" width="55.42578125" style="98" customWidth="1"/>
    <col min="2306" max="2306" width="5.42578125" style="98" customWidth="1"/>
    <col min="2307" max="2307" width="6.7109375" style="98" customWidth="1"/>
    <col min="2308" max="2308" width="6.42578125" style="98" customWidth="1"/>
    <col min="2309" max="2309" width="13.7109375" style="98" customWidth="1"/>
    <col min="2310" max="2310" width="6" style="98" customWidth="1"/>
    <col min="2311" max="2311" width="13.5703125" style="98" customWidth="1"/>
    <col min="2312" max="2558" width="8.85546875" style="98" customWidth="1"/>
    <col min="2559" max="2559" width="47.7109375" style="98" customWidth="1"/>
    <col min="2560" max="2560" width="5.42578125" style="98"/>
    <col min="2561" max="2561" width="55.42578125" style="98" customWidth="1"/>
    <col min="2562" max="2562" width="5.42578125" style="98" customWidth="1"/>
    <col min="2563" max="2563" width="6.7109375" style="98" customWidth="1"/>
    <col min="2564" max="2564" width="6.42578125" style="98" customWidth="1"/>
    <col min="2565" max="2565" width="13.7109375" style="98" customWidth="1"/>
    <col min="2566" max="2566" width="6" style="98" customWidth="1"/>
    <col min="2567" max="2567" width="13.5703125" style="98" customWidth="1"/>
    <col min="2568" max="2814" width="8.85546875" style="98" customWidth="1"/>
    <col min="2815" max="2815" width="47.7109375" style="98" customWidth="1"/>
    <col min="2816" max="2816" width="5.42578125" style="98"/>
    <col min="2817" max="2817" width="55.42578125" style="98" customWidth="1"/>
    <col min="2818" max="2818" width="5.42578125" style="98" customWidth="1"/>
    <col min="2819" max="2819" width="6.7109375" style="98" customWidth="1"/>
    <col min="2820" max="2820" width="6.42578125" style="98" customWidth="1"/>
    <col min="2821" max="2821" width="13.7109375" style="98" customWidth="1"/>
    <col min="2822" max="2822" width="6" style="98" customWidth="1"/>
    <col min="2823" max="2823" width="13.5703125" style="98" customWidth="1"/>
    <col min="2824" max="3070" width="8.85546875" style="98" customWidth="1"/>
    <col min="3071" max="3071" width="47.7109375" style="98" customWidth="1"/>
    <col min="3072" max="3072" width="5.42578125" style="98"/>
    <col min="3073" max="3073" width="55.42578125" style="98" customWidth="1"/>
    <col min="3074" max="3074" width="5.42578125" style="98" customWidth="1"/>
    <col min="3075" max="3075" width="6.7109375" style="98" customWidth="1"/>
    <col min="3076" max="3076" width="6.42578125" style="98" customWidth="1"/>
    <col min="3077" max="3077" width="13.7109375" style="98" customWidth="1"/>
    <col min="3078" max="3078" width="6" style="98" customWidth="1"/>
    <col min="3079" max="3079" width="13.5703125" style="98" customWidth="1"/>
    <col min="3080" max="3326" width="8.85546875" style="98" customWidth="1"/>
    <col min="3327" max="3327" width="47.7109375" style="98" customWidth="1"/>
    <col min="3328" max="3328" width="5.42578125" style="98"/>
    <col min="3329" max="3329" width="55.42578125" style="98" customWidth="1"/>
    <col min="3330" max="3330" width="5.42578125" style="98" customWidth="1"/>
    <col min="3331" max="3331" width="6.7109375" style="98" customWidth="1"/>
    <col min="3332" max="3332" width="6.42578125" style="98" customWidth="1"/>
    <col min="3333" max="3333" width="13.7109375" style="98" customWidth="1"/>
    <col min="3334" max="3334" width="6" style="98" customWidth="1"/>
    <col min="3335" max="3335" width="13.5703125" style="98" customWidth="1"/>
    <col min="3336" max="3582" width="8.85546875" style="98" customWidth="1"/>
    <col min="3583" max="3583" width="47.7109375" style="98" customWidth="1"/>
    <col min="3584" max="3584" width="5.42578125" style="98"/>
    <col min="3585" max="3585" width="55.42578125" style="98" customWidth="1"/>
    <col min="3586" max="3586" width="5.42578125" style="98" customWidth="1"/>
    <col min="3587" max="3587" width="6.7109375" style="98" customWidth="1"/>
    <col min="3588" max="3588" width="6.42578125" style="98" customWidth="1"/>
    <col min="3589" max="3589" width="13.7109375" style="98" customWidth="1"/>
    <col min="3590" max="3590" width="6" style="98" customWidth="1"/>
    <col min="3591" max="3591" width="13.5703125" style="98" customWidth="1"/>
    <col min="3592" max="3838" width="8.85546875" style="98" customWidth="1"/>
    <col min="3839" max="3839" width="47.7109375" style="98" customWidth="1"/>
    <col min="3840" max="3840" width="5.42578125" style="98"/>
    <col min="3841" max="3841" width="55.42578125" style="98" customWidth="1"/>
    <col min="3842" max="3842" width="5.42578125" style="98" customWidth="1"/>
    <col min="3843" max="3843" width="6.7109375" style="98" customWidth="1"/>
    <col min="3844" max="3844" width="6.42578125" style="98" customWidth="1"/>
    <col min="3845" max="3845" width="13.7109375" style="98" customWidth="1"/>
    <col min="3846" max="3846" width="6" style="98" customWidth="1"/>
    <col min="3847" max="3847" width="13.5703125" style="98" customWidth="1"/>
    <col min="3848" max="4094" width="8.85546875" style="98" customWidth="1"/>
    <col min="4095" max="4095" width="47.7109375" style="98" customWidth="1"/>
    <col min="4096" max="4096" width="5.42578125" style="98"/>
    <col min="4097" max="4097" width="55.42578125" style="98" customWidth="1"/>
    <col min="4098" max="4098" width="5.42578125" style="98" customWidth="1"/>
    <col min="4099" max="4099" width="6.7109375" style="98" customWidth="1"/>
    <col min="4100" max="4100" width="6.42578125" style="98" customWidth="1"/>
    <col min="4101" max="4101" width="13.7109375" style="98" customWidth="1"/>
    <col min="4102" max="4102" width="6" style="98" customWidth="1"/>
    <col min="4103" max="4103" width="13.5703125" style="98" customWidth="1"/>
    <col min="4104" max="4350" width="8.85546875" style="98" customWidth="1"/>
    <col min="4351" max="4351" width="47.7109375" style="98" customWidth="1"/>
    <col min="4352" max="4352" width="5.42578125" style="98"/>
    <col min="4353" max="4353" width="55.42578125" style="98" customWidth="1"/>
    <col min="4354" max="4354" width="5.42578125" style="98" customWidth="1"/>
    <col min="4355" max="4355" width="6.7109375" style="98" customWidth="1"/>
    <col min="4356" max="4356" width="6.42578125" style="98" customWidth="1"/>
    <col min="4357" max="4357" width="13.7109375" style="98" customWidth="1"/>
    <col min="4358" max="4358" width="6" style="98" customWidth="1"/>
    <col min="4359" max="4359" width="13.5703125" style="98" customWidth="1"/>
    <col min="4360" max="4606" width="8.85546875" style="98" customWidth="1"/>
    <col min="4607" max="4607" width="47.7109375" style="98" customWidth="1"/>
    <col min="4608" max="4608" width="5.42578125" style="98"/>
    <col min="4609" max="4609" width="55.42578125" style="98" customWidth="1"/>
    <col min="4610" max="4610" width="5.42578125" style="98" customWidth="1"/>
    <col min="4611" max="4611" width="6.7109375" style="98" customWidth="1"/>
    <col min="4612" max="4612" width="6.42578125" style="98" customWidth="1"/>
    <col min="4613" max="4613" width="13.7109375" style="98" customWidth="1"/>
    <col min="4614" max="4614" width="6" style="98" customWidth="1"/>
    <col min="4615" max="4615" width="13.5703125" style="98" customWidth="1"/>
    <col min="4616" max="4862" width="8.85546875" style="98" customWidth="1"/>
    <col min="4863" max="4863" width="47.7109375" style="98" customWidth="1"/>
    <col min="4864" max="4864" width="5.42578125" style="98"/>
    <col min="4865" max="4865" width="55.42578125" style="98" customWidth="1"/>
    <col min="4866" max="4866" width="5.42578125" style="98" customWidth="1"/>
    <col min="4867" max="4867" width="6.7109375" style="98" customWidth="1"/>
    <col min="4868" max="4868" width="6.42578125" style="98" customWidth="1"/>
    <col min="4869" max="4869" width="13.7109375" style="98" customWidth="1"/>
    <col min="4870" max="4870" width="6" style="98" customWidth="1"/>
    <col min="4871" max="4871" width="13.5703125" style="98" customWidth="1"/>
    <col min="4872" max="5118" width="8.85546875" style="98" customWidth="1"/>
    <col min="5119" max="5119" width="47.7109375" style="98" customWidth="1"/>
    <col min="5120" max="5120" width="5.42578125" style="98"/>
    <col min="5121" max="5121" width="55.42578125" style="98" customWidth="1"/>
    <col min="5122" max="5122" width="5.42578125" style="98" customWidth="1"/>
    <col min="5123" max="5123" width="6.7109375" style="98" customWidth="1"/>
    <col min="5124" max="5124" width="6.42578125" style="98" customWidth="1"/>
    <col min="5125" max="5125" width="13.7109375" style="98" customWidth="1"/>
    <col min="5126" max="5126" width="6" style="98" customWidth="1"/>
    <col min="5127" max="5127" width="13.5703125" style="98" customWidth="1"/>
    <col min="5128" max="5374" width="8.85546875" style="98" customWidth="1"/>
    <col min="5375" max="5375" width="47.7109375" style="98" customWidth="1"/>
    <col min="5376" max="5376" width="5.42578125" style="98"/>
    <col min="5377" max="5377" width="55.42578125" style="98" customWidth="1"/>
    <col min="5378" max="5378" width="5.42578125" style="98" customWidth="1"/>
    <col min="5379" max="5379" width="6.7109375" style="98" customWidth="1"/>
    <col min="5380" max="5380" width="6.42578125" style="98" customWidth="1"/>
    <col min="5381" max="5381" width="13.7109375" style="98" customWidth="1"/>
    <col min="5382" max="5382" width="6" style="98" customWidth="1"/>
    <col min="5383" max="5383" width="13.5703125" style="98" customWidth="1"/>
    <col min="5384" max="5630" width="8.85546875" style="98" customWidth="1"/>
    <col min="5631" max="5631" width="47.7109375" style="98" customWidth="1"/>
    <col min="5632" max="5632" width="5.42578125" style="98"/>
    <col min="5633" max="5633" width="55.42578125" style="98" customWidth="1"/>
    <col min="5634" max="5634" width="5.42578125" style="98" customWidth="1"/>
    <col min="5635" max="5635" width="6.7109375" style="98" customWidth="1"/>
    <col min="5636" max="5636" width="6.42578125" style="98" customWidth="1"/>
    <col min="5637" max="5637" width="13.7109375" style="98" customWidth="1"/>
    <col min="5638" max="5638" width="6" style="98" customWidth="1"/>
    <col min="5639" max="5639" width="13.5703125" style="98" customWidth="1"/>
    <col min="5640" max="5886" width="8.85546875" style="98" customWidth="1"/>
    <col min="5887" max="5887" width="47.7109375" style="98" customWidth="1"/>
    <col min="5888" max="5888" width="5.42578125" style="98"/>
    <col min="5889" max="5889" width="55.42578125" style="98" customWidth="1"/>
    <col min="5890" max="5890" width="5.42578125" style="98" customWidth="1"/>
    <col min="5891" max="5891" width="6.7109375" style="98" customWidth="1"/>
    <col min="5892" max="5892" width="6.42578125" style="98" customWidth="1"/>
    <col min="5893" max="5893" width="13.7109375" style="98" customWidth="1"/>
    <col min="5894" max="5894" width="6" style="98" customWidth="1"/>
    <col min="5895" max="5895" width="13.5703125" style="98" customWidth="1"/>
    <col min="5896" max="6142" width="8.85546875" style="98" customWidth="1"/>
    <col min="6143" max="6143" width="47.7109375" style="98" customWidth="1"/>
    <col min="6144" max="6144" width="5.42578125" style="98"/>
    <col min="6145" max="6145" width="55.42578125" style="98" customWidth="1"/>
    <col min="6146" max="6146" width="5.42578125" style="98" customWidth="1"/>
    <col min="6147" max="6147" width="6.7109375" style="98" customWidth="1"/>
    <col min="6148" max="6148" width="6.42578125" style="98" customWidth="1"/>
    <col min="6149" max="6149" width="13.7109375" style="98" customWidth="1"/>
    <col min="6150" max="6150" width="6" style="98" customWidth="1"/>
    <col min="6151" max="6151" width="13.5703125" style="98" customWidth="1"/>
    <col min="6152" max="6398" width="8.85546875" style="98" customWidth="1"/>
    <col min="6399" max="6399" width="47.7109375" style="98" customWidth="1"/>
    <col min="6400" max="6400" width="5.42578125" style="98"/>
    <col min="6401" max="6401" width="55.42578125" style="98" customWidth="1"/>
    <col min="6402" max="6402" width="5.42578125" style="98" customWidth="1"/>
    <col min="6403" max="6403" width="6.7109375" style="98" customWidth="1"/>
    <col min="6404" max="6404" width="6.42578125" style="98" customWidth="1"/>
    <col min="6405" max="6405" width="13.7109375" style="98" customWidth="1"/>
    <col min="6406" max="6406" width="6" style="98" customWidth="1"/>
    <col min="6407" max="6407" width="13.5703125" style="98" customWidth="1"/>
    <col min="6408" max="6654" width="8.85546875" style="98" customWidth="1"/>
    <col min="6655" max="6655" width="47.7109375" style="98" customWidth="1"/>
    <col min="6656" max="6656" width="5.42578125" style="98"/>
    <col min="6657" max="6657" width="55.42578125" style="98" customWidth="1"/>
    <col min="6658" max="6658" width="5.42578125" style="98" customWidth="1"/>
    <col min="6659" max="6659" width="6.7109375" style="98" customWidth="1"/>
    <col min="6660" max="6660" width="6.42578125" style="98" customWidth="1"/>
    <col min="6661" max="6661" width="13.7109375" style="98" customWidth="1"/>
    <col min="6662" max="6662" width="6" style="98" customWidth="1"/>
    <col min="6663" max="6663" width="13.5703125" style="98" customWidth="1"/>
    <col min="6664" max="6910" width="8.85546875" style="98" customWidth="1"/>
    <col min="6911" max="6911" width="47.7109375" style="98" customWidth="1"/>
    <col min="6912" max="6912" width="5.42578125" style="98"/>
    <col min="6913" max="6913" width="55.42578125" style="98" customWidth="1"/>
    <col min="6914" max="6914" width="5.42578125" style="98" customWidth="1"/>
    <col min="6915" max="6915" width="6.7109375" style="98" customWidth="1"/>
    <col min="6916" max="6916" width="6.42578125" style="98" customWidth="1"/>
    <col min="6917" max="6917" width="13.7109375" style="98" customWidth="1"/>
    <col min="6918" max="6918" width="6" style="98" customWidth="1"/>
    <col min="6919" max="6919" width="13.5703125" style="98" customWidth="1"/>
    <col min="6920" max="7166" width="8.85546875" style="98" customWidth="1"/>
    <col min="7167" max="7167" width="47.7109375" style="98" customWidth="1"/>
    <col min="7168" max="7168" width="5.42578125" style="98"/>
    <col min="7169" max="7169" width="55.42578125" style="98" customWidth="1"/>
    <col min="7170" max="7170" width="5.42578125" style="98" customWidth="1"/>
    <col min="7171" max="7171" width="6.7109375" style="98" customWidth="1"/>
    <col min="7172" max="7172" width="6.42578125" style="98" customWidth="1"/>
    <col min="7173" max="7173" width="13.7109375" style="98" customWidth="1"/>
    <col min="7174" max="7174" width="6" style="98" customWidth="1"/>
    <col min="7175" max="7175" width="13.5703125" style="98" customWidth="1"/>
    <col min="7176" max="7422" width="8.85546875" style="98" customWidth="1"/>
    <col min="7423" max="7423" width="47.7109375" style="98" customWidth="1"/>
    <col min="7424" max="7424" width="5.42578125" style="98"/>
    <col min="7425" max="7425" width="55.42578125" style="98" customWidth="1"/>
    <col min="7426" max="7426" width="5.42578125" style="98" customWidth="1"/>
    <col min="7427" max="7427" width="6.7109375" style="98" customWidth="1"/>
    <col min="7428" max="7428" width="6.42578125" style="98" customWidth="1"/>
    <col min="7429" max="7429" width="13.7109375" style="98" customWidth="1"/>
    <col min="7430" max="7430" width="6" style="98" customWidth="1"/>
    <col min="7431" max="7431" width="13.5703125" style="98" customWidth="1"/>
    <col min="7432" max="7678" width="8.85546875" style="98" customWidth="1"/>
    <col min="7679" max="7679" width="47.7109375" style="98" customWidth="1"/>
    <col min="7680" max="7680" width="5.42578125" style="98"/>
    <col min="7681" max="7681" width="55.42578125" style="98" customWidth="1"/>
    <col min="7682" max="7682" width="5.42578125" style="98" customWidth="1"/>
    <col min="7683" max="7683" width="6.7109375" style="98" customWidth="1"/>
    <col min="7684" max="7684" width="6.42578125" style="98" customWidth="1"/>
    <col min="7685" max="7685" width="13.7109375" style="98" customWidth="1"/>
    <col min="7686" max="7686" width="6" style="98" customWidth="1"/>
    <col min="7687" max="7687" width="13.5703125" style="98" customWidth="1"/>
    <col min="7688" max="7934" width="8.85546875" style="98" customWidth="1"/>
    <col min="7935" max="7935" width="47.7109375" style="98" customWidth="1"/>
    <col min="7936" max="7936" width="5.42578125" style="98"/>
    <col min="7937" max="7937" width="55.42578125" style="98" customWidth="1"/>
    <col min="7938" max="7938" width="5.42578125" style="98" customWidth="1"/>
    <col min="7939" max="7939" width="6.7109375" style="98" customWidth="1"/>
    <col min="7940" max="7940" width="6.42578125" style="98" customWidth="1"/>
    <col min="7941" max="7941" width="13.7109375" style="98" customWidth="1"/>
    <col min="7942" max="7942" width="6" style="98" customWidth="1"/>
    <col min="7943" max="7943" width="13.5703125" style="98" customWidth="1"/>
    <col min="7944" max="8190" width="8.85546875" style="98" customWidth="1"/>
    <col min="8191" max="8191" width="47.7109375" style="98" customWidth="1"/>
    <col min="8192" max="8192" width="5.42578125" style="98"/>
    <col min="8193" max="8193" width="55.42578125" style="98" customWidth="1"/>
    <col min="8194" max="8194" width="5.42578125" style="98" customWidth="1"/>
    <col min="8195" max="8195" width="6.7109375" style="98" customWidth="1"/>
    <col min="8196" max="8196" width="6.42578125" style="98" customWidth="1"/>
    <col min="8197" max="8197" width="13.7109375" style="98" customWidth="1"/>
    <col min="8198" max="8198" width="6" style="98" customWidth="1"/>
    <col min="8199" max="8199" width="13.5703125" style="98" customWidth="1"/>
    <col min="8200" max="8446" width="8.85546875" style="98" customWidth="1"/>
    <col min="8447" max="8447" width="47.7109375" style="98" customWidth="1"/>
    <col min="8448" max="8448" width="5.42578125" style="98"/>
    <col min="8449" max="8449" width="55.42578125" style="98" customWidth="1"/>
    <col min="8450" max="8450" width="5.42578125" style="98" customWidth="1"/>
    <col min="8451" max="8451" width="6.7109375" style="98" customWidth="1"/>
    <col min="8452" max="8452" width="6.42578125" style="98" customWidth="1"/>
    <col min="8453" max="8453" width="13.7109375" style="98" customWidth="1"/>
    <col min="8454" max="8454" width="6" style="98" customWidth="1"/>
    <col min="8455" max="8455" width="13.5703125" style="98" customWidth="1"/>
    <col min="8456" max="8702" width="8.85546875" style="98" customWidth="1"/>
    <col min="8703" max="8703" width="47.7109375" style="98" customWidth="1"/>
    <col min="8704" max="8704" width="5.42578125" style="98"/>
    <col min="8705" max="8705" width="55.42578125" style="98" customWidth="1"/>
    <col min="8706" max="8706" width="5.42578125" style="98" customWidth="1"/>
    <col min="8707" max="8707" width="6.7109375" style="98" customWidth="1"/>
    <col min="8708" max="8708" width="6.42578125" style="98" customWidth="1"/>
    <col min="8709" max="8709" width="13.7109375" style="98" customWidth="1"/>
    <col min="8710" max="8710" width="6" style="98" customWidth="1"/>
    <col min="8711" max="8711" width="13.5703125" style="98" customWidth="1"/>
    <col min="8712" max="8958" width="8.85546875" style="98" customWidth="1"/>
    <col min="8959" max="8959" width="47.7109375" style="98" customWidth="1"/>
    <col min="8960" max="8960" width="5.42578125" style="98"/>
    <col min="8961" max="8961" width="55.42578125" style="98" customWidth="1"/>
    <col min="8962" max="8962" width="5.42578125" style="98" customWidth="1"/>
    <col min="8963" max="8963" width="6.7109375" style="98" customWidth="1"/>
    <col min="8964" max="8964" width="6.42578125" style="98" customWidth="1"/>
    <col min="8965" max="8965" width="13.7109375" style="98" customWidth="1"/>
    <col min="8966" max="8966" width="6" style="98" customWidth="1"/>
    <col min="8967" max="8967" width="13.5703125" style="98" customWidth="1"/>
    <col min="8968" max="9214" width="8.85546875" style="98" customWidth="1"/>
    <col min="9215" max="9215" width="47.7109375" style="98" customWidth="1"/>
    <col min="9216" max="9216" width="5.42578125" style="98"/>
    <col min="9217" max="9217" width="55.42578125" style="98" customWidth="1"/>
    <col min="9218" max="9218" width="5.42578125" style="98" customWidth="1"/>
    <col min="9219" max="9219" width="6.7109375" style="98" customWidth="1"/>
    <col min="9220" max="9220" width="6.42578125" style="98" customWidth="1"/>
    <col min="9221" max="9221" width="13.7109375" style="98" customWidth="1"/>
    <col min="9222" max="9222" width="6" style="98" customWidth="1"/>
    <col min="9223" max="9223" width="13.5703125" style="98" customWidth="1"/>
    <col min="9224" max="9470" width="8.85546875" style="98" customWidth="1"/>
    <col min="9471" max="9471" width="47.7109375" style="98" customWidth="1"/>
    <col min="9472" max="9472" width="5.42578125" style="98"/>
    <col min="9473" max="9473" width="55.42578125" style="98" customWidth="1"/>
    <col min="9474" max="9474" width="5.42578125" style="98" customWidth="1"/>
    <col min="9475" max="9475" width="6.7109375" style="98" customWidth="1"/>
    <col min="9476" max="9476" width="6.42578125" style="98" customWidth="1"/>
    <col min="9477" max="9477" width="13.7109375" style="98" customWidth="1"/>
    <col min="9478" max="9478" width="6" style="98" customWidth="1"/>
    <col min="9479" max="9479" width="13.5703125" style="98" customWidth="1"/>
    <col min="9480" max="9726" width="8.85546875" style="98" customWidth="1"/>
    <col min="9727" max="9727" width="47.7109375" style="98" customWidth="1"/>
    <col min="9728" max="9728" width="5.42578125" style="98"/>
    <col min="9729" max="9729" width="55.42578125" style="98" customWidth="1"/>
    <col min="9730" max="9730" width="5.42578125" style="98" customWidth="1"/>
    <col min="9731" max="9731" width="6.7109375" style="98" customWidth="1"/>
    <col min="9732" max="9732" width="6.42578125" style="98" customWidth="1"/>
    <col min="9733" max="9733" width="13.7109375" style="98" customWidth="1"/>
    <col min="9734" max="9734" width="6" style="98" customWidth="1"/>
    <col min="9735" max="9735" width="13.5703125" style="98" customWidth="1"/>
    <col min="9736" max="9982" width="8.85546875" style="98" customWidth="1"/>
    <col min="9983" max="9983" width="47.7109375" style="98" customWidth="1"/>
    <col min="9984" max="9984" width="5.42578125" style="98"/>
    <col min="9985" max="9985" width="55.42578125" style="98" customWidth="1"/>
    <col min="9986" max="9986" width="5.42578125" style="98" customWidth="1"/>
    <col min="9987" max="9987" width="6.7109375" style="98" customWidth="1"/>
    <col min="9988" max="9988" width="6.42578125" style="98" customWidth="1"/>
    <col min="9989" max="9989" width="13.7109375" style="98" customWidth="1"/>
    <col min="9990" max="9990" width="6" style="98" customWidth="1"/>
    <col min="9991" max="9991" width="13.5703125" style="98" customWidth="1"/>
    <col min="9992" max="10238" width="8.85546875" style="98" customWidth="1"/>
    <col min="10239" max="10239" width="47.7109375" style="98" customWidth="1"/>
    <col min="10240" max="10240" width="5.42578125" style="98"/>
    <col min="10241" max="10241" width="55.42578125" style="98" customWidth="1"/>
    <col min="10242" max="10242" width="5.42578125" style="98" customWidth="1"/>
    <col min="10243" max="10243" width="6.7109375" style="98" customWidth="1"/>
    <col min="10244" max="10244" width="6.42578125" style="98" customWidth="1"/>
    <col min="10245" max="10245" width="13.7109375" style="98" customWidth="1"/>
    <col min="10246" max="10246" width="6" style="98" customWidth="1"/>
    <col min="10247" max="10247" width="13.5703125" style="98" customWidth="1"/>
    <col min="10248" max="10494" width="8.85546875" style="98" customWidth="1"/>
    <col min="10495" max="10495" width="47.7109375" style="98" customWidth="1"/>
    <col min="10496" max="10496" width="5.42578125" style="98"/>
    <col min="10497" max="10497" width="55.42578125" style="98" customWidth="1"/>
    <col min="10498" max="10498" width="5.42578125" style="98" customWidth="1"/>
    <col min="10499" max="10499" width="6.7109375" style="98" customWidth="1"/>
    <col min="10500" max="10500" width="6.42578125" style="98" customWidth="1"/>
    <col min="10501" max="10501" width="13.7109375" style="98" customWidth="1"/>
    <col min="10502" max="10502" width="6" style="98" customWidth="1"/>
    <col min="10503" max="10503" width="13.5703125" style="98" customWidth="1"/>
    <col min="10504" max="10750" width="8.85546875" style="98" customWidth="1"/>
    <col min="10751" max="10751" width="47.7109375" style="98" customWidth="1"/>
    <col min="10752" max="10752" width="5.42578125" style="98"/>
    <col min="10753" max="10753" width="55.42578125" style="98" customWidth="1"/>
    <col min="10754" max="10754" width="5.42578125" style="98" customWidth="1"/>
    <col min="10755" max="10755" width="6.7109375" style="98" customWidth="1"/>
    <col min="10756" max="10756" width="6.42578125" style="98" customWidth="1"/>
    <col min="10757" max="10757" width="13.7109375" style="98" customWidth="1"/>
    <col min="10758" max="10758" width="6" style="98" customWidth="1"/>
    <col min="10759" max="10759" width="13.5703125" style="98" customWidth="1"/>
    <col min="10760" max="11006" width="8.85546875" style="98" customWidth="1"/>
    <col min="11007" max="11007" width="47.7109375" style="98" customWidth="1"/>
    <col min="11008" max="11008" width="5.42578125" style="98"/>
    <col min="11009" max="11009" width="55.42578125" style="98" customWidth="1"/>
    <col min="11010" max="11010" width="5.42578125" style="98" customWidth="1"/>
    <col min="11011" max="11011" width="6.7109375" style="98" customWidth="1"/>
    <col min="11012" max="11012" width="6.42578125" style="98" customWidth="1"/>
    <col min="11013" max="11013" width="13.7109375" style="98" customWidth="1"/>
    <col min="11014" max="11014" width="6" style="98" customWidth="1"/>
    <col min="11015" max="11015" width="13.5703125" style="98" customWidth="1"/>
    <col min="11016" max="11262" width="8.85546875" style="98" customWidth="1"/>
    <col min="11263" max="11263" width="47.7109375" style="98" customWidth="1"/>
    <col min="11264" max="11264" width="5.42578125" style="98"/>
    <col min="11265" max="11265" width="55.42578125" style="98" customWidth="1"/>
    <col min="11266" max="11266" width="5.42578125" style="98" customWidth="1"/>
    <col min="11267" max="11267" width="6.7109375" style="98" customWidth="1"/>
    <col min="11268" max="11268" width="6.42578125" style="98" customWidth="1"/>
    <col min="11269" max="11269" width="13.7109375" style="98" customWidth="1"/>
    <col min="11270" max="11270" width="6" style="98" customWidth="1"/>
    <col min="11271" max="11271" width="13.5703125" style="98" customWidth="1"/>
    <col min="11272" max="11518" width="8.85546875" style="98" customWidth="1"/>
    <col min="11519" max="11519" width="47.7109375" style="98" customWidth="1"/>
    <col min="11520" max="11520" width="5.42578125" style="98"/>
    <col min="11521" max="11521" width="55.42578125" style="98" customWidth="1"/>
    <col min="11522" max="11522" width="5.42578125" style="98" customWidth="1"/>
    <col min="11523" max="11523" width="6.7109375" style="98" customWidth="1"/>
    <col min="11524" max="11524" width="6.42578125" style="98" customWidth="1"/>
    <col min="11525" max="11525" width="13.7109375" style="98" customWidth="1"/>
    <col min="11526" max="11526" width="6" style="98" customWidth="1"/>
    <col min="11527" max="11527" width="13.5703125" style="98" customWidth="1"/>
    <col min="11528" max="11774" width="8.85546875" style="98" customWidth="1"/>
    <col min="11775" max="11775" width="47.7109375" style="98" customWidth="1"/>
    <col min="11776" max="11776" width="5.42578125" style="98"/>
    <col min="11777" max="11777" width="55.42578125" style="98" customWidth="1"/>
    <col min="11778" max="11778" width="5.42578125" style="98" customWidth="1"/>
    <col min="11779" max="11779" width="6.7109375" style="98" customWidth="1"/>
    <col min="11780" max="11780" width="6.42578125" style="98" customWidth="1"/>
    <col min="11781" max="11781" width="13.7109375" style="98" customWidth="1"/>
    <col min="11782" max="11782" width="6" style="98" customWidth="1"/>
    <col min="11783" max="11783" width="13.5703125" style="98" customWidth="1"/>
    <col min="11784" max="12030" width="8.85546875" style="98" customWidth="1"/>
    <col min="12031" max="12031" width="47.7109375" style="98" customWidth="1"/>
    <col min="12032" max="12032" width="5.42578125" style="98"/>
    <col min="12033" max="12033" width="55.42578125" style="98" customWidth="1"/>
    <col min="12034" max="12034" width="5.42578125" style="98" customWidth="1"/>
    <col min="12035" max="12035" width="6.7109375" style="98" customWidth="1"/>
    <col min="12036" max="12036" width="6.42578125" style="98" customWidth="1"/>
    <col min="12037" max="12037" width="13.7109375" style="98" customWidth="1"/>
    <col min="12038" max="12038" width="6" style="98" customWidth="1"/>
    <col min="12039" max="12039" width="13.5703125" style="98" customWidth="1"/>
    <col min="12040" max="12286" width="8.85546875" style="98" customWidth="1"/>
    <col min="12287" max="12287" width="47.7109375" style="98" customWidth="1"/>
    <col min="12288" max="12288" width="5.42578125" style="98"/>
    <col min="12289" max="12289" width="55.42578125" style="98" customWidth="1"/>
    <col min="12290" max="12290" width="5.42578125" style="98" customWidth="1"/>
    <col min="12291" max="12291" width="6.7109375" style="98" customWidth="1"/>
    <col min="12292" max="12292" width="6.42578125" style="98" customWidth="1"/>
    <col min="12293" max="12293" width="13.7109375" style="98" customWidth="1"/>
    <col min="12294" max="12294" width="6" style="98" customWidth="1"/>
    <col min="12295" max="12295" width="13.5703125" style="98" customWidth="1"/>
    <col min="12296" max="12542" width="8.85546875" style="98" customWidth="1"/>
    <col min="12543" max="12543" width="47.7109375" style="98" customWidth="1"/>
    <col min="12544" max="12544" width="5.42578125" style="98"/>
    <col min="12545" max="12545" width="55.42578125" style="98" customWidth="1"/>
    <col min="12546" max="12546" width="5.42578125" style="98" customWidth="1"/>
    <col min="12547" max="12547" width="6.7109375" style="98" customWidth="1"/>
    <col min="12548" max="12548" width="6.42578125" style="98" customWidth="1"/>
    <col min="12549" max="12549" width="13.7109375" style="98" customWidth="1"/>
    <col min="12550" max="12550" width="6" style="98" customWidth="1"/>
    <col min="12551" max="12551" width="13.5703125" style="98" customWidth="1"/>
    <col min="12552" max="12798" width="8.85546875" style="98" customWidth="1"/>
    <col min="12799" max="12799" width="47.7109375" style="98" customWidth="1"/>
    <col min="12800" max="12800" width="5.42578125" style="98"/>
    <col min="12801" max="12801" width="55.42578125" style="98" customWidth="1"/>
    <col min="12802" max="12802" width="5.42578125" style="98" customWidth="1"/>
    <col min="12803" max="12803" width="6.7109375" style="98" customWidth="1"/>
    <col min="12804" max="12804" width="6.42578125" style="98" customWidth="1"/>
    <col min="12805" max="12805" width="13.7109375" style="98" customWidth="1"/>
    <col min="12806" max="12806" width="6" style="98" customWidth="1"/>
    <col min="12807" max="12807" width="13.5703125" style="98" customWidth="1"/>
    <col min="12808" max="13054" width="8.85546875" style="98" customWidth="1"/>
    <col min="13055" max="13055" width="47.7109375" style="98" customWidth="1"/>
    <col min="13056" max="13056" width="5.42578125" style="98"/>
    <col min="13057" max="13057" width="55.42578125" style="98" customWidth="1"/>
    <col min="13058" max="13058" width="5.42578125" style="98" customWidth="1"/>
    <col min="13059" max="13059" width="6.7109375" style="98" customWidth="1"/>
    <col min="13060" max="13060" width="6.42578125" style="98" customWidth="1"/>
    <col min="13061" max="13061" width="13.7109375" style="98" customWidth="1"/>
    <col min="13062" max="13062" width="6" style="98" customWidth="1"/>
    <col min="13063" max="13063" width="13.5703125" style="98" customWidth="1"/>
    <col min="13064" max="13310" width="8.85546875" style="98" customWidth="1"/>
    <col min="13311" max="13311" width="47.7109375" style="98" customWidth="1"/>
    <col min="13312" max="13312" width="5.42578125" style="98"/>
    <col min="13313" max="13313" width="55.42578125" style="98" customWidth="1"/>
    <col min="13314" max="13314" width="5.42578125" style="98" customWidth="1"/>
    <col min="13315" max="13315" width="6.7109375" style="98" customWidth="1"/>
    <col min="13316" max="13316" width="6.42578125" style="98" customWidth="1"/>
    <col min="13317" max="13317" width="13.7109375" style="98" customWidth="1"/>
    <col min="13318" max="13318" width="6" style="98" customWidth="1"/>
    <col min="13319" max="13319" width="13.5703125" style="98" customWidth="1"/>
    <col min="13320" max="13566" width="8.85546875" style="98" customWidth="1"/>
    <col min="13567" max="13567" width="47.7109375" style="98" customWidth="1"/>
    <col min="13568" max="13568" width="5.42578125" style="98"/>
    <col min="13569" max="13569" width="55.42578125" style="98" customWidth="1"/>
    <col min="13570" max="13570" width="5.42578125" style="98" customWidth="1"/>
    <col min="13571" max="13571" width="6.7109375" style="98" customWidth="1"/>
    <col min="13572" max="13572" width="6.42578125" style="98" customWidth="1"/>
    <col min="13573" max="13573" width="13.7109375" style="98" customWidth="1"/>
    <col min="13574" max="13574" width="6" style="98" customWidth="1"/>
    <col min="13575" max="13575" width="13.5703125" style="98" customWidth="1"/>
    <col min="13576" max="13822" width="8.85546875" style="98" customWidth="1"/>
    <col min="13823" max="13823" width="47.7109375" style="98" customWidth="1"/>
    <col min="13824" max="13824" width="5.42578125" style="98"/>
    <col min="13825" max="13825" width="55.42578125" style="98" customWidth="1"/>
    <col min="13826" max="13826" width="5.42578125" style="98" customWidth="1"/>
    <col min="13827" max="13827" width="6.7109375" style="98" customWidth="1"/>
    <col min="13828" max="13828" width="6.42578125" style="98" customWidth="1"/>
    <col min="13829" max="13829" width="13.7109375" style="98" customWidth="1"/>
    <col min="13830" max="13830" width="6" style="98" customWidth="1"/>
    <col min="13831" max="13831" width="13.5703125" style="98" customWidth="1"/>
    <col min="13832" max="14078" width="8.85546875" style="98" customWidth="1"/>
    <col min="14079" max="14079" width="47.7109375" style="98" customWidth="1"/>
    <col min="14080" max="14080" width="5.42578125" style="98"/>
    <col min="14081" max="14081" width="55.42578125" style="98" customWidth="1"/>
    <col min="14082" max="14082" width="5.42578125" style="98" customWidth="1"/>
    <col min="14083" max="14083" width="6.7109375" style="98" customWidth="1"/>
    <col min="14084" max="14084" width="6.42578125" style="98" customWidth="1"/>
    <col min="14085" max="14085" width="13.7109375" style="98" customWidth="1"/>
    <col min="14086" max="14086" width="6" style="98" customWidth="1"/>
    <col min="14087" max="14087" width="13.5703125" style="98" customWidth="1"/>
    <col min="14088" max="14334" width="8.85546875" style="98" customWidth="1"/>
    <col min="14335" max="14335" width="47.7109375" style="98" customWidth="1"/>
    <col min="14336" max="14336" width="5.42578125" style="98"/>
    <col min="14337" max="14337" width="55.42578125" style="98" customWidth="1"/>
    <col min="14338" max="14338" width="5.42578125" style="98" customWidth="1"/>
    <col min="14339" max="14339" width="6.7109375" style="98" customWidth="1"/>
    <col min="14340" max="14340" width="6.42578125" style="98" customWidth="1"/>
    <col min="14341" max="14341" width="13.7109375" style="98" customWidth="1"/>
    <col min="14342" max="14342" width="6" style="98" customWidth="1"/>
    <col min="14343" max="14343" width="13.5703125" style="98" customWidth="1"/>
    <col min="14344" max="14590" width="8.85546875" style="98" customWidth="1"/>
    <col min="14591" max="14591" width="47.7109375" style="98" customWidth="1"/>
    <col min="14592" max="14592" width="5.42578125" style="98"/>
    <col min="14593" max="14593" width="55.42578125" style="98" customWidth="1"/>
    <col min="14594" max="14594" width="5.42578125" style="98" customWidth="1"/>
    <col min="14595" max="14595" width="6.7109375" style="98" customWidth="1"/>
    <col min="14596" max="14596" width="6.42578125" style="98" customWidth="1"/>
    <col min="14597" max="14597" width="13.7109375" style="98" customWidth="1"/>
    <col min="14598" max="14598" width="6" style="98" customWidth="1"/>
    <col min="14599" max="14599" width="13.5703125" style="98" customWidth="1"/>
    <col min="14600" max="14846" width="8.85546875" style="98" customWidth="1"/>
    <col min="14847" max="14847" width="47.7109375" style="98" customWidth="1"/>
    <col min="14848" max="14848" width="5.42578125" style="98"/>
    <col min="14849" max="14849" width="55.42578125" style="98" customWidth="1"/>
    <col min="14850" max="14850" width="5.42578125" style="98" customWidth="1"/>
    <col min="14851" max="14851" width="6.7109375" style="98" customWidth="1"/>
    <col min="14852" max="14852" width="6.42578125" style="98" customWidth="1"/>
    <col min="14853" max="14853" width="13.7109375" style="98" customWidth="1"/>
    <col min="14854" max="14854" width="6" style="98" customWidth="1"/>
    <col min="14855" max="14855" width="13.5703125" style="98" customWidth="1"/>
    <col min="14856" max="15102" width="8.85546875" style="98" customWidth="1"/>
    <col min="15103" max="15103" width="47.7109375" style="98" customWidth="1"/>
    <col min="15104" max="15104" width="5.42578125" style="98"/>
    <col min="15105" max="15105" width="55.42578125" style="98" customWidth="1"/>
    <col min="15106" max="15106" width="5.42578125" style="98" customWidth="1"/>
    <col min="15107" max="15107" width="6.7109375" style="98" customWidth="1"/>
    <col min="15108" max="15108" width="6.42578125" style="98" customWidth="1"/>
    <col min="15109" max="15109" width="13.7109375" style="98" customWidth="1"/>
    <col min="15110" max="15110" width="6" style="98" customWidth="1"/>
    <col min="15111" max="15111" width="13.5703125" style="98" customWidth="1"/>
    <col min="15112" max="15358" width="8.85546875" style="98" customWidth="1"/>
    <col min="15359" max="15359" width="47.7109375" style="98" customWidth="1"/>
    <col min="15360" max="15360" width="5.42578125" style="98"/>
    <col min="15361" max="15361" width="55.42578125" style="98" customWidth="1"/>
    <col min="15362" max="15362" width="5.42578125" style="98" customWidth="1"/>
    <col min="15363" max="15363" width="6.7109375" style="98" customWidth="1"/>
    <col min="15364" max="15364" width="6.42578125" style="98" customWidth="1"/>
    <col min="15365" max="15365" width="13.7109375" style="98" customWidth="1"/>
    <col min="15366" max="15366" width="6" style="98" customWidth="1"/>
    <col min="15367" max="15367" width="13.5703125" style="98" customWidth="1"/>
    <col min="15368" max="15614" width="8.85546875" style="98" customWidth="1"/>
    <col min="15615" max="15615" width="47.7109375" style="98" customWidth="1"/>
    <col min="15616" max="15616" width="5.42578125" style="98"/>
    <col min="15617" max="15617" width="55.42578125" style="98" customWidth="1"/>
    <col min="15618" max="15618" width="5.42578125" style="98" customWidth="1"/>
    <col min="15619" max="15619" width="6.7109375" style="98" customWidth="1"/>
    <col min="15620" max="15620" width="6.42578125" style="98" customWidth="1"/>
    <col min="15621" max="15621" width="13.7109375" style="98" customWidth="1"/>
    <col min="15622" max="15622" width="6" style="98" customWidth="1"/>
    <col min="15623" max="15623" width="13.5703125" style="98" customWidth="1"/>
    <col min="15624" max="15870" width="8.85546875" style="98" customWidth="1"/>
    <col min="15871" max="15871" width="47.7109375" style="98" customWidth="1"/>
    <col min="15872" max="15872" width="5.42578125" style="98"/>
    <col min="15873" max="15873" width="55.42578125" style="98" customWidth="1"/>
    <col min="15874" max="15874" width="5.42578125" style="98" customWidth="1"/>
    <col min="15875" max="15875" width="6.7109375" style="98" customWidth="1"/>
    <col min="15876" max="15876" width="6.42578125" style="98" customWidth="1"/>
    <col min="15877" max="15877" width="13.7109375" style="98" customWidth="1"/>
    <col min="15878" max="15878" width="6" style="98" customWidth="1"/>
    <col min="15879" max="15879" width="13.5703125" style="98" customWidth="1"/>
    <col min="15880" max="16126" width="8.85546875" style="98" customWidth="1"/>
    <col min="16127" max="16127" width="47.7109375" style="98" customWidth="1"/>
    <col min="16128" max="16128" width="5.42578125" style="98"/>
    <col min="16129" max="16129" width="55.42578125" style="98" customWidth="1"/>
    <col min="16130" max="16130" width="5.42578125" style="98" customWidth="1"/>
    <col min="16131" max="16131" width="6.7109375" style="98" customWidth="1"/>
    <col min="16132" max="16132" width="6.42578125" style="98" customWidth="1"/>
    <col min="16133" max="16133" width="13.7109375" style="98" customWidth="1"/>
    <col min="16134" max="16134" width="6" style="98" customWidth="1"/>
    <col min="16135" max="16135" width="13.5703125" style="98" customWidth="1"/>
    <col min="16136" max="16382" width="8.85546875" style="98" customWidth="1"/>
    <col min="16383" max="16383" width="47.7109375" style="98" customWidth="1"/>
    <col min="16384" max="16384" width="5.42578125" style="98"/>
  </cols>
  <sheetData>
    <row r="1" spans="1:254" ht="15" x14ac:dyDescent="0.25">
      <c r="A1" s="333" t="s">
        <v>610</v>
      </c>
      <c r="B1" s="333"/>
      <c r="C1" s="333"/>
      <c r="D1" s="333"/>
      <c r="E1" s="333"/>
      <c r="F1" s="333"/>
      <c r="G1" s="334"/>
      <c r="H1" s="9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" x14ac:dyDescent="0.25">
      <c r="A2" s="335" t="s">
        <v>4</v>
      </c>
      <c r="B2" s="335"/>
      <c r="C2" s="335"/>
      <c r="D2" s="335"/>
      <c r="E2" s="335"/>
      <c r="F2" s="335"/>
      <c r="G2" s="336"/>
      <c r="H2" s="9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5" x14ac:dyDescent="0.25">
      <c r="A3" s="335" t="s">
        <v>619</v>
      </c>
      <c r="B3" s="335"/>
      <c r="C3" s="335"/>
      <c r="D3" s="335"/>
      <c r="E3" s="335"/>
      <c r="F3" s="335"/>
      <c r="G3" s="336"/>
      <c r="H3" s="9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5" x14ac:dyDescent="0.25">
      <c r="A4" s="333" t="s">
        <v>271</v>
      </c>
      <c r="B4" s="333"/>
      <c r="C4" s="333"/>
      <c r="D4" s="333"/>
      <c r="E4" s="333"/>
      <c r="F4" s="333"/>
      <c r="G4" s="334"/>
      <c r="H4" s="9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5" x14ac:dyDescent="0.25">
      <c r="A5" s="335" t="s">
        <v>4</v>
      </c>
      <c r="B5" s="335"/>
      <c r="C5" s="335"/>
      <c r="D5" s="335"/>
      <c r="E5" s="335"/>
      <c r="F5" s="335"/>
      <c r="G5" s="336"/>
      <c r="H5" s="9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5" x14ac:dyDescent="0.25">
      <c r="A6" s="335" t="s">
        <v>0</v>
      </c>
      <c r="B6" s="335"/>
      <c r="C6" s="335"/>
      <c r="D6" s="335"/>
      <c r="E6" s="335"/>
      <c r="F6" s="335"/>
      <c r="G6" s="336"/>
      <c r="H6" s="9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23.45" customHeight="1" x14ac:dyDescent="0.25">
      <c r="A7" s="337" t="s">
        <v>272</v>
      </c>
      <c r="B7" s="337"/>
      <c r="C7" s="337"/>
      <c r="D7" s="337"/>
      <c r="E7" s="337"/>
      <c r="F7" s="337"/>
      <c r="G7" s="337"/>
      <c r="H7" s="99"/>
    </row>
    <row r="8" spans="1:254" x14ac:dyDescent="0.2">
      <c r="A8" s="338" t="s">
        <v>273</v>
      </c>
      <c r="B8" s="338"/>
      <c r="C8" s="338"/>
      <c r="D8" s="338"/>
      <c r="E8" s="338"/>
      <c r="F8" s="338"/>
      <c r="G8" s="338"/>
      <c r="H8" s="99"/>
    </row>
    <row r="9" spans="1:254" x14ac:dyDescent="0.2">
      <c r="A9" s="221"/>
      <c r="B9" s="221"/>
      <c r="C9" s="221"/>
      <c r="D9" s="221"/>
      <c r="E9" s="221"/>
      <c r="F9" s="221"/>
      <c r="G9" s="222" t="s">
        <v>1</v>
      </c>
      <c r="H9" s="99"/>
    </row>
    <row r="10" spans="1:254" x14ac:dyDescent="0.2">
      <c r="A10" s="339" t="s">
        <v>274</v>
      </c>
      <c r="B10" s="341" t="s">
        <v>275</v>
      </c>
      <c r="C10" s="342"/>
      <c r="D10" s="342"/>
      <c r="E10" s="342"/>
      <c r="F10" s="342"/>
      <c r="G10" s="343" t="s">
        <v>11</v>
      </c>
    </row>
    <row r="11" spans="1:254" x14ac:dyDescent="0.2">
      <c r="A11" s="340"/>
      <c r="B11" s="320" t="s">
        <v>276</v>
      </c>
      <c r="C11" s="100" t="s">
        <v>7</v>
      </c>
      <c r="D11" s="100" t="s">
        <v>277</v>
      </c>
      <c r="E11" s="101" t="s">
        <v>9</v>
      </c>
      <c r="F11" s="101" t="s">
        <v>10</v>
      </c>
      <c r="G11" s="344"/>
    </row>
    <row r="12" spans="1:254" x14ac:dyDescent="0.2">
      <c r="A12" s="320">
        <v>1</v>
      </c>
      <c r="B12" s="320">
        <v>2</v>
      </c>
      <c r="C12" s="100" t="s">
        <v>13</v>
      </c>
      <c r="D12" s="100" t="s">
        <v>14</v>
      </c>
      <c r="E12" s="101">
        <v>5</v>
      </c>
      <c r="F12" s="101">
        <v>6</v>
      </c>
      <c r="G12" s="102">
        <v>7</v>
      </c>
    </row>
    <row r="13" spans="1:254" ht="15" x14ac:dyDescent="0.25">
      <c r="A13" s="103" t="s">
        <v>278</v>
      </c>
      <c r="B13" s="104">
        <v>510</v>
      </c>
      <c r="C13" s="105"/>
      <c r="D13" s="105"/>
      <c r="E13" s="106"/>
      <c r="F13" s="106"/>
      <c r="G13" s="318">
        <f>SUM(G14+G27)</f>
        <v>8631.2800000000007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pans="1:254" ht="15.75" x14ac:dyDescent="0.25">
      <c r="A14" s="108" t="s">
        <v>16</v>
      </c>
      <c r="B14" s="109">
        <v>510</v>
      </c>
      <c r="C14" s="110" t="s">
        <v>17</v>
      </c>
      <c r="D14" s="110"/>
      <c r="E14" s="110"/>
      <c r="F14" s="110"/>
      <c r="G14" s="111">
        <f>SUM(G15+G19)</f>
        <v>8581.2800000000007</v>
      </c>
    </row>
    <row r="15" spans="1:254" ht="15" x14ac:dyDescent="0.25">
      <c r="A15" s="112" t="s">
        <v>279</v>
      </c>
      <c r="B15" s="113" t="s">
        <v>280</v>
      </c>
      <c r="C15" s="114" t="s">
        <v>17</v>
      </c>
      <c r="D15" s="114" t="s">
        <v>19</v>
      </c>
      <c r="E15" s="114"/>
      <c r="F15" s="114"/>
      <c r="G15" s="115">
        <f>SUM(G18)</f>
        <v>896.74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</row>
    <row r="16" spans="1:254" s="107" customFormat="1" ht="15" x14ac:dyDescent="0.25">
      <c r="A16" s="117" t="s">
        <v>20</v>
      </c>
      <c r="B16" s="118" t="s">
        <v>280</v>
      </c>
      <c r="C16" s="119" t="s">
        <v>17</v>
      </c>
      <c r="D16" s="119" t="s">
        <v>19</v>
      </c>
      <c r="E16" s="119" t="s">
        <v>21</v>
      </c>
      <c r="F16" s="119"/>
      <c r="G16" s="120">
        <f>SUM(G18)</f>
        <v>896.74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</row>
    <row r="17" spans="1:254" ht="15" x14ac:dyDescent="0.25">
      <c r="A17" s="122" t="s">
        <v>22</v>
      </c>
      <c r="B17" s="123" t="s">
        <v>280</v>
      </c>
      <c r="C17" s="124" t="s">
        <v>17</v>
      </c>
      <c r="D17" s="124" t="s">
        <v>19</v>
      </c>
      <c r="E17" s="124" t="s">
        <v>21</v>
      </c>
      <c r="F17" s="124"/>
      <c r="G17" s="125">
        <f>SUM(G18)</f>
        <v>896.74</v>
      </c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  <c r="IT17" s="126"/>
    </row>
    <row r="18" spans="1:254" s="116" customFormat="1" ht="39" x14ac:dyDescent="0.25">
      <c r="A18" s="127" t="s">
        <v>281</v>
      </c>
      <c r="B18" s="128" t="s">
        <v>280</v>
      </c>
      <c r="C18" s="129" t="s">
        <v>17</v>
      </c>
      <c r="D18" s="129" t="s">
        <v>19</v>
      </c>
      <c r="E18" s="129" t="s">
        <v>21</v>
      </c>
      <c r="F18" s="129" t="s">
        <v>24</v>
      </c>
      <c r="G18" s="130">
        <v>896.74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</row>
    <row r="19" spans="1:254" s="121" customFormat="1" ht="15" x14ac:dyDescent="0.25">
      <c r="A19" s="131" t="s">
        <v>25</v>
      </c>
      <c r="B19" s="113" t="s">
        <v>280</v>
      </c>
      <c r="C19" s="114" t="s">
        <v>17</v>
      </c>
      <c r="D19" s="114" t="s">
        <v>26</v>
      </c>
      <c r="E19" s="114"/>
      <c r="F19" s="114"/>
      <c r="G19" s="115">
        <f>SUM(G22+G20)</f>
        <v>7684.5400000000009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</row>
    <row r="20" spans="1:254" s="121" customFormat="1" ht="15" x14ac:dyDescent="0.25">
      <c r="A20" s="112" t="s">
        <v>27</v>
      </c>
      <c r="B20" s="113" t="s">
        <v>280</v>
      </c>
      <c r="C20" s="114" t="s">
        <v>17</v>
      </c>
      <c r="D20" s="114" t="s">
        <v>26</v>
      </c>
      <c r="E20" s="114" t="s">
        <v>28</v>
      </c>
      <c r="F20" s="114"/>
      <c r="G20" s="115">
        <f>SUM(G21)</f>
        <v>1345.64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</row>
    <row r="21" spans="1:254" s="121" customFormat="1" ht="39" x14ac:dyDescent="0.25">
      <c r="A21" s="127" t="s">
        <v>281</v>
      </c>
      <c r="B21" s="132" t="s">
        <v>280</v>
      </c>
      <c r="C21" s="129" t="s">
        <v>17</v>
      </c>
      <c r="D21" s="129" t="s">
        <v>26</v>
      </c>
      <c r="E21" s="129" t="s">
        <v>28</v>
      </c>
      <c r="F21" s="129" t="s">
        <v>24</v>
      </c>
      <c r="G21" s="130">
        <v>1345.64</v>
      </c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</row>
    <row r="22" spans="1:254" s="126" customFormat="1" ht="13.5" x14ac:dyDescent="0.25">
      <c r="A22" s="117" t="s">
        <v>20</v>
      </c>
      <c r="B22" s="133" t="s">
        <v>280</v>
      </c>
      <c r="C22" s="119" t="s">
        <v>17</v>
      </c>
      <c r="D22" s="119" t="s">
        <v>26</v>
      </c>
      <c r="E22" s="119" t="s">
        <v>29</v>
      </c>
      <c r="F22" s="119"/>
      <c r="G22" s="120">
        <f>SUM(G23)</f>
        <v>6338.9000000000005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</row>
    <row r="23" spans="1:254" x14ac:dyDescent="0.2">
      <c r="A23" s="127" t="s">
        <v>30</v>
      </c>
      <c r="B23" s="134" t="s">
        <v>280</v>
      </c>
      <c r="C23" s="129" t="s">
        <v>17</v>
      </c>
      <c r="D23" s="129" t="s">
        <v>26</v>
      </c>
      <c r="E23" s="129" t="s">
        <v>29</v>
      </c>
      <c r="F23" s="129"/>
      <c r="G23" s="130">
        <f>SUM(G24+G25+G26)</f>
        <v>6338.9000000000005</v>
      </c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</row>
    <row r="24" spans="1:254" s="126" customFormat="1" ht="38.25" x14ac:dyDescent="0.2">
      <c r="A24" s="122" t="s">
        <v>281</v>
      </c>
      <c r="B24" s="135" t="s">
        <v>280</v>
      </c>
      <c r="C24" s="124" t="s">
        <v>17</v>
      </c>
      <c r="D24" s="124" t="s">
        <v>26</v>
      </c>
      <c r="E24" s="124" t="s">
        <v>29</v>
      </c>
      <c r="F24" s="124" t="s">
        <v>24</v>
      </c>
      <c r="G24" s="125">
        <v>3781.86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</row>
    <row r="25" spans="1:254" ht="15" x14ac:dyDescent="0.25">
      <c r="A25" s="122" t="s">
        <v>282</v>
      </c>
      <c r="B25" s="135" t="s">
        <v>280</v>
      </c>
      <c r="C25" s="124" t="s">
        <v>17</v>
      </c>
      <c r="D25" s="124" t="s">
        <v>26</v>
      </c>
      <c r="E25" s="124" t="s">
        <v>29</v>
      </c>
      <c r="F25" s="124" t="s">
        <v>32</v>
      </c>
      <c r="G25" s="125">
        <v>2536.7399999999998</v>
      </c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</row>
    <row r="26" spans="1:254" ht="15" x14ac:dyDescent="0.25">
      <c r="A26" s="122" t="s">
        <v>40</v>
      </c>
      <c r="B26" s="135" t="s">
        <v>280</v>
      </c>
      <c r="C26" s="124" t="s">
        <v>17</v>
      </c>
      <c r="D26" s="124" t="s">
        <v>26</v>
      </c>
      <c r="E26" s="124" t="s">
        <v>29</v>
      </c>
      <c r="F26" s="124" t="s">
        <v>41</v>
      </c>
      <c r="G26" s="125">
        <v>20.3</v>
      </c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</row>
    <row r="27" spans="1:254" ht="15" x14ac:dyDescent="0.25">
      <c r="A27" s="127" t="s">
        <v>205</v>
      </c>
      <c r="B27" s="129" t="s">
        <v>280</v>
      </c>
      <c r="C27" s="132" t="s">
        <v>95</v>
      </c>
      <c r="D27" s="132" t="s">
        <v>34</v>
      </c>
      <c r="E27" s="132" t="s">
        <v>197</v>
      </c>
      <c r="F27" s="132"/>
      <c r="G27" s="125">
        <f>SUM(G28)</f>
        <v>50</v>
      </c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</row>
    <row r="28" spans="1:254" ht="15" x14ac:dyDescent="0.25">
      <c r="A28" s="122" t="s">
        <v>282</v>
      </c>
      <c r="B28" s="180">
        <v>510</v>
      </c>
      <c r="C28" s="135" t="s">
        <v>95</v>
      </c>
      <c r="D28" s="135" t="s">
        <v>34</v>
      </c>
      <c r="E28" s="135" t="s">
        <v>206</v>
      </c>
      <c r="F28" s="135" t="s">
        <v>32</v>
      </c>
      <c r="G28" s="125">
        <v>50</v>
      </c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</row>
    <row r="29" spans="1:254" ht="14.25" x14ac:dyDescent="0.2">
      <c r="A29" s="137" t="s">
        <v>283</v>
      </c>
      <c r="B29" s="110" t="s">
        <v>280</v>
      </c>
      <c r="C29" s="129"/>
      <c r="D29" s="129"/>
      <c r="E29" s="129"/>
      <c r="F29" s="129"/>
      <c r="G29" s="111">
        <f>SUM(G30+G93+G117+G183+G194+G259++G290+G300+G315+G321+G85+G81)</f>
        <v>1345542.1200000003</v>
      </c>
    </row>
    <row r="30" spans="1:254" s="136" customFormat="1" ht="15" x14ac:dyDescent="0.25">
      <c r="A30" s="138" t="s">
        <v>16</v>
      </c>
      <c r="B30" s="110" t="s">
        <v>280</v>
      </c>
      <c r="C30" s="139" t="s">
        <v>17</v>
      </c>
      <c r="D30" s="140"/>
      <c r="E30" s="140"/>
      <c r="F30" s="140"/>
      <c r="G30" s="111">
        <f>SUM(G31+G44+G48+G41)</f>
        <v>116252.91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136" customFormat="1" ht="15" x14ac:dyDescent="0.25">
      <c r="A31" s="112" t="s">
        <v>284</v>
      </c>
      <c r="B31" s="113" t="s">
        <v>280</v>
      </c>
      <c r="C31" s="114" t="s">
        <v>17</v>
      </c>
      <c r="D31" s="114" t="s">
        <v>34</v>
      </c>
      <c r="E31" s="114"/>
      <c r="F31" s="114"/>
      <c r="G31" s="141">
        <f>SUM(G32)</f>
        <v>82131.3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93"/>
    </row>
    <row r="32" spans="1:254" ht="15" x14ac:dyDescent="0.25">
      <c r="A32" s="117" t="s">
        <v>20</v>
      </c>
      <c r="B32" s="118" t="s">
        <v>280</v>
      </c>
      <c r="C32" s="119" t="s">
        <v>17</v>
      </c>
      <c r="D32" s="119" t="s">
        <v>34</v>
      </c>
      <c r="E32" s="119"/>
      <c r="F32" s="119"/>
      <c r="G32" s="120">
        <f>SUM(G33+G35+G39)</f>
        <v>82131.3</v>
      </c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</row>
    <row r="33" spans="1:254" s="107" customFormat="1" ht="15" x14ac:dyDescent="0.25">
      <c r="A33" s="122" t="s">
        <v>30</v>
      </c>
      <c r="B33" s="135" t="s">
        <v>280</v>
      </c>
      <c r="C33" s="124" t="s">
        <v>17</v>
      </c>
      <c r="D33" s="124" t="s">
        <v>34</v>
      </c>
      <c r="E33" s="124"/>
      <c r="F33" s="124"/>
      <c r="G33" s="125">
        <f>SUM(G34)</f>
        <v>4094.87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  <c r="IR33" s="98"/>
      <c r="IS33" s="98"/>
      <c r="IT33" s="98"/>
    </row>
    <row r="34" spans="1:254" s="93" customFormat="1" ht="38.25" x14ac:dyDescent="0.2">
      <c r="A34" s="122" t="s">
        <v>281</v>
      </c>
      <c r="B34" s="128" t="s">
        <v>280</v>
      </c>
      <c r="C34" s="124" t="s">
        <v>17</v>
      </c>
      <c r="D34" s="124" t="s">
        <v>34</v>
      </c>
      <c r="E34" s="124" t="s">
        <v>285</v>
      </c>
      <c r="F34" s="124" t="s">
        <v>24</v>
      </c>
      <c r="G34" s="125">
        <v>4094.87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</row>
    <row r="35" spans="1:254" x14ac:dyDescent="0.2">
      <c r="A35" s="122" t="s">
        <v>30</v>
      </c>
      <c r="B35" s="135" t="s">
        <v>280</v>
      </c>
      <c r="C35" s="124" t="s">
        <v>17</v>
      </c>
      <c r="D35" s="124" t="s">
        <v>34</v>
      </c>
      <c r="E35" s="124"/>
      <c r="F35" s="124"/>
      <c r="G35" s="125">
        <f>SUM(G36+G37+G38)</f>
        <v>75236.950000000012</v>
      </c>
    </row>
    <row r="36" spans="1:254" ht="38.25" x14ac:dyDescent="0.2">
      <c r="A36" s="122" t="s">
        <v>281</v>
      </c>
      <c r="B36" s="128" t="s">
        <v>280</v>
      </c>
      <c r="C36" s="124" t="s">
        <v>17</v>
      </c>
      <c r="D36" s="124" t="s">
        <v>34</v>
      </c>
      <c r="E36" s="124" t="s">
        <v>29</v>
      </c>
      <c r="F36" s="124" t="s">
        <v>24</v>
      </c>
      <c r="G36" s="125">
        <v>66264.88</v>
      </c>
    </row>
    <row r="37" spans="1:254" x14ac:dyDescent="0.2">
      <c r="A37" s="122" t="s">
        <v>282</v>
      </c>
      <c r="B37" s="135" t="s">
        <v>280</v>
      </c>
      <c r="C37" s="124" t="s">
        <v>17</v>
      </c>
      <c r="D37" s="124" t="s">
        <v>34</v>
      </c>
      <c r="E37" s="124" t="s">
        <v>29</v>
      </c>
      <c r="F37" s="124" t="s">
        <v>32</v>
      </c>
      <c r="G37" s="125">
        <v>8912.07</v>
      </c>
    </row>
    <row r="38" spans="1:254" ht="15" x14ac:dyDescent="0.25">
      <c r="A38" s="122" t="s">
        <v>40</v>
      </c>
      <c r="B38" s="135" t="s">
        <v>280</v>
      </c>
      <c r="C38" s="135" t="s">
        <v>17</v>
      </c>
      <c r="D38" s="135" t="s">
        <v>34</v>
      </c>
      <c r="E38" s="124" t="s">
        <v>29</v>
      </c>
      <c r="F38" s="135" t="s">
        <v>41</v>
      </c>
      <c r="G38" s="125">
        <v>60</v>
      </c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  <c r="IK38" s="143"/>
      <c r="IL38" s="143"/>
      <c r="IM38" s="143"/>
      <c r="IN38" s="143"/>
      <c r="IO38" s="143"/>
      <c r="IP38" s="143"/>
      <c r="IQ38" s="143"/>
      <c r="IR38" s="143"/>
      <c r="IS38" s="143"/>
      <c r="IT38" s="143"/>
    </row>
    <row r="39" spans="1:254" ht="27" x14ac:dyDescent="0.25">
      <c r="A39" s="117" t="s">
        <v>35</v>
      </c>
      <c r="B39" s="133" t="s">
        <v>280</v>
      </c>
      <c r="C39" s="133" t="s">
        <v>17</v>
      </c>
      <c r="D39" s="133" t="s">
        <v>34</v>
      </c>
      <c r="E39" s="133" t="s">
        <v>36</v>
      </c>
      <c r="F39" s="133"/>
      <c r="G39" s="120">
        <f>SUM(G40)</f>
        <v>2799.48</v>
      </c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  <c r="IN39" s="144"/>
      <c r="IO39" s="144"/>
      <c r="IP39" s="144"/>
      <c r="IQ39" s="144"/>
      <c r="IR39" s="144"/>
      <c r="IS39" s="144"/>
      <c r="IT39" s="144"/>
    </row>
    <row r="40" spans="1:254" ht="38.25" x14ac:dyDescent="0.2">
      <c r="A40" s="122" t="s">
        <v>281</v>
      </c>
      <c r="B40" s="128" t="s">
        <v>280</v>
      </c>
      <c r="C40" s="129" t="s">
        <v>17</v>
      </c>
      <c r="D40" s="129" t="s">
        <v>34</v>
      </c>
      <c r="E40" s="132" t="s">
        <v>36</v>
      </c>
      <c r="F40" s="129" t="s">
        <v>24</v>
      </c>
      <c r="G40" s="125">
        <v>2799.48</v>
      </c>
    </row>
    <row r="41" spans="1:254" s="143" customFormat="1" ht="15" x14ac:dyDescent="0.25">
      <c r="A41" s="131" t="s">
        <v>42</v>
      </c>
      <c r="B41" s="110" t="s">
        <v>280</v>
      </c>
      <c r="C41" s="139" t="s">
        <v>17</v>
      </c>
      <c r="D41" s="139" t="s">
        <v>43</v>
      </c>
      <c r="E41" s="110"/>
      <c r="F41" s="139"/>
      <c r="G41" s="111">
        <f>SUM(G42)</f>
        <v>22.9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5"/>
      <c r="EN41" s="145"/>
      <c r="EO41" s="145"/>
      <c r="EP41" s="145"/>
      <c r="EQ41" s="14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  <c r="GK41" s="145"/>
      <c r="GL41" s="145"/>
      <c r="GM41" s="145"/>
      <c r="GN41" s="145"/>
      <c r="GO41" s="145"/>
      <c r="GP41" s="145"/>
      <c r="GQ41" s="145"/>
      <c r="GR41" s="145"/>
      <c r="GS41" s="145"/>
      <c r="GT41" s="145"/>
      <c r="GU41" s="145"/>
      <c r="GV41" s="145"/>
      <c r="GW41" s="145"/>
      <c r="GX41" s="145"/>
      <c r="GY41" s="145"/>
      <c r="GZ41" s="145"/>
      <c r="HA41" s="145"/>
      <c r="HB41" s="145"/>
      <c r="HC41" s="145"/>
      <c r="HD41" s="145"/>
      <c r="HE41" s="145"/>
      <c r="HF41" s="145"/>
      <c r="HG41" s="145"/>
      <c r="HH41" s="145"/>
      <c r="HI41" s="145"/>
      <c r="HJ41" s="145"/>
      <c r="HK41" s="145"/>
      <c r="HL41" s="145"/>
      <c r="HM41" s="145"/>
      <c r="HN41" s="145"/>
      <c r="HO41" s="145"/>
      <c r="HP41" s="145"/>
      <c r="HQ41" s="145"/>
      <c r="HR41" s="145"/>
      <c r="HS41" s="145"/>
      <c r="HT41" s="145"/>
      <c r="HU41" s="145"/>
      <c r="HV41" s="145"/>
      <c r="HW41" s="145"/>
      <c r="HX41" s="145"/>
      <c r="HY41" s="145"/>
      <c r="HZ41" s="145"/>
      <c r="IA41" s="145"/>
      <c r="IB41" s="145"/>
      <c r="IC41" s="145"/>
      <c r="ID41" s="145"/>
      <c r="IE41" s="145"/>
      <c r="IF41" s="145"/>
      <c r="IG41" s="145"/>
      <c r="IH41" s="145"/>
      <c r="II41" s="145"/>
      <c r="IJ41" s="145"/>
      <c r="IK41" s="145"/>
      <c r="IL41" s="145"/>
      <c r="IM41" s="145"/>
      <c r="IN41" s="145"/>
      <c r="IO41" s="145"/>
      <c r="IP41" s="145"/>
      <c r="IQ41" s="145"/>
      <c r="IR41" s="145"/>
      <c r="IS41" s="145"/>
      <c r="IT41" s="145"/>
    </row>
    <row r="42" spans="1:254" s="144" customFormat="1" ht="40.5" x14ac:dyDescent="0.25">
      <c r="A42" s="117" t="s">
        <v>44</v>
      </c>
      <c r="B42" s="133" t="s">
        <v>280</v>
      </c>
      <c r="C42" s="119" t="s">
        <v>17</v>
      </c>
      <c r="D42" s="119" t="s">
        <v>43</v>
      </c>
      <c r="E42" s="133" t="s">
        <v>45</v>
      </c>
      <c r="F42" s="119"/>
      <c r="G42" s="120">
        <f>SUM(G43)</f>
        <v>22.9</v>
      </c>
    </row>
    <row r="43" spans="1:254" x14ac:dyDescent="0.2">
      <c r="A43" s="122" t="s">
        <v>282</v>
      </c>
      <c r="B43" s="128" t="s">
        <v>280</v>
      </c>
      <c r="C43" s="129" t="s">
        <v>17</v>
      </c>
      <c r="D43" s="129" t="s">
        <v>43</v>
      </c>
      <c r="E43" s="132" t="s">
        <v>45</v>
      </c>
      <c r="F43" s="129" t="s">
        <v>32</v>
      </c>
      <c r="G43" s="125">
        <v>22.9</v>
      </c>
    </row>
    <row r="44" spans="1:254" s="145" customFormat="1" ht="15" x14ac:dyDescent="0.25">
      <c r="A44" s="138" t="s">
        <v>47</v>
      </c>
      <c r="B44" s="146" t="s">
        <v>280</v>
      </c>
      <c r="C44" s="110" t="s">
        <v>17</v>
      </c>
      <c r="D44" s="110" t="s">
        <v>48</v>
      </c>
      <c r="E44" s="110"/>
      <c r="F44" s="110"/>
      <c r="G44" s="111">
        <f>SUM(G45)</f>
        <v>2000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  <c r="IR44" s="98"/>
      <c r="IS44" s="98"/>
      <c r="IT44" s="98"/>
    </row>
    <row r="45" spans="1:254" s="144" customFormat="1" ht="13.5" x14ac:dyDescent="0.25">
      <c r="A45" s="147" t="s">
        <v>47</v>
      </c>
      <c r="B45" s="114" t="s">
        <v>280</v>
      </c>
      <c r="C45" s="133" t="s">
        <v>17</v>
      </c>
      <c r="D45" s="133" t="s">
        <v>48</v>
      </c>
      <c r="E45" s="133" t="s">
        <v>286</v>
      </c>
      <c r="F45" s="133"/>
      <c r="G45" s="120">
        <f>SUM(G46)</f>
        <v>2000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</row>
    <row r="46" spans="1:254" x14ac:dyDescent="0.2">
      <c r="A46" s="122" t="s">
        <v>49</v>
      </c>
      <c r="B46" s="124" t="s">
        <v>280</v>
      </c>
      <c r="C46" s="135" t="s">
        <v>17</v>
      </c>
      <c r="D46" s="135" t="s">
        <v>48</v>
      </c>
      <c r="E46" s="135" t="s">
        <v>50</v>
      </c>
      <c r="F46" s="135"/>
      <c r="G46" s="125">
        <f>SUM(G47)</f>
        <v>2000</v>
      </c>
    </row>
    <row r="47" spans="1:254" x14ac:dyDescent="0.2">
      <c r="A47" s="127" t="s">
        <v>40</v>
      </c>
      <c r="B47" s="148" t="s">
        <v>280</v>
      </c>
      <c r="C47" s="132" t="s">
        <v>17</v>
      </c>
      <c r="D47" s="132" t="s">
        <v>48</v>
      </c>
      <c r="E47" s="132" t="s">
        <v>286</v>
      </c>
      <c r="F47" s="132" t="s">
        <v>41</v>
      </c>
      <c r="G47" s="130">
        <v>2000</v>
      </c>
    </row>
    <row r="48" spans="1:254" ht="14.25" x14ac:dyDescent="0.2">
      <c r="A48" s="138" t="s">
        <v>51</v>
      </c>
      <c r="B48" s="114" t="s">
        <v>280</v>
      </c>
      <c r="C48" s="110" t="s">
        <v>17</v>
      </c>
      <c r="D48" s="110" t="s">
        <v>52</v>
      </c>
      <c r="E48" s="110"/>
      <c r="F48" s="110"/>
      <c r="G48" s="111">
        <f>SUM(G49+G60+G65+G54+G58+G79)</f>
        <v>32098.71</v>
      </c>
    </row>
    <row r="49" spans="1:254" ht="15" x14ac:dyDescent="0.25">
      <c r="A49" s="117" t="s">
        <v>20</v>
      </c>
      <c r="B49" s="118" t="s">
        <v>280</v>
      </c>
      <c r="C49" s="119" t="s">
        <v>17</v>
      </c>
      <c r="D49" s="119" t="s">
        <v>52</v>
      </c>
      <c r="E49" s="119" t="s">
        <v>53</v>
      </c>
      <c r="F49" s="119"/>
      <c r="G49" s="120">
        <f>SUM(G50)</f>
        <v>1647.6</v>
      </c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1"/>
      <c r="IP49" s="121"/>
      <c r="IQ49" s="121"/>
      <c r="IR49" s="121"/>
      <c r="IS49" s="121"/>
      <c r="IT49" s="121"/>
    </row>
    <row r="50" spans="1:254" x14ac:dyDescent="0.2">
      <c r="A50" s="127" t="s">
        <v>54</v>
      </c>
      <c r="B50" s="128" t="s">
        <v>280</v>
      </c>
      <c r="C50" s="129" t="s">
        <v>55</v>
      </c>
      <c r="D50" s="129" t="s">
        <v>52</v>
      </c>
      <c r="E50" s="129" t="s">
        <v>53</v>
      </c>
      <c r="F50" s="129"/>
      <c r="G50" s="130">
        <f>SUM(G51+G52+G53)</f>
        <v>1647.6</v>
      </c>
    </row>
    <row r="51" spans="1:254" ht="38.25" x14ac:dyDescent="0.2">
      <c r="A51" s="122" t="s">
        <v>281</v>
      </c>
      <c r="B51" s="135" t="s">
        <v>280</v>
      </c>
      <c r="C51" s="124" t="s">
        <v>17</v>
      </c>
      <c r="D51" s="124" t="s">
        <v>52</v>
      </c>
      <c r="E51" s="124" t="s">
        <v>53</v>
      </c>
      <c r="F51" s="124" t="s">
        <v>24</v>
      </c>
      <c r="G51" s="125">
        <v>1084.7</v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  <c r="GS51" s="149"/>
      <c r="GT51" s="149"/>
      <c r="GU51" s="149"/>
      <c r="GV51" s="149"/>
      <c r="GW51" s="149"/>
      <c r="GX51" s="149"/>
      <c r="GY51" s="149"/>
      <c r="GZ51" s="149"/>
      <c r="HA51" s="149"/>
      <c r="HB51" s="149"/>
      <c r="HC51" s="149"/>
      <c r="HD51" s="149"/>
      <c r="HE51" s="149"/>
      <c r="HF51" s="149"/>
      <c r="HG51" s="149"/>
      <c r="HH51" s="149"/>
      <c r="HI51" s="149"/>
      <c r="HJ51" s="149"/>
      <c r="HK51" s="149"/>
      <c r="HL51" s="149"/>
      <c r="HM51" s="149"/>
      <c r="HN51" s="149"/>
      <c r="HO51" s="149"/>
      <c r="HP51" s="149"/>
      <c r="HQ51" s="149"/>
      <c r="HR51" s="149"/>
      <c r="HS51" s="149"/>
      <c r="HT51" s="149"/>
      <c r="HU51" s="149"/>
      <c r="HV51" s="149"/>
      <c r="HW51" s="149"/>
      <c r="HX51" s="149"/>
      <c r="HY51" s="149"/>
      <c r="HZ51" s="149"/>
      <c r="IA51" s="149"/>
      <c r="IB51" s="149"/>
      <c r="IC51" s="149"/>
      <c r="ID51" s="149"/>
      <c r="IE51" s="149"/>
      <c r="IF51" s="149"/>
      <c r="IG51" s="149"/>
      <c r="IH51" s="149"/>
      <c r="II51" s="149"/>
      <c r="IJ51" s="149"/>
      <c r="IK51" s="149"/>
      <c r="IL51" s="149"/>
      <c r="IM51" s="149"/>
      <c r="IN51" s="149"/>
      <c r="IO51" s="149"/>
      <c r="IP51" s="149"/>
      <c r="IQ51" s="149"/>
      <c r="IR51" s="149"/>
      <c r="IS51" s="149"/>
      <c r="IT51" s="149"/>
    </row>
    <row r="52" spans="1:254" s="121" customFormat="1" ht="15" x14ac:dyDescent="0.25">
      <c r="A52" s="122" t="s">
        <v>282</v>
      </c>
      <c r="B52" s="135" t="s">
        <v>280</v>
      </c>
      <c r="C52" s="124" t="s">
        <v>17</v>
      </c>
      <c r="D52" s="124" t="s">
        <v>52</v>
      </c>
      <c r="E52" s="124" t="s">
        <v>53</v>
      </c>
      <c r="F52" s="124" t="s">
        <v>32</v>
      </c>
      <c r="G52" s="125">
        <v>359.04</v>
      </c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/>
      <c r="DU52" s="126"/>
      <c r="DV52" s="126"/>
      <c r="DW52" s="126"/>
      <c r="DX52" s="126"/>
      <c r="DY52" s="126"/>
      <c r="DZ52" s="126"/>
      <c r="EA52" s="126"/>
      <c r="EB52" s="126"/>
      <c r="EC52" s="126"/>
      <c r="ED52" s="126"/>
      <c r="EE52" s="126"/>
      <c r="EF52" s="126"/>
      <c r="EG52" s="126"/>
      <c r="EH52" s="126"/>
      <c r="EI52" s="126"/>
      <c r="EJ52" s="126"/>
      <c r="EK52" s="126"/>
      <c r="EL52" s="126"/>
      <c r="EM52" s="126"/>
      <c r="EN52" s="126"/>
      <c r="EO52" s="126"/>
      <c r="EP52" s="126"/>
      <c r="EQ52" s="126"/>
      <c r="ER52" s="126"/>
      <c r="ES52" s="126"/>
      <c r="ET52" s="126"/>
      <c r="EU52" s="126"/>
      <c r="EV52" s="126"/>
      <c r="EW52" s="126"/>
      <c r="EX52" s="126"/>
      <c r="EY52" s="126"/>
      <c r="EZ52" s="126"/>
      <c r="FA52" s="126"/>
      <c r="FB52" s="126"/>
      <c r="FC52" s="126"/>
      <c r="FD52" s="126"/>
      <c r="FE52" s="126"/>
      <c r="FF52" s="126"/>
      <c r="FG52" s="126"/>
      <c r="FH52" s="126"/>
      <c r="FI52" s="126"/>
      <c r="FJ52" s="126"/>
      <c r="FK52" s="126"/>
      <c r="FL52" s="126"/>
      <c r="FM52" s="126"/>
      <c r="FN52" s="126"/>
      <c r="FO52" s="126"/>
      <c r="FP52" s="126"/>
      <c r="FQ52" s="126"/>
      <c r="FR52" s="126"/>
      <c r="FS52" s="126"/>
      <c r="FT52" s="126"/>
      <c r="FU52" s="126"/>
      <c r="FV52" s="126"/>
      <c r="FW52" s="126"/>
      <c r="FX52" s="126"/>
      <c r="FY52" s="126"/>
      <c r="FZ52" s="126"/>
      <c r="GA52" s="126"/>
      <c r="GB52" s="126"/>
      <c r="GC52" s="126"/>
      <c r="GD52" s="126"/>
      <c r="GE52" s="126"/>
      <c r="GF52" s="126"/>
      <c r="GG52" s="126"/>
      <c r="GH52" s="126"/>
      <c r="GI52" s="126"/>
      <c r="GJ52" s="126"/>
      <c r="GK52" s="126"/>
      <c r="GL52" s="126"/>
      <c r="GM52" s="126"/>
      <c r="GN52" s="126"/>
      <c r="GO52" s="126"/>
      <c r="GP52" s="126"/>
      <c r="GQ52" s="126"/>
      <c r="GR52" s="126"/>
      <c r="GS52" s="126"/>
      <c r="GT52" s="126"/>
      <c r="GU52" s="126"/>
      <c r="GV52" s="126"/>
      <c r="GW52" s="126"/>
      <c r="GX52" s="126"/>
      <c r="GY52" s="126"/>
      <c r="GZ52" s="126"/>
      <c r="HA52" s="126"/>
      <c r="HB52" s="126"/>
      <c r="HC52" s="126"/>
      <c r="HD52" s="126"/>
      <c r="HE52" s="126"/>
      <c r="HF52" s="126"/>
      <c r="HG52" s="126"/>
      <c r="HH52" s="126"/>
      <c r="HI52" s="126"/>
      <c r="HJ52" s="126"/>
      <c r="HK52" s="126"/>
      <c r="HL52" s="126"/>
      <c r="HM52" s="126"/>
      <c r="HN52" s="126"/>
      <c r="HO52" s="126"/>
      <c r="HP52" s="126"/>
      <c r="HQ52" s="126"/>
      <c r="HR52" s="126"/>
      <c r="HS52" s="126"/>
      <c r="HT52" s="126"/>
      <c r="HU52" s="126"/>
      <c r="HV52" s="126"/>
      <c r="HW52" s="126"/>
      <c r="HX52" s="126"/>
      <c r="HY52" s="126"/>
      <c r="HZ52" s="126"/>
      <c r="IA52" s="126"/>
      <c r="IB52" s="126"/>
      <c r="IC52" s="126"/>
      <c r="ID52" s="126"/>
      <c r="IE52" s="126"/>
      <c r="IF52" s="126"/>
      <c r="IG52" s="126"/>
      <c r="IH52" s="126"/>
      <c r="II52" s="126"/>
      <c r="IJ52" s="126"/>
      <c r="IK52" s="126"/>
      <c r="IL52" s="126"/>
      <c r="IM52" s="126"/>
      <c r="IN52" s="126"/>
      <c r="IO52" s="126"/>
      <c r="IP52" s="126"/>
      <c r="IQ52" s="126"/>
      <c r="IR52" s="126"/>
      <c r="IS52" s="126"/>
      <c r="IT52" s="126"/>
    </row>
    <row r="53" spans="1:254" s="121" customFormat="1" ht="39" x14ac:dyDescent="0.25">
      <c r="A53" s="122" t="s">
        <v>281</v>
      </c>
      <c r="B53" s="135" t="s">
        <v>280</v>
      </c>
      <c r="C53" s="124" t="s">
        <v>17</v>
      </c>
      <c r="D53" s="124" t="s">
        <v>52</v>
      </c>
      <c r="E53" s="124" t="s">
        <v>416</v>
      </c>
      <c r="F53" s="124" t="s">
        <v>24</v>
      </c>
      <c r="G53" s="125">
        <v>203.86</v>
      </c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/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/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/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126"/>
      <c r="FY53" s="126"/>
      <c r="FZ53" s="126"/>
      <c r="GA53" s="126"/>
      <c r="GB53" s="126"/>
      <c r="GC53" s="126"/>
      <c r="GD53" s="126"/>
      <c r="GE53" s="126"/>
      <c r="GF53" s="126"/>
      <c r="GG53" s="126"/>
      <c r="GH53" s="126"/>
      <c r="GI53" s="126"/>
      <c r="GJ53" s="126"/>
      <c r="GK53" s="126"/>
      <c r="GL53" s="126"/>
      <c r="GM53" s="126"/>
      <c r="GN53" s="126"/>
      <c r="GO53" s="126"/>
      <c r="GP53" s="126"/>
      <c r="GQ53" s="126"/>
      <c r="GR53" s="126"/>
      <c r="GS53" s="126"/>
      <c r="GT53" s="126"/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/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/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/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</row>
    <row r="54" spans="1:254" s="149" customFormat="1" ht="13.5" x14ac:dyDescent="0.25">
      <c r="A54" s="117" t="s">
        <v>56</v>
      </c>
      <c r="B54" s="133" t="s">
        <v>280</v>
      </c>
      <c r="C54" s="133" t="s">
        <v>17</v>
      </c>
      <c r="D54" s="133" t="s">
        <v>52</v>
      </c>
      <c r="E54" s="133" t="s">
        <v>57</v>
      </c>
      <c r="F54" s="133"/>
      <c r="G54" s="120">
        <f>SUM(G55)</f>
        <v>998</v>
      </c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/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/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6"/>
      <c r="GA54" s="126"/>
      <c r="GB54" s="126"/>
      <c r="GC54" s="126"/>
      <c r="GD54" s="126"/>
      <c r="GE54" s="126"/>
      <c r="GF54" s="126"/>
      <c r="GG54" s="126"/>
      <c r="GH54" s="126"/>
      <c r="GI54" s="126"/>
      <c r="GJ54" s="126"/>
      <c r="GK54" s="126"/>
      <c r="GL54" s="126"/>
      <c r="GM54" s="126"/>
      <c r="GN54" s="126"/>
      <c r="GO54" s="126"/>
      <c r="GP54" s="126"/>
      <c r="GQ54" s="126"/>
      <c r="GR54" s="126"/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/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/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</row>
    <row r="55" spans="1:254" s="126" customFormat="1" ht="25.5" x14ac:dyDescent="0.2">
      <c r="A55" s="150" t="s">
        <v>58</v>
      </c>
      <c r="B55" s="128" t="s">
        <v>280</v>
      </c>
      <c r="C55" s="135" t="s">
        <v>17</v>
      </c>
      <c r="D55" s="135" t="s">
        <v>52</v>
      </c>
      <c r="E55" s="135" t="s">
        <v>57</v>
      </c>
      <c r="F55" s="135"/>
      <c r="G55" s="125">
        <f>SUM(G56+G57)</f>
        <v>998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8"/>
      <c r="IM55" s="98"/>
      <c r="IN55" s="98"/>
      <c r="IO55" s="98"/>
      <c r="IP55" s="98"/>
      <c r="IQ55" s="98"/>
      <c r="IR55" s="98"/>
      <c r="IS55" s="98"/>
      <c r="IT55" s="98"/>
    </row>
    <row r="56" spans="1:254" s="126" customFormat="1" ht="38.25" x14ac:dyDescent="0.2">
      <c r="A56" s="127" t="s">
        <v>281</v>
      </c>
      <c r="B56" s="132" t="s">
        <v>280</v>
      </c>
      <c r="C56" s="129" t="s">
        <v>17</v>
      </c>
      <c r="D56" s="129" t="s">
        <v>52</v>
      </c>
      <c r="E56" s="132" t="s">
        <v>57</v>
      </c>
      <c r="F56" s="129" t="s">
        <v>24</v>
      </c>
      <c r="G56" s="130">
        <v>740.58</v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4"/>
      <c r="GA56" s="144"/>
      <c r="GB56" s="144"/>
      <c r="GC56" s="144"/>
      <c r="GD56" s="144"/>
      <c r="GE56" s="144"/>
      <c r="GF56" s="144"/>
      <c r="GG56" s="144"/>
      <c r="GH56" s="144"/>
      <c r="GI56" s="144"/>
      <c r="GJ56" s="144"/>
      <c r="GK56" s="144"/>
      <c r="GL56" s="144"/>
      <c r="GM56" s="144"/>
      <c r="GN56" s="144"/>
      <c r="GO56" s="144"/>
      <c r="GP56" s="144"/>
      <c r="GQ56" s="144"/>
      <c r="GR56" s="144"/>
      <c r="GS56" s="144"/>
      <c r="GT56" s="144"/>
      <c r="GU56" s="144"/>
      <c r="GV56" s="144"/>
      <c r="GW56" s="144"/>
      <c r="GX56" s="144"/>
      <c r="GY56" s="144"/>
      <c r="GZ56" s="144"/>
      <c r="HA56" s="144"/>
      <c r="HB56" s="144"/>
      <c r="HC56" s="144"/>
      <c r="HD56" s="144"/>
      <c r="HE56" s="144"/>
      <c r="HF56" s="144"/>
      <c r="HG56" s="144"/>
      <c r="HH56" s="144"/>
      <c r="HI56" s="144"/>
      <c r="HJ56" s="144"/>
      <c r="HK56" s="144"/>
      <c r="HL56" s="144"/>
      <c r="HM56" s="144"/>
      <c r="HN56" s="144"/>
      <c r="HO56" s="144"/>
      <c r="HP56" s="144"/>
      <c r="HQ56" s="144"/>
      <c r="HR56" s="144"/>
      <c r="HS56" s="144"/>
      <c r="HT56" s="144"/>
      <c r="HU56" s="144"/>
      <c r="HV56" s="144"/>
      <c r="HW56" s="144"/>
      <c r="HX56" s="144"/>
      <c r="HY56" s="144"/>
      <c r="HZ56" s="144"/>
      <c r="IA56" s="144"/>
      <c r="IB56" s="144"/>
      <c r="IC56" s="144"/>
      <c r="ID56" s="144"/>
      <c r="IE56" s="144"/>
      <c r="IF56" s="144"/>
      <c r="IG56" s="144"/>
      <c r="IH56" s="144"/>
      <c r="II56" s="144"/>
      <c r="IJ56" s="144"/>
      <c r="IK56" s="144"/>
      <c r="IL56" s="144"/>
      <c r="IM56" s="144"/>
      <c r="IN56" s="144"/>
      <c r="IO56" s="144"/>
      <c r="IP56" s="144"/>
      <c r="IQ56" s="144"/>
      <c r="IR56" s="144"/>
      <c r="IS56" s="144"/>
      <c r="IT56" s="144"/>
    </row>
    <row r="57" spans="1:254" ht="14.25" x14ac:dyDescent="0.2">
      <c r="A57" s="127" t="s">
        <v>282</v>
      </c>
      <c r="B57" s="132" t="s">
        <v>280</v>
      </c>
      <c r="C57" s="129" t="s">
        <v>17</v>
      </c>
      <c r="D57" s="129" t="s">
        <v>52</v>
      </c>
      <c r="E57" s="132" t="s">
        <v>57</v>
      </c>
      <c r="F57" s="129" t="s">
        <v>32</v>
      </c>
      <c r="G57" s="130">
        <v>257.42</v>
      </c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  <c r="HT57" s="145"/>
      <c r="HU57" s="145"/>
      <c r="HV57" s="145"/>
      <c r="HW57" s="145"/>
      <c r="HX57" s="145"/>
      <c r="HY57" s="145"/>
      <c r="HZ57" s="145"/>
      <c r="IA57" s="145"/>
      <c r="IB57" s="145"/>
      <c r="IC57" s="145"/>
      <c r="ID57" s="145"/>
      <c r="IE57" s="145"/>
      <c r="IF57" s="145"/>
      <c r="IG57" s="145"/>
      <c r="IH57" s="145"/>
      <c r="II57" s="145"/>
      <c r="IJ57" s="145"/>
      <c r="IK57" s="145"/>
      <c r="IL57" s="145"/>
      <c r="IM57" s="145"/>
      <c r="IN57" s="145"/>
      <c r="IO57" s="145"/>
      <c r="IP57" s="145"/>
      <c r="IQ57" s="145"/>
      <c r="IR57" s="145"/>
      <c r="IS57" s="145"/>
      <c r="IT57" s="145"/>
    </row>
    <row r="58" spans="1:254" s="144" customFormat="1" ht="39" x14ac:dyDescent="0.25">
      <c r="A58" s="122" t="s">
        <v>59</v>
      </c>
      <c r="B58" s="135" t="s">
        <v>280</v>
      </c>
      <c r="C58" s="124" t="s">
        <v>17</v>
      </c>
      <c r="D58" s="124" t="s">
        <v>52</v>
      </c>
      <c r="E58" s="124" t="s">
        <v>60</v>
      </c>
      <c r="F58" s="124"/>
      <c r="G58" s="125">
        <f>SUM(G59)</f>
        <v>0.28000000000000003</v>
      </c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2"/>
      <c r="ES58" s="142"/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2"/>
      <c r="FF58" s="142"/>
      <c r="FG58" s="142"/>
      <c r="FH58" s="142"/>
      <c r="FI58" s="142"/>
      <c r="FJ58" s="142"/>
      <c r="FK58" s="142"/>
      <c r="FL58" s="142"/>
      <c r="FM58" s="142"/>
      <c r="FN58" s="142"/>
      <c r="FO58" s="142"/>
      <c r="FP58" s="142"/>
      <c r="FQ58" s="142"/>
      <c r="FR58" s="142"/>
      <c r="FS58" s="142"/>
      <c r="FT58" s="142"/>
      <c r="FU58" s="142"/>
      <c r="FV58" s="142"/>
      <c r="FW58" s="142"/>
      <c r="FX58" s="142"/>
      <c r="FY58" s="142"/>
      <c r="FZ58" s="142"/>
      <c r="GA58" s="142"/>
      <c r="GB58" s="142"/>
      <c r="GC58" s="142"/>
      <c r="GD58" s="142"/>
      <c r="GE58" s="142"/>
      <c r="GF58" s="142"/>
      <c r="GG58" s="142"/>
      <c r="GH58" s="142"/>
      <c r="GI58" s="142"/>
      <c r="GJ58" s="142"/>
      <c r="GK58" s="142"/>
      <c r="GL58" s="142"/>
      <c r="GM58" s="142"/>
      <c r="GN58" s="142"/>
      <c r="GO58" s="142"/>
      <c r="GP58" s="142"/>
      <c r="GQ58" s="142"/>
      <c r="GR58" s="142"/>
      <c r="GS58" s="142"/>
      <c r="GT58" s="142"/>
      <c r="GU58" s="142"/>
      <c r="GV58" s="142"/>
      <c r="GW58" s="142"/>
      <c r="GX58" s="142"/>
      <c r="GY58" s="142"/>
      <c r="GZ58" s="142"/>
      <c r="HA58" s="142"/>
      <c r="HB58" s="142"/>
      <c r="HC58" s="142"/>
      <c r="HD58" s="142"/>
      <c r="HE58" s="142"/>
      <c r="HF58" s="142"/>
      <c r="HG58" s="142"/>
      <c r="HH58" s="142"/>
      <c r="HI58" s="142"/>
      <c r="HJ58" s="142"/>
      <c r="HK58" s="142"/>
      <c r="HL58" s="142"/>
      <c r="HM58" s="142"/>
      <c r="HN58" s="142"/>
      <c r="HO58" s="142"/>
      <c r="HP58" s="142"/>
      <c r="HQ58" s="142"/>
      <c r="HR58" s="142"/>
      <c r="HS58" s="142"/>
      <c r="HT58" s="142"/>
      <c r="HU58" s="142"/>
      <c r="HV58" s="142"/>
      <c r="HW58" s="142"/>
      <c r="HX58" s="142"/>
      <c r="HY58" s="142"/>
      <c r="HZ58" s="142"/>
      <c r="IA58" s="142"/>
      <c r="IB58" s="142"/>
      <c r="IC58" s="142"/>
      <c r="ID58" s="142"/>
      <c r="IE58" s="142"/>
      <c r="IF58" s="142"/>
      <c r="IG58" s="142"/>
      <c r="IH58" s="142"/>
      <c r="II58" s="142"/>
      <c r="IJ58" s="142"/>
      <c r="IK58" s="142"/>
      <c r="IL58" s="142"/>
      <c r="IM58" s="142"/>
      <c r="IN58" s="142"/>
      <c r="IO58" s="142"/>
      <c r="IP58" s="142"/>
      <c r="IQ58" s="142"/>
      <c r="IR58" s="142"/>
      <c r="IS58" s="142"/>
      <c r="IT58" s="142"/>
    </row>
    <row r="59" spans="1:254" s="93" customFormat="1" x14ac:dyDescent="0.2">
      <c r="A59" s="127" t="s">
        <v>282</v>
      </c>
      <c r="B59" s="132" t="s">
        <v>280</v>
      </c>
      <c r="C59" s="129" t="s">
        <v>17</v>
      </c>
      <c r="D59" s="129" t="s">
        <v>52</v>
      </c>
      <c r="E59" s="129" t="s">
        <v>60</v>
      </c>
      <c r="F59" s="129" t="s">
        <v>32</v>
      </c>
      <c r="G59" s="130">
        <v>0.28000000000000003</v>
      </c>
    </row>
    <row r="60" spans="1:254" s="145" customFormat="1" ht="15" x14ac:dyDescent="0.25">
      <c r="A60" s="117" t="s">
        <v>287</v>
      </c>
      <c r="B60" s="133" t="s">
        <v>280</v>
      </c>
      <c r="C60" s="119" t="s">
        <v>17</v>
      </c>
      <c r="D60" s="119" t="s">
        <v>52</v>
      </c>
      <c r="E60" s="119"/>
      <c r="F60" s="119"/>
      <c r="G60" s="120">
        <f>SUM(G61)</f>
        <v>6050.1900000000005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</row>
    <row r="61" spans="1:254" s="142" customFormat="1" ht="15" x14ac:dyDescent="0.25">
      <c r="A61" s="151" t="s">
        <v>63</v>
      </c>
      <c r="B61" s="128" t="s">
        <v>280</v>
      </c>
      <c r="C61" s="129" t="s">
        <v>17</v>
      </c>
      <c r="D61" s="129" t="s">
        <v>52</v>
      </c>
      <c r="E61" s="129" t="s">
        <v>62</v>
      </c>
      <c r="F61" s="129"/>
      <c r="G61" s="130">
        <f>SUM(G62+G64+G63)</f>
        <v>6050.1900000000005</v>
      </c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  <c r="FJ61" s="149"/>
      <c r="FK61" s="149"/>
      <c r="FL61" s="149"/>
      <c r="FM61" s="149"/>
      <c r="FN61" s="149"/>
      <c r="FO61" s="149"/>
      <c r="FP61" s="149"/>
      <c r="FQ61" s="149"/>
      <c r="FR61" s="149"/>
      <c r="FS61" s="149"/>
      <c r="FT61" s="149"/>
      <c r="FU61" s="149"/>
      <c r="FV61" s="149"/>
      <c r="FW61" s="149"/>
      <c r="FX61" s="149"/>
      <c r="FY61" s="149"/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  <c r="GZ61" s="149"/>
      <c r="HA61" s="149"/>
      <c r="HB61" s="149"/>
      <c r="HC61" s="149"/>
      <c r="HD61" s="149"/>
      <c r="HE61" s="149"/>
      <c r="HF61" s="149"/>
      <c r="HG61" s="149"/>
      <c r="HH61" s="149"/>
      <c r="HI61" s="149"/>
      <c r="HJ61" s="149"/>
      <c r="HK61" s="149"/>
      <c r="HL61" s="149"/>
      <c r="HM61" s="149"/>
      <c r="HN61" s="149"/>
      <c r="HO61" s="149"/>
      <c r="HP61" s="149"/>
      <c r="HQ61" s="149"/>
      <c r="HR61" s="149"/>
      <c r="HS61" s="149"/>
      <c r="HT61" s="149"/>
      <c r="HU61" s="149"/>
      <c r="HV61" s="149"/>
      <c r="HW61" s="149"/>
      <c r="HX61" s="149"/>
      <c r="HY61" s="149"/>
      <c r="HZ61" s="149"/>
      <c r="IA61" s="149"/>
      <c r="IB61" s="149"/>
      <c r="IC61" s="149"/>
      <c r="ID61" s="149"/>
      <c r="IE61" s="149"/>
      <c r="IF61" s="149"/>
      <c r="IG61" s="149"/>
      <c r="IH61" s="149"/>
      <c r="II61" s="149"/>
      <c r="IJ61" s="149"/>
      <c r="IK61" s="149"/>
      <c r="IL61" s="149"/>
      <c r="IM61" s="149"/>
      <c r="IN61" s="149"/>
      <c r="IO61" s="149"/>
      <c r="IP61" s="149"/>
      <c r="IQ61" s="149"/>
      <c r="IR61" s="149"/>
      <c r="IS61" s="149"/>
      <c r="IT61" s="149"/>
    </row>
    <row r="62" spans="1:254" s="93" customFormat="1" ht="13.5" x14ac:dyDescent="0.25">
      <c r="A62" s="122" t="s">
        <v>282</v>
      </c>
      <c r="B62" s="135" t="s">
        <v>280</v>
      </c>
      <c r="C62" s="124" t="s">
        <v>17</v>
      </c>
      <c r="D62" s="124" t="s">
        <v>52</v>
      </c>
      <c r="E62" s="124" t="s">
        <v>64</v>
      </c>
      <c r="F62" s="124" t="s">
        <v>32</v>
      </c>
      <c r="G62" s="125">
        <v>2870.01</v>
      </c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52"/>
      <c r="DR62" s="152"/>
      <c r="DS62" s="152"/>
      <c r="DT62" s="152"/>
      <c r="DU62" s="152"/>
      <c r="DV62" s="152"/>
      <c r="DW62" s="152"/>
      <c r="DX62" s="152"/>
      <c r="DY62" s="152"/>
      <c r="DZ62" s="152"/>
      <c r="EA62" s="152"/>
      <c r="EB62" s="152"/>
      <c r="EC62" s="152"/>
      <c r="ED62" s="152"/>
      <c r="EE62" s="152"/>
      <c r="EF62" s="152"/>
      <c r="EG62" s="152"/>
      <c r="EH62" s="152"/>
      <c r="EI62" s="152"/>
      <c r="EJ62" s="152"/>
      <c r="EK62" s="152"/>
      <c r="EL62" s="152"/>
      <c r="EM62" s="152"/>
      <c r="EN62" s="152"/>
      <c r="EO62" s="152"/>
      <c r="EP62" s="152"/>
      <c r="EQ62" s="152"/>
      <c r="ER62" s="152"/>
      <c r="ES62" s="152"/>
      <c r="ET62" s="152"/>
      <c r="EU62" s="152"/>
      <c r="EV62" s="152"/>
      <c r="EW62" s="152"/>
      <c r="EX62" s="152"/>
      <c r="EY62" s="152"/>
      <c r="EZ62" s="152"/>
      <c r="FA62" s="152"/>
      <c r="FB62" s="152"/>
      <c r="FC62" s="152"/>
      <c r="FD62" s="152"/>
      <c r="FE62" s="152"/>
      <c r="FF62" s="152"/>
      <c r="FG62" s="152"/>
      <c r="FH62" s="152"/>
      <c r="FI62" s="152"/>
      <c r="FJ62" s="152"/>
      <c r="FK62" s="152"/>
      <c r="FL62" s="152"/>
      <c r="FM62" s="152"/>
      <c r="FN62" s="152"/>
      <c r="FO62" s="152"/>
      <c r="FP62" s="152"/>
      <c r="FQ62" s="152"/>
      <c r="FR62" s="152"/>
      <c r="FS62" s="152"/>
      <c r="FT62" s="152"/>
      <c r="FU62" s="152"/>
      <c r="FV62" s="152"/>
      <c r="FW62" s="152"/>
      <c r="FX62" s="152"/>
      <c r="FY62" s="152"/>
      <c r="FZ62" s="152"/>
      <c r="GA62" s="152"/>
      <c r="GB62" s="152"/>
      <c r="GC62" s="152"/>
      <c r="GD62" s="152"/>
      <c r="GE62" s="152"/>
      <c r="GF62" s="152"/>
      <c r="GG62" s="152"/>
      <c r="GH62" s="152"/>
      <c r="GI62" s="152"/>
      <c r="GJ62" s="152"/>
      <c r="GK62" s="152"/>
      <c r="GL62" s="152"/>
      <c r="GM62" s="152"/>
      <c r="GN62" s="152"/>
      <c r="GO62" s="152"/>
      <c r="GP62" s="152"/>
      <c r="GQ62" s="152"/>
      <c r="GR62" s="152"/>
      <c r="GS62" s="152"/>
      <c r="GT62" s="152"/>
      <c r="GU62" s="152"/>
      <c r="GV62" s="152"/>
      <c r="GW62" s="152"/>
      <c r="GX62" s="152"/>
      <c r="GY62" s="152"/>
      <c r="GZ62" s="152"/>
      <c r="HA62" s="152"/>
      <c r="HB62" s="152"/>
      <c r="HC62" s="152"/>
      <c r="HD62" s="152"/>
      <c r="HE62" s="152"/>
      <c r="HF62" s="152"/>
      <c r="HG62" s="152"/>
      <c r="HH62" s="152"/>
      <c r="HI62" s="152"/>
      <c r="HJ62" s="152"/>
      <c r="HK62" s="152"/>
      <c r="HL62" s="152"/>
      <c r="HM62" s="152"/>
      <c r="HN62" s="152"/>
      <c r="HO62" s="152"/>
      <c r="HP62" s="152"/>
      <c r="HQ62" s="152"/>
      <c r="HR62" s="152"/>
      <c r="HS62" s="152"/>
      <c r="HT62" s="152"/>
      <c r="HU62" s="152"/>
      <c r="HV62" s="152"/>
      <c r="HW62" s="152"/>
      <c r="HX62" s="152"/>
      <c r="HY62" s="152"/>
      <c r="HZ62" s="152"/>
      <c r="IA62" s="152"/>
      <c r="IB62" s="152"/>
      <c r="IC62" s="152"/>
      <c r="ID62" s="152"/>
      <c r="IE62" s="152"/>
      <c r="IF62" s="152"/>
      <c r="IG62" s="152"/>
      <c r="IH62" s="152"/>
      <c r="II62" s="152"/>
      <c r="IJ62" s="152"/>
      <c r="IK62" s="152"/>
      <c r="IL62" s="152"/>
      <c r="IM62" s="152"/>
      <c r="IN62" s="152"/>
      <c r="IO62" s="152"/>
      <c r="IP62" s="152"/>
      <c r="IQ62" s="152"/>
      <c r="IR62" s="152"/>
      <c r="IS62" s="152"/>
      <c r="IT62" s="152"/>
    </row>
    <row r="63" spans="1:254" ht="13.5" x14ac:dyDescent="0.25">
      <c r="A63" s="122" t="s">
        <v>40</v>
      </c>
      <c r="B63" s="135" t="s">
        <v>280</v>
      </c>
      <c r="C63" s="124" t="s">
        <v>17</v>
      </c>
      <c r="D63" s="124" t="s">
        <v>52</v>
      </c>
      <c r="E63" s="124" t="s">
        <v>64</v>
      </c>
      <c r="F63" s="124" t="s">
        <v>41</v>
      </c>
      <c r="G63" s="125">
        <v>200</v>
      </c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52"/>
      <c r="EI63" s="152"/>
      <c r="EJ63" s="152"/>
      <c r="EK63" s="152"/>
      <c r="EL63" s="152"/>
      <c r="EM63" s="152"/>
      <c r="EN63" s="152"/>
      <c r="EO63" s="152"/>
      <c r="EP63" s="152"/>
      <c r="EQ63" s="152"/>
      <c r="ER63" s="152"/>
      <c r="ES63" s="152"/>
      <c r="ET63" s="152"/>
      <c r="EU63" s="152"/>
      <c r="EV63" s="152"/>
      <c r="EW63" s="152"/>
      <c r="EX63" s="152"/>
      <c r="EY63" s="152"/>
      <c r="EZ63" s="152"/>
      <c r="FA63" s="152"/>
      <c r="FB63" s="152"/>
      <c r="FC63" s="152"/>
      <c r="FD63" s="152"/>
      <c r="FE63" s="152"/>
      <c r="FF63" s="152"/>
      <c r="FG63" s="152"/>
      <c r="FH63" s="152"/>
      <c r="FI63" s="152"/>
      <c r="FJ63" s="152"/>
      <c r="FK63" s="152"/>
      <c r="FL63" s="152"/>
      <c r="FM63" s="152"/>
      <c r="FN63" s="152"/>
      <c r="FO63" s="152"/>
      <c r="FP63" s="152"/>
      <c r="FQ63" s="152"/>
      <c r="FR63" s="152"/>
      <c r="FS63" s="152"/>
      <c r="FT63" s="152"/>
      <c r="FU63" s="152"/>
      <c r="FV63" s="152"/>
      <c r="FW63" s="152"/>
      <c r="FX63" s="152"/>
      <c r="FY63" s="152"/>
      <c r="FZ63" s="152"/>
      <c r="GA63" s="152"/>
      <c r="GB63" s="152"/>
      <c r="GC63" s="152"/>
      <c r="GD63" s="152"/>
      <c r="GE63" s="152"/>
      <c r="GF63" s="152"/>
      <c r="GG63" s="152"/>
      <c r="GH63" s="152"/>
      <c r="GI63" s="152"/>
      <c r="GJ63" s="152"/>
      <c r="GK63" s="152"/>
      <c r="GL63" s="152"/>
      <c r="GM63" s="152"/>
      <c r="GN63" s="152"/>
      <c r="GO63" s="152"/>
      <c r="GP63" s="152"/>
      <c r="GQ63" s="152"/>
      <c r="GR63" s="152"/>
      <c r="GS63" s="152"/>
      <c r="GT63" s="152"/>
      <c r="GU63" s="152"/>
      <c r="GV63" s="152"/>
      <c r="GW63" s="152"/>
      <c r="GX63" s="152"/>
      <c r="GY63" s="152"/>
      <c r="GZ63" s="152"/>
      <c r="HA63" s="152"/>
      <c r="HB63" s="152"/>
      <c r="HC63" s="152"/>
      <c r="HD63" s="152"/>
      <c r="HE63" s="152"/>
      <c r="HF63" s="152"/>
      <c r="HG63" s="152"/>
      <c r="HH63" s="152"/>
      <c r="HI63" s="152"/>
      <c r="HJ63" s="152"/>
      <c r="HK63" s="152"/>
      <c r="HL63" s="152"/>
      <c r="HM63" s="152"/>
      <c r="HN63" s="152"/>
      <c r="HO63" s="152"/>
      <c r="HP63" s="152"/>
      <c r="HQ63" s="152"/>
      <c r="HR63" s="152"/>
      <c r="HS63" s="152"/>
      <c r="HT63" s="152"/>
      <c r="HU63" s="152"/>
      <c r="HV63" s="152"/>
      <c r="HW63" s="152"/>
      <c r="HX63" s="152"/>
      <c r="HY63" s="152"/>
      <c r="HZ63" s="152"/>
      <c r="IA63" s="152"/>
      <c r="IB63" s="152"/>
      <c r="IC63" s="152"/>
      <c r="ID63" s="152"/>
      <c r="IE63" s="152"/>
      <c r="IF63" s="152"/>
      <c r="IG63" s="152"/>
      <c r="IH63" s="152"/>
      <c r="II63" s="152"/>
      <c r="IJ63" s="152"/>
      <c r="IK63" s="152"/>
      <c r="IL63" s="152"/>
      <c r="IM63" s="152"/>
      <c r="IN63" s="152"/>
      <c r="IO63" s="152"/>
      <c r="IP63" s="152"/>
      <c r="IQ63" s="152"/>
      <c r="IR63" s="152"/>
      <c r="IS63" s="152"/>
      <c r="IT63" s="152"/>
    </row>
    <row r="64" spans="1:254" s="149" customFormat="1" ht="13.5" x14ac:dyDescent="0.25">
      <c r="A64" s="122" t="s">
        <v>40</v>
      </c>
      <c r="B64" s="135" t="s">
        <v>280</v>
      </c>
      <c r="C64" s="124" t="s">
        <v>17</v>
      </c>
      <c r="D64" s="124" t="s">
        <v>52</v>
      </c>
      <c r="E64" s="124" t="s">
        <v>65</v>
      </c>
      <c r="F64" s="124" t="s">
        <v>41</v>
      </c>
      <c r="G64" s="125">
        <v>2980.18</v>
      </c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  <c r="CW64" s="152"/>
      <c r="CX64" s="152"/>
      <c r="CY64" s="152"/>
      <c r="CZ64" s="152"/>
      <c r="DA64" s="152"/>
      <c r="DB64" s="152"/>
      <c r="DC64" s="152"/>
      <c r="DD64" s="152"/>
      <c r="DE64" s="152"/>
      <c r="DF64" s="152"/>
      <c r="DG64" s="152"/>
      <c r="DH64" s="152"/>
      <c r="DI64" s="152"/>
      <c r="DJ64" s="152"/>
      <c r="DK64" s="152"/>
      <c r="DL64" s="152"/>
      <c r="DM64" s="152"/>
      <c r="DN64" s="152"/>
      <c r="DO64" s="152"/>
      <c r="DP64" s="152"/>
      <c r="DQ64" s="152"/>
      <c r="DR64" s="152"/>
      <c r="DS64" s="152"/>
      <c r="DT64" s="152"/>
      <c r="DU64" s="152"/>
      <c r="DV64" s="152"/>
      <c r="DW64" s="152"/>
      <c r="DX64" s="152"/>
      <c r="DY64" s="152"/>
      <c r="DZ64" s="152"/>
      <c r="EA64" s="152"/>
      <c r="EB64" s="152"/>
      <c r="EC64" s="152"/>
      <c r="ED64" s="152"/>
      <c r="EE64" s="152"/>
      <c r="EF64" s="152"/>
      <c r="EG64" s="152"/>
      <c r="EH64" s="152"/>
      <c r="EI64" s="152"/>
      <c r="EJ64" s="152"/>
      <c r="EK64" s="152"/>
      <c r="EL64" s="152"/>
      <c r="EM64" s="152"/>
      <c r="EN64" s="152"/>
      <c r="EO64" s="152"/>
      <c r="EP64" s="152"/>
      <c r="EQ64" s="152"/>
      <c r="ER64" s="152"/>
      <c r="ES64" s="152"/>
      <c r="ET64" s="152"/>
      <c r="EU64" s="152"/>
      <c r="EV64" s="152"/>
      <c r="EW64" s="152"/>
      <c r="EX64" s="152"/>
      <c r="EY64" s="152"/>
      <c r="EZ64" s="152"/>
      <c r="FA64" s="152"/>
      <c r="FB64" s="152"/>
      <c r="FC64" s="152"/>
      <c r="FD64" s="152"/>
      <c r="FE64" s="152"/>
      <c r="FF64" s="152"/>
      <c r="FG64" s="152"/>
      <c r="FH64" s="152"/>
      <c r="FI64" s="152"/>
      <c r="FJ64" s="152"/>
      <c r="FK64" s="152"/>
      <c r="FL64" s="152"/>
      <c r="FM64" s="152"/>
      <c r="FN64" s="152"/>
      <c r="FO64" s="152"/>
      <c r="FP64" s="152"/>
      <c r="FQ64" s="152"/>
      <c r="FR64" s="152"/>
      <c r="FS64" s="152"/>
      <c r="FT64" s="152"/>
      <c r="FU64" s="152"/>
      <c r="FV64" s="152"/>
      <c r="FW64" s="152"/>
      <c r="FX64" s="152"/>
      <c r="FY64" s="152"/>
      <c r="FZ64" s="152"/>
      <c r="GA64" s="152"/>
      <c r="GB64" s="152"/>
      <c r="GC64" s="152"/>
      <c r="GD64" s="152"/>
      <c r="GE64" s="152"/>
      <c r="GF64" s="152"/>
      <c r="GG64" s="152"/>
      <c r="GH64" s="152"/>
      <c r="GI64" s="152"/>
      <c r="GJ64" s="152"/>
      <c r="GK64" s="152"/>
      <c r="GL64" s="152"/>
      <c r="GM64" s="152"/>
      <c r="GN64" s="152"/>
      <c r="GO64" s="152"/>
      <c r="GP64" s="152"/>
      <c r="GQ64" s="152"/>
      <c r="GR64" s="152"/>
      <c r="GS64" s="152"/>
      <c r="GT64" s="152"/>
      <c r="GU64" s="152"/>
      <c r="GV64" s="152"/>
      <c r="GW64" s="152"/>
      <c r="GX64" s="152"/>
      <c r="GY64" s="152"/>
      <c r="GZ64" s="152"/>
      <c r="HA64" s="152"/>
      <c r="HB64" s="152"/>
      <c r="HC64" s="152"/>
      <c r="HD64" s="152"/>
      <c r="HE64" s="152"/>
      <c r="HF64" s="152"/>
      <c r="HG64" s="152"/>
      <c r="HH64" s="152"/>
      <c r="HI64" s="152"/>
      <c r="HJ64" s="152"/>
      <c r="HK64" s="152"/>
      <c r="HL64" s="152"/>
      <c r="HM64" s="152"/>
      <c r="HN64" s="152"/>
      <c r="HO64" s="152"/>
      <c r="HP64" s="152"/>
      <c r="HQ64" s="152"/>
      <c r="HR64" s="152"/>
      <c r="HS64" s="152"/>
      <c r="HT64" s="152"/>
      <c r="HU64" s="152"/>
      <c r="HV64" s="152"/>
      <c r="HW64" s="152"/>
      <c r="HX64" s="152"/>
      <c r="HY64" s="152"/>
      <c r="HZ64" s="152"/>
      <c r="IA64" s="152"/>
      <c r="IB64" s="152"/>
      <c r="IC64" s="152"/>
      <c r="ID64" s="152"/>
      <c r="IE64" s="152"/>
      <c r="IF64" s="152"/>
      <c r="IG64" s="152"/>
      <c r="IH64" s="152"/>
      <c r="II64" s="152"/>
      <c r="IJ64" s="152"/>
      <c r="IK64" s="152"/>
      <c r="IL64" s="152"/>
      <c r="IM64" s="152"/>
      <c r="IN64" s="152"/>
      <c r="IO64" s="152"/>
      <c r="IP64" s="152"/>
      <c r="IQ64" s="152"/>
      <c r="IR64" s="152"/>
      <c r="IS64" s="152"/>
      <c r="IT64" s="152"/>
    </row>
    <row r="65" spans="1:254" s="152" customFormat="1" ht="13.5" x14ac:dyDescent="0.25">
      <c r="A65" s="117" t="s">
        <v>66</v>
      </c>
      <c r="B65" s="133" t="s">
        <v>280</v>
      </c>
      <c r="C65" s="133" t="s">
        <v>17</v>
      </c>
      <c r="D65" s="133" t="s">
        <v>52</v>
      </c>
      <c r="E65" s="133" t="s">
        <v>67</v>
      </c>
      <c r="F65" s="119"/>
      <c r="G65" s="120">
        <f>SUM(G66+G68+G77+G76)</f>
        <v>22905.86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</row>
    <row r="66" spans="1:254" s="152" customFormat="1" ht="13.5" x14ac:dyDescent="0.25">
      <c r="A66" s="127" t="s">
        <v>288</v>
      </c>
      <c r="B66" s="128" t="s">
        <v>280</v>
      </c>
      <c r="C66" s="132" t="s">
        <v>17</v>
      </c>
      <c r="D66" s="132" t="s">
        <v>52</v>
      </c>
      <c r="E66" s="132" t="s">
        <v>289</v>
      </c>
      <c r="F66" s="132"/>
      <c r="G66" s="130">
        <f>SUM(G67)</f>
        <v>198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</row>
    <row r="67" spans="1:254" s="152" customFormat="1" ht="13.5" x14ac:dyDescent="0.25">
      <c r="A67" s="122" t="s">
        <v>282</v>
      </c>
      <c r="B67" s="128" t="s">
        <v>280</v>
      </c>
      <c r="C67" s="135" t="s">
        <v>17</v>
      </c>
      <c r="D67" s="135" t="s">
        <v>52</v>
      </c>
      <c r="E67" s="135" t="s">
        <v>289</v>
      </c>
      <c r="F67" s="135" t="s">
        <v>32</v>
      </c>
      <c r="G67" s="125">
        <v>198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</row>
    <row r="68" spans="1:254" ht="25.5" x14ac:dyDescent="0.2">
      <c r="A68" s="127" t="s">
        <v>71</v>
      </c>
      <c r="B68" s="132" t="s">
        <v>280</v>
      </c>
      <c r="C68" s="132" t="s">
        <v>17</v>
      </c>
      <c r="D68" s="132" t="s">
        <v>52</v>
      </c>
      <c r="E68" s="132" t="s">
        <v>73</v>
      </c>
      <c r="F68" s="132"/>
      <c r="G68" s="130">
        <f>SUM(G69:G75)</f>
        <v>22497.86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93"/>
    </row>
    <row r="69" spans="1:254" x14ac:dyDescent="0.2">
      <c r="A69" s="122" t="s">
        <v>282</v>
      </c>
      <c r="B69" s="128" t="s">
        <v>280</v>
      </c>
      <c r="C69" s="135" t="s">
        <v>17</v>
      </c>
      <c r="D69" s="135" t="s">
        <v>52</v>
      </c>
      <c r="E69" s="135" t="s">
        <v>73</v>
      </c>
      <c r="F69" s="135" t="s">
        <v>32</v>
      </c>
      <c r="G69" s="125">
        <v>10210.5</v>
      </c>
    </row>
    <row r="70" spans="1:254" x14ac:dyDescent="0.2">
      <c r="A70" s="122" t="s">
        <v>290</v>
      </c>
      <c r="B70" s="128" t="s">
        <v>280</v>
      </c>
      <c r="C70" s="135" t="s">
        <v>17</v>
      </c>
      <c r="D70" s="135" t="s">
        <v>52</v>
      </c>
      <c r="E70" s="135" t="s">
        <v>73</v>
      </c>
      <c r="F70" s="135" t="s">
        <v>75</v>
      </c>
      <c r="G70" s="125">
        <v>2500</v>
      </c>
    </row>
    <row r="71" spans="1:254" ht="25.5" x14ac:dyDescent="0.2">
      <c r="A71" s="122" t="s">
        <v>76</v>
      </c>
      <c r="B71" s="128" t="s">
        <v>280</v>
      </c>
      <c r="C71" s="135" t="s">
        <v>17</v>
      </c>
      <c r="D71" s="135" t="s">
        <v>52</v>
      </c>
      <c r="E71" s="135" t="s">
        <v>73</v>
      </c>
      <c r="F71" s="135" t="s">
        <v>77</v>
      </c>
      <c r="G71" s="125">
        <v>597</v>
      </c>
    </row>
    <row r="72" spans="1:254" x14ac:dyDescent="0.2">
      <c r="A72" s="122" t="s">
        <v>40</v>
      </c>
      <c r="B72" s="128" t="s">
        <v>280</v>
      </c>
      <c r="C72" s="135" t="s">
        <v>17</v>
      </c>
      <c r="D72" s="135" t="s">
        <v>52</v>
      </c>
      <c r="E72" s="135" t="s">
        <v>73</v>
      </c>
      <c r="F72" s="135" t="s">
        <v>41</v>
      </c>
      <c r="G72" s="125">
        <v>0</v>
      </c>
    </row>
    <row r="73" spans="1:254" x14ac:dyDescent="0.2">
      <c r="A73" s="122" t="s">
        <v>282</v>
      </c>
      <c r="B73" s="128" t="s">
        <v>280</v>
      </c>
      <c r="C73" s="135" t="s">
        <v>17</v>
      </c>
      <c r="D73" s="135" t="s">
        <v>52</v>
      </c>
      <c r="E73" s="135" t="s">
        <v>291</v>
      </c>
      <c r="F73" s="135" t="s">
        <v>32</v>
      </c>
      <c r="G73" s="125">
        <v>835.49</v>
      </c>
    </row>
    <row r="74" spans="1:254" s="126" customFormat="1" ht="38.25" x14ac:dyDescent="0.2">
      <c r="A74" s="122" t="s">
        <v>281</v>
      </c>
      <c r="B74" s="135" t="s">
        <v>280</v>
      </c>
      <c r="C74" s="135" t="s">
        <v>17</v>
      </c>
      <c r="D74" s="135" t="s">
        <v>52</v>
      </c>
      <c r="E74" s="135" t="s">
        <v>292</v>
      </c>
      <c r="F74" s="135" t="s">
        <v>24</v>
      </c>
      <c r="G74" s="125">
        <v>1617.11</v>
      </c>
    </row>
    <row r="75" spans="1:254" x14ac:dyDescent="0.2">
      <c r="A75" s="122" t="s">
        <v>282</v>
      </c>
      <c r="B75" s="128" t="s">
        <v>280</v>
      </c>
      <c r="C75" s="135" t="s">
        <v>17</v>
      </c>
      <c r="D75" s="135" t="s">
        <v>52</v>
      </c>
      <c r="E75" s="135" t="s">
        <v>292</v>
      </c>
      <c r="F75" s="135" t="s">
        <v>32</v>
      </c>
      <c r="G75" s="125">
        <v>6737.76</v>
      </c>
    </row>
    <row r="76" spans="1:254" x14ac:dyDescent="0.2">
      <c r="A76" s="122" t="s">
        <v>290</v>
      </c>
      <c r="B76" s="128" t="s">
        <v>280</v>
      </c>
      <c r="C76" s="135" t="s">
        <v>17</v>
      </c>
      <c r="D76" s="135" t="s">
        <v>52</v>
      </c>
      <c r="E76" s="135" t="s">
        <v>81</v>
      </c>
      <c r="F76" s="135" t="s">
        <v>75</v>
      </c>
      <c r="G76" s="125">
        <v>0</v>
      </c>
    </row>
    <row r="77" spans="1:254" s="93" customFormat="1" ht="25.5" x14ac:dyDescent="0.2">
      <c r="A77" s="127" t="s">
        <v>293</v>
      </c>
      <c r="B77" s="132" t="s">
        <v>280</v>
      </c>
      <c r="C77" s="132" t="s">
        <v>17</v>
      </c>
      <c r="D77" s="132" t="s">
        <v>52</v>
      </c>
      <c r="E77" s="132" t="s">
        <v>83</v>
      </c>
      <c r="F77" s="132"/>
      <c r="G77" s="130">
        <f>SUM(G78)</f>
        <v>210</v>
      </c>
    </row>
    <row r="78" spans="1:254" s="126" customFormat="1" x14ac:dyDescent="0.2">
      <c r="A78" s="122" t="s">
        <v>282</v>
      </c>
      <c r="B78" s="135" t="s">
        <v>280</v>
      </c>
      <c r="C78" s="135" t="s">
        <v>17</v>
      </c>
      <c r="D78" s="135" t="s">
        <v>52</v>
      </c>
      <c r="E78" s="135" t="s">
        <v>83</v>
      </c>
      <c r="F78" s="135" t="s">
        <v>32</v>
      </c>
      <c r="G78" s="125">
        <v>210</v>
      </c>
    </row>
    <row r="79" spans="1:254" s="144" customFormat="1" x14ac:dyDescent="0.2">
      <c r="A79" s="112" t="s">
        <v>84</v>
      </c>
      <c r="B79" s="113" t="s">
        <v>280</v>
      </c>
      <c r="C79" s="113" t="s">
        <v>17</v>
      </c>
      <c r="D79" s="113" t="s">
        <v>52</v>
      </c>
      <c r="E79" s="113" t="s">
        <v>85</v>
      </c>
      <c r="F79" s="113"/>
      <c r="G79" s="115">
        <f>SUM(G80)</f>
        <v>496.78</v>
      </c>
    </row>
    <row r="80" spans="1:254" s="126" customFormat="1" x14ac:dyDescent="0.2">
      <c r="A80" s="122" t="s">
        <v>282</v>
      </c>
      <c r="B80" s="135" t="s">
        <v>280</v>
      </c>
      <c r="C80" s="135" t="s">
        <v>17</v>
      </c>
      <c r="D80" s="135" t="s">
        <v>52</v>
      </c>
      <c r="E80" s="135" t="s">
        <v>85</v>
      </c>
      <c r="F80" s="135" t="s">
        <v>32</v>
      </c>
      <c r="G80" s="125">
        <v>496.78</v>
      </c>
    </row>
    <row r="81" spans="1:254" ht="15.75" x14ac:dyDescent="0.25">
      <c r="A81" s="153" t="s">
        <v>86</v>
      </c>
      <c r="B81" s="154" t="s">
        <v>280</v>
      </c>
      <c r="C81" s="154" t="s">
        <v>19</v>
      </c>
      <c r="D81" s="154"/>
      <c r="E81" s="154"/>
      <c r="F81" s="154"/>
      <c r="G81" s="155">
        <f>SUM(G82)</f>
        <v>41</v>
      </c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6"/>
      <c r="FM81" s="156"/>
      <c r="FN81" s="156"/>
      <c r="FO81" s="156"/>
      <c r="FP81" s="156"/>
      <c r="FQ81" s="156"/>
      <c r="FR81" s="156"/>
      <c r="FS81" s="156"/>
      <c r="FT81" s="156"/>
      <c r="FU81" s="156"/>
      <c r="FV81" s="156"/>
      <c r="FW81" s="156"/>
      <c r="FX81" s="156"/>
      <c r="FY81" s="156"/>
      <c r="FZ81" s="156"/>
      <c r="GA81" s="156"/>
      <c r="GB81" s="156"/>
      <c r="GC81" s="156"/>
      <c r="GD81" s="156"/>
      <c r="GE81" s="156"/>
      <c r="GF81" s="156"/>
      <c r="GG81" s="156"/>
      <c r="GH81" s="156"/>
      <c r="GI81" s="156"/>
      <c r="GJ81" s="156"/>
      <c r="GK81" s="156"/>
      <c r="GL81" s="156"/>
      <c r="GM81" s="156"/>
      <c r="GN81" s="156"/>
      <c r="GO81" s="156"/>
      <c r="GP81" s="156"/>
      <c r="GQ81" s="156"/>
      <c r="GR81" s="156"/>
      <c r="GS81" s="156"/>
      <c r="GT81" s="156"/>
      <c r="GU81" s="156"/>
      <c r="GV81" s="156"/>
      <c r="GW81" s="156"/>
      <c r="GX81" s="156"/>
      <c r="GY81" s="156"/>
      <c r="GZ81" s="156"/>
      <c r="HA81" s="156"/>
      <c r="HB81" s="156"/>
      <c r="HC81" s="156"/>
      <c r="HD81" s="156"/>
      <c r="HE81" s="156"/>
      <c r="HF81" s="156"/>
      <c r="HG81" s="156"/>
      <c r="HH81" s="156"/>
      <c r="HI81" s="156"/>
      <c r="HJ81" s="156"/>
      <c r="HK81" s="156"/>
      <c r="HL81" s="156"/>
      <c r="HM81" s="156"/>
      <c r="HN81" s="156"/>
      <c r="HO81" s="156"/>
      <c r="HP81" s="156"/>
      <c r="HQ81" s="156"/>
      <c r="HR81" s="156"/>
      <c r="HS81" s="156"/>
      <c r="HT81" s="156"/>
      <c r="HU81" s="156"/>
      <c r="HV81" s="156"/>
      <c r="HW81" s="156"/>
      <c r="HX81" s="156"/>
      <c r="HY81" s="156"/>
      <c r="HZ81" s="156"/>
      <c r="IA81" s="156"/>
      <c r="IB81" s="156"/>
      <c r="IC81" s="156"/>
      <c r="ID81" s="156"/>
      <c r="IE81" s="156"/>
      <c r="IF81" s="156"/>
      <c r="IG81" s="156"/>
      <c r="IH81" s="156"/>
      <c r="II81" s="156"/>
      <c r="IJ81" s="156"/>
      <c r="IK81" s="156"/>
      <c r="IL81" s="156"/>
      <c r="IM81" s="156"/>
      <c r="IN81" s="156"/>
      <c r="IO81" s="156"/>
      <c r="IP81" s="156"/>
      <c r="IQ81" s="156"/>
      <c r="IR81" s="156"/>
      <c r="IS81" s="156"/>
      <c r="IT81" s="156"/>
    </row>
    <row r="82" spans="1:254" s="93" customFormat="1" ht="13.5" x14ac:dyDescent="0.25">
      <c r="A82" s="157" t="s">
        <v>87</v>
      </c>
      <c r="B82" s="133" t="s">
        <v>280</v>
      </c>
      <c r="C82" s="133" t="s">
        <v>19</v>
      </c>
      <c r="D82" s="133" t="s">
        <v>34</v>
      </c>
      <c r="E82" s="133"/>
      <c r="F82" s="133"/>
      <c r="G82" s="120">
        <f>SUM(G83)</f>
        <v>41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144"/>
      <c r="IK82" s="144"/>
      <c r="IL82" s="144"/>
      <c r="IM82" s="144"/>
      <c r="IN82" s="144"/>
      <c r="IO82" s="144"/>
      <c r="IP82" s="144"/>
      <c r="IQ82" s="144"/>
      <c r="IR82" s="144"/>
      <c r="IS82" s="144"/>
      <c r="IT82" s="144"/>
    </row>
    <row r="83" spans="1:254" s="156" customFormat="1" ht="15.75" x14ac:dyDescent="0.25">
      <c r="A83" s="117" t="s">
        <v>288</v>
      </c>
      <c r="B83" s="133" t="s">
        <v>280</v>
      </c>
      <c r="C83" s="133" t="s">
        <v>19</v>
      </c>
      <c r="D83" s="133" t="s">
        <v>34</v>
      </c>
      <c r="E83" s="133" t="s">
        <v>69</v>
      </c>
      <c r="F83" s="133"/>
      <c r="G83" s="120">
        <f>SUM(G84)</f>
        <v>41</v>
      </c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144"/>
      <c r="IK83" s="144"/>
      <c r="IL83" s="144"/>
      <c r="IM83" s="144"/>
      <c r="IN83" s="144"/>
      <c r="IO83" s="144"/>
      <c r="IP83" s="144"/>
      <c r="IQ83" s="144"/>
      <c r="IR83" s="144"/>
      <c r="IS83" s="144"/>
      <c r="IT83" s="144"/>
    </row>
    <row r="84" spans="1:254" s="144" customFormat="1" x14ac:dyDescent="0.2">
      <c r="A84" s="122" t="s">
        <v>282</v>
      </c>
      <c r="B84" s="135" t="s">
        <v>280</v>
      </c>
      <c r="C84" s="135" t="s">
        <v>19</v>
      </c>
      <c r="D84" s="135" t="s">
        <v>34</v>
      </c>
      <c r="E84" s="135" t="s">
        <v>69</v>
      </c>
      <c r="F84" s="135" t="s">
        <v>32</v>
      </c>
      <c r="G84" s="125">
        <v>41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GI84" s="98"/>
      <c r="GJ84" s="98"/>
      <c r="GK84" s="98"/>
      <c r="GL84" s="98"/>
      <c r="GM84" s="98"/>
      <c r="GN84" s="98"/>
      <c r="GO84" s="98"/>
      <c r="GP84" s="98"/>
      <c r="GQ84" s="98"/>
      <c r="GR84" s="98"/>
      <c r="GS84" s="98"/>
      <c r="GT84" s="98"/>
      <c r="GU84" s="98"/>
      <c r="GV84" s="98"/>
      <c r="GW84" s="98"/>
      <c r="GX84" s="98"/>
      <c r="GY84" s="98"/>
      <c r="GZ84" s="98"/>
      <c r="HA84" s="98"/>
      <c r="HB84" s="98"/>
      <c r="HC84" s="98"/>
      <c r="HD84" s="98"/>
      <c r="HE84" s="98"/>
      <c r="HF84" s="98"/>
      <c r="HG84" s="98"/>
      <c r="HH84" s="98"/>
      <c r="HI84" s="98"/>
      <c r="HJ84" s="98"/>
      <c r="HK84" s="98"/>
      <c r="HL84" s="98"/>
      <c r="HM84" s="98"/>
      <c r="HN84" s="98"/>
      <c r="HO84" s="98"/>
      <c r="HP84" s="98"/>
      <c r="HQ84" s="98"/>
      <c r="HR84" s="98"/>
      <c r="HS84" s="98"/>
      <c r="HT84" s="98"/>
      <c r="HU84" s="98"/>
      <c r="HV84" s="98"/>
      <c r="HW84" s="98"/>
      <c r="HX84" s="98"/>
      <c r="HY84" s="98"/>
      <c r="HZ84" s="98"/>
      <c r="IA84" s="98"/>
      <c r="IB84" s="98"/>
      <c r="IC84" s="98"/>
      <c r="ID84" s="98"/>
      <c r="IE84" s="98"/>
      <c r="IF84" s="98"/>
      <c r="IG84" s="98"/>
      <c r="IH84" s="98"/>
      <c r="II84" s="98"/>
      <c r="IJ84" s="98"/>
      <c r="IK84" s="98"/>
      <c r="IL84" s="98"/>
      <c r="IM84" s="98"/>
      <c r="IN84" s="98"/>
      <c r="IO84" s="98"/>
      <c r="IP84" s="98"/>
      <c r="IQ84" s="98"/>
      <c r="IR84" s="98"/>
      <c r="IS84" s="98"/>
      <c r="IT84" s="98"/>
    </row>
    <row r="85" spans="1:254" s="144" customFormat="1" ht="15.75" x14ac:dyDescent="0.25">
      <c r="A85" s="158" t="s">
        <v>88</v>
      </c>
      <c r="B85" s="110" t="s">
        <v>280</v>
      </c>
      <c r="C85" s="159" t="s">
        <v>26</v>
      </c>
      <c r="D85" s="159"/>
      <c r="E85" s="159"/>
      <c r="F85" s="159"/>
      <c r="G85" s="155">
        <f>SUM(G86)</f>
        <v>550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98"/>
      <c r="GF85" s="98"/>
      <c r="GG85" s="98"/>
      <c r="GH85" s="98"/>
      <c r="GI85" s="98"/>
      <c r="GJ85" s="98"/>
      <c r="GK85" s="98"/>
      <c r="GL85" s="98"/>
      <c r="GM85" s="98"/>
      <c r="GN85" s="98"/>
      <c r="GO85" s="98"/>
      <c r="GP85" s="98"/>
      <c r="GQ85" s="98"/>
      <c r="GR85" s="98"/>
      <c r="GS85" s="98"/>
      <c r="GT85" s="98"/>
      <c r="GU85" s="98"/>
      <c r="GV85" s="98"/>
      <c r="GW85" s="98"/>
      <c r="GX85" s="98"/>
      <c r="GY85" s="98"/>
      <c r="GZ85" s="98"/>
      <c r="HA85" s="98"/>
      <c r="HB85" s="98"/>
      <c r="HC85" s="98"/>
      <c r="HD85" s="98"/>
      <c r="HE85" s="98"/>
      <c r="HF85" s="98"/>
      <c r="HG85" s="98"/>
      <c r="HH85" s="98"/>
      <c r="HI85" s="98"/>
      <c r="HJ85" s="98"/>
      <c r="HK85" s="98"/>
      <c r="HL85" s="98"/>
      <c r="HM85" s="98"/>
      <c r="HN85" s="98"/>
      <c r="HO85" s="98"/>
      <c r="HP85" s="98"/>
      <c r="HQ85" s="98"/>
      <c r="HR85" s="98"/>
      <c r="HS85" s="98"/>
      <c r="HT85" s="98"/>
      <c r="HU85" s="98"/>
      <c r="HV85" s="98"/>
      <c r="HW85" s="98"/>
      <c r="HX85" s="98"/>
      <c r="HY85" s="98"/>
      <c r="HZ85" s="98"/>
      <c r="IA85" s="98"/>
      <c r="IB85" s="98"/>
      <c r="IC85" s="98"/>
      <c r="ID85" s="98"/>
      <c r="IE85" s="98"/>
      <c r="IF85" s="98"/>
      <c r="IG85" s="98"/>
      <c r="IH85" s="98"/>
      <c r="II85" s="98"/>
      <c r="IJ85" s="98"/>
      <c r="IK85" s="98"/>
      <c r="IL85" s="98"/>
      <c r="IM85" s="98"/>
      <c r="IN85" s="98"/>
      <c r="IO85" s="98"/>
      <c r="IP85" s="98"/>
      <c r="IQ85" s="98"/>
      <c r="IR85" s="98"/>
      <c r="IS85" s="98"/>
      <c r="IT85" s="98"/>
    </row>
    <row r="86" spans="1:254" ht="13.5" x14ac:dyDescent="0.25">
      <c r="A86" s="117" t="s">
        <v>89</v>
      </c>
      <c r="B86" s="133" t="s">
        <v>280</v>
      </c>
      <c r="C86" s="119" t="s">
        <v>26</v>
      </c>
      <c r="D86" s="119" t="s">
        <v>90</v>
      </c>
      <c r="E86" s="119"/>
      <c r="F86" s="119"/>
      <c r="G86" s="120">
        <f>SUM(G87)</f>
        <v>550</v>
      </c>
    </row>
    <row r="87" spans="1:254" ht="13.5" x14ac:dyDescent="0.25">
      <c r="A87" s="117" t="s">
        <v>294</v>
      </c>
      <c r="B87" s="133" t="s">
        <v>280</v>
      </c>
      <c r="C87" s="119" t="s">
        <v>26</v>
      </c>
      <c r="D87" s="119" t="s">
        <v>90</v>
      </c>
      <c r="E87" s="119" t="s">
        <v>67</v>
      </c>
      <c r="F87" s="119"/>
      <c r="G87" s="120">
        <f>SUM(G88)</f>
        <v>550</v>
      </c>
    </row>
    <row r="88" spans="1:254" ht="13.5" x14ac:dyDescent="0.25">
      <c r="A88" s="117" t="s">
        <v>288</v>
      </c>
      <c r="B88" s="113" t="s">
        <v>280</v>
      </c>
      <c r="C88" s="114" t="s">
        <v>26</v>
      </c>
      <c r="D88" s="114" t="s">
        <v>90</v>
      </c>
      <c r="E88" s="114" t="s">
        <v>69</v>
      </c>
      <c r="F88" s="114"/>
      <c r="G88" s="115">
        <f>SUM(G91+G89)</f>
        <v>550</v>
      </c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  <c r="FS88" s="144"/>
      <c r="FT88" s="144"/>
      <c r="FU88" s="144"/>
      <c r="FV88" s="144"/>
      <c r="FW88" s="144"/>
      <c r="FX88" s="144"/>
      <c r="FY88" s="144"/>
      <c r="FZ88" s="144"/>
      <c r="GA88" s="144"/>
      <c r="GB88" s="144"/>
      <c r="GC88" s="144"/>
      <c r="GD88" s="144"/>
      <c r="GE88" s="144"/>
      <c r="GF88" s="144"/>
      <c r="GG88" s="144"/>
      <c r="GH88" s="144"/>
      <c r="GI88" s="144"/>
      <c r="GJ88" s="144"/>
      <c r="GK88" s="144"/>
      <c r="GL88" s="144"/>
      <c r="GM88" s="144"/>
      <c r="GN88" s="144"/>
      <c r="GO88" s="144"/>
      <c r="GP88" s="144"/>
      <c r="GQ88" s="144"/>
      <c r="GR88" s="144"/>
      <c r="GS88" s="144"/>
      <c r="GT88" s="144"/>
      <c r="GU88" s="144"/>
      <c r="GV88" s="144"/>
      <c r="GW88" s="144"/>
      <c r="GX88" s="144"/>
      <c r="GY88" s="144"/>
      <c r="GZ88" s="144"/>
      <c r="HA88" s="144"/>
      <c r="HB88" s="144"/>
      <c r="HC88" s="144"/>
      <c r="HD88" s="144"/>
      <c r="HE88" s="144"/>
      <c r="HF88" s="144"/>
      <c r="HG88" s="144"/>
      <c r="HH88" s="144"/>
      <c r="HI88" s="144"/>
      <c r="HJ88" s="144"/>
      <c r="HK88" s="144"/>
      <c r="HL88" s="144"/>
      <c r="HM88" s="144"/>
      <c r="HN88" s="144"/>
      <c r="HO88" s="144"/>
      <c r="HP88" s="144"/>
      <c r="HQ88" s="144"/>
      <c r="HR88" s="144"/>
      <c r="HS88" s="144"/>
      <c r="HT88" s="144"/>
      <c r="HU88" s="144"/>
      <c r="HV88" s="144"/>
      <c r="HW88" s="144"/>
      <c r="HX88" s="144"/>
      <c r="HY88" s="144"/>
      <c r="HZ88" s="144"/>
      <c r="IA88" s="144"/>
      <c r="IB88" s="144"/>
      <c r="IC88" s="144"/>
      <c r="ID88" s="144"/>
      <c r="IE88" s="144"/>
      <c r="IF88" s="144"/>
      <c r="IG88" s="144"/>
      <c r="IH88" s="144"/>
      <c r="II88" s="144"/>
      <c r="IJ88" s="144"/>
      <c r="IK88" s="144"/>
      <c r="IL88" s="144"/>
      <c r="IM88" s="144"/>
      <c r="IN88" s="144"/>
      <c r="IO88" s="144"/>
      <c r="IP88" s="144"/>
      <c r="IQ88" s="144"/>
      <c r="IR88" s="144"/>
      <c r="IS88" s="144"/>
      <c r="IT88" s="144"/>
    </row>
    <row r="89" spans="1:254" x14ac:dyDescent="0.2">
      <c r="A89" s="127" t="s">
        <v>91</v>
      </c>
      <c r="B89" s="128" t="s">
        <v>280</v>
      </c>
      <c r="C89" s="129" t="s">
        <v>26</v>
      </c>
      <c r="D89" s="129" t="s">
        <v>90</v>
      </c>
      <c r="E89" s="129" t="s">
        <v>69</v>
      </c>
      <c r="F89" s="129"/>
      <c r="G89" s="130">
        <f>SUM(G90)</f>
        <v>350</v>
      </c>
    </row>
    <row r="90" spans="1:254" s="144" customFormat="1" ht="38.25" x14ac:dyDescent="0.2">
      <c r="A90" s="122" t="s">
        <v>281</v>
      </c>
      <c r="B90" s="135" t="s">
        <v>280</v>
      </c>
      <c r="C90" s="124" t="s">
        <v>26</v>
      </c>
      <c r="D90" s="124" t="s">
        <v>90</v>
      </c>
      <c r="E90" s="124" t="s">
        <v>69</v>
      </c>
      <c r="F90" s="124" t="s">
        <v>24</v>
      </c>
      <c r="G90" s="130">
        <v>350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  <c r="GI90" s="98"/>
      <c r="GJ90" s="98"/>
      <c r="GK90" s="98"/>
      <c r="GL90" s="98"/>
      <c r="GM90" s="98"/>
      <c r="GN90" s="98"/>
      <c r="GO90" s="98"/>
      <c r="GP90" s="98"/>
      <c r="GQ90" s="98"/>
      <c r="GR90" s="98"/>
      <c r="GS90" s="98"/>
      <c r="GT90" s="98"/>
      <c r="GU90" s="98"/>
      <c r="GV90" s="98"/>
      <c r="GW90" s="98"/>
      <c r="GX90" s="98"/>
      <c r="GY90" s="98"/>
      <c r="GZ90" s="98"/>
      <c r="HA90" s="98"/>
      <c r="HB90" s="98"/>
      <c r="HC90" s="98"/>
      <c r="HD90" s="98"/>
      <c r="HE90" s="98"/>
      <c r="HF90" s="98"/>
      <c r="HG90" s="98"/>
      <c r="HH90" s="98"/>
      <c r="HI90" s="98"/>
      <c r="HJ90" s="98"/>
      <c r="HK90" s="98"/>
      <c r="HL90" s="98"/>
      <c r="HM90" s="98"/>
      <c r="HN90" s="98"/>
      <c r="HO90" s="98"/>
      <c r="HP90" s="98"/>
      <c r="HQ90" s="98"/>
      <c r="HR90" s="98"/>
      <c r="HS90" s="98"/>
      <c r="HT90" s="98"/>
      <c r="HU90" s="98"/>
      <c r="HV90" s="98"/>
      <c r="HW90" s="98"/>
      <c r="HX90" s="98"/>
      <c r="HY90" s="98"/>
      <c r="HZ90" s="98"/>
      <c r="IA90" s="98"/>
      <c r="IB90" s="98"/>
      <c r="IC90" s="98"/>
      <c r="ID90" s="98"/>
      <c r="IE90" s="98"/>
      <c r="IF90" s="98"/>
      <c r="IG90" s="98"/>
      <c r="IH90" s="98"/>
      <c r="II90" s="98"/>
      <c r="IJ90" s="98"/>
      <c r="IK90" s="98"/>
      <c r="IL90" s="98"/>
      <c r="IM90" s="98"/>
      <c r="IN90" s="98"/>
      <c r="IO90" s="98"/>
      <c r="IP90" s="98"/>
      <c r="IQ90" s="98"/>
      <c r="IR90" s="98"/>
      <c r="IS90" s="98"/>
      <c r="IT90" s="98"/>
    </row>
    <row r="91" spans="1:254" ht="25.5" x14ac:dyDescent="0.2">
      <c r="A91" s="127" t="s">
        <v>92</v>
      </c>
      <c r="B91" s="128" t="s">
        <v>280</v>
      </c>
      <c r="C91" s="129" t="s">
        <v>26</v>
      </c>
      <c r="D91" s="129" t="s">
        <v>90</v>
      </c>
      <c r="E91" s="129" t="s">
        <v>69</v>
      </c>
      <c r="F91" s="129"/>
      <c r="G91" s="130">
        <f>SUM(G92)</f>
        <v>200</v>
      </c>
    </row>
    <row r="92" spans="1:254" ht="25.5" x14ac:dyDescent="0.2">
      <c r="A92" s="122" t="s">
        <v>76</v>
      </c>
      <c r="B92" s="135" t="s">
        <v>280</v>
      </c>
      <c r="C92" s="124" t="s">
        <v>26</v>
      </c>
      <c r="D92" s="124" t="s">
        <v>90</v>
      </c>
      <c r="E92" s="124" t="s">
        <v>69</v>
      </c>
      <c r="F92" s="124" t="s">
        <v>77</v>
      </c>
      <c r="G92" s="125">
        <v>200</v>
      </c>
    </row>
    <row r="93" spans="1:254" ht="15.75" x14ac:dyDescent="0.25">
      <c r="A93" s="108" t="s">
        <v>93</v>
      </c>
      <c r="B93" s="110" t="s">
        <v>280</v>
      </c>
      <c r="C93" s="154" t="s">
        <v>34</v>
      </c>
      <c r="D93" s="154"/>
      <c r="E93" s="154"/>
      <c r="F93" s="154"/>
      <c r="G93" s="155">
        <f>SUM(G111+G100+G94)</f>
        <v>102443.98</v>
      </c>
    </row>
    <row r="94" spans="1:254" s="121" customFormat="1" ht="15" x14ac:dyDescent="0.25">
      <c r="A94" s="112" t="s">
        <v>94</v>
      </c>
      <c r="B94" s="113" t="s">
        <v>280</v>
      </c>
      <c r="C94" s="113" t="s">
        <v>34</v>
      </c>
      <c r="D94" s="113" t="s">
        <v>95</v>
      </c>
      <c r="E94" s="113"/>
      <c r="F94" s="113"/>
      <c r="G94" s="115">
        <f>SUM(G98+G95)</f>
        <v>12111</v>
      </c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4"/>
      <c r="CE94" s="144"/>
      <c r="CF94" s="144"/>
      <c r="CG94" s="144"/>
      <c r="CH94" s="144"/>
      <c r="CI94" s="144"/>
      <c r="CJ94" s="144"/>
      <c r="CK94" s="144"/>
      <c r="CL94" s="144"/>
      <c r="CM94" s="144"/>
      <c r="CN94" s="144"/>
      <c r="CO94" s="144"/>
      <c r="CP94" s="144"/>
      <c r="CQ94" s="144"/>
      <c r="CR94" s="144"/>
      <c r="CS94" s="144"/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4"/>
      <c r="DG94" s="144"/>
      <c r="DH94" s="144"/>
      <c r="DI94" s="144"/>
      <c r="DJ94" s="144"/>
      <c r="DK94" s="144"/>
      <c r="DL94" s="144"/>
      <c r="DM94" s="144"/>
      <c r="DN94" s="144"/>
      <c r="DO94" s="144"/>
      <c r="DP94" s="144"/>
      <c r="DQ94" s="144"/>
      <c r="DR94" s="144"/>
      <c r="DS94" s="144"/>
      <c r="DT94" s="144"/>
      <c r="DU94" s="144"/>
      <c r="DV94" s="144"/>
      <c r="DW94" s="144"/>
      <c r="DX94" s="144"/>
      <c r="DY94" s="144"/>
      <c r="DZ94" s="144"/>
      <c r="EA94" s="144"/>
      <c r="EB94" s="144"/>
      <c r="EC94" s="144"/>
      <c r="ED94" s="144"/>
      <c r="EE94" s="144"/>
      <c r="EF94" s="144"/>
      <c r="EG94" s="144"/>
      <c r="EH94" s="144"/>
      <c r="EI94" s="144"/>
      <c r="EJ94" s="144"/>
      <c r="EK94" s="144"/>
      <c r="EL94" s="144"/>
      <c r="EM94" s="144"/>
      <c r="EN94" s="144"/>
      <c r="EO94" s="144"/>
      <c r="EP94" s="144"/>
      <c r="EQ94" s="144"/>
      <c r="ER94" s="144"/>
      <c r="ES94" s="144"/>
      <c r="ET94" s="144"/>
      <c r="EU94" s="144"/>
      <c r="EV94" s="144"/>
      <c r="EW94" s="144"/>
      <c r="EX94" s="144"/>
      <c r="EY94" s="144"/>
      <c r="EZ94" s="144"/>
      <c r="FA94" s="144"/>
      <c r="FB94" s="144"/>
      <c r="FC94" s="144"/>
      <c r="FD94" s="144"/>
      <c r="FE94" s="144"/>
      <c r="FF94" s="144"/>
      <c r="FG94" s="144"/>
      <c r="FH94" s="144"/>
      <c r="FI94" s="144"/>
      <c r="FJ94" s="144"/>
      <c r="FK94" s="144"/>
      <c r="FL94" s="144"/>
      <c r="FM94" s="144"/>
      <c r="FN94" s="144"/>
      <c r="FO94" s="144"/>
      <c r="FP94" s="144"/>
      <c r="FQ94" s="144"/>
      <c r="FR94" s="144"/>
      <c r="FS94" s="144"/>
      <c r="FT94" s="144"/>
      <c r="FU94" s="144"/>
      <c r="FV94" s="144"/>
      <c r="FW94" s="144"/>
      <c r="FX94" s="144"/>
      <c r="FY94" s="144"/>
      <c r="FZ94" s="144"/>
      <c r="GA94" s="144"/>
      <c r="GB94" s="144"/>
      <c r="GC94" s="144"/>
      <c r="GD94" s="144"/>
      <c r="GE94" s="144"/>
      <c r="GF94" s="144"/>
      <c r="GG94" s="144"/>
      <c r="GH94" s="144"/>
      <c r="GI94" s="144"/>
      <c r="GJ94" s="144"/>
      <c r="GK94" s="144"/>
      <c r="GL94" s="144"/>
      <c r="GM94" s="144"/>
      <c r="GN94" s="144"/>
      <c r="GO94" s="144"/>
      <c r="GP94" s="144"/>
      <c r="GQ94" s="144"/>
      <c r="GR94" s="144"/>
      <c r="GS94" s="144"/>
      <c r="GT94" s="144"/>
      <c r="GU94" s="144"/>
      <c r="GV94" s="144"/>
      <c r="GW94" s="144"/>
      <c r="GX94" s="144"/>
      <c r="GY94" s="144"/>
      <c r="GZ94" s="144"/>
      <c r="HA94" s="144"/>
      <c r="HB94" s="144"/>
      <c r="HC94" s="144"/>
      <c r="HD94" s="144"/>
      <c r="HE94" s="144"/>
      <c r="HF94" s="144"/>
      <c r="HG94" s="144"/>
      <c r="HH94" s="144"/>
      <c r="HI94" s="144"/>
      <c r="HJ94" s="144"/>
      <c r="HK94" s="144"/>
      <c r="HL94" s="144"/>
      <c r="HM94" s="144"/>
      <c r="HN94" s="144"/>
      <c r="HO94" s="144"/>
      <c r="HP94" s="144"/>
      <c r="HQ94" s="144"/>
      <c r="HR94" s="144"/>
      <c r="HS94" s="144"/>
      <c r="HT94" s="144"/>
      <c r="HU94" s="144"/>
      <c r="HV94" s="144"/>
      <c r="HW94" s="144"/>
      <c r="HX94" s="144"/>
      <c r="HY94" s="144"/>
      <c r="HZ94" s="144"/>
      <c r="IA94" s="144"/>
      <c r="IB94" s="144"/>
      <c r="IC94" s="144"/>
      <c r="ID94" s="144"/>
      <c r="IE94" s="144"/>
      <c r="IF94" s="144"/>
      <c r="IG94" s="144"/>
      <c r="IH94" s="144"/>
      <c r="II94" s="144"/>
      <c r="IJ94" s="144"/>
      <c r="IK94" s="144"/>
      <c r="IL94" s="144"/>
      <c r="IM94" s="144"/>
      <c r="IN94" s="144"/>
      <c r="IO94" s="144"/>
      <c r="IP94" s="144"/>
      <c r="IQ94" s="144"/>
      <c r="IR94" s="144"/>
      <c r="IS94" s="144"/>
      <c r="IT94" s="144"/>
    </row>
    <row r="95" spans="1:254" s="121" customFormat="1" ht="15" x14ac:dyDescent="0.25">
      <c r="A95" s="127" t="s">
        <v>96</v>
      </c>
      <c r="B95" s="132" t="s">
        <v>280</v>
      </c>
      <c r="C95" s="132" t="s">
        <v>34</v>
      </c>
      <c r="D95" s="132" t="s">
        <v>95</v>
      </c>
      <c r="E95" s="132" t="s">
        <v>64</v>
      </c>
      <c r="F95" s="132"/>
      <c r="G95" s="130">
        <f>SUM(G97+G96)</f>
        <v>12100</v>
      </c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144"/>
      <c r="DC95" s="144"/>
      <c r="DD95" s="144"/>
      <c r="DE95" s="144"/>
      <c r="DF95" s="144"/>
      <c r="DG95" s="144"/>
      <c r="DH95" s="144"/>
      <c r="DI95" s="144"/>
      <c r="DJ95" s="144"/>
      <c r="DK95" s="144"/>
      <c r="DL95" s="144"/>
      <c r="DM95" s="144"/>
      <c r="DN95" s="144"/>
      <c r="DO95" s="144"/>
      <c r="DP95" s="144"/>
      <c r="DQ95" s="144"/>
      <c r="DR95" s="144"/>
      <c r="DS95" s="144"/>
      <c r="DT95" s="144"/>
      <c r="DU95" s="144"/>
      <c r="DV95" s="144"/>
      <c r="DW95" s="144"/>
      <c r="DX95" s="144"/>
      <c r="DY95" s="144"/>
      <c r="DZ95" s="144"/>
      <c r="EA95" s="144"/>
      <c r="EB95" s="144"/>
      <c r="EC95" s="144"/>
      <c r="ED95" s="144"/>
      <c r="EE95" s="144"/>
      <c r="EF95" s="144"/>
      <c r="EG95" s="144"/>
      <c r="EH95" s="144"/>
      <c r="EI95" s="144"/>
      <c r="EJ95" s="144"/>
      <c r="EK95" s="144"/>
      <c r="EL95" s="144"/>
      <c r="EM95" s="144"/>
      <c r="EN95" s="144"/>
      <c r="EO95" s="144"/>
      <c r="EP95" s="144"/>
      <c r="EQ95" s="144"/>
      <c r="ER95" s="144"/>
      <c r="ES95" s="144"/>
      <c r="ET95" s="144"/>
      <c r="EU95" s="144"/>
      <c r="EV95" s="144"/>
      <c r="EW95" s="144"/>
      <c r="EX95" s="144"/>
      <c r="EY95" s="144"/>
      <c r="EZ95" s="144"/>
      <c r="FA95" s="144"/>
      <c r="FB95" s="144"/>
      <c r="FC95" s="144"/>
      <c r="FD95" s="144"/>
      <c r="FE95" s="144"/>
      <c r="FF95" s="144"/>
      <c r="FG95" s="144"/>
      <c r="FH95" s="144"/>
      <c r="FI95" s="144"/>
      <c r="FJ95" s="144"/>
      <c r="FK95" s="144"/>
      <c r="FL95" s="144"/>
      <c r="FM95" s="144"/>
      <c r="FN95" s="144"/>
      <c r="FO95" s="144"/>
      <c r="FP95" s="144"/>
      <c r="FQ95" s="144"/>
      <c r="FR95" s="144"/>
      <c r="FS95" s="144"/>
      <c r="FT95" s="144"/>
      <c r="FU95" s="144"/>
      <c r="FV95" s="144"/>
      <c r="FW95" s="144"/>
      <c r="FX95" s="144"/>
      <c r="FY95" s="144"/>
      <c r="FZ95" s="144"/>
      <c r="GA95" s="144"/>
      <c r="GB95" s="144"/>
      <c r="GC95" s="144"/>
      <c r="GD95" s="144"/>
      <c r="GE95" s="144"/>
      <c r="GF95" s="144"/>
      <c r="GG95" s="144"/>
      <c r="GH95" s="144"/>
      <c r="GI95" s="144"/>
      <c r="GJ95" s="144"/>
      <c r="GK95" s="144"/>
      <c r="GL95" s="144"/>
      <c r="GM95" s="144"/>
      <c r="GN95" s="144"/>
      <c r="GO95" s="144"/>
      <c r="GP95" s="144"/>
      <c r="GQ95" s="144"/>
      <c r="GR95" s="144"/>
      <c r="GS95" s="144"/>
      <c r="GT95" s="144"/>
      <c r="GU95" s="144"/>
      <c r="GV95" s="144"/>
      <c r="GW95" s="144"/>
      <c r="GX95" s="144"/>
      <c r="GY95" s="144"/>
      <c r="GZ95" s="144"/>
      <c r="HA95" s="144"/>
      <c r="HB95" s="144"/>
      <c r="HC95" s="144"/>
      <c r="HD95" s="144"/>
      <c r="HE95" s="144"/>
      <c r="HF95" s="144"/>
      <c r="HG95" s="144"/>
      <c r="HH95" s="144"/>
      <c r="HI95" s="144"/>
      <c r="HJ95" s="144"/>
      <c r="HK95" s="144"/>
      <c r="HL95" s="144"/>
      <c r="HM95" s="144"/>
      <c r="HN95" s="144"/>
      <c r="HO95" s="144"/>
      <c r="HP95" s="144"/>
      <c r="HQ95" s="144"/>
      <c r="HR95" s="144"/>
      <c r="HS95" s="144"/>
      <c r="HT95" s="144"/>
      <c r="HU95" s="144"/>
      <c r="HV95" s="144"/>
      <c r="HW95" s="144"/>
      <c r="HX95" s="144"/>
      <c r="HY95" s="144"/>
      <c r="HZ95" s="144"/>
      <c r="IA95" s="144"/>
      <c r="IB95" s="144"/>
      <c r="IC95" s="144"/>
      <c r="ID95" s="144"/>
      <c r="IE95" s="144"/>
      <c r="IF95" s="144"/>
      <c r="IG95" s="144"/>
      <c r="IH95" s="144"/>
      <c r="II95" s="144"/>
      <c r="IJ95" s="144"/>
      <c r="IK95" s="144"/>
      <c r="IL95" s="144"/>
      <c r="IM95" s="144"/>
      <c r="IN95" s="144"/>
      <c r="IO95" s="144"/>
      <c r="IP95" s="144"/>
      <c r="IQ95" s="144"/>
      <c r="IR95" s="144"/>
      <c r="IS95" s="144"/>
      <c r="IT95" s="144"/>
    </row>
    <row r="96" spans="1:254" s="121" customFormat="1" ht="15" x14ac:dyDescent="0.25">
      <c r="A96" s="122" t="s">
        <v>282</v>
      </c>
      <c r="B96" s="135" t="s">
        <v>280</v>
      </c>
      <c r="C96" s="135" t="s">
        <v>34</v>
      </c>
      <c r="D96" s="135" t="s">
        <v>95</v>
      </c>
      <c r="E96" s="135" t="s">
        <v>64</v>
      </c>
      <c r="F96" s="135" t="s">
        <v>32</v>
      </c>
      <c r="G96" s="130">
        <v>10189</v>
      </c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4"/>
      <c r="DA96" s="144"/>
      <c r="DB96" s="144"/>
      <c r="DC96" s="144"/>
      <c r="DD96" s="144"/>
      <c r="DE96" s="144"/>
      <c r="DF96" s="144"/>
      <c r="DG96" s="144"/>
      <c r="DH96" s="144"/>
      <c r="DI96" s="144"/>
      <c r="DJ96" s="144"/>
      <c r="DK96" s="144"/>
      <c r="DL96" s="144"/>
      <c r="DM96" s="144"/>
      <c r="DN96" s="144"/>
      <c r="DO96" s="144"/>
      <c r="DP96" s="144"/>
      <c r="DQ96" s="144"/>
      <c r="DR96" s="144"/>
      <c r="DS96" s="144"/>
      <c r="DT96" s="144"/>
      <c r="DU96" s="144"/>
      <c r="DV96" s="144"/>
      <c r="DW96" s="144"/>
      <c r="DX96" s="144"/>
      <c r="DY96" s="144"/>
      <c r="DZ96" s="144"/>
      <c r="EA96" s="144"/>
      <c r="EB96" s="144"/>
      <c r="EC96" s="144"/>
      <c r="ED96" s="144"/>
      <c r="EE96" s="144"/>
      <c r="EF96" s="144"/>
      <c r="EG96" s="144"/>
      <c r="EH96" s="144"/>
      <c r="EI96" s="144"/>
      <c r="EJ96" s="144"/>
      <c r="EK96" s="144"/>
      <c r="EL96" s="144"/>
      <c r="EM96" s="144"/>
      <c r="EN96" s="144"/>
      <c r="EO96" s="144"/>
      <c r="EP96" s="144"/>
      <c r="EQ96" s="144"/>
      <c r="ER96" s="144"/>
      <c r="ES96" s="144"/>
      <c r="ET96" s="144"/>
      <c r="EU96" s="144"/>
      <c r="EV96" s="144"/>
      <c r="EW96" s="144"/>
      <c r="EX96" s="144"/>
      <c r="EY96" s="144"/>
      <c r="EZ96" s="144"/>
      <c r="FA96" s="144"/>
      <c r="FB96" s="144"/>
      <c r="FC96" s="144"/>
      <c r="FD96" s="144"/>
      <c r="FE96" s="144"/>
      <c r="FF96" s="144"/>
      <c r="FG96" s="144"/>
      <c r="FH96" s="144"/>
      <c r="FI96" s="144"/>
      <c r="FJ96" s="144"/>
      <c r="FK96" s="144"/>
      <c r="FL96" s="144"/>
      <c r="FM96" s="144"/>
      <c r="FN96" s="144"/>
      <c r="FO96" s="144"/>
      <c r="FP96" s="144"/>
      <c r="FQ96" s="144"/>
      <c r="FR96" s="144"/>
      <c r="FS96" s="144"/>
      <c r="FT96" s="144"/>
      <c r="FU96" s="144"/>
      <c r="FV96" s="144"/>
      <c r="FW96" s="144"/>
      <c r="FX96" s="144"/>
      <c r="FY96" s="144"/>
      <c r="FZ96" s="144"/>
      <c r="GA96" s="144"/>
      <c r="GB96" s="144"/>
      <c r="GC96" s="144"/>
      <c r="GD96" s="144"/>
      <c r="GE96" s="144"/>
      <c r="GF96" s="144"/>
      <c r="GG96" s="144"/>
      <c r="GH96" s="144"/>
      <c r="GI96" s="144"/>
      <c r="GJ96" s="144"/>
      <c r="GK96" s="144"/>
      <c r="GL96" s="144"/>
      <c r="GM96" s="144"/>
      <c r="GN96" s="144"/>
      <c r="GO96" s="144"/>
      <c r="GP96" s="144"/>
      <c r="GQ96" s="144"/>
      <c r="GR96" s="144"/>
      <c r="GS96" s="144"/>
      <c r="GT96" s="144"/>
      <c r="GU96" s="144"/>
      <c r="GV96" s="144"/>
      <c r="GW96" s="144"/>
      <c r="GX96" s="144"/>
      <c r="GY96" s="144"/>
      <c r="GZ96" s="144"/>
      <c r="HA96" s="144"/>
      <c r="HB96" s="144"/>
      <c r="HC96" s="144"/>
      <c r="HD96" s="144"/>
      <c r="HE96" s="144"/>
      <c r="HF96" s="144"/>
      <c r="HG96" s="144"/>
      <c r="HH96" s="144"/>
      <c r="HI96" s="144"/>
      <c r="HJ96" s="144"/>
      <c r="HK96" s="144"/>
      <c r="HL96" s="144"/>
      <c r="HM96" s="144"/>
      <c r="HN96" s="144"/>
      <c r="HO96" s="144"/>
      <c r="HP96" s="144"/>
      <c r="HQ96" s="144"/>
      <c r="HR96" s="144"/>
      <c r="HS96" s="144"/>
      <c r="HT96" s="144"/>
      <c r="HU96" s="144"/>
      <c r="HV96" s="144"/>
      <c r="HW96" s="144"/>
      <c r="HX96" s="144"/>
      <c r="HY96" s="144"/>
      <c r="HZ96" s="144"/>
      <c r="IA96" s="144"/>
      <c r="IB96" s="144"/>
      <c r="IC96" s="144"/>
      <c r="ID96" s="144"/>
      <c r="IE96" s="144"/>
      <c r="IF96" s="144"/>
      <c r="IG96" s="144"/>
      <c r="IH96" s="144"/>
      <c r="II96" s="144"/>
      <c r="IJ96" s="144"/>
      <c r="IK96" s="144"/>
      <c r="IL96" s="144"/>
      <c r="IM96" s="144"/>
      <c r="IN96" s="144"/>
      <c r="IO96" s="144"/>
      <c r="IP96" s="144"/>
      <c r="IQ96" s="144"/>
      <c r="IR96" s="144"/>
      <c r="IS96" s="144"/>
      <c r="IT96" s="144"/>
    </row>
    <row r="97" spans="1:254" s="121" customFormat="1" ht="15" x14ac:dyDescent="0.25">
      <c r="A97" s="122" t="s">
        <v>40</v>
      </c>
      <c r="B97" s="135" t="s">
        <v>280</v>
      </c>
      <c r="C97" s="135" t="s">
        <v>34</v>
      </c>
      <c r="D97" s="135" t="s">
        <v>95</v>
      </c>
      <c r="E97" s="135" t="s">
        <v>64</v>
      </c>
      <c r="F97" s="135" t="s">
        <v>41</v>
      </c>
      <c r="G97" s="125">
        <v>1911</v>
      </c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4"/>
      <c r="CR97" s="144"/>
      <c r="CS97" s="144"/>
      <c r="CT97" s="144"/>
      <c r="CU97" s="144"/>
      <c r="CV97" s="144"/>
      <c r="CW97" s="144"/>
      <c r="CX97" s="144"/>
      <c r="CY97" s="144"/>
      <c r="CZ97" s="144"/>
      <c r="DA97" s="144"/>
      <c r="DB97" s="144"/>
      <c r="DC97" s="144"/>
      <c r="DD97" s="144"/>
      <c r="DE97" s="144"/>
      <c r="DF97" s="144"/>
      <c r="DG97" s="144"/>
      <c r="DH97" s="144"/>
      <c r="DI97" s="144"/>
      <c r="DJ97" s="144"/>
      <c r="DK97" s="144"/>
      <c r="DL97" s="144"/>
      <c r="DM97" s="144"/>
      <c r="DN97" s="144"/>
      <c r="DO97" s="144"/>
      <c r="DP97" s="144"/>
      <c r="DQ97" s="144"/>
      <c r="DR97" s="144"/>
      <c r="DS97" s="144"/>
      <c r="DT97" s="144"/>
      <c r="DU97" s="144"/>
      <c r="DV97" s="144"/>
      <c r="DW97" s="144"/>
      <c r="DX97" s="144"/>
      <c r="DY97" s="144"/>
      <c r="DZ97" s="144"/>
      <c r="EA97" s="144"/>
      <c r="EB97" s="144"/>
      <c r="EC97" s="144"/>
      <c r="ED97" s="144"/>
      <c r="EE97" s="144"/>
      <c r="EF97" s="144"/>
      <c r="EG97" s="144"/>
      <c r="EH97" s="144"/>
      <c r="EI97" s="144"/>
      <c r="EJ97" s="144"/>
      <c r="EK97" s="144"/>
      <c r="EL97" s="144"/>
      <c r="EM97" s="144"/>
      <c r="EN97" s="144"/>
      <c r="EO97" s="144"/>
      <c r="EP97" s="144"/>
      <c r="EQ97" s="144"/>
      <c r="ER97" s="144"/>
      <c r="ES97" s="144"/>
      <c r="ET97" s="144"/>
      <c r="EU97" s="144"/>
      <c r="EV97" s="144"/>
      <c r="EW97" s="144"/>
      <c r="EX97" s="144"/>
      <c r="EY97" s="144"/>
      <c r="EZ97" s="144"/>
      <c r="FA97" s="144"/>
      <c r="FB97" s="144"/>
      <c r="FC97" s="144"/>
      <c r="FD97" s="144"/>
      <c r="FE97" s="144"/>
      <c r="FF97" s="144"/>
      <c r="FG97" s="144"/>
      <c r="FH97" s="144"/>
      <c r="FI97" s="144"/>
      <c r="FJ97" s="144"/>
      <c r="FK97" s="144"/>
      <c r="FL97" s="144"/>
      <c r="FM97" s="144"/>
      <c r="FN97" s="144"/>
      <c r="FO97" s="144"/>
      <c r="FP97" s="144"/>
      <c r="FQ97" s="144"/>
      <c r="FR97" s="144"/>
      <c r="FS97" s="144"/>
      <c r="FT97" s="144"/>
      <c r="FU97" s="144"/>
      <c r="FV97" s="144"/>
      <c r="FW97" s="144"/>
      <c r="FX97" s="144"/>
      <c r="FY97" s="144"/>
      <c r="FZ97" s="144"/>
      <c r="GA97" s="144"/>
      <c r="GB97" s="144"/>
      <c r="GC97" s="144"/>
      <c r="GD97" s="144"/>
      <c r="GE97" s="144"/>
      <c r="GF97" s="144"/>
      <c r="GG97" s="144"/>
      <c r="GH97" s="144"/>
      <c r="GI97" s="144"/>
      <c r="GJ97" s="144"/>
      <c r="GK97" s="144"/>
      <c r="GL97" s="144"/>
      <c r="GM97" s="144"/>
      <c r="GN97" s="144"/>
      <c r="GO97" s="144"/>
      <c r="GP97" s="144"/>
      <c r="GQ97" s="144"/>
      <c r="GR97" s="144"/>
      <c r="GS97" s="144"/>
      <c r="GT97" s="144"/>
      <c r="GU97" s="144"/>
      <c r="GV97" s="144"/>
      <c r="GW97" s="144"/>
      <c r="GX97" s="144"/>
      <c r="GY97" s="144"/>
      <c r="GZ97" s="144"/>
      <c r="HA97" s="144"/>
      <c r="HB97" s="144"/>
      <c r="HC97" s="144"/>
      <c r="HD97" s="144"/>
      <c r="HE97" s="144"/>
      <c r="HF97" s="144"/>
      <c r="HG97" s="144"/>
      <c r="HH97" s="144"/>
      <c r="HI97" s="144"/>
      <c r="HJ97" s="144"/>
      <c r="HK97" s="144"/>
      <c r="HL97" s="144"/>
      <c r="HM97" s="144"/>
      <c r="HN97" s="144"/>
      <c r="HO97" s="144"/>
      <c r="HP97" s="144"/>
      <c r="HQ97" s="144"/>
      <c r="HR97" s="144"/>
      <c r="HS97" s="144"/>
      <c r="HT97" s="144"/>
      <c r="HU97" s="144"/>
      <c r="HV97" s="144"/>
      <c r="HW97" s="144"/>
      <c r="HX97" s="144"/>
      <c r="HY97" s="144"/>
      <c r="HZ97" s="144"/>
      <c r="IA97" s="144"/>
      <c r="IB97" s="144"/>
      <c r="IC97" s="144"/>
      <c r="ID97" s="144"/>
      <c r="IE97" s="144"/>
      <c r="IF97" s="144"/>
      <c r="IG97" s="144"/>
      <c r="IH97" s="144"/>
      <c r="II97" s="144"/>
      <c r="IJ97" s="144"/>
      <c r="IK97" s="144"/>
      <c r="IL97" s="144"/>
      <c r="IM97" s="144"/>
      <c r="IN97" s="144"/>
      <c r="IO97" s="144"/>
      <c r="IP97" s="144"/>
      <c r="IQ97" s="144"/>
      <c r="IR97" s="144"/>
      <c r="IS97" s="144"/>
      <c r="IT97" s="144"/>
    </row>
    <row r="98" spans="1:254" s="121" customFormat="1" ht="26.25" x14ac:dyDescent="0.25">
      <c r="A98" s="127" t="s">
        <v>295</v>
      </c>
      <c r="B98" s="132" t="s">
        <v>280</v>
      </c>
      <c r="C98" s="132" t="s">
        <v>34</v>
      </c>
      <c r="D98" s="132" t="s">
        <v>95</v>
      </c>
      <c r="E98" s="132" t="s">
        <v>98</v>
      </c>
      <c r="F98" s="132"/>
      <c r="G98" s="130">
        <f>SUM(G99)</f>
        <v>11</v>
      </c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45"/>
      <c r="BZ98" s="145"/>
      <c r="CA98" s="145"/>
      <c r="CB98" s="145"/>
      <c r="CC98" s="145"/>
      <c r="CD98" s="145"/>
      <c r="CE98" s="145"/>
      <c r="CF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5"/>
      <c r="DA98" s="145"/>
      <c r="DB98" s="145"/>
      <c r="DC98" s="145"/>
      <c r="DD98" s="145"/>
      <c r="DE98" s="145"/>
      <c r="DF98" s="145"/>
      <c r="DG98" s="145"/>
      <c r="DH98" s="145"/>
      <c r="DI98" s="145"/>
      <c r="DJ98" s="145"/>
      <c r="DK98" s="145"/>
      <c r="DL98" s="145"/>
      <c r="DM98" s="145"/>
      <c r="DN98" s="145"/>
      <c r="DO98" s="145"/>
      <c r="DP98" s="145"/>
      <c r="DQ98" s="145"/>
      <c r="DR98" s="145"/>
      <c r="DS98" s="145"/>
      <c r="DT98" s="145"/>
      <c r="DU98" s="145"/>
      <c r="DV98" s="145"/>
      <c r="DW98" s="145"/>
      <c r="DX98" s="145"/>
      <c r="DY98" s="145"/>
      <c r="DZ98" s="145"/>
      <c r="EA98" s="145"/>
      <c r="EB98" s="145"/>
      <c r="EC98" s="145"/>
      <c r="ED98" s="145"/>
      <c r="EE98" s="145"/>
      <c r="EF98" s="145"/>
      <c r="EG98" s="145"/>
      <c r="EH98" s="145"/>
      <c r="EI98" s="145"/>
      <c r="EJ98" s="145"/>
      <c r="EK98" s="145"/>
      <c r="EL98" s="145"/>
      <c r="EM98" s="145"/>
      <c r="EN98" s="145"/>
      <c r="EO98" s="145"/>
      <c r="EP98" s="145"/>
      <c r="EQ98" s="145"/>
      <c r="ER98" s="145"/>
      <c r="ES98" s="145"/>
      <c r="ET98" s="145"/>
      <c r="EU98" s="145"/>
      <c r="EV98" s="145"/>
      <c r="EW98" s="145"/>
      <c r="EX98" s="145"/>
      <c r="EY98" s="145"/>
      <c r="EZ98" s="145"/>
      <c r="FA98" s="145"/>
      <c r="FB98" s="145"/>
      <c r="FC98" s="145"/>
      <c r="FD98" s="145"/>
      <c r="FE98" s="145"/>
      <c r="FF98" s="145"/>
      <c r="FG98" s="145"/>
      <c r="FH98" s="145"/>
      <c r="FI98" s="145"/>
      <c r="FJ98" s="145"/>
      <c r="FK98" s="145"/>
      <c r="FL98" s="145"/>
      <c r="FM98" s="145"/>
      <c r="FN98" s="145"/>
      <c r="FO98" s="145"/>
      <c r="FP98" s="145"/>
      <c r="FQ98" s="145"/>
      <c r="FR98" s="145"/>
      <c r="FS98" s="145"/>
      <c r="FT98" s="145"/>
      <c r="FU98" s="145"/>
      <c r="FV98" s="145"/>
      <c r="FW98" s="145"/>
      <c r="FX98" s="145"/>
      <c r="FY98" s="145"/>
      <c r="FZ98" s="145"/>
      <c r="GA98" s="145"/>
      <c r="GB98" s="145"/>
      <c r="GC98" s="145"/>
      <c r="GD98" s="145"/>
      <c r="GE98" s="145"/>
      <c r="GF98" s="145"/>
      <c r="GG98" s="145"/>
      <c r="GH98" s="145"/>
      <c r="GI98" s="145"/>
      <c r="GJ98" s="145"/>
      <c r="GK98" s="145"/>
      <c r="GL98" s="145"/>
      <c r="GM98" s="145"/>
      <c r="GN98" s="145"/>
      <c r="GO98" s="145"/>
      <c r="GP98" s="145"/>
      <c r="GQ98" s="145"/>
      <c r="GR98" s="145"/>
      <c r="GS98" s="145"/>
      <c r="GT98" s="145"/>
      <c r="GU98" s="145"/>
      <c r="GV98" s="145"/>
      <c r="GW98" s="145"/>
      <c r="GX98" s="145"/>
      <c r="GY98" s="145"/>
      <c r="GZ98" s="145"/>
      <c r="HA98" s="145"/>
      <c r="HB98" s="145"/>
      <c r="HC98" s="145"/>
      <c r="HD98" s="145"/>
      <c r="HE98" s="145"/>
      <c r="HF98" s="145"/>
      <c r="HG98" s="145"/>
      <c r="HH98" s="145"/>
      <c r="HI98" s="145"/>
      <c r="HJ98" s="145"/>
      <c r="HK98" s="145"/>
      <c r="HL98" s="145"/>
      <c r="HM98" s="145"/>
      <c r="HN98" s="145"/>
      <c r="HO98" s="145"/>
      <c r="HP98" s="145"/>
      <c r="HQ98" s="145"/>
      <c r="HR98" s="145"/>
      <c r="HS98" s="145"/>
      <c r="HT98" s="145"/>
      <c r="HU98" s="145"/>
      <c r="HV98" s="145"/>
      <c r="HW98" s="145"/>
      <c r="HX98" s="145"/>
      <c r="HY98" s="145"/>
      <c r="HZ98" s="145"/>
      <c r="IA98" s="145"/>
      <c r="IB98" s="145"/>
      <c r="IC98" s="145"/>
      <c r="ID98" s="145"/>
      <c r="IE98" s="145"/>
      <c r="IF98" s="145"/>
      <c r="IG98" s="145"/>
      <c r="IH98" s="145"/>
      <c r="II98" s="145"/>
      <c r="IJ98" s="145"/>
      <c r="IK98" s="145"/>
      <c r="IL98" s="145"/>
      <c r="IM98" s="145"/>
      <c r="IN98" s="145"/>
      <c r="IO98" s="145"/>
      <c r="IP98" s="145"/>
      <c r="IQ98" s="145"/>
      <c r="IR98" s="145"/>
      <c r="IS98" s="145"/>
      <c r="IT98" s="145"/>
    </row>
    <row r="99" spans="1:254" s="144" customFormat="1" ht="15" x14ac:dyDescent="0.25">
      <c r="A99" s="122" t="s">
        <v>282</v>
      </c>
      <c r="B99" s="135" t="s">
        <v>280</v>
      </c>
      <c r="C99" s="135" t="s">
        <v>34</v>
      </c>
      <c r="D99" s="135" t="s">
        <v>95</v>
      </c>
      <c r="E99" s="135" t="s">
        <v>98</v>
      </c>
      <c r="F99" s="135" t="s">
        <v>32</v>
      </c>
      <c r="G99" s="125">
        <v>11</v>
      </c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  <c r="DK99" s="121"/>
      <c r="DL99" s="121"/>
      <c r="DM99" s="121"/>
      <c r="DN99" s="121"/>
      <c r="DO99" s="121"/>
      <c r="DP99" s="121"/>
      <c r="DQ99" s="121"/>
      <c r="DR99" s="121"/>
      <c r="DS99" s="121"/>
      <c r="DT99" s="121"/>
      <c r="DU99" s="121"/>
      <c r="DV99" s="121"/>
      <c r="DW99" s="121"/>
      <c r="DX99" s="121"/>
      <c r="DY99" s="121"/>
      <c r="DZ99" s="121"/>
      <c r="EA99" s="121"/>
      <c r="EB99" s="121"/>
      <c r="EC99" s="121"/>
      <c r="ED99" s="121"/>
      <c r="EE99" s="121"/>
      <c r="EF99" s="121"/>
      <c r="EG99" s="121"/>
      <c r="EH99" s="121"/>
      <c r="EI99" s="121"/>
      <c r="EJ99" s="121"/>
      <c r="EK99" s="121"/>
      <c r="EL99" s="121"/>
      <c r="EM99" s="121"/>
      <c r="EN99" s="121"/>
      <c r="EO99" s="121"/>
      <c r="EP99" s="121"/>
      <c r="EQ99" s="121"/>
      <c r="ER99" s="121"/>
      <c r="ES99" s="121"/>
      <c r="ET99" s="121"/>
      <c r="EU99" s="121"/>
      <c r="EV99" s="121"/>
      <c r="EW99" s="121"/>
      <c r="EX99" s="121"/>
      <c r="EY99" s="121"/>
      <c r="EZ99" s="121"/>
      <c r="FA99" s="121"/>
      <c r="FB99" s="121"/>
      <c r="FC99" s="121"/>
      <c r="FD99" s="121"/>
      <c r="FE99" s="121"/>
      <c r="FF99" s="121"/>
      <c r="FG99" s="121"/>
      <c r="FH99" s="121"/>
      <c r="FI99" s="121"/>
      <c r="FJ99" s="121"/>
      <c r="FK99" s="121"/>
      <c r="FL99" s="121"/>
      <c r="FM99" s="121"/>
      <c r="FN99" s="121"/>
      <c r="FO99" s="121"/>
      <c r="FP99" s="121"/>
      <c r="FQ99" s="121"/>
      <c r="FR99" s="121"/>
      <c r="FS99" s="121"/>
      <c r="FT99" s="121"/>
      <c r="FU99" s="121"/>
      <c r="FV99" s="121"/>
      <c r="FW99" s="121"/>
      <c r="FX99" s="121"/>
      <c r="FY99" s="121"/>
      <c r="FZ99" s="121"/>
      <c r="GA99" s="121"/>
      <c r="GB99" s="121"/>
      <c r="GC99" s="121"/>
      <c r="GD99" s="121"/>
      <c r="GE99" s="121"/>
      <c r="GF99" s="121"/>
      <c r="GG99" s="121"/>
      <c r="GH99" s="121"/>
      <c r="GI99" s="121"/>
      <c r="GJ99" s="121"/>
      <c r="GK99" s="121"/>
      <c r="GL99" s="121"/>
      <c r="GM99" s="121"/>
      <c r="GN99" s="121"/>
      <c r="GO99" s="121"/>
      <c r="GP99" s="121"/>
      <c r="GQ99" s="121"/>
      <c r="GR99" s="121"/>
      <c r="GS99" s="121"/>
      <c r="GT99" s="121"/>
      <c r="GU99" s="121"/>
      <c r="GV99" s="121"/>
      <c r="GW99" s="121"/>
      <c r="GX99" s="121"/>
      <c r="GY99" s="121"/>
      <c r="GZ99" s="121"/>
      <c r="HA99" s="121"/>
      <c r="HB99" s="121"/>
      <c r="HC99" s="121"/>
      <c r="HD99" s="121"/>
      <c r="HE99" s="121"/>
      <c r="HF99" s="121"/>
      <c r="HG99" s="121"/>
      <c r="HH99" s="121"/>
      <c r="HI99" s="121"/>
      <c r="HJ99" s="121"/>
      <c r="HK99" s="121"/>
      <c r="HL99" s="121"/>
      <c r="HM99" s="121"/>
      <c r="HN99" s="121"/>
      <c r="HO99" s="121"/>
      <c r="HP99" s="121"/>
      <c r="HQ99" s="121"/>
      <c r="HR99" s="121"/>
      <c r="HS99" s="121"/>
      <c r="HT99" s="121"/>
      <c r="HU99" s="121"/>
      <c r="HV99" s="121"/>
      <c r="HW99" s="121"/>
      <c r="HX99" s="121"/>
      <c r="HY99" s="121"/>
      <c r="HZ99" s="121"/>
      <c r="IA99" s="121"/>
      <c r="IB99" s="121"/>
      <c r="IC99" s="121"/>
      <c r="ID99" s="121"/>
      <c r="IE99" s="121"/>
      <c r="IF99" s="121"/>
      <c r="IG99" s="121"/>
      <c r="IH99" s="121"/>
      <c r="II99" s="121"/>
      <c r="IJ99" s="121"/>
      <c r="IK99" s="121"/>
      <c r="IL99" s="121"/>
      <c r="IM99" s="121"/>
      <c r="IN99" s="121"/>
      <c r="IO99" s="121"/>
      <c r="IP99" s="121"/>
      <c r="IQ99" s="121"/>
      <c r="IR99" s="121"/>
      <c r="IS99" s="121"/>
      <c r="IT99" s="121"/>
    </row>
    <row r="100" spans="1:254" s="145" customFormat="1" ht="14.25" x14ac:dyDescent="0.2">
      <c r="A100" s="112" t="s">
        <v>99</v>
      </c>
      <c r="B100" s="113" t="s">
        <v>280</v>
      </c>
      <c r="C100" s="114" t="s">
        <v>34</v>
      </c>
      <c r="D100" s="114" t="s">
        <v>100</v>
      </c>
      <c r="E100" s="114"/>
      <c r="F100" s="114"/>
      <c r="G100" s="115">
        <f>SUM(G105+G101+G103)</f>
        <v>90040.48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  <c r="FZ100" s="98"/>
      <c r="GA100" s="98"/>
      <c r="GB100" s="98"/>
      <c r="GC100" s="98"/>
      <c r="GD100" s="98"/>
      <c r="GE100" s="98"/>
      <c r="GF100" s="98"/>
      <c r="GG100" s="98"/>
      <c r="GH100" s="98"/>
      <c r="GI100" s="98"/>
      <c r="GJ100" s="98"/>
      <c r="GK100" s="98"/>
      <c r="GL100" s="98"/>
      <c r="GM100" s="98"/>
      <c r="GN100" s="98"/>
      <c r="GO100" s="98"/>
      <c r="GP100" s="98"/>
      <c r="GQ100" s="98"/>
      <c r="GR100" s="98"/>
      <c r="GS100" s="98"/>
      <c r="GT100" s="98"/>
      <c r="GU100" s="98"/>
      <c r="GV100" s="98"/>
      <c r="GW100" s="98"/>
      <c r="GX100" s="98"/>
      <c r="GY100" s="98"/>
      <c r="GZ100" s="98"/>
      <c r="HA100" s="98"/>
      <c r="HB100" s="98"/>
      <c r="HC100" s="98"/>
      <c r="HD100" s="98"/>
      <c r="HE100" s="98"/>
      <c r="HF100" s="98"/>
      <c r="HG100" s="98"/>
      <c r="HH100" s="98"/>
      <c r="HI100" s="98"/>
      <c r="HJ100" s="98"/>
      <c r="HK100" s="98"/>
      <c r="HL100" s="98"/>
      <c r="HM100" s="98"/>
      <c r="HN100" s="98"/>
      <c r="HO100" s="98"/>
      <c r="HP100" s="98"/>
      <c r="HQ100" s="98"/>
      <c r="HR100" s="98"/>
      <c r="HS100" s="98"/>
      <c r="HT100" s="98"/>
      <c r="HU100" s="98"/>
      <c r="HV100" s="98"/>
      <c r="HW100" s="98"/>
      <c r="HX100" s="98"/>
      <c r="HY100" s="98"/>
      <c r="HZ100" s="98"/>
      <c r="IA100" s="98"/>
      <c r="IB100" s="98"/>
      <c r="IC100" s="98"/>
      <c r="ID100" s="98"/>
      <c r="IE100" s="98"/>
      <c r="IF100" s="98"/>
      <c r="IG100" s="98"/>
      <c r="IH100" s="98"/>
      <c r="II100" s="98"/>
      <c r="IJ100" s="98"/>
      <c r="IK100" s="98"/>
      <c r="IL100" s="98"/>
      <c r="IM100" s="98"/>
      <c r="IN100" s="98"/>
      <c r="IO100" s="98"/>
      <c r="IP100" s="98"/>
      <c r="IQ100" s="98"/>
      <c r="IR100" s="98"/>
      <c r="IS100" s="98"/>
      <c r="IT100" s="98"/>
    </row>
    <row r="101" spans="1:254" s="107" customFormat="1" ht="26.25" x14ac:dyDescent="0.25">
      <c r="A101" s="127" t="s">
        <v>296</v>
      </c>
      <c r="B101" s="132" t="s">
        <v>280</v>
      </c>
      <c r="C101" s="129" t="s">
        <v>34</v>
      </c>
      <c r="D101" s="129" t="s">
        <v>100</v>
      </c>
      <c r="E101" s="129" t="s">
        <v>102</v>
      </c>
      <c r="F101" s="129"/>
      <c r="G101" s="130">
        <f>SUM(G102)</f>
        <v>47980.35</v>
      </c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</row>
    <row r="102" spans="1:254" s="136" customFormat="1" ht="15" x14ac:dyDescent="0.25">
      <c r="A102" s="122" t="s">
        <v>290</v>
      </c>
      <c r="B102" s="135" t="s">
        <v>280</v>
      </c>
      <c r="C102" s="124" t="s">
        <v>34</v>
      </c>
      <c r="D102" s="124" t="s">
        <v>100</v>
      </c>
      <c r="E102" s="124" t="s">
        <v>102</v>
      </c>
      <c r="F102" s="124" t="s">
        <v>75</v>
      </c>
      <c r="G102" s="125">
        <v>47980.35</v>
      </c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26"/>
      <c r="DM102" s="126"/>
      <c r="DN102" s="126"/>
      <c r="DO102" s="126"/>
      <c r="DP102" s="126"/>
      <c r="DQ102" s="126"/>
      <c r="DR102" s="126"/>
      <c r="DS102" s="126"/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126"/>
      <c r="ED102" s="126"/>
      <c r="EE102" s="126"/>
      <c r="EF102" s="126"/>
      <c r="EG102" s="126"/>
      <c r="EH102" s="126"/>
      <c r="EI102" s="126"/>
      <c r="EJ102" s="126"/>
      <c r="EK102" s="126"/>
      <c r="EL102" s="126"/>
      <c r="EM102" s="126"/>
      <c r="EN102" s="126"/>
      <c r="EO102" s="126"/>
      <c r="EP102" s="126"/>
      <c r="EQ102" s="126"/>
      <c r="ER102" s="126"/>
      <c r="ES102" s="126"/>
      <c r="ET102" s="126"/>
      <c r="EU102" s="126"/>
      <c r="EV102" s="126"/>
      <c r="EW102" s="126"/>
      <c r="EX102" s="126"/>
      <c r="EY102" s="126"/>
      <c r="EZ102" s="126"/>
      <c r="FA102" s="126"/>
      <c r="FB102" s="126"/>
      <c r="FC102" s="126"/>
      <c r="FD102" s="126"/>
      <c r="FE102" s="126"/>
      <c r="FF102" s="126"/>
      <c r="FG102" s="126"/>
      <c r="FH102" s="126"/>
      <c r="FI102" s="126"/>
      <c r="FJ102" s="126"/>
      <c r="FK102" s="126"/>
      <c r="FL102" s="126"/>
      <c r="FM102" s="126"/>
      <c r="FN102" s="126"/>
      <c r="FO102" s="126"/>
      <c r="FP102" s="126"/>
      <c r="FQ102" s="126"/>
      <c r="FR102" s="126"/>
      <c r="FS102" s="126"/>
      <c r="FT102" s="126"/>
      <c r="FU102" s="126"/>
      <c r="FV102" s="126"/>
      <c r="FW102" s="126"/>
      <c r="FX102" s="126"/>
      <c r="FY102" s="126"/>
      <c r="FZ102" s="126"/>
      <c r="GA102" s="126"/>
      <c r="GB102" s="126"/>
      <c r="GC102" s="126"/>
      <c r="GD102" s="126"/>
      <c r="GE102" s="126"/>
      <c r="GF102" s="126"/>
      <c r="GG102" s="126"/>
      <c r="GH102" s="126"/>
      <c r="GI102" s="126"/>
      <c r="GJ102" s="126"/>
      <c r="GK102" s="126"/>
      <c r="GL102" s="126"/>
      <c r="GM102" s="126"/>
      <c r="GN102" s="126"/>
      <c r="GO102" s="126"/>
      <c r="GP102" s="126"/>
      <c r="GQ102" s="126"/>
      <c r="GR102" s="126"/>
      <c r="GS102" s="126"/>
      <c r="GT102" s="126"/>
      <c r="GU102" s="126"/>
      <c r="GV102" s="126"/>
      <c r="GW102" s="126"/>
      <c r="GX102" s="126"/>
      <c r="GY102" s="126"/>
      <c r="GZ102" s="126"/>
      <c r="HA102" s="126"/>
      <c r="HB102" s="126"/>
      <c r="HC102" s="126"/>
      <c r="HD102" s="126"/>
      <c r="HE102" s="126"/>
      <c r="HF102" s="126"/>
      <c r="HG102" s="126"/>
      <c r="HH102" s="126"/>
      <c r="HI102" s="126"/>
      <c r="HJ102" s="126"/>
      <c r="HK102" s="126"/>
      <c r="HL102" s="126"/>
      <c r="HM102" s="126"/>
      <c r="HN102" s="126"/>
      <c r="HO102" s="126"/>
      <c r="HP102" s="126"/>
      <c r="HQ102" s="126"/>
      <c r="HR102" s="126"/>
      <c r="HS102" s="126"/>
      <c r="HT102" s="126"/>
      <c r="HU102" s="126"/>
      <c r="HV102" s="126"/>
      <c r="HW102" s="126"/>
      <c r="HX102" s="126"/>
      <c r="HY102" s="126"/>
      <c r="HZ102" s="126"/>
      <c r="IA102" s="126"/>
      <c r="IB102" s="126"/>
      <c r="IC102" s="126"/>
      <c r="ID102" s="126"/>
      <c r="IE102" s="126"/>
      <c r="IF102" s="126"/>
      <c r="IG102" s="126"/>
      <c r="IH102" s="126"/>
      <c r="II102" s="126"/>
      <c r="IJ102" s="126"/>
      <c r="IK102" s="126"/>
      <c r="IL102" s="126"/>
      <c r="IM102" s="126"/>
      <c r="IN102" s="126"/>
      <c r="IO102" s="126"/>
      <c r="IP102" s="126"/>
      <c r="IQ102" s="126"/>
      <c r="IR102" s="126"/>
      <c r="IS102" s="126"/>
      <c r="IT102" s="126"/>
    </row>
    <row r="103" spans="1:254" s="145" customFormat="1" ht="25.5" x14ac:dyDescent="0.2">
      <c r="A103" s="127" t="s">
        <v>296</v>
      </c>
      <c r="B103" s="132" t="s">
        <v>280</v>
      </c>
      <c r="C103" s="129" t="s">
        <v>34</v>
      </c>
      <c r="D103" s="129" t="s">
        <v>100</v>
      </c>
      <c r="E103" s="129" t="s">
        <v>614</v>
      </c>
      <c r="F103" s="129"/>
      <c r="G103" s="130">
        <f>SUM(G104)</f>
        <v>34762.53</v>
      </c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  <c r="EV103" s="93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FM103" s="93"/>
      <c r="FN103" s="93"/>
      <c r="FO103" s="93"/>
      <c r="FP103" s="93"/>
      <c r="FQ103" s="93"/>
      <c r="FR103" s="93"/>
      <c r="FS103" s="93"/>
      <c r="FT103" s="93"/>
      <c r="FU103" s="93"/>
      <c r="FV103" s="93"/>
      <c r="FW103" s="93"/>
      <c r="FX103" s="93"/>
      <c r="FY103" s="93"/>
      <c r="FZ103" s="93"/>
      <c r="GA103" s="93"/>
      <c r="GB103" s="93"/>
      <c r="GC103" s="93"/>
      <c r="GD103" s="93"/>
      <c r="GE103" s="93"/>
      <c r="GF103" s="93"/>
      <c r="GG103" s="93"/>
      <c r="GH103" s="93"/>
      <c r="GI103" s="93"/>
      <c r="GJ103" s="93"/>
      <c r="GK103" s="93"/>
      <c r="GL103" s="93"/>
      <c r="GM103" s="93"/>
      <c r="GN103" s="93"/>
      <c r="GO103" s="93"/>
      <c r="GP103" s="93"/>
      <c r="GQ103" s="93"/>
      <c r="GR103" s="93"/>
      <c r="GS103" s="93"/>
      <c r="GT103" s="93"/>
      <c r="GU103" s="93"/>
      <c r="GV103" s="93"/>
      <c r="GW103" s="93"/>
      <c r="GX103" s="93"/>
      <c r="GY103" s="93"/>
      <c r="GZ103" s="93"/>
      <c r="HA103" s="93"/>
      <c r="HB103" s="93"/>
      <c r="HC103" s="93"/>
      <c r="HD103" s="93"/>
      <c r="HE103" s="93"/>
      <c r="HF103" s="93"/>
      <c r="HG103" s="93"/>
      <c r="HH103" s="93"/>
      <c r="HI103" s="93"/>
      <c r="HJ103" s="93"/>
      <c r="HK103" s="93"/>
      <c r="HL103" s="93"/>
      <c r="HM103" s="93"/>
      <c r="HN103" s="93"/>
      <c r="HO103" s="93"/>
      <c r="HP103" s="93"/>
      <c r="HQ103" s="93"/>
      <c r="HR103" s="93"/>
      <c r="HS103" s="93"/>
      <c r="HT103" s="93"/>
      <c r="HU103" s="93"/>
      <c r="HV103" s="93"/>
      <c r="HW103" s="93"/>
      <c r="HX103" s="93"/>
      <c r="HY103" s="93"/>
      <c r="HZ103" s="93"/>
      <c r="IA103" s="93"/>
      <c r="IB103" s="93"/>
      <c r="IC103" s="93"/>
      <c r="ID103" s="93"/>
      <c r="IE103" s="93"/>
      <c r="IF103" s="93"/>
      <c r="IG103" s="93"/>
      <c r="IH103" s="93"/>
      <c r="II103" s="93"/>
      <c r="IJ103" s="93"/>
      <c r="IK103" s="93"/>
      <c r="IL103" s="93"/>
      <c r="IM103" s="93"/>
      <c r="IN103" s="93"/>
      <c r="IO103" s="93"/>
      <c r="IP103" s="93"/>
      <c r="IQ103" s="93"/>
      <c r="IR103" s="93"/>
      <c r="IS103" s="93"/>
      <c r="IT103" s="93"/>
    </row>
    <row r="104" spans="1:254" s="136" customFormat="1" ht="15" x14ac:dyDescent="0.25">
      <c r="A104" s="122" t="s">
        <v>282</v>
      </c>
      <c r="B104" s="135" t="s">
        <v>280</v>
      </c>
      <c r="C104" s="124" t="s">
        <v>34</v>
      </c>
      <c r="D104" s="124" t="s">
        <v>100</v>
      </c>
      <c r="E104" s="124" t="s">
        <v>614</v>
      </c>
      <c r="F104" s="124" t="s">
        <v>32</v>
      </c>
      <c r="G104" s="125">
        <v>34762.53</v>
      </c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  <c r="DJ104" s="126"/>
      <c r="DK104" s="126"/>
      <c r="DL104" s="126"/>
      <c r="DM104" s="126"/>
      <c r="DN104" s="126"/>
      <c r="DO104" s="126"/>
      <c r="DP104" s="126"/>
      <c r="DQ104" s="126"/>
      <c r="DR104" s="126"/>
      <c r="DS104" s="126"/>
      <c r="DT104" s="126"/>
      <c r="DU104" s="126"/>
      <c r="DV104" s="126"/>
      <c r="DW104" s="126"/>
      <c r="DX104" s="126"/>
      <c r="DY104" s="126"/>
      <c r="DZ104" s="126"/>
      <c r="EA104" s="126"/>
      <c r="EB104" s="126"/>
      <c r="EC104" s="126"/>
      <c r="ED104" s="126"/>
      <c r="EE104" s="126"/>
      <c r="EF104" s="126"/>
      <c r="EG104" s="126"/>
      <c r="EH104" s="126"/>
      <c r="EI104" s="126"/>
      <c r="EJ104" s="126"/>
      <c r="EK104" s="126"/>
      <c r="EL104" s="126"/>
      <c r="EM104" s="126"/>
      <c r="EN104" s="126"/>
      <c r="EO104" s="126"/>
      <c r="EP104" s="126"/>
      <c r="EQ104" s="126"/>
      <c r="ER104" s="126"/>
      <c r="ES104" s="126"/>
      <c r="ET104" s="126"/>
      <c r="EU104" s="126"/>
      <c r="EV104" s="126"/>
      <c r="EW104" s="126"/>
      <c r="EX104" s="126"/>
      <c r="EY104" s="126"/>
      <c r="EZ104" s="126"/>
      <c r="FA104" s="126"/>
      <c r="FB104" s="126"/>
      <c r="FC104" s="126"/>
      <c r="FD104" s="126"/>
      <c r="FE104" s="126"/>
      <c r="FF104" s="126"/>
      <c r="FG104" s="126"/>
      <c r="FH104" s="126"/>
      <c r="FI104" s="126"/>
      <c r="FJ104" s="126"/>
      <c r="FK104" s="126"/>
      <c r="FL104" s="126"/>
      <c r="FM104" s="126"/>
      <c r="FN104" s="126"/>
      <c r="FO104" s="126"/>
      <c r="FP104" s="126"/>
      <c r="FQ104" s="126"/>
      <c r="FR104" s="126"/>
      <c r="FS104" s="126"/>
      <c r="FT104" s="126"/>
      <c r="FU104" s="126"/>
      <c r="FV104" s="126"/>
      <c r="FW104" s="126"/>
      <c r="FX104" s="126"/>
      <c r="FY104" s="126"/>
      <c r="FZ104" s="126"/>
      <c r="GA104" s="126"/>
      <c r="GB104" s="126"/>
      <c r="GC104" s="126"/>
      <c r="GD104" s="126"/>
      <c r="GE104" s="126"/>
      <c r="GF104" s="126"/>
      <c r="GG104" s="126"/>
      <c r="GH104" s="126"/>
      <c r="GI104" s="126"/>
      <c r="GJ104" s="126"/>
      <c r="GK104" s="126"/>
      <c r="GL104" s="126"/>
      <c r="GM104" s="126"/>
      <c r="GN104" s="126"/>
      <c r="GO104" s="126"/>
      <c r="GP104" s="126"/>
      <c r="GQ104" s="126"/>
      <c r="GR104" s="126"/>
      <c r="GS104" s="126"/>
      <c r="GT104" s="126"/>
      <c r="GU104" s="126"/>
      <c r="GV104" s="126"/>
      <c r="GW104" s="126"/>
      <c r="GX104" s="126"/>
      <c r="GY104" s="126"/>
      <c r="GZ104" s="126"/>
      <c r="HA104" s="126"/>
      <c r="HB104" s="126"/>
      <c r="HC104" s="126"/>
      <c r="HD104" s="126"/>
      <c r="HE104" s="126"/>
      <c r="HF104" s="126"/>
      <c r="HG104" s="126"/>
      <c r="HH104" s="126"/>
      <c r="HI104" s="126"/>
      <c r="HJ104" s="126"/>
      <c r="HK104" s="126"/>
      <c r="HL104" s="126"/>
      <c r="HM104" s="126"/>
      <c r="HN104" s="126"/>
      <c r="HO104" s="126"/>
      <c r="HP104" s="126"/>
      <c r="HQ104" s="126"/>
      <c r="HR104" s="126"/>
      <c r="HS104" s="126"/>
      <c r="HT104" s="126"/>
      <c r="HU104" s="126"/>
      <c r="HV104" s="126"/>
      <c r="HW104" s="126"/>
      <c r="HX104" s="126"/>
      <c r="HY104" s="126"/>
      <c r="HZ104" s="126"/>
      <c r="IA104" s="126"/>
      <c r="IB104" s="126"/>
      <c r="IC104" s="126"/>
      <c r="ID104" s="126"/>
      <c r="IE104" s="126"/>
      <c r="IF104" s="126"/>
      <c r="IG104" s="126"/>
      <c r="IH104" s="126"/>
      <c r="II104" s="126"/>
      <c r="IJ104" s="126"/>
      <c r="IK104" s="126"/>
      <c r="IL104" s="126"/>
      <c r="IM104" s="126"/>
      <c r="IN104" s="126"/>
      <c r="IO104" s="126"/>
      <c r="IP104" s="126"/>
      <c r="IQ104" s="126"/>
      <c r="IR104" s="126"/>
      <c r="IS104" s="126"/>
      <c r="IT104" s="126"/>
    </row>
    <row r="105" spans="1:254" ht="13.5" x14ac:dyDescent="0.25">
      <c r="A105" s="147" t="s">
        <v>294</v>
      </c>
      <c r="B105" s="133" t="s">
        <v>280</v>
      </c>
      <c r="C105" s="133" t="s">
        <v>34</v>
      </c>
      <c r="D105" s="133" t="s">
        <v>100</v>
      </c>
      <c r="E105" s="133" t="s">
        <v>67</v>
      </c>
      <c r="F105" s="133"/>
      <c r="G105" s="120">
        <f>SUM(G106)</f>
        <v>7297.6</v>
      </c>
    </row>
    <row r="106" spans="1:254" ht="25.5" x14ac:dyDescent="0.2">
      <c r="A106" s="127" t="s">
        <v>297</v>
      </c>
      <c r="B106" s="132" t="s">
        <v>280</v>
      </c>
      <c r="C106" s="129" t="s">
        <v>34</v>
      </c>
      <c r="D106" s="129" t="s">
        <v>100</v>
      </c>
      <c r="E106" s="129" t="s">
        <v>103</v>
      </c>
      <c r="F106" s="129"/>
      <c r="G106" s="130">
        <f>SUM(G107:G110)</f>
        <v>7297.6</v>
      </c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  <c r="IO106" s="93"/>
      <c r="IP106" s="93"/>
      <c r="IQ106" s="93"/>
      <c r="IR106" s="93"/>
      <c r="IS106" s="93"/>
      <c r="IT106" s="93"/>
    </row>
    <row r="107" spans="1:254" x14ac:dyDescent="0.2">
      <c r="A107" s="122" t="s">
        <v>282</v>
      </c>
      <c r="B107" s="135" t="s">
        <v>280</v>
      </c>
      <c r="C107" s="124" t="s">
        <v>34</v>
      </c>
      <c r="D107" s="124" t="s">
        <v>100</v>
      </c>
      <c r="E107" s="124" t="s">
        <v>103</v>
      </c>
      <c r="F107" s="124" t="s">
        <v>32</v>
      </c>
      <c r="G107" s="125">
        <v>2263.9499999999998</v>
      </c>
    </row>
    <row r="108" spans="1:254" x14ac:dyDescent="0.2">
      <c r="A108" s="122" t="s">
        <v>290</v>
      </c>
      <c r="B108" s="135" t="s">
        <v>280</v>
      </c>
      <c r="C108" s="124" t="s">
        <v>34</v>
      </c>
      <c r="D108" s="124" t="s">
        <v>100</v>
      </c>
      <c r="E108" s="124" t="s">
        <v>103</v>
      </c>
      <c r="F108" s="124" t="s">
        <v>75</v>
      </c>
      <c r="G108" s="125">
        <v>484.65</v>
      </c>
    </row>
    <row r="109" spans="1:254" x14ac:dyDescent="0.2">
      <c r="A109" s="122" t="s">
        <v>282</v>
      </c>
      <c r="B109" s="135" t="s">
        <v>280</v>
      </c>
      <c r="C109" s="124" t="s">
        <v>34</v>
      </c>
      <c r="D109" s="124" t="s">
        <v>100</v>
      </c>
      <c r="E109" s="124" t="s">
        <v>104</v>
      </c>
      <c r="F109" s="124" t="s">
        <v>32</v>
      </c>
      <c r="G109" s="125">
        <v>0</v>
      </c>
    </row>
    <row r="110" spans="1:254" ht="25.5" x14ac:dyDescent="0.2">
      <c r="A110" s="122" t="s">
        <v>76</v>
      </c>
      <c r="B110" s="135" t="s">
        <v>280</v>
      </c>
      <c r="C110" s="124" t="s">
        <v>34</v>
      </c>
      <c r="D110" s="124" t="s">
        <v>100</v>
      </c>
      <c r="E110" s="124" t="s">
        <v>103</v>
      </c>
      <c r="F110" s="124" t="s">
        <v>77</v>
      </c>
      <c r="G110" s="125">
        <v>4549</v>
      </c>
    </row>
    <row r="111" spans="1:254" ht="13.5" x14ac:dyDescent="0.25">
      <c r="A111" s="112" t="s">
        <v>106</v>
      </c>
      <c r="B111" s="113" t="s">
        <v>280</v>
      </c>
      <c r="C111" s="113" t="s">
        <v>34</v>
      </c>
      <c r="D111" s="113" t="s">
        <v>107</v>
      </c>
      <c r="E111" s="113"/>
      <c r="F111" s="113"/>
      <c r="G111" s="115">
        <f>SUM(G112)</f>
        <v>292.5</v>
      </c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160"/>
      <c r="CV111" s="160"/>
      <c r="CW111" s="160"/>
      <c r="CX111" s="160"/>
      <c r="CY111" s="160"/>
      <c r="CZ111" s="160"/>
      <c r="DA111" s="160"/>
      <c r="DB111" s="160"/>
      <c r="DC111" s="160"/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160"/>
      <c r="DO111" s="160"/>
      <c r="DP111" s="160"/>
      <c r="DQ111" s="160"/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  <c r="EB111" s="160"/>
      <c r="EC111" s="160"/>
      <c r="ED111" s="160"/>
      <c r="EE111" s="160"/>
      <c r="EF111" s="160"/>
      <c r="EG111" s="160"/>
      <c r="EH111" s="160"/>
      <c r="EI111" s="160"/>
      <c r="EJ111" s="160"/>
      <c r="EK111" s="160"/>
      <c r="EL111" s="160"/>
      <c r="EM111" s="160"/>
      <c r="EN111" s="160"/>
      <c r="EO111" s="160"/>
      <c r="EP111" s="160"/>
      <c r="EQ111" s="160"/>
      <c r="ER111" s="160"/>
      <c r="ES111" s="160"/>
      <c r="ET111" s="160"/>
      <c r="EU111" s="160"/>
      <c r="EV111" s="160"/>
      <c r="EW111" s="160"/>
      <c r="EX111" s="160"/>
      <c r="EY111" s="160"/>
      <c r="EZ111" s="160"/>
      <c r="FA111" s="160"/>
      <c r="FB111" s="160"/>
      <c r="FC111" s="160"/>
      <c r="FD111" s="160"/>
      <c r="FE111" s="160"/>
      <c r="FF111" s="160"/>
      <c r="FG111" s="160"/>
      <c r="FH111" s="160"/>
      <c r="FI111" s="160"/>
      <c r="FJ111" s="160"/>
      <c r="FK111" s="160"/>
      <c r="FL111" s="160"/>
      <c r="FM111" s="160"/>
      <c r="FN111" s="160"/>
      <c r="FO111" s="160"/>
      <c r="FP111" s="160"/>
      <c r="FQ111" s="160"/>
      <c r="FR111" s="160"/>
      <c r="FS111" s="160"/>
      <c r="FT111" s="160"/>
      <c r="FU111" s="160"/>
      <c r="FV111" s="160"/>
      <c r="FW111" s="160"/>
      <c r="FX111" s="160"/>
      <c r="FY111" s="160"/>
      <c r="FZ111" s="160"/>
      <c r="GA111" s="160"/>
      <c r="GB111" s="160"/>
      <c r="GC111" s="160"/>
      <c r="GD111" s="160"/>
      <c r="GE111" s="160"/>
      <c r="GF111" s="160"/>
      <c r="GG111" s="160"/>
      <c r="GH111" s="160"/>
      <c r="GI111" s="160"/>
      <c r="GJ111" s="160"/>
      <c r="GK111" s="160"/>
      <c r="GL111" s="160"/>
      <c r="GM111" s="160"/>
      <c r="GN111" s="160"/>
      <c r="GO111" s="160"/>
      <c r="GP111" s="160"/>
      <c r="GQ111" s="160"/>
      <c r="GR111" s="160"/>
      <c r="GS111" s="160"/>
      <c r="GT111" s="160"/>
      <c r="GU111" s="160"/>
      <c r="GV111" s="160"/>
      <c r="GW111" s="160"/>
      <c r="GX111" s="160"/>
      <c r="GY111" s="160"/>
      <c r="GZ111" s="160"/>
      <c r="HA111" s="160"/>
      <c r="HB111" s="160"/>
      <c r="HC111" s="160"/>
      <c r="HD111" s="160"/>
      <c r="HE111" s="160"/>
      <c r="HF111" s="160"/>
      <c r="HG111" s="160"/>
      <c r="HH111" s="160"/>
      <c r="HI111" s="160"/>
      <c r="HJ111" s="160"/>
      <c r="HK111" s="160"/>
      <c r="HL111" s="160"/>
      <c r="HM111" s="160"/>
      <c r="HN111" s="160"/>
      <c r="HO111" s="160"/>
      <c r="HP111" s="160"/>
      <c r="HQ111" s="160"/>
      <c r="HR111" s="160"/>
      <c r="HS111" s="160"/>
      <c r="HT111" s="160"/>
      <c r="HU111" s="160"/>
      <c r="HV111" s="160"/>
      <c r="HW111" s="160"/>
      <c r="HX111" s="160"/>
      <c r="HY111" s="160"/>
      <c r="HZ111" s="160"/>
      <c r="IA111" s="160"/>
      <c r="IB111" s="160"/>
      <c r="IC111" s="160"/>
      <c r="ID111" s="160"/>
      <c r="IE111" s="160"/>
      <c r="IF111" s="160"/>
      <c r="IG111" s="160"/>
      <c r="IH111" s="160"/>
      <c r="II111" s="160"/>
      <c r="IJ111" s="160"/>
      <c r="IK111" s="160"/>
      <c r="IL111" s="160"/>
      <c r="IM111" s="160"/>
      <c r="IN111" s="160"/>
      <c r="IO111" s="160"/>
      <c r="IP111" s="160"/>
      <c r="IQ111" s="160"/>
      <c r="IR111" s="160"/>
      <c r="IS111" s="160"/>
      <c r="IT111" s="160"/>
    </row>
    <row r="112" spans="1:254" ht="13.5" x14ac:dyDescent="0.25">
      <c r="A112" s="117" t="s">
        <v>66</v>
      </c>
      <c r="B112" s="124" t="s">
        <v>280</v>
      </c>
      <c r="C112" s="113" t="s">
        <v>34</v>
      </c>
      <c r="D112" s="113" t="s">
        <v>107</v>
      </c>
      <c r="E112" s="113" t="s">
        <v>298</v>
      </c>
      <c r="F112" s="113"/>
      <c r="G112" s="115">
        <f>SUM(G115+G113)</f>
        <v>292.5</v>
      </c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26"/>
      <c r="BZ112" s="126"/>
      <c r="CA112" s="126"/>
      <c r="CB112" s="126"/>
      <c r="CC112" s="126"/>
      <c r="CD112" s="126"/>
      <c r="CE112" s="126"/>
      <c r="CF112" s="126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126"/>
      <c r="DH112" s="126"/>
      <c r="DI112" s="126"/>
      <c r="DJ112" s="126"/>
      <c r="DK112" s="126"/>
      <c r="DL112" s="126"/>
      <c r="DM112" s="126"/>
      <c r="DN112" s="126"/>
      <c r="DO112" s="126"/>
      <c r="DP112" s="126"/>
      <c r="DQ112" s="126"/>
      <c r="DR112" s="126"/>
      <c r="DS112" s="126"/>
      <c r="DT112" s="126"/>
      <c r="DU112" s="126"/>
      <c r="DV112" s="126"/>
      <c r="DW112" s="126"/>
      <c r="DX112" s="126"/>
      <c r="DY112" s="126"/>
      <c r="DZ112" s="126"/>
      <c r="EA112" s="126"/>
      <c r="EB112" s="126"/>
      <c r="EC112" s="126"/>
      <c r="ED112" s="126"/>
      <c r="EE112" s="126"/>
      <c r="EF112" s="126"/>
      <c r="EG112" s="126"/>
      <c r="EH112" s="126"/>
      <c r="EI112" s="126"/>
      <c r="EJ112" s="126"/>
      <c r="EK112" s="126"/>
      <c r="EL112" s="126"/>
      <c r="EM112" s="126"/>
      <c r="EN112" s="126"/>
      <c r="EO112" s="126"/>
      <c r="EP112" s="126"/>
      <c r="EQ112" s="126"/>
      <c r="ER112" s="126"/>
      <c r="ES112" s="126"/>
      <c r="ET112" s="126"/>
      <c r="EU112" s="126"/>
      <c r="EV112" s="126"/>
      <c r="EW112" s="126"/>
      <c r="EX112" s="126"/>
      <c r="EY112" s="126"/>
      <c r="EZ112" s="126"/>
      <c r="FA112" s="126"/>
      <c r="FB112" s="126"/>
      <c r="FC112" s="126"/>
      <c r="FD112" s="126"/>
      <c r="FE112" s="126"/>
      <c r="FF112" s="126"/>
      <c r="FG112" s="126"/>
      <c r="FH112" s="126"/>
      <c r="FI112" s="126"/>
      <c r="FJ112" s="126"/>
      <c r="FK112" s="126"/>
      <c r="FL112" s="126"/>
      <c r="FM112" s="126"/>
      <c r="FN112" s="126"/>
      <c r="FO112" s="126"/>
      <c r="FP112" s="126"/>
      <c r="FQ112" s="126"/>
      <c r="FR112" s="126"/>
      <c r="FS112" s="126"/>
      <c r="FT112" s="126"/>
      <c r="FU112" s="126"/>
      <c r="FV112" s="126"/>
      <c r="FW112" s="126"/>
      <c r="FX112" s="126"/>
      <c r="FY112" s="126"/>
      <c r="FZ112" s="126"/>
      <c r="GA112" s="126"/>
      <c r="GB112" s="126"/>
      <c r="GC112" s="126"/>
      <c r="GD112" s="126"/>
      <c r="GE112" s="126"/>
      <c r="GF112" s="126"/>
      <c r="GG112" s="126"/>
      <c r="GH112" s="126"/>
      <c r="GI112" s="126"/>
      <c r="GJ112" s="126"/>
      <c r="GK112" s="126"/>
      <c r="GL112" s="126"/>
      <c r="GM112" s="126"/>
      <c r="GN112" s="126"/>
      <c r="GO112" s="126"/>
      <c r="GP112" s="126"/>
      <c r="GQ112" s="126"/>
      <c r="GR112" s="126"/>
      <c r="GS112" s="126"/>
      <c r="GT112" s="126"/>
      <c r="GU112" s="126"/>
      <c r="GV112" s="126"/>
      <c r="GW112" s="126"/>
      <c r="GX112" s="126"/>
      <c r="GY112" s="126"/>
      <c r="GZ112" s="126"/>
      <c r="HA112" s="126"/>
      <c r="HB112" s="126"/>
      <c r="HC112" s="126"/>
      <c r="HD112" s="126"/>
      <c r="HE112" s="126"/>
      <c r="HF112" s="126"/>
      <c r="HG112" s="126"/>
      <c r="HH112" s="126"/>
      <c r="HI112" s="126"/>
      <c r="HJ112" s="126"/>
      <c r="HK112" s="126"/>
      <c r="HL112" s="126"/>
      <c r="HM112" s="126"/>
      <c r="HN112" s="126"/>
      <c r="HO112" s="126"/>
      <c r="HP112" s="126"/>
      <c r="HQ112" s="126"/>
      <c r="HR112" s="126"/>
      <c r="HS112" s="126"/>
      <c r="HT112" s="126"/>
      <c r="HU112" s="126"/>
      <c r="HV112" s="126"/>
      <c r="HW112" s="126"/>
      <c r="HX112" s="126"/>
      <c r="HY112" s="126"/>
      <c r="HZ112" s="126"/>
      <c r="IA112" s="126"/>
      <c r="IB112" s="126"/>
      <c r="IC112" s="126"/>
      <c r="ID112" s="126"/>
      <c r="IE112" s="126"/>
      <c r="IF112" s="126"/>
      <c r="IG112" s="126"/>
      <c r="IH112" s="126"/>
      <c r="II112" s="126"/>
      <c r="IJ112" s="126"/>
      <c r="IK112" s="126"/>
      <c r="IL112" s="126"/>
      <c r="IM112" s="126"/>
      <c r="IN112" s="126"/>
      <c r="IO112" s="126"/>
      <c r="IP112" s="126"/>
      <c r="IQ112" s="126"/>
      <c r="IR112" s="126"/>
      <c r="IS112" s="126"/>
      <c r="IT112" s="126"/>
    </row>
    <row r="113" spans="1:254" s="160" customFormat="1" ht="26.25" x14ac:dyDescent="0.25">
      <c r="A113" s="127" t="s">
        <v>299</v>
      </c>
      <c r="B113" s="161" t="s">
        <v>280</v>
      </c>
      <c r="C113" s="132" t="s">
        <v>34</v>
      </c>
      <c r="D113" s="132" t="s">
        <v>107</v>
      </c>
      <c r="E113" s="132" t="s">
        <v>73</v>
      </c>
      <c r="F113" s="132"/>
      <c r="G113" s="130">
        <f>SUM(G114)</f>
        <v>242.5</v>
      </c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98"/>
      <c r="GF113" s="98"/>
      <c r="GG113" s="98"/>
      <c r="GH113" s="98"/>
      <c r="GI113" s="98"/>
      <c r="GJ113" s="98"/>
      <c r="GK113" s="98"/>
      <c r="GL113" s="98"/>
      <c r="GM113" s="98"/>
      <c r="GN113" s="98"/>
      <c r="GO113" s="98"/>
      <c r="GP113" s="98"/>
      <c r="GQ113" s="98"/>
      <c r="GR113" s="98"/>
      <c r="GS113" s="98"/>
      <c r="GT113" s="98"/>
      <c r="GU113" s="98"/>
      <c r="GV113" s="98"/>
      <c r="GW113" s="98"/>
      <c r="GX113" s="98"/>
      <c r="GY113" s="98"/>
      <c r="GZ113" s="98"/>
      <c r="HA113" s="98"/>
      <c r="HB113" s="98"/>
      <c r="HC113" s="98"/>
      <c r="HD113" s="98"/>
      <c r="HE113" s="98"/>
      <c r="HF113" s="98"/>
      <c r="HG113" s="98"/>
      <c r="HH113" s="98"/>
      <c r="HI113" s="98"/>
      <c r="HJ113" s="98"/>
      <c r="HK113" s="98"/>
      <c r="HL113" s="98"/>
      <c r="HM113" s="98"/>
      <c r="HN113" s="98"/>
      <c r="HO113" s="98"/>
      <c r="HP113" s="98"/>
      <c r="HQ113" s="98"/>
      <c r="HR113" s="98"/>
      <c r="HS113" s="98"/>
      <c r="HT113" s="98"/>
      <c r="HU113" s="98"/>
      <c r="HV113" s="98"/>
      <c r="HW113" s="98"/>
      <c r="HX113" s="98"/>
      <c r="HY113" s="98"/>
      <c r="HZ113" s="98"/>
      <c r="IA113" s="98"/>
      <c r="IB113" s="98"/>
      <c r="IC113" s="98"/>
      <c r="ID113" s="98"/>
      <c r="IE113" s="98"/>
      <c r="IF113" s="98"/>
      <c r="IG113" s="98"/>
      <c r="IH113" s="98"/>
      <c r="II113" s="98"/>
      <c r="IJ113" s="98"/>
      <c r="IK113" s="98"/>
      <c r="IL113" s="98"/>
      <c r="IM113" s="98"/>
      <c r="IN113" s="98"/>
      <c r="IO113" s="98"/>
      <c r="IP113" s="98"/>
      <c r="IQ113" s="98"/>
      <c r="IR113" s="98"/>
      <c r="IS113" s="98"/>
      <c r="IT113" s="98"/>
    </row>
    <row r="114" spans="1:254" s="126" customFormat="1" x14ac:dyDescent="0.2">
      <c r="A114" s="122" t="s">
        <v>282</v>
      </c>
      <c r="B114" s="161" t="s">
        <v>280</v>
      </c>
      <c r="C114" s="124" t="s">
        <v>34</v>
      </c>
      <c r="D114" s="124" t="s">
        <v>107</v>
      </c>
      <c r="E114" s="124" t="s">
        <v>73</v>
      </c>
      <c r="F114" s="124" t="s">
        <v>32</v>
      </c>
      <c r="G114" s="162">
        <v>242.5</v>
      </c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  <c r="GF114" s="98"/>
      <c r="GG114" s="98"/>
      <c r="GH114" s="98"/>
      <c r="GI114" s="98"/>
      <c r="GJ114" s="98"/>
      <c r="GK114" s="98"/>
      <c r="GL114" s="98"/>
      <c r="GM114" s="98"/>
      <c r="GN114" s="98"/>
      <c r="GO114" s="98"/>
      <c r="GP114" s="98"/>
      <c r="GQ114" s="98"/>
      <c r="GR114" s="98"/>
      <c r="GS114" s="98"/>
      <c r="GT114" s="98"/>
      <c r="GU114" s="98"/>
      <c r="GV114" s="98"/>
      <c r="GW114" s="98"/>
      <c r="GX114" s="98"/>
      <c r="GY114" s="98"/>
      <c r="GZ114" s="98"/>
      <c r="HA114" s="98"/>
      <c r="HB114" s="98"/>
      <c r="HC114" s="98"/>
      <c r="HD114" s="98"/>
      <c r="HE114" s="98"/>
      <c r="HF114" s="98"/>
      <c r="HG114" s="98"/>
      <c r="HH114" s="98"/>
      <c r="HI114" s="98"/>
      <c r="HJ114" s="98"/>
      <c r="HK114" s="98"/>
      <c r="HL114" s="98"/>
      <c r="HM114" s="98"/>
      <c r="HN114" s="98"/>
      <c r="HO114" s="98"/>
      <c r="HP114" s="98"/>
      <c r="HQ114" s="98"/>
      <c r="HR114" s="98"/>
      <c r="HS114" s="98"/>
      <c r="HT114" s="98"/>
      <c r="HU114" s="98"/>
      <c r="HV114" s="98"/>
      <c r="HW114" s="98"/>
      <c r="HX114" s="98"/>
      <c r="HY114" s="98"/>
      <c r="HZ114" s="98"/>
      <c r="IA114" s="98"/>
      <c r="IB114" s="98"/>
      <c r="IC114" s="98"/>
      <c r="ID114" s="98"/>
      <c r="IE114" s="98"/>
      <c r="IF114" s="98"/>
      <c r="IG114" s="98"/>
      <c r="IH114" s="98"/>
      <c r="II114" s="98"/>
      <c r="IJ114" s="98"/>
      <c r="IK114" s="98"/>
      <c r="IL114" s="98"/>
      <c r="IM114" s="98"/>
      <c r="IN114" s="98"/>
      <c r="IO114" s="98"/>
      <c r="IP114" s="98"/>
      <c r="IQ114" s="98"/>
      <c r="IR114" s="98"/>
      <c r="IS114" s="98"/>
      <c r="IT114" s="98"/>
    </row>
    <row r="115" spans="1:254" s="93" customFormat="1" ht="25.5" x14ac:dyDescent="0.2">
      <c r="A115" s="127" t="s">
        <v>300</v>
      </c>
      <c r="B115" s="132" t="s">
        <v>280</v>
      </c>
      <c r="C115" s="129" t="s">
        <v>34</v>
      </c>
      <c r="D115" s="129" t="s">
        <v>107</v>
      </c>
      <c r="E115" s="129" t="s">
        <v>110</v>
      </c>
      <c r="F115" s="129"/>
      <c r="G115" s="125">
        <f>SUM(G116)</f>
        <v>50</v>
      </c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3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3"/>
      <c r="FO115" s="163"/>
      <c r="FP115" s="163"/>
      <c r="FQ115" s="163"/>
      <c r="FR115" s="163"/>
      <c r="FS115" s="163"/>
      <c r="FT115" s="163"/>
      <c r="FU115" s="163"/>
      <c r="FV115" s="163"/>
      <c r="FW115" s="163"/>
      <c r="FX115" s="163"/>
      <c r="FY115" s="163"/>
      <c r="FZ115" s="163"/>
      <c r="GA115" s="163"/>
      <c r="GB115" s="163"/>
      <c r="GC115" s="163"/>
      <c r="GD115" s="163"/>
      <c r="GE115" s="163"/>
      <c r="GF115" s="163"/>
      <c r="GG115" s="163"/>
      <c r="GH115" s="163"/>
      <c r="GI115" s="163"/>
      <c r="GJ115" s="163"/>
      <c r="GK115" s="163"/>
      <c r="GL115" s="163"/>
      <c r="GM115" s="163"/>
      <c r="GN115" s="163"/>
      <c r="GO115" s="163"/>
      <c r="GP115" s="163"/>
      <c r="GQ115" s="163"/>
      <c r="GR115" s="163"/>
      <c r="GS115" s="163"/>
      <c r="GT115" s="163"/>
      <c r="GU115" s="163"/>
      <c r="GV115" s="163"/>
      <c r="GW115" s="163"/>
      <c r="GX115" s="163"/>
      <c r="GY115" s="163"/>
      <c r="GZ115" s="163"/>
      <c r="HA115" s="163"/>
      <c r="HB115" s="163"/>
      <c r="HC115" s="163"/>
      <c r="HD115" s="163"/>
      <c r="HE115" s="163"/>
      <c r="HF115" s="163"/>
      <c r="HG115" s="163"/>
      <c r="HH115" s="163"/>
      <c r="HI115" s="163"/>
      <c r="HJ115" s="163"/>
      <c r="HK115" s="163"/>
      <c r="HL115" s="163"/>
      <c r="HM115" s="163"/>
      <c r="HN115" s="163"/>
      <c r="HO115" s="163"/>
      <c r="HP115" s="163"/>
      <c r="HQ115" s="163"/>
      <c r="HR115" s="163"/>
      <c r="HS115" s="163"/>
      <c r="HT115" s="163"/>
      <c r="HU115" s="163"/>
      <c r="HV115" s="163"/>
      <c r="HW115" s="163"/>
      <c r="HX115" s="163"/>
      <c r="HY115" s="163"/>
      <c r="HZ115" s="163"/>
      <c r="IA115" s="163"/>
      <c r="IB115" s="163"/>
      <c r="IC115" s="163"/>
      <c r="ID115" s="163"/>
      <c r="IE115" s="163"/>
      <c r="IF115" s="163"/>
      <c r="IG115" s="163"/>
      <c r="IH115" s="163"/>
      <c r="II115" s="163"/>
      <c r="IJ115" s="163"/>
      <c r="IK115" s="163"/>
      <c r="IL115" s="163"/>
      <c r="IM115" s="163"/>
      <c r="IN115" s="163"/>
      <c r="IO115" s="163"/>
      <c r="IP115" s="163"/>
      <c r="IQ115" s="163"/>
      <c r="IR115" s="163"/>
      <c r="IS115" s="163"/>
      <c r="IT115" s="163"/>
    </row>
    <row r="116" spans="1:254" s="93" customFormat="1" x14ac:dyDescent="0.2">
      <c r="A116" s="122" t="s">
        <v>40</v>
      </c>
      <c r="B116" s="135" t="s">
        <v>280</v>
      </c>
      <c r="C116" s="124" t="s">
        <v>34</v>
      </c>
      <c r="D116" s="124" t="s">
        <v>107</v>
      </c>
      <c r="E116" s="124" t="s">
        <v>110</v>
      </c>
      <c r="F116" s="124" t="s">
        <v>41</v>
      </c>
      <c r="G116" s="125">
        <v>50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  <c r="EO116" s="98"/>
      <c r="EP116" s="98"/>
      <c r="EQ116" s="98"/>
      <c r="ER116" s="98"/>
      <c r="ES116" s="98"/>
      <c r="ET116" s="98"/>
      <c r="EU116" s="98"/>
      <c r="EV116" s="98"/>
      <c r="EW116" s="98"/>
      <c r="EX116" s="98"/>
      <c r="EY116" s="98"/>
      <c r="EZ116" s="98"/>
      <c r="FA116" s="98"/>
      <c r="FB116" s="98"/>
      <c r="FC116" s="98"/>
      <c r="FD116" s="98"/>
      <c r="FE116" s="98"/>
      <c r="FF116" s="98"/>
      <c r="FG116" s="98"/>
      <c r="FH116" s="98"/>
      <c r="FI116" s="98"/>
      <c r="FJ116" s="98"/>
      <c r="FK116" s="98"/>
      <c r="FL116" s="98"/>
      <c r="FM116" s="98"/>
      <c r="FN116" s="98"/>
      <c r="FO116" s="98"/>
      <c r="FP116" s="98"/>
      <c r="FQ116" s="98"/>
      <c r="FR116" s="98"/>
      <c r="FS116" s="98"/>
      <c r="FT116" s="98"/>
      <c r="FU116" s="98"/>
      <c r="FV116" s="98"/>
      <c r="FW116" s="98"/>
      <c r="FX116" s="98"/>
      <c r="FY116" s="98"/>
      <c r="FZ116" s="98"/>
      <c r="GA116" s="98"/>
      <c r="GB116" s="98"/>
      <c r="GC116" s="98"/>
      <c r="GD116" s="98"/>
      <c r="GE116" s="98"/>
      <c r="GF116" s="98"/>
      <c r="GG116" s="98"/>
      <c r="GH116" s="98"/>
      <c r="GI116" s="98"/>
      <c r="GJ116" s="98"/>
      <c r="GK116" s="98"/>
      <c r="GL116" s="98"/>
      <c r="GM116" s="98"/>
      <c r="GN116" s="98"/>
      <c r="GO116" s="98"/>
      <c r="GP116" s="98"/>
      <c r="GQ116" s="98"/>
      <c r="GR116" s="98"/>
      <c r="GS116" s="98"/>
      <c r="GT116" s="98"/>
      <c r="GU116" s="98"/>
      <c r="GV116" s="98"/>
      <c r="GW116" s="98"/>
      <c r="GX116" s="98"/>
      <c r="GY116" s="98"/>
      <c r="GZ116" s="98"/>
      <c r="HA116" s="98"/>
      <c r="HB116" s="98"/>
      <c r="HC116" s="98"/>
      <c r="HD116" s="98"/>
      <c r="HE116" s="98"/>
      <c r="HF116" s="98"/>
      <c r="HG116" s="98"/>
      <c r="HH116" s="98"/>
      <c r="HI116" s="98"/>
      <c r="HJ116" s="98"/>
      <c r="HK116" s="98"/>
      <c r="HL116" s="98"/>
      <c r="HM116" s="98"/>
      <c r="HN116" s="98"/>
      <c r="HO116" s="98"/>
      <c r="HP116" s="98"/>
      <c r="HQ116" s="98"/>
      <c r="HR116" s="98"/>
      <c r="HS116" s="98"/>
      <c r="HT116" s="98"/>
      <c r="HU116" s="98"/>
      <c r="HV116" s="98"/>
      <c r="HW116" s="98"/>
      <c r="HX116" s="98"/>
      <c r="HY116" s="98"/>
      <c r="HZ116" s="98"/>
      <c r="IA116" s="98"/>
      <c r="IB116" s="98"/>
      <c r="IC116" s="98"/>
      <c r="ID116" s="98"/>
      <c r="IE116" s="98"/>
      <c r="IF116" s="98"/>
      <c r="IG116" s="98"/>
      <c r="IH116" s="98"/>
      <c r="II116" s="98"/>
      <c r="IJ116" s="98"/>
      <c r="IK116" s="98"/>
      <c r="IL116" s="98"/>
      <c r="IM116" s="98"/>
      <c r="IN116" s="98"/>
      <c r="IO116" s="98"/>
      <c r="IP116" s="98"/>
      <c r="IQ116" s="98"/>
      <c r="IR116" s="98"/>
      <c r="IS116" s="98"/>
      <c r="IT116" s="98"/>
    </row>
    <row r="117" spans="1:254" s="163" customFormat="1" ht="15.75" x14ac:dyDescent="0.25">
      <c r="A117" s="108" t="s">
        <v>111</v>
      </c>
      <c r="B117" s="110" t="s">
        <v>280</v>
      </c>
      <c r="C117" s="110" t="s">
        <v>43</v>
      </c>
      <c r="D117" s="154"/>
      <c r="E117" s="154"/>
      <c r="F117" s="154"/>
      <c r="G117" s="155">
        <f>SUM(G118+G146+G174+G131)</f>
        <v>366852.69</v>
      </c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E117" s="160"/>
      <c r="CF117" s="160"/>
      <c r="CG117" s="160"/>
      <c r="CH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CU117" s="160"/>
      <c r="CV117" s="160"/>
      <c r="CW117" s="160"/>
      <c r="CX117" s="160"/>
      <c r="CY117" s="160"/>
      <c r="CZ117" s="160"/>
      <c r="DA117" s="160"/>
      <c r="DB117" s="160"/>
      <c r="DC117" s="160"/>
      <c r="DD117" s="160"/>
      <c r="DE117" s="160"/>
      <c r="DF117" s="160"/>
      <c r="DG117" s="160"/>
      <c r="DH117" s="160"/>
      <c r="DI117" s="160"/>
      <c r="DJ117" s="160"/>
      <c r="DK117" s="160"/>
      <c r="DL117" s="160"/>
      <c r="DM117" s="160"/>
      <c r="DN117" s="160"/>
      <c r="DO117" s="160"/>
      <c r="DP117" s="160"/>
      <c r="DQ117" s="160"/>
      <c r="DR117" s="160"/>
      <c r="DS117" s="160"/>
      <c r="DT117" s="160"/>
      <c r="DU117" s="160"/>
      <c r="DV117" s="160"/>
      <c r="DW117" s="160"/>
      <c r="DX117" s="160"/>
      <c r="DY117" s="160"/>
      <c r="DZ117" s="160"/>
      <c r="EA117" s="160"/>
      <c r="EB117" s="160"/>
      <c r="EC117" s="160"/>
      <c r="ED117" s="160"/>
      <c r="EE117" s="160"/>
      <c r="EF117" s="160"/>
      <c r="EG117" s="160"/>
      <c r="EH117" s="160"/>
      <c r="EI117" s="160"/>
      <c r="EJ117" s="160"/>
      <c r="EK117" s="160"/>
      <c r="EL117" s="160"/>
      <c r="EM117" s="160"/>
      <c r="EN117" s="160"/>
      <c r="EO117" s="160"/>
      <c r="EP117" s="160"/>
      <c r="EQ117" s="160"/>
      <c r="ER117" s="160"/>
      <c r="ES117" s="160"/>
      <c r="ET117" s="160"/>
      <c r="EU117" s="160"/>
      <c r="EV117" s="160"/>
      <c r="EW117" s="160"/>
      <c r="EX117" s="160"/>
      <c r="EY117" s="160"/>
      <c r="EZ117" s="160"/>
      <c r="FA117" s="160"/>
      <c r="FB117" s="160"/>
      <c r="FC117" s="160"/>
      <c r="FD117" s="160"/>
      <c r="FE117" s="160"/>
      <c r="FF117" s="160"/>
      <c r="FG117" s="160"/>
      <c r="FH117" s="160"/>
      <c r="FI117" s="160"/>
      <c r="FJ117" s="160"/>
      <c r="FK117" s="160"/>
      <c r="FL117" s="160"/>
      <c r="FM117" s="160"/>
      <c r="FN117" s="160"/>
      <c r="FO117" s="160"/>
      <c r="FP117" s="160"/>
      <c r="FQ117" s="160"/>
      <c r="FR117" s="160"/>
      <c r="FS117" s="160"/>
      <c r="FT117" s="160"/>
      <c r="FU117" s="160"/>
      <c r="FV117" s="160"/>
      <c r="FW117" s="160"/>
      <c r="FX117" s="160"/>
      <c r="FY117" s="160"/>
      <c r="FZ117" s="160"/>
      <c r="GA117" s="160"/>
      <c r="GB117" s="160"/>
      <c r="GC117" s="160"/>
      <c r="GD117" s="160"/>
      <c r="GE117" s="160"/>
      <c r="GF117" s="160"/>
      <c r="GG117" s="160"/>
      <c r="GH117" s="160"/>
      <c r="GI117" s="160"/>
      <c r="GJ117" s="160"/>
      <c r="GK117" s="160"/>
      <c r="GL117" s="160"/>
      <c r="GM117" s="160"/>
      <c r="GN117" s="160"/>
      <c r="GO117" s="160"/>
      <c r="GP117" s="160"/>
      <c r="GQ117" s="160"/>
      <c r="GR117" s="160"/>
      <c r="GS117" s="160"/>
      <c r="GT117" s="160"/>
      <c r="GU117" s="160"/>
      <c r="GV117" s="160"/>
      <c r="GW117" s="160"/>
      <c r="GX117" s="160"/>
      <c r="GY117" s="160"/>
      <c r="GZ117" s="160"/>
      <c r="HA117" s="160"/>
      <c r="HB117" s="160"/>
      <c r="HC117" s="160"/>
      <c r="HD117" s="160"/>
      <c r="HE117" s="160"/>
      <c r="HF117" s="160"/>
      <c r="HG117" s="160"/>
      <c r="HH117" s="160"/>
      <c r="HI117" s="160"/>
      <c r="HJ117" s="160"/>
      <c r="HK117" s="160"/>
      <c r="HL117" s="160"/>
      <c r="HM117" s="160"/>
      <c r="HN117" s="160"/>
      <c r="HO117" s="160"/>
      <c r="HP117" s="160"/>
      <c r="HQ117" s="160"/>
      <c r="HR117" s="160"/>
      <c r="HS117" s="160"/>
      <c r="HT117" s="160"/>
      <c r="HU117" s="160"/>
      <c r="HV117" s="160"/>
      <c r="HW117" s="160"/>
      <c r="HX117" s="160"/>
      <c r="HY117" s="160"/>
      <c r="HZ117" s="160"/>
      <c r="IA117" s="160"/>
      <c r="IB117" s="160"/>
      <c r="IC117" s="160"/>
      <c r="ID117" s="160"/>
      <c r="IE117" s="160"/>
      <c r="IF117" s="160"/>
      <c r="IG117" s="160"/>
      <c r="IH117" s="160"/>
      <c r="II117" s="160"/>
      <c r="IJ117" s="160"/>
      <c r="IK117" s="160"/>
      <c r="IL117" s="160"/>
      <c r="IM117" s="160"/>
      <c r="IN117" s="160"/>
      <c r="IO117" s="160"/>
      <c r="IP117" s="160"/>
      <c r="IQ117" s="160"/>
      <c r="IR117" s="160"/>
      <c r="IS117" s="160"/>
      <c r="IT117" s="160"/>
    </row>
    <row r="118" spans="1:254" ht="15" x14ac:dyDescent="0.25">
      <c r="A118" s="164" t="s">
        <v>112</v>
      </c>
      <c r="B118" s="133" t="s">
        <v>280</v>
      </c>
      <c r="C118" s="165" t="s">
        <v>43</v>
      </c>
      <c r="D118" s="165" t="s">
        <v>17</v>
      </c>
      <c r="E118" s="165"/>
      <c r="F118" s="165"/>
      <c r="G118" s="166">
        <f>SUM(G119+G129)</f>
        <v>80381.119999999995</v>
      </c>
    </row>
    <row r="119" spans="1:254" s="93" customFormat="1" ht="13.5" x14ac:dyDescent="0.25">
      <c r="A119" s="117" t="s">
        <v>66</v>
      </c>
      <c r="B119" s="133" t="s">
        <v>280</v>
      </c>
      <c r="C119" s="119" t="s">
        <v>43</v>
      </c>
      <c r="D119" s="119" t="s">
        <v>17</v>
      </c>
      <c r="E119" s="119" t="s">
        <v>67</v>
      </c>
      <c r="F119" s="119"/>
      <c r="G119" s="167">
        <f>SUM(G120+G127+G123)</f>
        <v>68039.7</v>
      </c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  <c r="FZ119" s="98"/>
      <c r="GA119" s="98"/>
      <c r="GB119" s="98"/>
      <c r="GC119" s="98"/>
      <c r="GD119" s="98"/>
      <c r="GE119" s="98"/>
      <c r="GF119" s="98"/>
      <c r="GG119" s="98"/>
      <c r="GH119" s="98"/>
      <c r="GI119" s="98"/>
      <c r="GJ119" s="98"/>
      <c r="GK119" s="98"/>
      <c r="GL119" s="98"/>
      <c r="GM119" s="98"/>
      <c r="GN119" s="98"/>
      <c r="GO119" s="98"/>
      <c r="GP119" s="98"/>
      <c r="GQ119" s="98"/>
      <c r="GR119" s="98"/>
      <c r="GS119" s="98"/>
      <c r="GT119" s="98"/>
      <c r="GU119" s="98"/>
      <c r="GV119" s="98"/>
      <c r="GW119" s="98"/>
      <c r="GX119" s="98"/>
      <c r="GY119" s="98"/>
      <c r="GZ119" s="98"/>
      <c r="HA119" s="98"/>
      <c r="HB119" s="98"/>
      <c r="HC119" s="98"/>
      <c r="HD119" s="98"/>
      <c r="HE119" s="98"/>
      <c r="HF119" s="98"/>
      <c r="HG119" s="98"/>
      <c r="HH119" s="98"/>
      <c r="HI119" s="98"/>
      <c r="HJ119" s="98"/>
      <c r="HK119" s="98"/>
      <c r="HL119" s="98"/>
      <c r="HM119" s="98"/>
      <c r="HN119" s="98"/>
      <c r="HO119" s="98"/>
      <c r="HP119" s="98"/>
      <c r="HQ119" s="98"/>
      <c r="HR119" s="98"/>
      <c r="HS119" s="98"/>
      <c r="HT119" s="98"/>
      <c r="HU119" s="98"/>
      <c r="HV119" s="98"/>
      <c r="HW119" s="98"/>
      <c r="HX119" s="98"/>
      <c r="HY119" s="98"/>
      <c r="HZ119" s="98"/>
      <c r="IA119" s="98"/>
      <c r="IB119" s="98"/>
      <c r="IC119" s="98"/>
      <c r="ID119" s="98"/>
      <c r="IE119" s="98"/>
      <c r="IF119" s="98"/>
      <c r="IG119" s="98"/>
      <c r="IH119" s="98"/>
      <c r="II119" s="98"/>
      <c r="IJ119" s="98"/>
      <c r="IK119" s="98"/>
      <c r="IL119" s="98"/>
      <c r="IM119" s="98"/>
      <c r="IN119" s="98"/>
      <c r="IO119" s="98"/>
      <c r="IP119" s="98"/>
      <c r="IQ119" s="98"/>
      <c r="IR119" s="98"/>
      <c r="IS119" s="98"/>
      <c r="IT119" s="98"/>
    </row>
    <row r="120" spans="1:254" s="126" customFormat="1" ht="25.5" x14ac:dyDescent="0.2">
      <c r="A120" s="122" t="s">
        <v>301</v>
      </c>
      <c r="B120" s="135" t="s">
        <v>280</v>
      </c>
      <c r="C120" s="135" t="s">
        <v>302</v>
      </c>
      <c r="D120" s="135" t="s">
        <v>17</v>
      </c>
      <c r="E120" s="135" t="s">
        <v>114</v>
      </c>
      <c r="F120" s="135"/>
      <c r="G120" s="125">
        <f>SUM(G122+G121)</f>
        <v>17905.09</v>
      </c>
    </row>
    <row r="121" spans="1:254" s="93" customFormat="1" ht="25.5" x14ac:dyDescent="0.2">
      <c r="A121" s="127" t="s">
        <v>76</v>
      </c>
      <c r="B121" s="132" t="s">
        <v>280</v>
      </c>
      <c r="C121" s="132" t="s">
        <v>43</v>
      </c>
      <c r="D121" s="132" t="s">
        <v>17</v>
      </c>
      <c r="E121" s="132" t="s">
        <v>114</v>
      </c>
      <c r="F121" s="132" t="s">
        <v>77</v>
      </c>
      <c r="G121" s="130">
        <v>13405.09</v>
      </c>
    </row>
    <row r="122" spans="1:254" s="93" customFormat="1" x14ac:dyDescent="0.2">
      <c r="A122" s="127" t="s">
        <v>282</v>
      </c>
      <c r="B122" s="132" t="s">
        <v>280</v>
      </c>
      <c r="C122" s="132" t="s">
        <v>43</v>
      </c>
      <c r="D122" s="132" t="s">
        <v>17</v>
      </c>
      <c r="E122" s="132" t="s">
        <v>115</v>
      </c>
      <c r="F122" s="132" t="s">
        <v>32</v>
      </c>
      <c r="G122" s="130">
        <v>4500</v>
      </c>
    </row>
    <row r="123" spans="1:254" s="126" customFormat="1" ht="25.5" x14ac:dyDescent="0.2">
      <c r="A123" s="122" t="s">
        <v>116</v>
      </c>
      <c r="B123" s="135" t="s">
        <v>280</v>
      </c>
      <c r="C123" s="135" t="s">
        <v>43</v>
      </c>
      <c r="D123" s="135" t="s">
        <v>17</v>
      </c>
      <c r="E123" s="135"/>
      <c r="F123" s="135"/>
      <c r="G123" s="125">
        <f>SUM(G124+G125+G126)</f>
        <v>50125.61</v>
      </c>
    </row>
    <row r="124" spans="1:254" s="93" customFormat="1" x14ac:dyDescent="0.2">
      <c r="A124" s="127" t="s">
        <v>290</v>
      </c>
      <c r="B124" s="132" t="s">
        <v>280</v>
      </c>
      <c r="C124" s="132" t="s">
        <v>43</v>
      </c>
      <c r="D124" s="132" t="s">
        <v>17</v>
      </c>
      <c r="E124" s="132" t="s">
        <v>117</v>
      </c>
      <c r="F124" s="132" t="s">
        <v>75</v>
      </c>
      <c r="G124" s="130">
        <v>44785.27</v>
      </c>
    </row>
    <row r="125" spans="1:254" s="93" customFormat="1" x14ac:dyDescent="0.2">
      <c r="A125" s="127" t="s">
        <v>290</v>
      </c>
      <c r="B125" s="132" t="s">
        <v>280</v>
      </c>
      <c r="C125" s="132" t="s">
        <v>43</v>
      </c>
      <c r="D125" s="132" t="s">
        <v>17</v>
      </c>
      <c r="E125" s="132" t="s">
        <v>118</v>
      </c>
      <c r="F125" s="132" t="s">
        <v>75</v>
      </c>
      <c r="G125" s="130">
        <v>1509.91</v>
      </c>
    </row>
    <row r="126" spans="1:254" s="93" customFormat="1" x14ac:dyDescent="0.2">
      <c r="A126" s="127" t="s">
        <v>290</v>
      </c>
      <c r="B126" s="132" t="s">
        <v>280</v>
      </c>
      <c r="C126" s="132" t="s">
        <v>43</v>
      </c>
      <c r="D126" s="132" t="s">
        <v>17</v>
      </c>
      <c r="E126" s="132" t="s">
        <v>119</v>
      </c>
      <c r="F126" s="132" t="s">
        <v>75</v>
      </c>
      <c r="G126" s="130">
        <v>3830.43</v>
      </c>
    </row>
    <row r="127" spans="1:254" s="126" customFormat="1" ht="25.5" x14ac:dyDescent="0.2">
      <c r="A127" s="127" t="s">
        <v>120</v>
      </c>
      <c r="B127" s="132" t="s">
        <v>280</v>
      </c>
      <c r="C127" s="132" t="s">
        <v>43</v>
      </c>
      <c r="D127" s="132" t="s">
        <v>17</v>
      </c>
      <c r="E127" s="132"/>
      <c r="F127" s="132"/>
      <c r="G127" s="130">
        <f>SUM(G128)</f>
        <v>9</v>
      </c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FM127" s="93"/>
      <c r="FN127" s="93"/>
      <c r="FO127" s="93"/>
      <c r="FP127" s="93"/>
      <c r="FQ127" s="93"/>
      <c r="FR127" s="93"/>
      <c r="FS127" s="93"/>
      <c r="FT127" s="93"/>
      <c r="FU127" s="93"/>
      <c r="FV127" s="93"/>
      <c r="FW127" s="93"/>
      <c r="FX127" s="93"/>
      <c r="FY127" s="93"/>
      <c r="FZ127" s="93"/>
      <c r="GA127" s="93"/>
      <c r="GB127" s="93"/>
      <c r="GC127" s="93"/>
      <c r="GD127" s="93"/>
      <c r="GE127" s="93"/>
      <c r="GF127" s="93"/>
      <c r="GG127" s="93"/>
      <c r="GH127" s="93"/>
      <c r="GI127" s="93"/>
      <c r="GJ127" s="93"/>
      <c r="GK127" s="93"/>
      <c r="GL127" s="93"/>
      <c r="GM127" s="93"/>
      <c r="GN127" s="93"/>
      <c r="GO127" s="93"/>
      <c r="GP127" s="93"/>
      <c r="GQ127" s="93"/>
      <c r="GR127" s="93"/>
      <c r="GS127" s="93"/>
      <c r="GT127" s="93"/>
      <c r="GU127" s="93"/>
      <c r="GV127" s="93"/>
      <c r="GW127" s="93"/>
      <c r="GX127" s="93"/>
      <c r="GY127" s="93"/>
      <c r="GZ127" s="93"/>
      <c r="HA127" s="93"/>
      <c r="HB127" s="93"/>
      <c r="HC127" s="93"/>
      <c r="HD127" s="93"/>
      <c r="HE127" s="93"/>
      <c r="HF127" s="93"/>
      <c r="HG127" s="93"/>
      <c r="HH127" s="93"/>
      <c r="HI127" s="93"/>
      <c r="HJ127" s="93"/>
      <c r="HK127" s="93"/>
      <c r="HL127" s="93"/>
      <c r="HM127" s="93"/>
      <c r="HN127" s="93"/>
      <c r="HO127" s="93"/>
      <c r="HP127" s="93"/>
      <c r="HQ127" s="93"/>
      <c r="HR127" s="93"/>
      <c r="HS127" s="93"/>
      <c r="HT127" s="93"/>
      <c r="HU127" s="93"/>
      <c r="HV127" s="93"/>
      <c r="HW127" s="93"/>
      <c r="HX127" s="93"/>
      <c r="HY127" s="93"/>
      <c r="HZ127" s="93"/>
      <c r="IA127" s="93"/>
      <c r="IB127" s="93"/>
      <c r="IC127" s="93"/>
      <c r="ID127" s="93"/>
      <c r="IE127" s="93"/>
      <c r="IF127" s="93"/>
      <c r="IG127" s="93"/>
      <c r="IH127" s="93"/>
      <c r="II127" s="93"/>
      <c r="IJ127" s="93"/>
      <c r="IK127" s="93"/>
      <c r="IL127" s="93"/>
      <c r="IM127" s="93"/>
      <c r="IN127" s="93"/>
      <c r="IO127" s="93"/>
      <c r="IP127" s="93"/>
      <c r="IQ127" s="93"/>
      <c r="IR127" s="93"/>
      <c r="IS127" s="93"/>
      <c r="IT127" s="93"/>
    </row>
    <row r="128" spans="1:254" s="126" customFormat="1" x14ac:dyDescent="0.2">
      <c r="A128" s="122" t="s">
        <v>282</v>
      </c>
      <c r="B128" s="135" t="s">
        <v>280</v>
      </c>
      <c r="C128" s="135" t="s">
        <v>43</v>
      </c>
      <c r="D128" s="135" t="s">
        <v>17</v>
      </c>
      <c r="E128" s="135" t="s">
        <v>121</v>
      </c>
      <c r="F128" s="135" t="s">
        <v>32</v>
      </c>
      <c r="G128" s="130">
        <v>9</v>
      </c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3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3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3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3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3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3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3"/>
      <c r="IQ128" s="93"/>
      <c r="IR128" s="93"/>
      <c r="IS128" s="93"/>
      <c r="IT128" s="93"/>
    </row>
    <row r="129" spans="1:256" s="93" customFormat="1" x14ac:dyDescent="0.2">
      <c r="A129" s="127" t="s">
        <v>406</v>
      </c>
      <c r="B129" s="132" t="s">
        <v>280</v>
      </c>
      <c r="C129" s="132" t="s">
        <v>43</v>
      </c>
      <c r="D129" s="132" t="s">
        <v>17</v>
      </c>
      <c r="E129" s="132" t="s">
        <v>407</v>
      </c>
      <c r="F129" s="132"/>
      <c r="G129" s="130">
        <f>SUM(G130)</f>
        <v>12341.42</v>
      </c>
    </row>
    <row r="130" spans="1:256" s="126" customFormat="1" x14ac:dyDescent="0.2">
      <c r="A130" s="122" t="s">
        <v>290</v>
      </c>
      <c r="B130" s="135" t="s">
        <v>280</v>
      </c>
      <c r="C130" s="135" t="s">
        <v>43</v>
      </c>
      <c r="D130" s="135" t="s">
        <v>17</v>
      </c>
      <c r="E130" s="135" t="s">
        <v>407</v>
      </c>
      <c r="F130" s="135" t="s">
        <v>32</v>
      </c>
      <c r="G130" s="125">
        <v>12341.42</v>
      </c>
    </row>
    <row r="131" spans="1:256" s="93" customFormat="1" ht="15" x14ac:dyDescent="0.25">
      <c r="A131" s="168" t="s">
        <v>122</v>
      </c>
      <c r="B131" s="165" t="s">
        <v>280</v>
      </c>
      <c r="C131" s="165" t="s">
        <v>43</v>
      </c>
      <c r="D131" s="165" t="s">
        <v>19</v>
      </c>
      <c r="E131" s="165"/>
      <c r="F131" s="165"/>
      <c r="G131" s="166">
        <f>SUM(G136+G138+G134+G132)</f>
        <v>84509.58</v>
      </c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  <c r="IK131" s="136"/>
      <c r="IL131" s="136"/>
      <c r="IM131" s="136"/>
      <c r="IN131" s="136"/>
      <c r="IO131" s="136"/>
      <c r="IP131" s="136"/>
      <c r="IQ131" s="136"/>
      <c r="IR131" s="136"/>
      <c r="IS131" s="136"/>
      <c r="IT131" s="136"/>
    </row>
    <row r="132" spans="1:256" s="93" customFormat="1" ht="15" x14ac:dyDescent="0.25">
      <c r="A132" s="127" t="s">
        <v>2</v>
      </c>
      <c r="B132" s="132" t="s">
        <v>280</v>
      </c>
      <c r="C132" s="132" t="s">
        <v>43</v>
      </c>
      <c r="D132" s="132" t="s">
        <v>19</v>
      </c>
      <c r="E132" s="132" t="s">
        <v>613</v>
      </c>
      <c r="F132" s="132"/>
      <c r="G132" s="125">
        <f>SUM(G133)</f>
        <v>16030</v>
      </c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  <c r="IK132" s="136"/>
      <c r="IL132" s="136"/>
      <c r="IM132" s="136"/>
      <c r="IN132" s="136"/>
      <c r="IO132" s="136"/>
      <c r="IP132" s="136"/>
      <c r="IQ132" s="136"/>
      <c r="IR132" s="136"/>
      <c r="IS132" s="136"/>
      <c r="IT132" s="136"/>
    </row>
    <row r="133" spans="1:256" s="93" customFormat="1" ht="15" x14ac:dyDescent="0.25">
      <c r="A133" s="122" t="s">
        <v>40</v>
      </c>
      <c r="B133" s="135" t="s">
        <v>280</v>
      </c>
      <c r="C133" s="135" t="s">
        <v>43</v>
      </c>
      <c r="D133" s="135" t="s">
        <v>19</v>
      </c>
      <c r="E133" s="135" t="s">
        <v>613</v>
      </c>
      <c r="F133" s="135" t="s">
        <v>41</v>
      </c>
      <c r="G133" s="125">
        <v>16030</v>
      </c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  <c r="IK133" s="136"/>
      <c r="IL133" s="136"/>
      <c r="IM133" s="136"/>
      <c r="IN133" s="136"/>
      <c r="IO133" s="136"/>
      <c r="IP133" s="136"/>
      <c r="IQ133" s="136"/>
      <c r="IR133" s="136"/>
      <c r="IS133" s="136"/>
      <c r="IT133" s="136"/>
    </row>
    <row r="134" spans="1:256" s="126" customFormat="1" x14ac:dyDescent="0.2">
      <c r="A134" s="127" t="s">
        <v>2</v>
      </c>
      <c r="B134" s="132" t="s">
        <v>280</v>
      </c>
      <c r="C134" s="132" t="s">
        <v>43</v>
      </c>
      <c r="D134" s="132" t="s">
        <v>19</v>
      </c>
      <c r="E134" s="132" t="s">
        <v>123</v>
      </c>
      <c r="F134" s="132"/>
      <c r="G134" s="130">
        <f>SUM(G135)</f>
        <v>28303.47</v>
      </c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FM134" s="93"/>
      <c r="FN134" s="93"/>
      <c r="FO134" s="93"/>
      <c r="FP134" s="93"/>
      <c r="FQ134" s="93"/>
      <c r="FR134" s="93"/>
      <c r="FS134" s="93"/>
      <c r="FT134" s="93"/>
      <c r="FU134" s="93"/>
      <c r="FV134" s="93"/>
      <c r="FW134" s="93"/>
      <c r="FX134" s="93"/>
      <c r="FY134" s="93"/>
      <c r="FZ134" s="93"/>
      <c r="GA134" s="93"/>
      <c r="GB134" s="93"/>
      <c r="GC134" s="93"/>
      <c r="GD134" s="93"/>
      <c r="GE134" s="93"/>
      <c r="GF134" s="93"/>
      <c r="GG134" s="93"/>
      <c r="GH134" s="93"/>
      <c r="GI134" s="93"/>
      <c r="GJ134" s="93"/>
      <c r="GK134" s="93"/>
      <c r="GL134" s="93"/>
      <c r="GM134" s="93"/>
      <c r="GN134" s="93"/>
      <c r="GO134" s="93"/>
      <c r="GP134" s="93"/>
      <c r="GQ134" s="93"/>
      <c r="GR134" s="93"/>
      <c r="GS134" s="93"/>
      <c r="GT134" s="93"/>
      <c r="GU134" s="93"/>
      <c r="GV134" s="93"/>
      <c r="GW134" s="93"/>
      <c r="GX134" s="93"/>
      <c r="GY134" s="93"/>
      <c r="GZ134" s="93"/>
      <c r="HA134" s="93"/>
      <c r="HB134" s="93"/>
      <c r="HC134" s="93"/>
      <c r="HD134" s="93"/>
      <c r="HE134" s="93"/>
      <c r="HF134" s="93"/>
      <c r="HG134" s="93"/>
      <c r="HH134" s="93"/>
      <c r="HI134" s="93"/>
      <c r="HJ134" s="93"/>
      <c r="HK134" s="93"/>
      <c r="HL134" s="93"/>
      <c r="HM134" s="93"/>
      <c r="HN134" s="93"/>
      <c r="HO134" s="93"/>
      <c r="HP134" s="93"/>
      <c r="HQ134" s="93"/>
      <c r="HR134" s="93"/>
      <c r="HS134" s="93"/>
      <c r="HT134" s="93"/>
      <c r="HU134" s="93"/>
      <c r="HV134" s="93"/>
      <c r="HW134" s="93"/>
      <c r="HX134" s="93"/>
      <c r="HY134" s="93"/>
      <c r="HZ134" s="93"/>
      <c r="IA134" s="93"/>
      <c r="IB134" s="93"/>
      <c r="IC134" s="93"/>
      <c r="ID134" s="93"/>
      <c r="IE134" s="93"/>
      <c r="IF134" s="93"/>
      <c r="IG134" s="93"/>
      <c r="IH134" s="93"/>
      <c r="II134" s="93"/>
      <c r="IJ134" s="93"/>
      <c r="IK134" s="93"/>
      <c r="IL134" s="93"/>
      <c r="IM134" s="93"/>
      <c r="IN134" s="93"/>
      <c r="IO134" s="93"/>
      <c r="IP134" s="93"/>
      <c r="IQ134" s="93"/>
      <c r="IR134" s="93"/>
      <c r="IS134" s="93"/>
      <c r="IT134" s="93"/>
      <c r="IU134" s="93"/>
      <c r="IV134" s="93"/>
    </row>
    <row r="135" spans="1:256" s="93" customFormat="1" ht="15" x14ac:dyDescent="0.25">
      <c r="A135" s="122" t="s">
        <v>40</v>
      </c>
      <c r="B135" s="135" t="s">
        <v>280</v>
      </c>
      <c r="C135" s="135" t="s">
        <v>43</v>
      </c>
      <c r="D135" s="135" t="s">
        <v>19</v>
      </c>
      <c r="E135" s="135" t="s">
        <v>123</v>
      </c>
      <c r="F135" s="135" t="s">
        <v>41</v>
      </c>
      <c r="G135" s="125">
        <v>28303.47</v>
      </c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  <c r="IK135" s="136"/>
      <c r="IL135" s="136"/>
      <c r="IM135" s="136"/>
      <c r="IN135" s="136"/>
      <c r="IO135" s="136"/>
      <c r="IP135" s="136"/>
      <c r="IQ135" s="136"/>
      <c r="IR135" s="136"/>
      <c r="IS135" s="136"/>
      <c r="IT135" s="136"/>
    </row>
    <row r="136" spans="1:256" s="93" customFormat="1" x14ac:dyDescent="0.2">
      <c r="A136" s="127" t="s">
        <v>63</v>
      </c>
      <c r="B136" s="132" t="s">
        <v>280</v>
      </c>
      <c r="C136" s="132" t="s">
        <v>43</v>
      </c>
      <c r="D136" s="132" t="s">
        <v>19</v>
      </c>
      <c r="E136" s="132" t="s">
        <v>64</v>
      </c>
      <c r="F136" s="132"/>
      <c r="G136" s="130">
        <f>SUM(G137)</f>
        <v>500</v>
      </c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  <c r="DH136" s="126"/>
      <c r="DI136" s="126"/>
      <c r="DJ136" s="126"/>
      <c r="DK136" s="126"/>
      <c r="DL136" s="126"/>
      <c r="DM136" s="126"/>
      <c r="DN136" s="126"/>
      <c r="DO136" s="126"/>
      <c r="DP136" s="126"/>
      <c r="DQ136" s="126"/>
      <c r="DR136" s="126"/>
      <c r="DS136" s="126"/>
      <c r="DT136" s="126"/>
      <c r="DU136" s="126"/>
      <c r="DV136" s="126"/>
      <c r="DW136" s="126"/>
      <c r="DX136" s="126"/>
      <c r="DY136" s="126"/>
      <c r="DZ136" s="126"/>
      <c r="EA136" s="126"/>
      <c r="EB136" s="126"/>
      <c r="EC136" s="126"/>
      <c r="ED136" s="126"/>
      <c r="EE136" s="126"/>
      <c r="EF136" s="126"/>
      <c r="EG136" s="126"/>
      <c r="EH136" s="126"/>
      <c r="EI136" s="126"/>
      <c r="EJ136" s="126"/>
      <c r="EK136" s="126"/>
      <c r="EL136" s="126"/>
      <c r="EM136" s="126"/>
      <c r="EN136" s="126"/>
      <c r="EO136" s="126"/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6"/>
      <c r="FB136" s="126"/>
      <c r="FC136" s="126"/>
      <c r="FD136" s="126"/>
      <c r="FE136" s="126"/>
      <c r="FF136" s="126"/>
      <c r="FG136" s="126"/>
      <c r="FH136" s="126"/>
      <c r="FI136" s="126"/>
      <c r="FJ136" s="126"/>
      <c r="FK136" s="126"/>
      <c r="FL136" s="126"/>
      <c r="FM136" s="126"/>
      <c r="FN136" s="126"/>
      <c r="FO136" s="126"/>
      <c r="FP136" s="126"/>
      <c r="FQ136" s="126"/>
      <c r="FR136" s="126"/>
      <c r="FS136" s="126"/>
      <c r="FT136" s="126"/>
      <c r="FU136" s="126"/>
      <c r="FV136" s="126"/>
      <c r="FW136" s="126"/>
      <c r="FX136" s="126"/>
      <c r="FY136" s="126"/>
      <c r="FZ136" s="126"/>
      <c r="GA136" s="126"/>
      <c r="GB136" s="126"/>
      <c r="GC136" s="126"/>
      <c r="GD136" s="126"/>
      <c r="GE136" s="126"/>
      <c r="GF136" s="126"/>
      <c r="GG136" s="126"/>
      <c r="GH136" s="126"/>
      <c r="GI136" s="126"/>
      <c r="GJ136" s="126"/>
      <c r="GK136" s="126"/>
      <c r="GL136" s="126"/>
      <c r="GM136" s="126"/>
      <c r="GN136" s="126"/>
      <c r="GO136" s="126"/>
      <c r="GP136" s="126"/>
      <c r="GQ136" s="126"/>
      <c r="GR136" s="126"/>
      <c r="GS136" s="126"/>
      <c r="GT136" s="126"/>
      <c r="GU136" s="126"/>
      <c r="GV136" s="126"/>
      <c r="GW136" s="126"/>
      <c r="GX136" s="126"/>
      <c r="GY136" s="126"/>
      <c r="GZ136" s="126"/>
      <c r="HA136" s="126"/>
      <c r="HB136" s="126"/>
      <c r="HC136" s="126"/>
      <c r="HD136" s="126"/>
      <c r="HE136" s="126"/>
      <c r="HF136" s="126"/>
      <c r="HG136" s="126"/>
      <c r="HH136" s="126"/>
      <c r="HI136" s="126"/>
      <c r="HJ136" s="126"/>
      <c r="HK136" s="126"/>
      <c r="HL136" s="126"/>
      <c r="HM136" s="126"/>
      <c r="HN136" s="126"/>
      <c r="HO136" s="126"/>
      <c r="HP136" s="126"/>
      <c r="HQ136" s="126"/>
      <c r="HR136" s="126"/>
      <c r="HS136" s="126"/>
      <c r="HT136" s="126"/>
      <c r="HU136" s="126"/>
      <c r="HV136" s="126"/>
      <c r="HW136" s="126"/>
      <c r="HX136" s="126"/>
      <c r="HY136" s="126"/>
      <c r="HZ136" s="126"/>
      <c r="IA136" s="126"/>
      <c r="IB136" s="126"/>
      <c r="IC136" s="126"/>
      <c r="ID136" s="126"/>
      <c r="IE136" s="126"/>
      <c r="IF136" s="126"/>
      <c r="IG136" s="126"/>
      <c r="IH136" s="126"/>
      <c r="II136" s="126"/>
      <c r="IJ136" s="126"/>
      <c r="IK136" s="126"/>
      <c r="IL136" s="126"/>
      <c r="IM136" s="126"/>
      <c r="IN136" s="126"/>
      <c r="IO136" s="126"/>
      <c r="IP136" s="126"/>
      <c r="IQ136" s="126"/>
      <c r="IR136" s="126"/>
      <c r="IS136" s="126"/>
      <c r="IT136" s="126"/>
    </row>
    <row r="137" spans="1:256" s="126" customFormat="1" x14ac:dyDescent="0.2">
      <c r="A137" s="122" t="s">
        <v>40</v>
      </c>
      <c r="B137" s="132" t="s">
        <v>280</v>
      </c>
      <c r="C137" s="132" t="s">
        <v>43</v>
      </c>
      <c r="D137" s="132" t="s">
        <v>19</v>
      </c>
      <c r="E137" s="132" t="s">
        <v>64</v>
      </c>
      <c r="F137" s="132" t="s">
        <v>41</v>
      </c>
      <c r="G137" s="130">
        <v>500</v>
      </c>
    </row>
    <row r="138" spans="1:256" ht="15" x14ac:dyDescent="0.25">
      <c r="A138" s="117" t="s">
        <v>66</v>
      </c>
      <c r="B138" s="133" t="s">
        <v>280</v>
      </c>
      <c r="C138" s="113" t="s">
        <v>43</v>
      </c>
      <c r="D138" s="113" t="s">
        <v>19</v>
      </c>
      <c r="E138" s="133" t="s">
        <v>67</v>
      </c>
      <c r="F138" s="113"/>
      <c r="G138" s="115">
        <f>SUM(G139+G142+G144)</f>
        <v>39676.11</v>
      </c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42"/>
      <c r="BB138" s="142"/>
      <c r="BC138" s="142"/>
      <c r="BD138" s="142"/>
      <c r="BE138" s="142"/>
      <c r="BF138" s="142"/>
      <c r="BG138" s="142"/>
      <c r="BH138" s="142"/>
      <c r="BI138" s="142"/>
      <c r="BJ138" s="142"/>
      <c r="BK138" s="142"/>
      <c r="BL138" s="142"/>
      <c r="BM138" s="142"/>
      <c r="BN138" s="142"/>
      <c r="BO138" s="142"/>
      <c r="BP138" s="142"/>
      <c r="BQ138" s="142"/>
      <c r="BR138" s="142"/>
      <c r="BS138" s="142"/>
      <c r="BT138" s="142"/>
      <c r="BU138" s="142"/>
      <c r="BV138" s="142"/>
      <c r="BW138" s="142"/>
      <c r="BX138" s="142"/>
      <c r="BY138" s="142"/>
      <c r="BZ138" s="142"/>
      <c r="CA138" s="142"/>
      <c r="CB138" s="142"/>
      <c r="CC138" s="142"/>
      <c r="CD138" s="142"/>
      <c r="CE138" s="142"/>
      <c r="CF138" s="142"/>
      <c r="CG138" s="142"/>
      <c r="CH138" s="142"/>
      <c r="CI138" s="142"/>
      <c r="CJ138" s="142"/>
      <c r="CK138" s="142"/>
      <c r="CL138" s="142"/>
      <c r="CM138" s="142"/>
      <c r="CN138" s="142"/>
      <c r="CO138" s="142"/>
      <c r="CP138" s="142"/>
      <c r="CQ138" s="142"/>
      <c r="CR138" s="142"/>
      <c r="CS138" s="142"/>
      <c r="CT138" s="142"/>
      <c r="CU138" s="142"/>
      <c r="CV138" s="142"/>
      <c r="CW138" s="142"/>
      <c r="CX138" s="142"/>
      <c r="CY138" s="142"/>
      <c r="CZ138" s="142"/>
      <c r="DA138" s="142"/>
      <c r="DB138" s="142"/>
      <c r="DC138" s="142"/>
      <c r="DD138" s="142"/>
      <c r="DE138" s="142"/>
      <c r="DF138" s="142"/>
      <c r="DG138" s="142"/>
      <c r="DH138" s="142"/>
      <c r="DI138" s="142"/>
      <c r="DJ138" s="142"/>
      <c r="DK138" s="142"/>
      <c r="DL138" s="142"/>
      <c r="DM138" s="142"/>
      <c r="DN138" s="142"/>
      <c r="DO138" s="142"/>
      <c r="DP138" s="142"/>
      <c r="DQ138" s="142"/>
      <c r="DR138" s="142"/>
      <c r="DS138" s="142"/>
      <c r="DT138" s="142"/>
      <c r="DU138" s="142"/>
      <c r="DV138" s="142"/>
      <c r="DW138" s="142"/>
      <c r="DX138" s="142"/>
      <c r="DY138" s="142"/>
      <c r="DZ138" s="142"/>
      <c r="EA138" s="142"/>
      <c r="EB138" s="142"/>
      <c r="EC138" s="142"/>
      <c r="ED138" s="142"/>
      <c r="EE138" s="142"/>
      <c r="EF138" s="142"/>
      <c r="EG138" s="142"/>
      <c r="EH138" s="142"/>
      <c r="EI138" s="142"/>
      <c r="EJ138" s="142"/>
      <c r="EK138" s="142"/>
      <c r="EL138" s="142"/>
      <c r="EM138" s="142"/>
      <c r="EN138" s="142"/>
      <c r="EO138" s="142"/>
      <c r="EP138" s="142"/>
      <c r="EQ138" s="142"/>
      <c r="ER138" s="142"/>
      <c r="ES138" s="142"/>
      <c r="ET138" s="142"/>
      <c r="EU138" s="142"/>
      <c r="EV138" s="142"/>
      <c r="EW138" s="142"/>
      <c r="EX138" s="142"/>
      <c r="EY138" s="142"/>
      <c r="EZ138" s="142"/>
      <c r="FA138" s="142"/>
      <c r="FB138" s="142"/>
      <c r="FC138" s="142"/>
      <c r="FD138" s="142"/>
      <c r="FE138" s="142"/>
      <c r="FF138" s="142"/>
      <c r="FG138" s="142"/>
      <c r="FH138" s="142"/>
      <c r="FI138" s="142"/>
      <c r="FJ138" s="142"/>
      <c r="FK138" s="142"/>
      <c r="FL138" s="142"/>
      <c r="FM138" s="142"/>
      <c r="FN138" s="142"/>
      <c r="FO138" s="142"/>
      <c r="FP138" s="142"/>
      <c r="FQ138" s="142"/>
      <c r="FR138" s="142"/>
      <c r="FS138" s="142"/>
      <c r="FT138" s="142"/>
      <c r="FU138" s="142"/>
      <c r="FV138" s="142"/>
      <c r="FW138" s="142"/>
      <c r="FX138" s="142"/>
      <c r="FY138" s="142"/>
      <c r="FZ138" s="142"/>
      <c r="GA138" s="142"/>
      <c r="GB138" s="142"/>
      <c r="GC138" s="142"/>
      <c r="GD138" s="142"/>
      <c r="GE138" s="142"/>
      <c r="GF138" s="142"/>
      <c r="GG138" s="142"/>
      <c r="GH138" s="142"/>
      <c r="GI138" s="142"/>
      <c r="GJ138" s="142"/>
      <c r="GK138" s="142"/>
      <c r="GL138" s="142"/>
      <c r="GM138" s="142"/>
      <c r="GN138" s="142"/>
      <c r="GO138" s="142"/>
      <c r="GP138" s="142"/>
      <c r="GQ138" s="142"/>
      <c r="GR138" s="142"/>
      <c r="GS138" s="142"/>
      <c r="GT138" s="142"/>
      <c r="GU138" s="142"/>
      <c r="GV138" s="142"/>
      <c r="GW138" s="142"/>
      <c r="GX138" s="142"/>
      <c r="GY138" s="142"/>
      <c r="GZ138" s="142"/>
      <c r="HA138" s="142"/>
      <c r="HB138" s="142"/>
      <c r="HC138" s="142"/>
      <c r="HD138" s="142"/>
      <c r="HE138" s="142"/>
      <c r="HF138" s="142"/>
      <c r="HG138" s="142"/>
      <c r="HH138" s="142"/>
      <c r="HI138" s="142"/>
      <c r="HJ138" s="142"/>
      <c r="HK138" s="142"/>
      <c r="HL138" s="142"/>
      <c r="HM138" s="142"/>
      <c r="HN138" s="142"/>
      <c r="HO138" s="142"/>
      <c r="HP138" s="142"/>
      <c r="HQ138" s="142"/>
      <c r="HR138" s="142"/>
      <c r="HS138" s="142"/>
      <c r="HT138" s="142"/>
      <c r="HU138" s="142"/>
      <c r="HV138" s="142"/>
      <c r="HW138" s="142"/>
      <c r="HX138" s="142"/>
      <c r="HY138" s="142"/>
      <c r="HZ138" s="142"/>
      <c r="IA138" s="142"/>
      <c r="IB138" s="142"/>
      <c r="IC138" s="142"/>
      <c r="ID138" s="142"/>
      <c r="IE138" s="142"/>
      <c r="IF138" s="142"/>
      <c r="IG138" s="142"/>
      <c r="IH138" s="142"/>
      <c r="II138" s="142"/>
      <c r="IJ138" s="142"/>
      <c r="IK138" s="142"/>
      <c r="IL138" s="142"/>
      <c r="IM138" s="142"/>
      <c r="IN138" s="142"/>
      <c r="IO138" s="142"/>
      <c r="IP138" s="142"/>
      <c r="IQ138" s="142"/>
      <c r="IR138" s="142"/>
      <c r="IS138" s="142"/>
      <c r="IT138" s="142"/>
    </row>
    <row r="139" spans="1:256" x14ac:dyDescent="0.2">
      <c r="A139" s="127" t="s">
        <v>303</v>
      </c>
      <c r="B139" s="128" t="s">
        <v>280</v>
      </c>
      <c r="C139" s="129" t="s">
        <v>43</v>
      </c>
      <c r="D139" s="129" t="s">
        <v>19</v>
      </c>
      <c r="E139" s="129" t="s">
        <v>125</v>
      </c>
      <c r="F139" s="129"/>
      <c r="G139" s="130">
        <f>SUM(G140+G141)</f>
        <v>4000</v>
      </c>
    </row>
    <row r="140" spans="1:256" s="142" customFormat="1" ht="15" x14ac:dyDescent="0.25">
      <c r="A140" s="122" t="s">
        <v>282</v>
      </c>
      <c r="B140" s="128" t="s">
        <v>280</v>
      </c>
      <c r="C140" s="129" t="s">
        <v>43</v>
      </c>
      <c r="D140" s="129" t="s">
        <v>19</v>
      </c>
      <c r="E140" s="129" t="s">
        <v>125</v>
      </c>
      <c r="F140" s="124" t="s">
        <v>32</v>
      </c>
      <c r="G140" s="125">
        <v>3704.34</v>
      </c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8"/>
      <c r="GA140" s="98"/>
      <c r="GB140" s="98"/>
      <c r="GC140" s="98"/>
      <c r="GD140" s="98"/>
      <c r="GE140" s="98"/>
      <c r="GF140" s="98"/>
      <c r="GG140" s="98"/>
      <c r="GH140" s="98"/>
      <c r="GI140" s="98"/>
      <c r="GJ140" s="98"/>
      <c r="GK140" s="98"/>
      <c r="GL140" s="98"/>
      <c r="GM140" s="98"/>
      <c r="GN140" s="98"/>
      <c r="GO140" s="98"/>
      <c r="GP140" s="98"/>
      <c r="GQ140" s="98"/>
      <c r="GR140" s="98"/>
      <c r="GS140" s="98"/>
      <c r="GT140" s="98"/>
      <c r="GU140" s="98"/>
      <c r="GV140" s="98"/>
      <c r="GW140" s="98"/>
      <c r="GX140" s="98"/>
      <c r="GY140" s="98"/>
      <c r="GZ140" s="98"/>
      <c r="HA140" s="98"/>
      <c r="HB140" s="98"/>
      <c r="HC140" s="98"/>
      <c r="HD140" s="98"/>
      <c r="HE140" s="98"/>
      <c r="HF140" s="98"/>
      <c r="HG140" s="98"/>
      <c r="HH140" s="98"/>
      <c r="HI140" s="98"/>
      <c r="HJ140" s="98"/>
      <c r="HK140" s="98"/>
      <c r="HL140" s="98"/>
      <c r="HM140" s="98"/>
      <c r="HN140" s="98"/>
      <c r="HO140" s="98"/>
      <c r="HP140" s="98"/>
      <c r="HQ140" s="98"/>
      <c r="HR140" s="98"/>
      <c r="HS140" s="98"/>
      <c r="HT140" s="98"/>
      <c r="HU140" s="98"/>
      <c r="HV140" s="98"/>
      <c r="HW140" s="98"/>
      <c r="HX140" s="98"/>
      <c r="HY140" s="98"/>
      <c r="HZ140" s="98"/>
      <c r="IA140" s="98"/>
      <c r="IB140" s="98"/>
      <c r="IC140" s="98"/>
      <c r="ID140" s="98"/>
      <c r="IE140" s="98"/>
      <c r="IF140" s="98"/>
      <c r="IG140" s="98"/>
      <c r="IH140" s="98"/>
      <c r="II140" s="98"/>
      <c r="IJ140" s="98"/>
      <c r="IK140" s="98"/>
      <c r="IL140" s="98"/>
      <c r="IM140" s="98"/>
      <c r="IN140" s="98"/>
      <c r="IO140" s="98"/>
      <c r="IP140" s="98"/>
      <c r="IQ140" s="98"/>
      <c r="IR140" s="98"/>
      <c r="IS140" s="98"/>
      <c r="IT140" s="98"/>
    </row>
    <row r="141" spans="1:256" s="142" customFormat="1" ht="15" x14ac:dyDescent="0.25">
      <c r="A141" s="122" t="s">
        <v>290</v>
      </c>
      <c r="B141" s="128" t="s">
        <v>280</v>
      </c>
      <c r="C141" s="129" t="s">
        <v>43</v>
      </c>
      <c r="D141" s="129" t="s">
        <v>19</v>
      </c>
      <c r="E141" s="129" t="s">
        <v>125</v>
      </c>
      <c r="F141" s="124" t="s">
        <v>75</v>
      </c>
      <c r="G141" s="125">
        <v>295.66000000000003</v>
      </c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</row>
    <row r="142" spans="1:256" s="107" customFormat="1" ht="26.25" x14ac:dyDescent="0.25">
      <c r="A142" s="127" t="s">
        <v>126</v>
      </c>
      <c r="B142" s="132" t="s">
        <v>280</v>
      </c>
      <c r="C142" s="129" t="s">
        <v>43</v>
      </c>
      <c r="D142" s="129" t="s">
        <v>19</v>
      </c>
      <c r="E142" s="129" t="s">
        <v>128</v>
      </c>
      <c r="F142" s="129"/>
      <c r="G142" s="130">
        <f>SUM(G143)</f>
        <v>33892.300000000003</v>
      </c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3"/>
      <c r="DZ142" s="93"/>
      <c r="EA142" s="93"/>
      <c r="EB142" s="93"/>
      <c r="EC142" s="93"/>
      <c r="ED142" s="93"/>
      <c r="EE142" s="93"/>
      <c r="EF142" s="93"/>
      <c r="EG142" s="93"/>
      <c r="EH142" s="93"/>
      <c r="EI142" s="93"/>
      <c r="EJ142" s="93"/>
      <c r="EK142" s="93"/>
      <c r="EL142" s="93"/>
      <c r="EM142" s="93"/>
      <c r="EN142" s="93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93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FM142" s="93"/>
      <c r="FN142" s="93"/>
      <c r="FO142" s="93"/>
      <c r="FP142" s="93"/>
      <c r="FQ142" s="93"/>
      <c r="FR142" s="93"/>
      <c r="FS142" s="93"/>
      <c r="FT142" s="93"/>
      <c r="FU142" s="93"/>
      <c r="FV142" s="93"/>
      <c r="FW142" s="93"/>
      <c r="FX142" s="93"/>
      <c r="FY142" s="93"/>
      <c r="FZ142" s="93"/>
      <c r="GA142" s="93"/>
      <c r="GB142" s="93"/>
      <c r="GC142" s="93"/>
      <c r="GD142" s="93"/>
      <c r="GE142" s="93"/>
      <c r="GF142" s="93"/>
      <c r="GG142" s="93"/>
      <c r="GH142" s="93"/>
      <c r="GI142" s="93"/>
      <c r="GJ142" s="93"/>
      <c r="GK142" s="93"/>
      <c r="GL142" s="93"/>
      <c r="GM142" s="93"/>
      <c r="GN142" s="93"/>
      <c r="GO142" s="93"/>
      <c r="GP142" s="93"/>
      <c r="GQ142" s="93"/>
      <c r="GR142" s="93"/>
      <c r="GS142" s="93"/>
      <c r="GT142" s="93"/>
      <c r="GU142" s="93"/>
      <c r="GV142" s="93"/>
      <c r="GW142" s="93"/>
      <c r="GX142" s="93"/>
      <c r="GY142" s="93"/>
      <c r="GZ142" s="93"/>
      <c r="HA142" s="93"/>
      <c r="HB142" s="93"/>
      <c r="HC142" s="93"/>
      <c r="HD142" s="93"/>
      <c r="HE142" s="93"/>
      <c r="HF142" s="93"/>
      <c r="HG142" s="93"/>
      <c r="HH142" s="93"/>
      <c r="HI142" s="93"/>
      <c r="HJ142" s="93"/>
      <c r="HK142" s="93"/>
      <c r="HL142" s="93"/>
      <c r="HM142" s="93"/>
      <c r="HN142" s="93"/>
      <c r="HO142" s="93"/>
      <c r="HP142" s="93"/>
      <c r="HQ142" s="93"/>
      <c r="HR142" s="93"/>
      <c r="HS142" s="93"/>
      <c r="HT142" s="93"/>
      <c r="HU142" s="93"/>
      <c r="HV142" s="93"/>
      <c r="HW142" s="93"/>
      <c r="HX142" s="93"/>
      <c r="HY142" s="93"/>
      <c r="HZ142" s="93"/>
      <c r="IA142" s="93"/>
      <c r="IB142" s="93"/>
      <c r="IC142" s="93"/>
      <c r="ID142" s="93"/>
      <c r="IE142" s="93"/>
      <c r="IF142" s="93"/>
      <c r="IG142" s="93"/>
      <c r="IH142" s="93"/>
      <c r="II142" s="93"/>
      <c r="IJ142" s="93"/>
      <c r="IK142" s="93"/>
      <c r="IL142" s="93"/>
      <c r="IM142" s="93"/>
      <c r="IN142" s="93"/>
      <c r="IO142" s="93"/>
      <c r="IP142" s="93"/>
      <c r="IQ142" s="93"/>
      <c r="IR142" s="93"/>
      <c r="IS142" s="93"/>
      <c r="IT142" s="93"/>
    </row>
    <row r="143" spans="1:256" s="107" customFormat="1" ht="15" x14ac:dyDescent="0.25">
      <c r="A143" s="122" t="s">
        <v>290</v>
      </c>
      <c r="B143" s="135" t="s">
        <v>280</v>
      </c>
      <c r="C143" s="124" t="s">
        <v>43</v>
      </c>
      <c r="D143" s="124" t="s">
        <v>19</v>
      </c>
      <c r="E143" s="124" t="s">
        <v>128</v>
      </c>
      <c r="F143" s="124" t="s">
        <v>75</v>
      </c>
      <c r="G143" s="125">
        <v>33892.300000000003</v>
      </c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DS143" s="93"/>
      <c r="DT143" s="93"/>
      <c r="DU143" s="93"/>
      <c r="DV143" s="93"/>
      <c r="DW143" s="93"/>
      <c r="DX143" s="93"/>
      <c r="DY143" s="93"/>
      <c r="DZ143" s="93"/>
      <c r="EA143" s="93"/>
      <c r="EB143" s="93"/>
      <c r="EC143" s="93"/>
      <c r="ED143" s="93"/>
      <c r="EE143" s="93"/>
      <c r="EF143" s="93"/>
      <c r="EG143" s="93"/>
      <c r="EH143" s="93"/>
      <c r="EI143" s="93"/>
      <c r="EJ143" s="93"/>
      <c r="EK143" s="93"/>
      <c r="EL143" s="93"/>
      <c r="EM143" s="93"/>
      <c r="EN143" s="93"/>
      <c r="EO143" s="93"/>
      <c r="EP143" s="93"/>
      <c r="EQ143" s="93"/>
      <c r="ER143" s="93"/>
      <c r="ES143" s="93"/>
      <c r="ET143" s="93"/>
      <c r="EU143" s="93"/>
      <c r="EV143" s="93"/>
      <c r="EW143" s="93"/>
      <c r="EX143" s="93"/>
      <c r="EY143" s="93"/>
      <c r="EZ143" s="93"/>
      <c r="FA143" s="93"/>
      <c r="FB143" s="93"/>
      <c r="FC143" s="93"/>
      <c r="FD143" s="93"/>
      <c r="FE143" s="93"/>
      <c r="FF143" s="93"/>
      <c r="FG143" s="93"/>
      <c r="FH143" s="93"/>
      <c r="FI143" s="93"/>
      <c r="FJ143" s="93"/>
      <c r="FK143" s="93"/>
      <c r="FL143" s="93"/>
      <c r="FM143" s="93"/>
      <c r="FN143" s="93"/>
      <c r="FO143" s="93"/>
      <c r="FP143" s="93"/>
      <c r="FQ143" s="93"/>
      <c r="FR143" s="93"/>
      <c r="FS143" s="93"/>
      <c r="FT143" s="93"/>
      <c r="FU143" s="93"/>
      <c r="FV143" s="93"/>
      <c r="FW143" s="93"/>
      <c r="FX143" s="93"/>
      <c r="FY143" s="93"/>
      <c r="FZ143" s="93"/>
      <c r="GA143" s="93"/>
      <c r="GB143" s="93"/>
      <c r="GC143" s="93"/>
      <c r="GD143" s="93"/>
      <c r="GE143" s="93"/>
      <c r="GF143" s="93"/>
      <c r="GG143" s="93"/>
      <c r="GH143" s="93"/>
      <c r="GI143" s="93"/>
      <c r="GJ143" s="93"/>
      <c r="GK143" s="93"/>
      <c r="GL143" s="93"/>
      <c r="GM143" s="93"/>
      <c r="GN143" s="93"/>
      <c r="GO143" s="93"/>
      <c r="GP143" s="93"/>
      <c r="GQ143" s="93"/>
      <c r="GR143" s="93"/>
      <c r="GS143" s="93"/>
      <c r="GT143" s="93"/>
      <c r="GU143" s="93"/>
      <c r="GV143" s="93"/>
      <c r="GW143" s="93"/>
      <c r="GX143" s="93"/>
      <c r="GY143" s="93"/>
      <c r="GZ143" s="93"/>
      <c r="HA143" s="93"/>
      <c r="HB143" s="93"/>
      <c r="HC143" s="93"/>
      <c r="HD143" s="93"/>
      <c r="HE143" s="93"/>
      <c r="HF143" s="93"/>
      <c r="HG143" s="93"/>
      <c r="HH143" s="93"/>
      <c r="HI143" s="93"/>
      <c r="HJ143" s="93"/>
      <c r="HK143" s="93"/>
      <c r="HL143" s="93"/>
      <c r="HM143" s="93"/>
      <c r="HN143" s="93"/>
      <c r="HO143" s="93"/>
      <c r="HP143" s="93"/>
      <c r="HQ143" s="93"/>
      <c r="HR143" s="93"/>
      <c r="HS143" s="93"/>
      <c r="HT143" s="93"/>
      <c r="HU143" s="93"/>
      <c r="HV143" s="93"/>
      <c r="HW143" s="93"/>
      <c r="HX143" s="93"/>
      <c r="HY143" s="93"/>
      <c r="HZ143" s="93"/>
      <c r="IA143" s="93"/>
      <c r="IB143" s="93"/>
      <c r="IC143" s="93"/>
      <c r="ID143" s="93"/>
      <c r="IE143" s="93"/>
      <c r="IF143" s="93"/>
      <c r="IG143" s="93"/>
      <c r="IH143" s="93"/>
      <c r="II143" s="93"/>
      <c r="IJ143" s="93"/>
      <c r="IK143" s="93"/>
      <c r="IL143" s="93"/>
      <c r="IM143" s="93"/>
      <c r="IN143" s="93"/>
      <c r="IO143" s="93"/>
      <c r="IP143" s="93"/>
      <c r="IQ143" s="93"/>
      <c r="IR143" s="93"/>
      <c r="IS143" s="93"/>
      <c r="IT143" s="93"/>
    </row>
    <row r="144" spans="1:256" s="107" customFormat="1" ht="26.25" x14ac:dyDescent="0.25">
      <c r="A144" s="127" t="s">
        <v>126</v>
      </c>
      <c r="B144" s="132" t="s">
        <v>280</v>
      </c>
      <c r="C144" s="129" t="s">
        <v>43</v>
      </c>
      <c r="D144" s="129" t="s">
        <v>19</v>
      </c>
      <c r="E144" s="129" t="s">
        <v>127</v>
      </c>
      <c r="F144" s="129"/>
      <c r="G144" s="130">
        <f>SUM(G145)</f>
        <v>1783.81</v>
      </c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  <c r="GA144" s="93"/>
      <c r="GB144" s="93"/>
      <c r="GC144" s="93"/>
      <c r="GD144" s="93"/>
      <c r="GE144" s="93"/>
      <c r="GF144" s="93"/>
      <c r="GG144" s="93"/>
      <c r="GH144" s="93"/>
      <c r="GI144" s="93"/>
      <c r="GJ144" s="93"/>
      <c r="GK144" s="93"/>
      <c r="GL144" s="93"/>
      <c r="GM144" s="93"/>
      <c r="GN144" s="93"/>
      <c r="GO144" s="93"/>
      <c r="GP144" s="93"/>
      <c r="GQ144" s="93"/>
      <c r="GR144" s="93"/>
      <c r="GS144" s="93"/>
      <c r="GT144" s="93"/>
      <c r="GU144" s="93"/>
      <c r="GV144" s="93"/>
      <c r="GW144" s="93"/>
      <c r="GX144" s="93"/>
      <c r="GY144" s="93"/>
      <c r="GZ144" s="93"/>
      <c r="HA144" s="93"/>
      <c r="HB144" s="93"/>
      <c r="HC144" s="93"/>
      <c r="HD144" s="93"/>
      <c r="HE144" s="93"/>
      <c r="HF144" s="93"/>
      <c r="HG144" s="93"/>
      <c r="HH144" s="93"/>
      <c r="HI144" s="93"/>
      <c r="HJ144" s="93"/>
      <c r="HK144" s="93"/>
      <c r="HL144" s="93"/>
      <c r="HM144" s="93"/>
      <c r="HN144" s="93"/>
      <c r="HO144" s="93"/>
      <c r="HP144" s="93"/>
      <c r="HQ144" s="93"/>
      <c r="HR144" s="93"/>
      <c r="HS144" s="93"/>
      <c r="HT144" s="93"/>
      <c r="HU144" s="93"/>
      <c r="HV144" s="93"/>
      <c r="HW144" s="93"/>
      <c r="HX144" s="93"/>
      <c r="HY144" s="93"/>
      <c r="HZ144" s="93"/>
      <c r="IA144" s="93"/>
      <c r="IB144" s="93"/>
      <c r="IC144" s="93"/>
      <c r="ID144" s="93"/>
      <c r="IE144" s="93"/>
      <c r="IF144" s="93"/>
      <c r="IG144" s="93"/>
      <c r="IH144" s="93"/>
      <c r="II144" s="93"/>
      <c r="IJ144" s="93"/>
      <c r="IK144" s="93"/>
      <c r="IL144" s="93"/>
      <c r="IM144" s="93"/>
      <c r="IN144" s="93"/>
      <c r="IO144" s="93"/>
      <c r="IP144" s="93"/>
      <c r="IQ144" s="93"/>
      <c r="IR144" s="93"/>
      <c r="IS144" s="93"/>
      <c r="IT144" s="93"/>
    </row>
    <row r="145" spans="1:254" s="107" customFormat="1" ht="15" x14ac:dyDescent="0.25">
      <c r="A145" s="122" t="s">
        <v>290</v>
      </c>
      <c r="B145" s="135" t="s">
        <v>280</v>
      </c>
      <c r="C145" s="124" t="s">
        <v>43</v>
      </c>
      <c r="D145" s="124" t="s">
        <v>19</v>
      </c>
      <c r="E145" s="124" t="s">
        <v>127</v>
      </c>
      <c r="F145" s="124" t="s">
        <v>75</v>
      </c>
      <c r="G145" s="125">
        <v>1783.81</v>
      </c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3"/>
      <c r="ED145" s="93"/>
      <c r="EE145" s="93"/>
      <c r="EF145" s="93"/>
      <c r="EG145" s="93"/>
      <c r="EH145" s="93"/>
      <c r="EI145" s="93"/>
      <c r="EJ145" s="93"/>
      <c r="EK145" s="93"/>
      <c r="EL145" s="93"/>
      <c r="EM145" s="93"/>
      <c r="EN145" s="93"/>
      <c r="EO145" s="93"/>
      <c r="EP145" s="93"/>
      <c r="EQ145" s="93"/>
      <c r="ER145" s="93"/>
      <c r="ES145" s="93"/>
      <c r="ET145" s="93"/>
      <c r="EU145" s="93"/>
      <c r="EV145" s="93"/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FM145" s="93"/>
      <c r="FN145" s="93"/>
      <c r="FO145" s="93"/>
      <c r="FP145" s="93"/>
      <c r="FQ145" s="93"/>
      <c r="FR145" s="93"/>
      <c r="FS145" s="93"/>
      <c r="FT145" s="93"/>
      <c r="FU145" s="93"/>
      <c r="FV145" s="93"/>
      <c r="FW145" s="93"/>
      <c r="FX145" s="93"/>
      <c r="FY145" s="93"/>
      <c r="FZ145" s="93"/>
      <c r="GA145" s="93"/>
      <c r="GB145" s="93"/>
      <c r="GC145" s="93"/>
      <c r="GD145" s="93"/>
      <c r="GE145" s="93"/>
      <c r="GF145" s="93"/>
      <c r="GG145" s="93"/>
      <c r="GH145" s="93"/>
      <c r="GI145" s="93"/>
      <c r="GJ145" s="93"/>
      <c r="GK145" s="93"/>
      <c r="GL145" s="93"/>
      <c r="GM145" s="93"/>
      <c r="GN145" s="93"/>
      <c r="GO145" s="93"/>
      <c r="GP145" s="93"/>
      <c r="GQ145" s="93"/>
      <c r="GR145" s="93"/>
      <c r="GS145" s="93"/>
      <c r="GT145" s="93"/>
      <c r="GU145" s="93"/>
      <c r="GV145" s="93"/>
      <c r="GW145" s="93"/>
      <c r="GX145" s="93"/>
      <c r="GY145" s="93"/>
      <c r="GZ145" s="93"/>
      <c r="HA145" s="93"/>
      <c r="HB145" s="93"/>
      <c r="HC145" s="93"/>
      <c r="HD145" s="93"/>
      <c r="HE145" s="93"/>
      <c r="HF145" s="93"/>
      <c r="HG145" s="93"/>
      <c r="HH145" s="93"/>
      <c r="HI145" s="93"/>
      <c r="HJ145" s="93"/>
      <c r="HK145" s="93"/>
      <c r="HL145" s="93"/>
      <c r="HM145" s="93"/>
      <c r="HN145" s="93"/>
      <c r="HO145" s="93"/>
      <c r="HP145" s="93"/>
      <c r="HQ145" s="93"/>
      <c r="HR145" s="93"/>
      <c r="HS145" s="93"/>
      <c r="HT145" s="93"/>
      <c r="HU145" s="93"/>
      <c r="HV145" s="93"/>
      <c r="HW145" s="93"/>
      <c r="HX145" s="93"/>
      <c r="HY145" s="93"/>
      <c r="HZ145" s="93"/>
      <c r="IA145" s="93"/>
      <c r="IB145" s="93"/>
      <c r="IC145" s="93"/>
      <c r="ID145" s="93"/>
      <c r="IE145" s="93"/>
      <c r="IF145" s="93"/>
      <c r="IG145" s="93"/>
      <c r="IH145" s="93"/>
      <c r="II145" s="93"/>
      <c r="IJ145" s="93"/>
      <c r="IK145" s="93"/>
      <c r="IL145" s="93"/>
      <c r="IM145" s="93"/>
      <c r="IN145" s="93"/>
      <c r="IO145" s="93"/>
      <c r="IP145" s="93"/>
      <c r="IQ145" s="93"/>
      <c r="IR145" s="93"/>
      <c r="IS145" s="93"/>
      <c r="IT145" s="93"/>
    </row>
    <row r="146" spans="1:254" s="126" customFormat="1" ht="15" x14ac:dyDescent="0.25">
      <c r="A146" s="164" t="s">
        <v>129</v>
      </c>
      <c r="B146" s="165" t="s">
        <v>280</v>
      </c>
      <c r="C146" s="165" t="s">
        <v>43</v>
      </c>
      <c r="D146" s="165" t="s">
        <v>26</v>
      </c>
      <c r="E146" s="165"/>
      <c r="F146" s="165"/>
      <c r="G146" s="166">
        <f>SUM(G149+G147+G165+G170+G172)</f>
        <v>185561.99</v>
      </c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07"/>
      <c r="DN146" s="107"/>
      <c r="DO146" s="107"/>
      <c r="DP146" s="107"/>
      <c r="DQ146" s="107"/>
      <c r="DR146" s="107"/>
      <c r="DS146" s="107"/>
      <c r="DT146" s="107"/>
      <c r="DU146" s="107"/>
      <c r="DV146" s="107"/>
      <c r="DW146" s="107"/>
      <c r="DX146" s="107"/>
      <c r="DY146" s="107"/>
      <c r="DZ146" s="107"/>
      <c r="EA146" s="107"/>
      <c r="EB146" s="107"/>
      <c r="EC146" s="107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  <c r="FU146" s="107"/>
      <c r="FV146" s="107"/>
      <c r="FW146" s="107"/>
      <c r="FX146" s="107"/>
      <c r="FY146" s="107"/>
      <c r="FZ146" s="107"/>
      <c r="GA146" s="107"/>
      <c r="GB146" s="107"/>
      <c r="GC146" s="107"/>
      <c r="GD146" s="107"/>
      <c r="GE146" s="107"/>
      <c r="GF146" s="107"/>
      <c r="GG146" s="107"/>
      <c r="GH146" s="107"/>
      <c r="GI146" s="107"/>
      <c r="GJ146" s="107"/>
      <c r="GK146" s="107"/>
      <c r="GL146" s="107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107"/>
      <c r="GZ146" s="107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  <c r="IF146" s="107"/>
      <c r="IG146" s="107"/>
      <c r="IH146" s="107"/>
      <c r="II146" s="107"/>
      <c r="IJ146" s="107"/>
      <c r="IK146" s="107"/>
      <c r="IL146" s="107"/>
      <c r="IM146" s="107"/>
      <c r="IN146" s="107"/>
      <c r="IO146" s="107"/>
      <c r="IP146" s="107"/>
      <c r="IQ146" s="107"/>
      <c r="IR146" s="107"/>
      <c r="IS146" s="107"/>
      <c r="IT146" s="107"/>
    </row>
    <row r="147" spans="1:254" s="143" customFormat="1" ht="26.25" x14ac:dyDescent="0.25">
      <c r="A147" s="127" t="s">
        <v>304</v>
      </c>
      <c r="B147" s="132" t="s">
        <v>280</v>
      </c>
      <c r="C147" s="132" t="s">
        <v>43</v>
      </c>
      <c r="D147" s="132" t="s">
        <v>26</v>
      </c>
      <c r="E147" s="135" t="s">
        <v>144</v>
      </c>
      <c r="F147" s="132"/>
      <c r="G147" s="169">
        <f>SUM(G148:G148)</f>
        <v>6566</v>
      </c>
    </row>
    <row r="148" spans="1:254" s="143" customFormat="1" ht="26.25" x14ac:dyDescent="0.25">
      <c r="A148" s="122" t="s">
        <v>76</v>
      </c>
      <c r="B148" s="135" t="s">
        <v>280</v>
      </c>
      <c r="C148" s="135" t="s">
        <v>43</v>
      </c>
      <c r="D148" s="135" t="s">
        <v>26</v>
      </c>
      <c r="E148" s="135" t="s">
        <v>144</v>
      </c>
      <c r="F148" s="135" t="s">
        <v>77</v>
      </c>
      <c r="G148" s="125">
        <v>6566</v>
      </c>
    </row>
    <row r="149" spans="1:254" s="126" customFormat="1" ht="25.5" x14ac:dyDescent="0.2">
      <c r="A149" s="127" t="s">
        <v>305</v>
      </c>
      <c r="B149" s="148" t="s">
        <v>280</v>
      </c>
      <c r="C149" s="129" t="s">
        <v>43</v>
      </c>
      <c r="D149" s="129" t="s">
        <v>26</v>
      </c>
      <c r="E149" s="129" t="s">
        <v>131</v>
      </c>
      <c r="F149" s="129"/>
      <c r="G149" s="170">
        <f>SUM(G151+G159+G160+G161+G163+G164+G162+G152+G150)</f>
        <v>159076.82</v>
      </c>
    </row>
    <row r="150" spans="1:254" s="126" customFormat="1" x14ac:dyDescent="0.2">
      <c r="A150" s="122" t="s">
        <v>282</v>
      </c>
      <c r="B150" s="124" t="s">
        <v>280</v>
      </c>
      <c r="C150" s="124" t="s">
        <v>43</v>
      </c>
      <c r="D150" s="124" t="s">
        <v>26</v>
      </c>
      <c r="E150" s="124" t="s">
        <v>131</v>
      </c>
      <c r="F150" s="124" t="s">
        <v>32</v>
      </c>
      <c r="G150" s="162">
        <v>535.29</v>
      </c>
    </row>
    <row r="151" spans="1:254" s="126" customFormat="1" ht="25.5" x14ac:dyDescent="0.2">
      <c r="A151" s="122" t="s">
        <v>76</v>
      </c>
      <c r="B151" s="124" t="s">
        <v>280</v>
      </c>
      <c r="C151" s="124" t="s">
        <v>43</v>
      </c>
      <c r="D151" s="124" t="s">
        <v>26</v>
      </c>
      <c r="E151" s="124" t="s">
        <v>131</v>
      </c>
      <c r="F151" s="124" t="s">
        <v>77</v>
      </c>
      <c r="G151" s="162">
        <v>883</v>
      </c>
    </row>
    <row r="152" spans="1:254" s="152" customFormat="1" ht="13.5" x14ac:dyDescent="0.25">
      <c r="A152" s="122" t="s">
        <v>129</v>
      </c>
      <c r="B152" s="135" t="s">
        <v>280</v>
      </c>
      <c r="C152" s="135" t="s">
        <v>43</v>
      </c>
      <c r="D152" s="135" t="s">
        <v>26</v>
      </c>
      <c r="E152" s="135" t="s">
        <v>131</v>
      </c>
      <c r="F152" s="135"/>
      <c r="G152" s="125">
        <f>SUM(G153+G157+G155)</f>
        <v>79600</v>
      </c>
    </row>
    <row r="153" spans="1:254" s="163" customFormat="1" x14ac:dyDescent="0.2">
      <c r="A153" s="171" t="s">
        <v>132</v>
      </c>
      <c r="B153" s="132" t="s">
        <v>280</v>
      </c>
      <c r="C153" s="132" t="s">
        <v>43</v>
      </c>
      <c r="D153" s="132" t="s">
        <v>26</v>
      </c>
      <c r="E153" s="132" t="s">
        <v>133</v>
      </c>
      <c r="F153" s="132"/>
      <c r="G153" s="130">
        <f>SUM(G154)</f>
        <v>10800</v>
      </c>
    </row>
    <row r="154" spans="1:254" ht="25.5" x14ac:dyDescent="0.2">
      <c r="A154" s="122" t="s">
        <v>76</v>
      </c>
      <c r="B154" s="124" t="s">
        <v>280</v>
      </c>
      <c r="C154" s="135" t="s">
        <v>43</v>
      </c>
      <c r="D154" s="135" t="s">
        <v>26</v>
      </c>
      <c r="E154" s="135" t="s">
        <v>133</v>
      </c>
      <c r="F154" s="135" t="s">
        <v>77</v>
      </c>
      <c r="G154" s="125">
        <v>10800</v>
      </c>
    </row>
    <row r="155" spans="1:254" s="93" customFormat="1" x14ac:dyDescent="0.2">
      <c r="A155" s="127" t="s">
        <v>306</v>
      </c>
      <c r="B155" s="129" t="s">
        <v>280</v>
      </c>
      <c r="C155" s="132" t="s">
        <v>43</v>
      </c>
      <c r="D155" s="132" t="s">
        <v>26</v>
      </c>
      <c r="E155" s="132" t="s">
        <v>135</v>
      </c>
      <c r="F155" s="132"/>
      <c r="G155" s="130">
        <f>SUM(G156)</f>
        <v>62449</v>
      </c>
    </row>
    <row r="156" spans="1:254" ht="25.5" x14ac:dyDescent="0.2">
      <c r="A156" s="122" t="s">
        <v>76</v>
      </c>
      <c r="B156" s="124" t="s">
        <v>280</v>
      </c>
      <c r="C156" s="135" t="s">
        <v>43</v>
      </c>
      <c r="D156" s="135" t="s">
        <v>26</v>
      </c>
      <c r="E156" s="135" t="s">
        <v>135</v>
      </c>
      <c r="F156" s="135" t="s">
        <v>77</v>
      </c>
      <c r="G156" s="125">
        <v>62449</v>
      </c>
    </row>
    <row r="157" spans="1:254" x14ac:dyDescent="0.2">
      <c r="A157" s="171" t="s">
        <v>136</v>
      </c>
      <c r="B157" s="148" t="s">
        <v>280</v>
      </c>
      <c r="C157" s="132" t="s">
        <v>43</v>
      </c>
      <c r="D157" s="132" t="s">
        <v>26</v>
      </c>
      <c r="E157" s="132" t="s">
        <v>137</v>
      </c>
      <c r="F157" s="132"/>
      <c r="G157" s="130">
        <f>SUM(G158)</f>
        <v>6351</v>
      </c>
    </row>
    <row r="158" spans="1:254" s="93" customFormat="1" ht="25.5" x14ac:dyDescent="0.2">
      <c r="A158" s="122" t="s">
        <v>76</v>
      </c>
      <c r="B158" s="132" t="s">
        <v>280</v>
      </c>
      <c r="C158" s="135" t="s">
        <v>43</v>
      </c>
      <c r="D158" s="135" t="s">
        <v>26</v>
      </c>
      <c r="E158" s="135" t="s">
        <v>137</v>
      </c>
      <c r="F158" s="135" t="s">
        <v>77</v>
      </c>
      <c r="G158" s="125">
        <v>6351</v>
      </c>
    </row>
    <row r="159" spans="1:254" s="93" customFormat="1" ht="38.25" x14ac:dyDescent="0.2">
      <c r="A159" s="122" t="s">
        <v>281</v>
      </c>
      <c r="B159" s="132" t="s">
        <v>280</v>
      </c>
      <c r="C159" s="135" t="s">
        <v>43</v>
      </c>
      <c r="D159" s="135" t="s">
        <v>26</v>
      </c>
      <c r="E159" s="135" t="s">
        <v>138</v>
      </c>
      <c r="F159" s="135" t="s">
        <v>24</v>
      </c>
      <c r="G159" s="125">
        <v>30</v>
      </c>
    </row>
    <row r="160" spans="1:254" s="93" customFormat="1" x14ac:dyDescent="0.2">
      <c r="A160" s="122" t="s">
        <v>282</v>
      </c>
      <c r="B160" s="132" t="s">
        <v>280</v>
      </c>
      <c r="C160" s="135" t="s">
        <v>43</v>
      </c>
      <c r="D160" s="135" t="s">
        <v>26</v>
      </c>
      <c r="E160" s="135" t="s">
        <v>138</v>
      </c>
      <c r="F160" s="135" t="s">
        <v>32</v>
      </c>
      <c r="G160" s="125">
        <v>1168.19</v>
      </c>
    </row>
    <row r="161" spans="1:254" s="93" customFormat="1" x14ac:dyDescent="0.2">
      <c r="A161" s="122" t="s">
        <v>290</v>
      </c>
      <c r="B161" s="132" t="s">
        <v>280</v>
      </c>
      <c r="C161" s="135" t="s">
        <v>43</v>
      </c>
      <c r="D161" s="135" t="s">
        <v>26</v>
      </c>
      <c r="E161" s="135" t="s">
        <v>138</v>
      </c>
      <c r="F161" s="135" t="s">
        <v>75</v>
      </c>
      <c r="G161" s="125">
        <v>5911</v>
      </c>
    </row>
    <row r="162" spans="1:254" s="93" customFormat="1" ht="38.25" x14ac:dyDescent="0.2">
      <c r="A162" s="122" t="s">
        <v>281</v>
      </c>
      <c r="B162" s="132" t="s">
        <v>280</v>
      </c>
      <c r="C162" s="135" t="s">
        <v>43</v>
      </c>
      <c r="D162" s="135" t="s">
        <v>26</v>
      </c>
      <c r="E162" s="135" t="s">
        <v>139</v>
      </c>
      <c r="F162" s="135" t="s">
        <v>24</v>
      </c>
      <c r="G162" s="125">
        <v>1017.81</v>
      </c>
    </row>
    <row r="163" spans="1:254" s="93" customFormat="1" x14ac:dyDescent="0.2">
      <c r="A163" s="122" t="s">
        <v>282</v>
      </c>
      <c r="B163" s="132" t="s">
        <v>280</v>
      </c>
      <c r="C163" s="135" t="s">
        <v>43</v>
      </c>
      <c r="D163" s="135" t="s">
        <v>26</v>
      </c>
      <c r="E163" s="135" t="s">
        <v>139</v>
      </c>
      <c r="F163" s="135" t="s">
        <v>32</v>
      </c>
      <c r="G163" s="125">
        <v>9086.98</v>
      </c>
    </row>
    <row r="164" spans="1:254" s="93" customFormat="1" x14ac:dyDescent="0.2">
      <c r="A164" s="122" t="s">
        <v>290</v>
      </c>
      <c r="B164" s="132" t="s">
        <v>280</v>
      </c>
      <c r="C164" s="135" t="s">
        <v>43</v>
      </c>
      <c r="D164" s="135" t="s">
        <v>26</v>
      </c>
      <c r="E164" s="135" t="s">
        <v>139</v>
      </c>
      <c r="F164" s="135" t="s">
        <v>75</v>
      </c>
      <c r="G164" s="125">
        <v>60844.55</v>
      </c>
    </row>
    <row r="165" spans="1:254" s="144" customFormat="1" ht="25.5" x14ac:dyDescent="0.2">
      <c r="A165" s="127" t="s">
        <v>304</v>
      </c>
      <c r="B165" s="132" t="s">
        <v>280</v>
      </c>
      <c r="C165" s="132" t="s">
        <v>43</v>
      </c>
      <c r="D165" s="132" t="s">
        <v>26</v>
      </c>
      <c r="E165" s="132" t="s">
        <v>141</v>
      </c>
      <c r="F165" s="132"/>
      <c r="G165" s="130">
        <f>SUM(G167+G168+G169+G166)</f>
        <v>11079.12</v>
      </c>
    </row>
    <row r="166" spans="1:254" s="144" customFormat="1" x14ac:dyDescent="0.2">
      <c r="A166" s="122" t="s">
        <v>282</v>
      </c>
      <c r="B166" s="135" t="s">
        <v>280</v>
      </c>
      <c r="C166" s="135" t="s">
        <v>43</v>
      </c>
      <c r="D166" s="135" t="s">
        <v>26</v>
      </c>
      <c r="E166" s="135" t="s">
        <v>141</v>
      </c>
      <c r="F166" s="135" t="s">
        <v>32</v>
      </c>
      <c r="G166" s="125">
        <v>14</v>
      </c>
    </row>
    <row r="167" spans="1:254" s="93" customFormat="1" x14ac:dyDescent="0.2">
      <c r="A167" s="122" t="s">
        <v>282</v>
      </c>
      <c r="B167" s="135" t="s">
        <v>280</v>
      </c>
      <c r="C167" s="135" t="s">
        <v>43</v>
      </c>
      <c r="D167" s="135" t="s">
        <v>26</v>
      </c>
      <c r="E167" s="135" t="s">
        <v>142</v>
      </c>
      <c r="F167" s="135" t="s">
        <v>32</v>
      </c>
      <c r="G167" s="125">
        <v>734</v>
      </c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  <c r="GM167" s="98"/>
      <c r="GN167" s="98"/>
      <c r="GO167" s="98"/>
      <c r="GP167" s="98"/>
      <c r="GQ167" s="98"/>
      <c r="GR167" s="98"/>
      <c r="GS167" s="98"/>
      <c r="GT167" s="98"/>
      <c r="GU167" s="98"/>
      <c r="GV167" s="98"/>
      <c r="GW167" s="98"/>
      <c r="GX167" s="98"/>
      <c r="GY167" s="98"/>
      <c r="GZ167" s="98"/>
      <c r="HA167" s="98"/>
      <c r="HB167" s="98"/>
      <c r="HC167" s="98"/>
      <c r="HD167" s="98"/>
      <c r="HE167" s="98"/>
      <c r="HF167" s="98"/>
      <c r="HG167" s="98"/>
      <c r="HH167" s="98"/>
      <c r="HI167" s="98"/>
      <c r="HJ167" s="98"/>
      <c r="HK167" s="98"/>
      <c r="HL167" s="98"/>
      <c r="HM167" s="98"/>
      <c r="HN167" s="98"/>
      <c r="HO167" s="98"/>
      <c r="HP167" s="98"/>
      <c r="HQ167" s="98"/>
      <c r="HR167" s="98"/>
      <c r="HS167" s="98"/>
      <c r="HT167" s="98"/>
      <c r="HU167" s="98"/>
      <c r="HV167" s="98"/>
      <c r="HW167" s="98"/>
      <c r="HX167" s="98"/>
      <c r="HY167" s="98"/>
      <c r="HZ167" s="98"/>
      <c r="IA167" s="98"/>
      <c r="IB167" s="98"/>
      <c r="IC167" s="98"/>
      <c r="ID167" s="98"/>
      <c r="IE167" s="98"/>
      <c r="IF167" s="98"/>
      <c r="IG167" s="98"/>
      <c r="IH167" s="98"/>
      <c r="II167" s="98"/>
      <c r="IJ167" s="98"/>
      <c r="IK167" s="98"/>
      <c r="IL167" s="98"/>
      <c r="IM167" s="98"/>
      <c r="IN167" s="98"/>
      <c r="IO167" s="98"/>
      <c r="IP167" s="98"/>
      <c r="IQ167" s="98"/>
      <c r="IR167" s="98"/>
      <c r="IS167" s="98"/>
      <c r="IT167" s="98"/>
    </row>
    <row r="168" spans="1:254" s="93" customFormat="1" ht="38.25" x14ac:dyDescent="0.2">
      <c r="A168" s="122" t="s">
        <v>281</v>
      </c>
      <c r="B168" s="135" t="s">
        <v>280</v>
      </c>
      <c r="C168" s="135" t="s">
        <v>43</v>
      </c>
      <c r="D168" s="135" t="s">
        <v>26</v>
      </c>
      <c r="E168" s="135" t="s">
        <v>143</v>
      </c>
      <c r="F168" s="135" t="s">
        <v>24</v>
      </c>
      <c r="G168" s="125">
        <v>192.45</v>
      </c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  <c r="CG168" s="98"/>
      <c r="CH168" s="98"/>
      <c r="CI168" s="98"/>
      <c r="CJ168" s="98"/>
      <c r="CK168" s="98"/>
      <c r="CL168" s="98"/>
      <c r="CM168" s="98"/>
      <c r="CN168" s="98"/>
      <c r="CO168" s="98"/>
      <c r="CP168" s="98"/>
      <c r="CQ168" s="98"/>
      <c r="CR168" s="98"/>
      <c r="CS168" s="98"/>
      <c r="CT168" s="98"/>
      <c r="CU168" s="98"/>
      <c r="CV168" s="98"/>
      <c r="CW168" s="98"/>
      <c r="CX168" s="98"/>
      <c r="CY168" s="98"/>
      <c r="CZ168" s="98"/>
      <c r="DA168" s="98"/>
      <c r="DB168" s="98"/>
      <c r="DC168" s="98"/>
      <c r="DD168" s="98"/>
      <c r="DE168" s="98"/>
      <c r="DF168" s="98"/>
      <c r="DG168" s="98"/>
      <c r="DH168" s="98"/>
      <c r="DI168" s="98"/>
      <c r="DJ168" s="98"/>
      <c r="DK168" s="98"/>
      <c r="DL168" s="98"/>
      <c r="DM168" s="98"/>
      <c r="DN168" s="98"/>
      <c r="DO168" s="98"/>
      <c r="DP168" s="98"/>
      <c r="DQ168" s="98"/>
      <c r="DR168" s="98"/>
      <c r="DS168" s="98"/>
      <c r="DT168" s="98"/>
      <c r="DU168" s="98"/>
      <c r="DV168" s="98"/>
      <c r="DW168" s="98"/>
      <c r="DX168" s="98"/>
      <c r="DY168" s="98"/>
      <c r="DZ168" s="98"/>
      <c r="EA168" s="98"/>
      <c r="EB168" s="98"/>
      <c r="EC168" s="98"/>
      <c r="ED168" s="98"/>
      <c r="EE168" s="98"/>
      <c r="EF168" s="98"/>
      <c r="EG168" s="98"/>
      <c r="EH168" s="98"/>
      <c r="EI168" s="98"/>
      <c r="EJ168" s="98"/>
      <c r="EK168" s="98"/>
      <c r="EL168" s="98"/>
      <c r="EM168" s="98"/>
      <c r="EN168" s="98"/>
      <c r="EO168" s="98"/>
      <c r="EP168" s="98"/>
      <c r="EQ168" s="98"/>
      <c r="ER168" s="98"/>
      <c r="ES168" s="98"/>
      <c r="ET168" s="98"/>
      <c r="EU168" s="98"/>
      <c r="EV168" s="98"/>
      <c r="EW168" s="98"/>
      <c r="EX168" s="98"/>
      <c r="EY168" s="98"/>
      <c r="EZ168" s="98"/>
      <c r="FA168" s="98"/>
      <c r="FB168" s="98"/>
      <c r="FC168" s="98"/>
      <c r="FD168" s="98"/>
      <c r="FE168" s="98"/>
      <c r="FF168" s="98"/>
      <c r="FG168" s="98"/>
      <c r="FH168" s="98"/>
      <c r="FI168" s="98"/>
      <c r="FJ168" s="98"/>
      <c r="FK168" s="98"/>
      <c r="FL168" s="98"/>
      <c r="FM168" s="98"/>
      <c r="FN168" s="98"/>
      <c r="FO168" s="98"/>
      <c r="FP168" s="98"/>
      <c r="FQ168" s="98"/>
      <c r="FR168" s="98"/>
      <c r="FS168" s="98"/>
      <c r="FT168" s="98"/>
      <c r="FU168" s="98"/>
      <c r="FV168" s="98"/>
      <c r="FW168" s="98"/>
      <c r="FX168" s="98"/>
      <c r="FY168" s="98"/>
      <c r="FZ168" s="98"/>
      <c r="GA168" s="98"/>
      <c r="GB168" s="98"/>
      <c r="GC168" s="98"/>
      <c r="GD168" s="98"/>
      <c r="GE168" s="98"/>
      <c r="GF168" s="98"/>
      <c r="GG168" s="98"/>
      <c r="GH168" s="98"/>
      <c r="GI168" s="98"/>
      <c r="GJ168" s="98"/>
      <c r="GK168" s="98"/>
      <c r="GL168" s="98"/>
      <c r="GM168" s="98"/>
      <c r="GN168" s="98"/>
      <c r="GO168" s="98"/>
      <c r="GP168" s="98"/>
      <c r="GQ168" s="98"/>
      <c r="GR168" s="98"/>
      <c r="GS168" s="98"/>
      <c r="GT168" s="98"/>
      <c r="GU168" s="98"/>
      <c r="GV168" s="98"/>
      <c r="GW168" s="98"/>
      <c r="GX168" s="98"/>
      <c r="GY168" s="98"/>
      <c r="GZ168" s="98"/>
      <c r="HA168" s="98"/>
      <c r="HB168" s="98"/>
      <c r="HC168" s="98"/>
      <c r="HD168" s="98"/>
      <c r="HE168" s="98"/>
      <c r="HF168" s="98"/>
      <c r="HG168" s="98"/>
      <c r="HH168" s="98"/>
      <c r="HI168" s="98"/>
      <c r="HJ168" s="98"/>
      <c r="HK168" s="98"/>
      <c r="HL168" s="98"/>
      <c r="HM168" s="98"/>
      <c r="HN168" s="98"/>
      <c r="HO168" s="98"/>
      <c r="HP168" s="98"/>
      <c r="HQ168" s="98"/>
      <c r="HR168" s="98"/>
      <c r="HS168" s="98"/>
      <c r="HT168" s="98"/>
      <c r="HU168" s="98"/>
      <c r="HV168" s="98"/>
      <c r="HW168" s="98"/>
      <c r="HX168" s="98"/>
      <c r="HY168" s="98"/>
      <c r="HZ168" s="98"/>
      <c r="IA168" s="98"/>
      <c r="IB168" s="98"/>
      <c r="IC168" s="98"/>
      <c r="ID168" s="98"/>
      <c r="IE168" s="98"/>
      <c r="IF168" s="98"/>
      <c r="IG168" s="98"/>
      <c r="IH168" s="98"/>
      <c r="II168" s="98"/>
      <c r="IJ168" s="98"/>
      <c r="IK168" s="98"/>
      <c r="IL168" s="98"/>
      <c r="IM168" s="98"/>
      <c r="IN168" s="98"/>
      <c r="IO168" s="98"/>
      <c r="IP168" s="98"/>
      <c r="IQ168" s="98"/>
      <c r="IR168" s="98"/>
      <c r="IS168" s="98"/>
      <c r="IT168" s="98"/>
    </row>
    <row r="169" spans="1:254" s="93" customFormat="1" x14ac:dyDescent="0.2">
      <c r="A169" s="122" t="s">
        <v>282</v>
      </c>
      <c r="B169" s="135" t="s">
        <v>280</v>
      </c>
      <c r="C169" s="135" t="s">
        <v>43</v>
      </c>
      <c r="D169" s="135" t="s">
        <v>26</v>
      </c>
      <c r="E169" s="135" t="s">
        <v>143</v>
      </c>
      <c r="F169" s="135" t="s">
        <v>32</v>
      </c>
      <c r="G169" s="125">
        <v>10138.67</v>
      </c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8"/>
      <c r="CT169" s="98"/>
      <c r="CU169" s="98"/>
      <c r="CV169" s="98"/>
      <c r="CW169" s="98"/>
      <c r="CX169" s="98"/>
      <c r="CY169" s="98"/>
      <c r="CZ169" s="98"/>
      <c r="DA169" s="98"/>
      <c r="DB169" s="98"/>
      <c r="DC169" s="98"/>
      <c r="DD169" s="98"/>
      <c r="DE169" s="98"/>
      <c r="DF169" s="98"/>
      <c r="DG169" s="98"/>
      <c r="DH169" s="98"/>
      <c r="DI169" s="98"/>
      <c r="DJ169" s="98"/>
      <c r="DK169" s="98"/>
      <c r="DL169" s="98"/>
      <c r="DM169" s="98"/>
      <c r="DN169" s="98"/>
      <c r="DO169" s="98"/>
      <c r="DP169" s="98"/>
      <c r="DQ169" s="98"/>
      <c r="DR169" s="98"/>
      <c r="DS169" s="98"/>
      <c r="DT169" s="98"/>
      <c r="DU169" s="98"/>
      <c r="DV169" s="98"/>
      <c r="DW169" s="98"/>
      <c r="DX169" s="98"/>
      <c r="DY169" s="98"/>
      <c r="DZ169" s="98"/>
      <c r="EA169" s="98"/>
      <c r="EB169" s="98"/>
      <c r="EC169" s="98"/>
      <c r="ED169" s="98"/>
      <c r="EE169" s="98"/>
      <c r="EF169" s="98"/>
      <c r="EG169" s="98"/>
      <c r="EH169" s="98"/>
      <c r="EI169" s="98"/>
      <c r="EJ169" s="98"/>
      <c r="EK169" s="98"/>
      <c r="EL169" s="98"/>
      <c r="EM169" s="98"/>
      <c r="EN169" s="98"/>
      <c r="EO169" s="98"/>
      <c r="EP169" s="98"/>
      <c r="EQ169" s="98"/>
      <c r="ER169" s="98"/>
      <c r="ES169" s="98"/>
      <c r="ET169" s="98"/>
      <c r="EU169" s="98"/>
      <c r="EV169" s="98"/>
      <c r="EW169" s="98"/>
      <c r="EX169" s="98"/>
      <c r="EY169" s="98"/>
      <c r="EZ169" s="98"/>
      <c r="FA169" s="98"/>
      <c r="FB169" s="98"/>
      <c r="FC169" s="98"/>
      <c r="FD169" s="98"/>
      <c r="FE169" s="98"/>
      <c r="FF169" s="98"/>
      <c r="FG169" s="98"/>
      <c r="FH169" s="98"/>
      <c r="FI169" s="98"/>
      <c r="FJ169" s="98"/>
      <c r="FK169" s="98"/>
      <c r="FL169" s="98"/>
      <c r="FM169" s="98"/>
      <c r="FN169" s="98"/>
      <c r="FO169" s="98"/>
      <c r="FP169" s="98"/>
      <c r="FQ169" s="98"/>
      <c r="FR169" s="98"/>
      <c r="FS169" s="98"/>
      <c r="FT169" s="98"/>
      <c r="FU169" s="98"/>
      <c r="FV169" s="98"/>
      <c r="FW169" s="98"/>
      <c r="FX169" s="98"/>
      <c r="FY169" s="98"/>
      <c r="FZ169" s="98"/>
      <c r="GA169" s="98"/>
      <c r="GB169" s="98"/>
      <c r="GC169" s="98"/>
      <c r="GD169" s="98"/>
      <c r="GE169" s="98"/>
      <c r="GF169" s="98"/>
      <c r="GG169" s="98"/>
      <c r="GH169" s="98"/>
      <c r="GI169" s="98"/>
      <c r="GJ169" s="98"/>
      <c r="GK169" s="98"/>
      <c r="GL169" s="98"/>
      <c r="GM169" s="98"/>
      <c r="GN169" s="98"/>
      <c r="GO169" s="98"/>
      <c r="GP169" s="98"/>
      <c r="GQ169" s="98"/>
      <c r="GR169" s="98"/>
      <c r="GS169" s="98"/>
      <c r="GT169" s="98"/>
      <c r="GU169" s="98"/>
      <c r="GV169" s="98"/>
      <c r="GW169" s="98"/>
      <c r="GX169" s="98"/>
      <c r="GY169" s="98"/>
      <c r="GZ169" s="98"/>
      <c r="HA169" s="98"/>
      <c r="HB169" s="98"/>
      <c r="HC169" s="98"/>
      <c r="HD169" s="98"/>
      <c r="HE169" s="98"/>
      <c r="HF169" s="98"/>
      <c r="HG169" s="98"/>
      <c r="HH169" s="98"/>
      <c r="HI169" s="98"/>
      <c r="HJ169" s="98"/>
      <c r="HK169" s="98"/>
      <c r="HL169" s="98"/>
      <c r="HM169" s="98"/>
      <c r="HN169" s="98"/>
      <c r="HO169" s="98"/>
      <c r="HP169" s="98"/>
      <c r="HQ169" s="98"/>
      <c r="HR169" s="98"/>
      <c r="HS169" s="98"/>
      <c r="HT169" s="98"/>
      <c r="HU169" s="98"/>
      <c r="HV169" s="98"/>
      <c r="HW169" s="98"/>
      <c r="HX169" s="98"/>
      <c r="HY169" s="98"/>
      <c r="HZ169" s="98"/>
      <c r="IA169" s="98"/>
      <c r="IB169" s="98"/>
      <c r="IC169" s="98"/>
      <c r="ID169" s="98"/>
      <c r="IE169" s="98"/>
      <c r="IF169" s="98"/>
      <c r="IG169" s="98"/>
      <c r="IH169" s="98"/>
      <c r="II169" s="98"/>
      <c r="IJ169" s="98"/>
      <c r="IK169" s="98"/>
      <c r="IL169" s="98"/>
      <c r="IM169" s="98"/>
      <c r="IN169" s="98"/>
      <c r="IO169" s="98"/>
      <c r="IP169" s="98"/>
      <c r="IQ169" s="98"/>
      <c r="IR169" s="98"/>
      <c r="IS169" s="98"/>
      <c r="IT169" s="98"/>
    </row>
    <row r="170" spans="1:254" s="93" customFormat="1" x14ac:dyDescent="0.2">
      <c r="A170" s="127" t="s">
        <v>288</v>
      </c>
      <c r="B170" s="129" t="s">
        <v>280</v>
      </c>
      <c r="C170" s="132" t="s">
        <v>43</v>
      </c>
      <c r="D170" s="132" t="s">
        <v>26</v>
      </c>
      <c r="E170" s="132" t="s">
        <v>69</v>
      </c>
      <c r="F170" s="135"/>
      <c r="G170" s="125">
        <f>SUM(G171)</f>
        <v>80</v>
      </c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  <c r="CR170" s="98"/>
      <c r="CS170" s="98"/>
      <c r="CT170" s="98"/>
      <c r="CU170" s="98"/>
      <c r="CV170" s="98"/>
      <c r="CW170" s="98"/>
      <c r="CX170" s="98"/>
      <c r="CY170" s="98"/>
      <c r="CZ170" s="98"/>
      <c r="DA170" s="98"/>
      <c r="DB170" s="98"/>
      <c r="DC170" s="98"/>
      <c r="DD170" s="98"/>
      <c r="DE170" s="98"/>
      <c r="DF170" s="98"/>
      <c r="DG170" s="98"/>
      <c r="DH170" s="98"/>
      <c r="DI170" s="98"/>
      <c r="DJ170" s="98"/>
      <c r="DK170" s="98"/>
      <c r="DL170" s="98"/>
      <c r="DM170" s="98"/>
      <c r="DN170" s="98"/>
      <c r="DO170" s="98"/>
      <c r="DP170" s="98"/>
      <c r="DQ170" s="98"/>
      <c r="DR170" s="98"/>
      <c r="DS170" s="98"/>
      <c r="DT170" s="98"/>
      <c r="DU170" s="98"/>
      <c r="DV170" s="98"/>
      <c r="DW170" s="98"/>
      <c r="DX170" s="98"/>
      <c r="DY170" s="98"/>
      <c r="DZ170" s="98"/>
      <c r="EA170" s="98"/>
      <c r="EB170" s="98"/>
      <c r="EC170" s="98"/>
      <c r="ED170" s="98"/>
      <c r="EE170" s="98"/>
      <c r="EF170" s="98"/>
      <c r="EG170" s="98"/>
      <c r="EH170" s="98"/>
      <c r="EI170" s="98"/>
      <c r="EJ170" s="98"/>
      <c r="EK170" s="98"/>
      <c r="EL170" s="98"/>
      <c r="EM170" s="98"/>
      <c r="EN170" s="98"/>
      <c r="EO170" s="98"/>
      <c r="EP170" s="98"/>
      <c r="EQ170" s="98"/>
      <c r="ER170" s="98"/>
      <c r="ES170" s="98"/>
      <c r="ET170" s="98"/>
      <c r="EU170" s="98"/>
      <c r="EV170" s="98"/>
      <c r="EW170" s="98"/>
      <c r="EX170" s="98"/>
      <c r="EY170" s="98"/>
      <c r="EZ170" s="98"/>
      <c r="FA170" s="98"/>
      <c r="FB170" s="98"/>
      <c r="FC170" s="98"/>
      <c r="FD170" s="98"/>
      <c r="FE170" s="98"/>
      <c r="FF170" s="98"/>
      <c r="FG170" s="98"/>
      <c r="FH170" s="98"/>
      <c r="FI170" s="98"/>
      <c r="FJ170" s="98"/>
      <c r="FK170" s="98"/>
      <c r="FL170" s="98"/>
      <c r="FM170" s="98"/>
      <c r="FN170" s="98"/>
      <c r="FO170" s="98"/>
      <c r="FP170" s="98"/>
      <c r="FQ170" s="98"/>
      <c r="FR170" s="98"/>
      <c r="FS170" s="98"/>
      <c r="FT170" s="98"/>
      <c r="FU170" s="98"/>
      <c r="FV170" s="98"/>
      <c r="FW170" s="98"/>
      <c r="FX170" s="98"/>
      <c r="FY170" s="98"/>
      <c r="FZ170" s="98"/>
      <c r="GA170" s="98"/>
      <c r="GB170" s="98"/>
      <c r="GC170" s="98"/>
      <c r="GD170" s="98"/>
      <c r="GE170" s="98"/>
      <c r="GF170" s="98"/>
      <c r="GG170" s="98"/>
      <c r="GH170" s="98"/>
      <c r="GI170" s="98"/>
      <c r="GJ170" s="98"/>
      <c r="GK170" s="98"/>
      <c r="GL170" s="98"/>
      <c r="GM170" s="98"/>
      <c r="GN170" s="98"/>
      <c r="GO170" s="98"/>
      <c r="GP170" s="98"/>
      <c r="GQ170" s="98"/>
      <c r="GR170" s="98"/>
      <c r="GS170" s="98"/>
      <c r="GT170" s="98"/>
      <c r="GU170" s="98"/>
      <c r="GV170" s="98"/>
      <c r="GW170" s="98"/>
      <c r="GX170" s="98"/>
      <c r="GY170" s="98"/>
      <c r="GZ170" s="98"/>
      <c r="HA170" s="98"/>
      <c r="HB170" s="98"/>
      <c r="HC170" s="98"/>
      <c r="HD170" s="98"/>
      <c r="HE170" s="98"/>
      <c r="HF170" s="98"/>
      <c r="HG170" s="98"/>
      <c r="HH170" s="98"/>
      <c r="HI170" s="98"/>
      <c r="HJ170" s="98"/>
      <c r="HK170" s="98"/>
      <c r="HL170" s="98"/>
      <c r="HM170" s="98"/>
      <c r="HN170" s="98"/>
      <c r="HO170" s="98"/>
      <c r="HP170" s="98"/>
      <c r="HQ170" s="98"/>
      <c r="HR170" s="98"/>
      <c r="HS170" s="98"/>
      <c r="HT170" s="98"/>
      <c r="HU170" s="98"/>
      <c r="HV170" s="98"/>
      <c r="HW170" s="98"/>
      <c r="HX170" s="98"/>
      <c r="HY170" s="98"/>
      <c r="HZ170" s="98"/>
      <c r="IA170" s="98"/>
      <c r="IB170" s="98"/>
      <c r="IC170" s="98"/>
      <c r="ID170" s="98"/>
      <c r="IE170" s="98"/>
      <c r="IF170" s="98"/>
      <c r="IG170" s="98"/>
      <c r="IH170" s="98"/>
      <c r="II170" s="98"/>
      <c r="IJ170" s="98"/>
      <c r="IK170" s="98"/>
      <c r="IL170" s="98"/>
      <c r="IM170" s="98"/>
      <c r="IN170" s="98"/>
      <c r="IO170" s="98"/>
      <c r="IP170" s="98"/>
      <c r="IQ170" s="98"/>
      <c r="IR170" s="98"/>
      <c r="IS170" s="98"/>
      <c r="IT170" s="98"/>
    </row>
    <row r="171" spans="1:254" s="93" customFormat="1" ht="25.5" x14ac:dyDescent="0.2">
      <c r="A171" s="122" t="s">
        <v>76</v>
      </c>
      <c r="B171" s="124" t="s">
        <v>280</v>
      </c>
      <c r="C171" s="135" t="s">
        <v>43</v>
      </c>
      <c r="D171" s="135" t="s">
        <v>26</v>
      </c>
      <c r="E171" s="135" t="s">
        <v>69</v>
      </c>
      <c r="F171" s="135" t="s">
        <v>77</v>
      </c>
      <c r="G171" s="125">
        <v>80</v>
      </c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  <c r="DT171" s="98"/>
      <c r="DU171" s="98"/>
      <c r="DV171" s="98"/>
      <c r="DW171" s="98"/>
      <c r="DX171" s="98"/>
      <c r="DY171" s="98"/>
      <c r="DZ171" s="98"/>
      <c r="EA171" s="98"/>
      <c r="EB171" s="98"/>
      <c r="EC171" s="98"/>
      <c r="ED171" s="98"/>
      <c r="EE171" s="98"/>
      <c r="EF171" s="98"/>
      <c r="EG171" s="98"/>
      <c r="EH171" s="98"/>
      <c r="EI171" s="98"/>
      <c r="EJ171" s="98"/>
      <c r="EK171" s="98"/>
      <c r="EL171" s="98"/>
      <c r="EM171" s="98"/>
      <c r="EN171" s="98"/>
      <c r="EO171" s="98"/>
      <c r="EP171" s="98"/>
      <c r="EQ171" s="98"/>
      <c r="ER171" s="98"/>
      <c r="ES171" s="98"/>
      <c r="ET171" s="98"/>
      <c r="EU171" s="98"/>
      <c r="EV171" s="98"/>
      <c r="EW171" s="98"/>
      <c r="EX171" s="98"/>
      <c r="EY171" s="98"/>
      <c r="EZ171" s="98"/>
      <c r="FA171" s="98"/>
      <c r="FB171" s="98"/>
      <c r="FC171" s="98"/>
      <c r="FD171" s="98"/>
      <c r="FE171" s="98"/>
      <c r="FF171" s="98"/>
      <c r="FG171" s="98"/>
      <c r="FH171" s="98"/>
      <c r="FI171" s="98"/>
      <c r="FJ171" s="98"/>
      <c r="FK171" s="98"/>
      <c r="FL171" s="98"/>
      <c r="FM171" s="98"/>
      <c r="FN171" s="98"/>
      <c r="FO171" s="98"/>
      <c r="FP171" s="98"/>
      <c r="FQ171" s="98"/>
      <c r="FR171" s="98"/>
      <c r="FS171" s="98"/>
      <c r="FT171" s="98"/>
      <c r="FU171" s="98"/>
      <c r="FV171" s="98"/>
      <c r="FW171" s="98"/>
      <c r="FX171" s="98"/>
      <c r="FY171" s="98"/>
      <c r="FZ171" s="98"/>
      <c r="GA171" s="98"/>
      <c r="GB171" s="98"/>
      <c r="GC171" s="98"/>
      <c r="GD171" s="98"/>
      <c r="GE171" s="98"/>
      <c r="GF171" s="98"/>
      <c r="GG171" s="98"/>
      <c r="GH171" s="98"/>
      <c r="GI171" s="98"/>
      <c r="GJ171" s="98"/>
      <c r="GK171" s="98"/>
      <c r="GL171" s="98"/>
      <c r="GM171" s="98"/>
      <c r="GN171" s="98"/>
      <c r="GO171" s="98"/>
      <c r="GP171" s="98"/>
      <c r="GQ171" s="98"/>
      <c r="GR171" s="98"/>
      <c r="GS171" s="98"/>
      <c r="GT171" s="98"/>
      <c r="GU171" s="98"/>
      <c r="GV171" s="98"/>
      <c r="GW171" s="98"/>
      <c r="GX171" s="98"/>
      <c r="GY171" s="98"/>
      <c r="GZ171" s="98"/>
      <c r="HA171" s="98"/>
      <c r="HB171" s="98"/>
      <c r="HC171" s="98"/>
      <c r="HD171" s="98"/>
      <c r="HE171" s="98"/>
      <c r="HF171" s="98"/>
      <c r="HG171" s="98"/>
      <c r="HH171" s="98"/>
      <c r="HI171" s="98"/>
      <c r="HJ171" s="98"/>
      <c r="HK171" s="98"/>
      <c r="HL171" s="98"/>
      <c r="HM171" s="98"/>
      <c r="HN171" s="98"/>
      <c r="HO171" s="98"/>
      <c r="HP171" s="98"/>
      <c r="HQ171" s="98"/>
      <c r="HR171" s="98"/>
      <c r="HS171" s="98"/>
      <c r="HT171" s="98"/>
      <c r="HU171" s="98"/>
      <c r="HV171" s="98"/>
      <c r="HW171" s="98"/>
      <c r="HX171" s="98"/>
      <c r="HY171" s="98"/>
      <c r="HZ171" s="98"/>
      <c r="IA171" s="98"/>
      <c r="IB171" s="98"/>
      <c r="IC171" s="98"/>
      <c r="ID171" s="98"/>
      <c r="IE171" s="98"/>
      <c r="IF171" s="98"/>
      <c r="IG171" s="98"/>
      <c r="IH171" s="98"/>
      <c r="II171" s="98"/>
      <c r="IJ171" s="98"/>
      <c r="IK171" s="98"/>
      <c r="IL171" s="98"/>
      <c r="IM171" s="98"/>
      <c r="IN171" s="98"/>
      <c r="IO171" s="98"/>
      <c r="IP171" s="98"/>
      <c r="IQ171" s="98"/>
      <c r="IR171" s="98"/>
      <c r="IS171" s="98"/>
      <c r="IT171" s="98"/>
    </row>
    <row r="172" spans="1:254" s="144" customFormat="1" x14ac:dyDescent="0.2">
      <c r="A172" s="112" t="s">
        <v>406</v>
      </c>
      <c r="B172" s="114" t="s">
        <v>417</v>
      </c>
      <c r="C172" s="113" t="s">
        <v>43</v>
      </c>
      <c r="D172" s="113" t="s">
        <v>26</v>
      </c>
      <c r="E172" s="113" t="s">
        <v>407</v>
      </c>
      <c r="F172" s="113"/>
      <c r="G172" s="115">
        <f>SUM(G173)</f>
        <v>8760.0499999999993</v>
      </c>
    </row>
    <row r="173" spans="1:254" s="93" customFormat="1" x14ac:dyDescent="0.2">
      <c r="A173" s="122" t="s">
        <v>282</v>
      </c>
      <c r="B173" s="124" t="s">
        <v>417</v>
      </c>
      <c r="C173" s="135" t="s">
        <v>43</v>
      </c>
      <c r="D173" s="135" t="s">
        <v>26</v>
      </c>
      <c r="E173" s="135" t="s">
        <v>407</v>
      </c>
      <c r="F173" s="135" t="s">
        <v>32</v>
      </c>
      <c r="G173" s="125">
        <v>8760.0499999999993</v>
      </c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  <c r="CP173" s="98"/>
      <c r="CQ173" s="98"/>
      <c r="CR173" s="98"/>
      <c r="CS173" s="98"/>
      <c r="CT173" s="98"/>
      <c r="CU173" s="98"/>
      <c r="CV173" s="98"/>
      <c r="CW173" s="98"/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98"/>
      <c r="DL173" s="98"/>
      <c r="DM173" s="98"/>
      <c r="DN173" s="98"/>
      <c r="DO173" s="98"/>
      <c r="DP173" s="98"/>
      <c r="DQ173" s="98"/>
      <c r="DR173" s="98"/>
      <c r="DS173" s="98"/>
      <c r="DT173" s="98"/>
      <c r="DU173" s="98"/>
      <c r="DV173" s="98"/>
      <c r="DW173" s="98"/>
      <c r="DX173" s="98"/>
      <c r="DY173" s="98"/>
      <c r="DZ173" s="98"/>
      <c r="EA173" s="98"/>
      <c r="EB173" s="98"/>
      <c r="EC173" s="98"/>
      <c r="ED173" s="98"/>
      <c r="EE173" s="98"/>
      <c r="EF173" s="98"/>
      <c r="EG173" s="98"/>
      <c r="EH173" s="98"/>
      <c r="EI173" s="98"/>
      <c r="EJ173" s="98"/>
      <c r="EK173" s="98"/>
      <c r="EL173" s="98"/>
      <c r="EM173" s="98"/>
      <c r="EN173" s="98"/>
      <c r="EO173" s="98"/>
      <c r="EP173" s="98"/>
      <c r="EQ173" s="98"/>
      <c r="ER173" s="98"/>
      <c r="ES173" s="98"/>
      <c r="ET173" s="98"/>
      <c r="EU173" s="98"/>
      <c r="EV173" s="98"/>
      <c r="EW173" s="98"/>
      <c r="EX173" s="98"/>
      <c r="EY173" s="98"/>
      <c r="EZ173" s="98"/>
      <c r="FA173" s="98"/>
      <c r="FB173" s="98"/>
      <c r="FC173" s="98"/>
      <c r="FD173" s="98"/>
      <c r="FE173" s="98"/>
      <c r="FF173" s="98"/>
      <c r="FG173" s="98"/>
      <c r="FH173" s="98"/>
      <c r="FI173" s="98"/>
      <c r="FJ173" s="98"/>
      <c r="FK173" s="98"/>
      <c r="FL173" s="98"/>
      <c r="FM173" s="98"/>
      <c r="FN173" s="98"/>
      <c r="FO173" s="98"/>
      <c r="FP173" s="98"/>
      <c r="FQ173" s="98"/>
      <c r="FR173" s="98"/>
      <c r="FS173" s="98"/>
      <c r="FT173" s="98"/>
      <c r="FU173" s="98"/>
      <c r="FV173" s="98"/>
      <c r="FW173" s="98"/>
      <c r="FX173" s="98"/>
      <c r="FY173" s="98"/>
      <c r="FZ173" s="98"/>
      <c r="GA173" s="98"/>
      <c r="GB173" s="98"/>
      <c r="GC173" s="98"/>
      <c r="GD173" s="98"/>
      <c r="GE173" s="98"/>
      <c r="GF173" s="98"/>
      <c r="GG173" s="98"/>
      <c r="GH173" s="98"/>
      <c r="GI173" s="98"/>
      <c r="GJ173" s="98"/>
      <c r="GK173" s="98"/>
      <c r="GL173" s="98"/>
      <c r="GM173" s="98"/>
      <c r="GN173" s="98"/>
      <c r="GO173" s="98"/>
      <c r="GP173" s="98"/>
      <c r="GQ173" s="98"/>
      <c r="GR173" s="98"/>
      <c r="GS173" s="98"/>
      <c r="GT173" s="98"/>
      <c r="GU173" s="98"/>
      <c r="GV173" s="98"/>
      <c r="GW173" s="98"/>
      <c r="GX173" s="98"/>
      <c r="GY173" s="98"/>
      <c r="GZ173" s="98"/>
      <c r="HA173" s="98"/>
      <c r="HB173" s="98"/>
      <c r="HC173" s="98"/>
      <c r="HD173" s="98"/>
      <c r="HE173" s="98"/>
      <c r="HF173" s="98"/>
      <c r="HG173" s="98"/>
      <c r="HH173" s="98"/>
      <c r="HI173" s="98"/>
      <c r="HJ173" s="98"/>
      <c r="HK173" s="98"/>
      <c r="HL173" s="98"/>
      <c r="HM173" s="98"/>
      <c r="HN173" s="98"/>
      <c r="HO173" s="98"/>
      <c r="HP173" s="98"/>
      <c r="HQ173" s="98"/>
      <c r="HR173" s="98"/>
      <c r="HS173" s="98"/>
      <c r="HT173" s="98"/>
      <c r="HU173" s="98"/>
      <c r="HV173" s="98"/>
      <c r="HW173" s="98"/>
      <c r="HX173" s="98"/>
      <c r="HY173" s="98"/>
      <c r="HZ173" s="98"/>
      <c r="IA173" s="98"/>
      <c r="IB173" s="98"/>
      <c r="IC173" s="98"/>
      <c r="ID173" s="98"/>
      <c r="IE173" s="98"/>
      <c r="IF173" s="98"/>
      <c r="IG173" s="98"/>
      <c r="IH173" s="98"/>
      <c r="II173" s="98"/>
      <c r="IJ173" s="98"/>
      <c r="IK173" s="98"/>
      <c r="IL173" s="98"/>
      <c r="IM173" s="98"/>
      <c r="IN173" s="98"/>
      <c r="IO173" s="98"/>
      <c r="IP173" s="98"/>
      <c r="IQ173" s="98"/>
      <c r="IR173" s="98"/>
      <c r="IS173" s="98"/>
      <c r="IT173" s="98"/>
    </row>
    <row r="174" spans="1:254" ht="15" x14ac:dyDescent="0.25">
      <c r="A174" s="168" t="s">
        <v>145</v>
      </c>
      <c r="B174" s="165" t="s">
        <v>280</v>
      </c>
      <c r="C174" s="172" t="s">
        <v>43</v>
      </c>
      <c r="D174" s="172" t="s">
        <v>43</v>
      </c>
      <c r="E174" s="165"/>
      <c r="F174" s="165"/>
      <c r="G174" s="166">
        <f>SUM(G175)</f>
        <v>16400</v>
      </c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126"/>
      <c r="DV174" s="126"/>
      <c r="DW174" s="126"/>
      <c r="DX174" s="126"/>
      <c r="DY174" s="126"/>
      <c r="DZ174" s="126"/>
      <c r="EA174" s="126"/>
      <c r="EB174" s="126"/>
      <c r="EC174" s="126"/>
      <c r="ED174" s="126"/>
      <c r="EE174" s="126"/>
      <c r="EF174" s="126"/>
      <c r="EG174" s="126"/>
      <c r="EH174" s="126"/>
      <c r="EI174" s="126"/>
      <c r="EJ174" s="126"/>
      <c r="EK174" s="126"/>
      <c r="EL174" s="126"/>
      <c r="EM174" s="126"/>
      <c r="EN174" s="126"/>
      <c r="EO174" s="126"/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6"/>
      <c r="FB174" s="126"/>
      <c r="FC174" s="126"/>
      <c r="FD174" s="126"/>
      <c r="FE174" s="126"/>
      <c r="FF174" s="126"/>
      <c r="FG174" s="126"/>
      <c r="FH174" s="126"/>
      <c r="FI174" s="126"/>
      <c r="FJ174" s="126"/>
      <c r="FK174" s="126"/>
      <c r="FL174" s="126"/>
      <c r="FM174" s="126"/>
      <c r="FN174" s="126"/>
      <c r="FO174" s="126"/>
      <c r="FP174" s="126"/>
      <c r="FQ174" s="126"/>
      <c r="FR174" s="126"/>
      <c r="FS174" s="126"/>
      <c r="FT174" s="126"/>
      <c r="FU174" s="126"/>
      <c r="FV174" s="126"/>
      <c r="FW174" s="126"/>
      <c r="FX174" s="126"/>
      <c r="FY174" s="126"/>
      <c r="FZ174" s="126"/>
      <c r="GA174" s="126"/>
      <c r="GB174" s="126"/>
      <c r="GC174" s="126"/>
      <c r="GD174" s="126"/>
      <c r="GE174" s="126"/>
      <c r="GF174" s="126"/>
      <c r="GG174" s="126"/>
      <c r="GH174" s="126"/>
      <c r="GI174" s="126"/>
      <c r="GJ174" s="126"/>
      <c r="GK174" s="126"/>
      <c r="GL174" s="126"/>
      <c r="GM174" s="126"/>
      <c r="GN174" s="126"/>
      <c r="GO174" s="126"/>
      <c r="GP174" s="126"/>
      <c r="GQ174" s="126"/>
      <c r="GR174" s="126"/>
      <c r="GS174" s="126"/>
      <c r="GT174" s="126"/>
      <c r="GU174" s="126"/>
      <c r="GV174" s="126"/>
      <c r="GW174" s="126"/>
      <c r="GX174" s="126"/>
      <c r="GY174" s="126"/>
      <c r="GZ174" s="126"/>
      <c r="HA174" s="126"/>
      <c r="HB174" s="126"/>
      <c r="HC174" s="126"/>
      <c r="HD174" s="126"/>
      <c r="HE174" s="126"/>
      <c r="HF174" s="126"/>
      <c r="HG174" s="126"/>
      <c r="HH174" s="126"/>
      <c r="HI174" s="126"/>
      <c r="HJ174" s="126"/>
      <c r="HK174" s="126"/>
      <c r="HL174" s="126"/>
      <c r="HM174" s="126"/>
      <c r="HN174" s="126"/>
      <c r="HO174" s="126"/>
      <c r="HP174" s="126"/>
      <c r="HQ174" s="126"/>
      <c r="HR174" s="126"/>
      <c r="HS174" s="126"/>
      <c r="HT174" s="126"/>
      <c r="HU174" s="126"/>
      <c r="HV174" s="126"/>
      <c r="HW174" s="126"/>
      <c r="HX174" s="126"/>
      <c r="HY174" s="126"/>
      <c r="HZ174" s="126"/>
      <c r="IA174" s="126"/>
      <c r="IB174" s="126"/>
      <c r="IC174" s="126"/>
      <c r="ID174" s="126"/>
      <c r="IE174" s="126"/>
      <c r="IF174" s="126"/>
      <c r="IG174" s="126"/>
      <c r="IH174" s="126"/>
      <c r="II174" s="126"/>
      <c r="IJ174" s="126"/>
      <c r="IK174" s="126"/>
      <c r="IL174" s="126"/>
      <c r="IM174" s="126"/>
      <c r="IN174" s="126"/>
      <c r="IO174" s="126"/>
      <c r="IP174" s="126"/>
      <c r="IQ174" s="126"/>
      <c r="IR174" s="126"/>
      <c r="IS174" s="126"/>
      <c r="IT174" s="126"/>
    </row>
    <row r="175" spans="1:254" s="93" customFormat="1" ht="13.5" x14ac:dyDescent="0.25">
      <c r="A175" s="117" t="s">
        <v>66</v>
      </c>
      <c r="B175" s="119" t="s">
        <v>280</v>
      </c>
      <c r="C175" s="119" t="s">
        <v>43</v>
      </c>
      <c r="D175" s="119" t="s">
        <v>43</v>
      </c>
      <c r="E175" s="133" t="s">
        <v>67</v>
      </c>
      <c r="F175" s="133"/>
      <c r="G175" s="120">
        <f>SUM(G176+G179+G181)</f>
        <v>16400</v>
      </c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  <c r="BG175" s="152"/>
      <c r="BH175" s="152"/>
      <c r="BI175" s="152"/>
      <c r="BJ175" s="152"/>
      <c r="BK175" s="152"/>
      <c r="BL175" s="152"/>
      <c r="BM175" s="152"/>
      <c r="BN175" s="152"/>
      <c r="BO175" s="152"/>
      <c r="BP175" s="152"/>
      <c r="BQ175" s="152"/>
      <c r="BR175" s="152"/>
      <c r="BS175" s="152"/>
      <c r="BT175" s="152"/>
      <c r="BU175" s="152"/>
      <c r="BV175" s="152"/>
      <c r="BW175" s="152"/>
      <c r="BX175" s="152"/>
      <c r="BY175" s="152"/>
      <c r="BZ175" s="152"/>
      <c r="CA175" s="152"/>
      <c r="CB175" s="152"/>
      <c r="CC175" s="152"/>
      <c r="CD175" s="152"/>
      <c r="CE175" s="152"/>
      <c r="CF175" s="152"/>
      <c r="CG175" s="152"/>
      <c r="CH175" s="152"/>
      <c r="CI175" s="152"/>
      <c r="CJ175" s="152"/>
      <c r="CK175" s="152"/>
      <c r="CL175" s="152"/>
      <c r="CM175" s="152"/>
      <c r="CN175" s="152"/>
      <c r="CO175" s="152"/>
      <c r="CP175" s="152"/>
      <c r="CQ175" s="152"/>
      <c r="CR175" s="152"/>
      <c r="CS175" s="152"/>
      <c r="CT175" s="152"/>
      <c r="CU175" s="152"/>
      <c r="CV175" s="152"/>
      <c r="CW175" s="152"/>
      <c r="CX175" s="152"/>
      <c r="CY175" s="152"/>
      <c r="CZ175" s="152"/>
      <c r="DA175" s="152"/>
      <c r="DB175" s="152"/>
      <c r="DC175" s="152"/>
      <c r="DD175" s="152"/>
      <c r="DE175" s="152"/>
      <c r="DF175" s="152"/>
      <c r="DG175" s="152"/>
      <c r="DH175" s="152"/>
      <c r="DI175" s="152"/>
      <c r="DJ175" s="152"/>
      <c r="DK175" s="152"/>
      <c r="DL175" s="152"/>
      <c r="DM175" s="152"/>
      <c r="DN175" s="152"/>
      <c r="DO175" s="152"/>
      <c r="DP175" s="152"/>
      <c r="DQ175" s="152"/>
      <c r="DR175" s="152"/>
      <c r="DS175" s="152"/>
      <c r="DT175" s="152"/>
      <c r="DU175" s="152"/>
      <c r="DV175" s="152"/>
      <c r="DW175" s="152"/>
      <c r="DX175" s="152"/>
      <c r="DY175" s="152"/>
      <c r="DZ175" s="152"/>
      <c r="EA175" s="152"/>
      <c r="EB175" s="152"/>
      <c r="EC175" s="152"/>
      <c r="ED175" s="152"/>
      <c r="EE175" s="152"/>
      <c r="EF175" s="152"/>
      <c r="EG175" s="152"/>
      <c r="EH175" s="152"/>
      <c r="EI175" s="152"/>
      <c r="EJ175" s="152"/>
      <c r="EK175" s="152"/>
      <c r="EL175" s="152"/>
      <c r="EM175" s="152"/>
      <c r="EN175" s="152"/>
      <c r="EO175" s="152"/>
      <c r="EP175" s="152"/>
      <c r="EQ175" s="152"/>
      <c r="ER175" s="152"/>
      <c r="ES175" s="152"/>
      <c r="ET175" s="152"/>
      <c r="EU175" s="152"/>
      <c r="EV175" s="152"/>
      <c r="EW175" s="152"/>
      <c r="EX175" s="152"/>
      <c r="EY175" s="152"/>
      <c r="EZ175" s="152"/>
      <c r="FA175" s="152"/>
      <c r="FB175" s="152"/>
      <c r="FC175" s="152"/>
      <c r="FD175" s="152"/>
      <c r="FE175" s="152"/>
      <c r="FF175" s="152"/>
      <c r="FG175" s="152"/>
      <c r="FH175" s="152"/>
      <c r="FI175" s="152"/>
      <c r="FJ175" s="152"/>
      <c r="FK175" s="152"/>
      <c r="FL175" s="152"/>
      <c r="FM175" s="152"/>
      <c r="FN175" s="152"/>
      <c r="FO175" s="152"/>
      <c r="FP175" s="152"/>
      <c r="FQ175" s="152"/>
      <c r="FR175" s="152"/>
      <c r="FS175" s="152"/>
      <c r="FT175" s="152"/>
      <c r="FU175" s="152"/>
      <c r="FV175" s="152"/>
      <c r="FW175" s="152"/>
      <c r="FX175" s="152"/>
      <c r="FY175" s="152"/>
      <c r="FZ175" s="152"/>
      <c r="GA175" s="152"/>
      <c r="GB175" s="152"/>
      <c r="GC175" s="152"/>
      <c r="GD175" s="152"/>
      <c r="GE175" s="152"/>
      <c r="GF175" s="152"/>
      <c r="GG175" s="152"/>
      <c r="GH175" s="152"/>
      <c r="GI175" s="152"/>
      <c r="GJ175" s="152"/>
      <c r="GK175" s="152"/>
      <c r="GL175" s="152"/>
      <c r="GM175" s="152"/>
      <c r="GN175" s="152"/>
      <c r="GO175" s="152"/>
      <c r="GP175" s="152"/>
      <c r="GQ175" s="152"/>
      <c r="GR175" s="152"/>
      <c r="GS175" s="152"/>
      <c r="GT175" s="152"/>
      <c r="GU175" s="152"/>
      <c r="GV175" s="152"/>
      <c r="GW175" s="152"/>
      <c r="GX175" s="152"/>
      <c r="GY175" s="152"/>
      <c r="GZ175" s="152"/>
      <c r="HA175" s="152"/>
      <c r="HB175" s="152"/>
      <c r="HC175" s="152"/>
      <c r="HD175" s="152"/>
      <c r="HE175" s="152"/>
      <c r="HF175" s="152"/>
      <c r="HG175" s="152"/>
      <c r="HH175" s="152"/>
      <c r="HI175" s="152"/>
      <c r="HJ175" s="152"/>
      <c r="HK175" s="152"/>
      <c r="HL175" s="152"/>
      <c r="HM175" s="152"/>
      <c r="HN175" s="152"/>
      <c r="HO175" s="152"/>
      <c r="HP175" s="152"/>
      <c r="HQ175" s="152"/>
      <c r="HR175" s="152"/>
      <c r="HS175" s="152"/>
      <c r="HT175" s="152"/>
      <c r="HU175" s="152"/>
      <c r="HV175" s="152"/>
      <c r="HW175" s="152"/>
      <c r="HX175" s="152"/>
      <c r="HY175" s="152"/>
      <c r="HZ175" s="152"/>
      <c r="IA175" s="152"/>
      <c r="IB175" s="152"/>
      <c r="IC175" s="152"/>
      <c r="ID175" s="152"/>
      <c r="IE175" s="152"/>
      <c r="IF175" s="152"/>
      <c r="IG175" s="152"/>
      <c r="IH175" s="152"/>
      <c r="II175" s="152"/>
      <c r="IJ175" s="152"/>
      <c r="IK175" s="152"/>
      <c r="IL175" s="152"/>
      <c r="IM175" s="152"/>
      <c r="IN175" s="152"/>
      <c r="IO175" s="152"/>
      <c r="IP175" s="152"/>
      <c r="IQ175" s="152"/>
      <c r="IR175" s="152"/>
      <c r="IS175" s="152"/>
      <c r="IT175" s="152"/>
    </row>
    <row r="176" spans="1:254" s="93" customFormat="1" ht="25.5" x14ac:dyDescent="0.2">
      <c r="A176" s="127" t="s">
        <v>307</v>
      </c>
      <c r="B176" s="128" t="s">
        <v>280</v>
      </c>
      <c r="C176" s="129" t="s">
        <v>43</v>
      </c>
      <c r="D176" s="129" t="s">
        <v>43</v>
      </c>
      <c r="E176" s="132" t="s">
        <v>147</v>
      </c>
      <c r="F176" s="132"/>
      <c r="G176" s="130">
        <f>SUM(G177+G178)</f>
        <v>500</v>
      </c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8"/>
      <c r="DE176" s="98"/>
      <c r="DF176" s="98"/>
      <c r="DG176" s="98"/>
      <c r="DH176" s="98"/>
      <c r="DI176" s="98"/>
      <c r="DJ176" s="98"/>
      <c r="DK176" s="98"/>
      <c r="DL176" s="98"/>
      <c r="DM176" s="98"/>
      <c r="DN176" s="98"/>
      <c r="DO176" s="98"/>
      <c r="DP176" s="98"/>
      <c r="DQ176" s="98"/>
      <c r="DR176" s="98"/>
      <c r="DS176" s="98"/>
      <c r="DT176" s="98"/>
      <c r="DU176" s="98"/>
      <c r="DV176" s="98"/>
      <c r="DW176" s="98"/>
      <c r="DX176" s="98"/>
      <c r="DY176" s="98"/>
      <c r="DZ176" s="98"/>
      <c r="EA176" s="98"/>
      <c r="EB176" s="98"/>
      <c r="EC176" s="98"/>
      <c r="ED176" s="98"/>
      <c r="EE176" s="98"/>
      <c r="EF176" s="98"/>
      <c r="EG176" s="98"/>
      <c r="EH176" s="98"/>
      <c r="EI176" s="98"/>
      <c r="EJ176" s="98"/>
      <c r="EK176" s="98"/>
      <c r="EL176" s="98"/>
      <c r="EM176" s="98"/>
      <c r="EN176" s="98"/>
      <c r="EO176" s="98"/>
      <c r="EP176" s="98"/>
      <c r="EQ176" s="98"/>
      <c r="ER176" s="98"/>
      <c r="ES176" s="98"/>
      <c r="ET176" s="98"/>
      <c r="EU176" s="98"/>
      <c r="EV176" s="98"/>
      <c r="EW176" s="98"/>
      <c r="EX176" s="98"/>
      <c r="EY176" s="98"/>
      <c r="EZ176" s="98"/>
      <c r="FA176" s="98"/>
      <c r="FB176" s="98"/>
      <c r="FC176" s="98"/>
      <c r="FD176" s="98"/>
      <c r="FE176" s="98"/>
      <c r="FF176" s="98"/>
      <c r="FG176" s="98"/>
      <c r="FH176" s="98"/>
      <c r="FI176" s="98"/>
      <c r="FJ176" s="98"/>
      <c r="FK176" s="98"/>
      <c r="FL176" s="98"/>
      <c r="FM176" s="98"/>
      <c r="FN176" s="98"/>
      <c r="FO176" s="98"/>
      <c r="FP176" s="98"/>
      <c r="FQ176" s="98"/>
      <c r="FR176" s="98"/>
      <c r="FS176" s="98"/>
      <c r="FT176" s="98"/>
      <c r="FU176" s="98"/>
      <c r="FV176" s="98"/>
      <c r="FW176" s="98"/>
      <c r="FX176" s="98"/>
      <c r="FY176" s="98"/>
      <c r="FZ176" s="98"/>
      <c r="GA176" s="98"/>
      <c r="GB176" s="98"/>
      <c r="GC176" s="98"/>
      <c r="GD176" s="98"/>
      <c r="GE176" s="98"/>
      <c r="GF176" s="98"/>
      <c r="GG176" s="98"/>
      <c r="GH176" s="98"/>
      <c r="GI176" s="98"/>
      <c r="GJ176" s="98"/>
      <c r="GK176" s="98"/>
      <c r="GL176" s="98"/>
      <c r="GM176" s="98"/>
      <c r="GN176" s="98"/>
      <c r="GO176" s="98"/>
      <c r="GP176" s="98"/>
      <c r="GQ176" s="98"/>
      <c r="GR176" s="98"/>
      <c r="GS176" s="98"/>
      <c r="GT176" s="98"/>
      <c r="GU176" s="98"/>
      <c r="GV176" s="98"/>
      <c r="GW176" s="98"/>
      <c r="GX176" s="98"/>
      <c r="GY176" s="98"/>
      <c r="GZ176" s="98"/>
      <c r="HA176" s="98"/>
      <c r="HB176" s="98"/>
      <c r="HC176" s="98"/>
      <c r="HD176" s="98"/>
      <c r="HE176" s="98"/>
      <c r="HF176" s="98"/>
      <c r="HG176" s="98"/>
      <c r="HH176" s="98"/>
      <c r="HI176" s="98"/>
      <c r="HJ176" s="98"/>
      <c r="HK176" s="98"/>
      <c r="HL176" s="98"/>
      <c r="HM176" s="98"/>
      <c r="HN176" s="98"/>
      <c r="HO176" s="98"/>
      <c r="HP176" s="98"/>
      <c r="HQ176" s="98"/>
      <c r="HR176" s="98"/>
      <c r="HS176" s="98"/>
      <c r="HT176" s="98"/>
      <c r="HU176" s="98"/>
      <c r="HV176" s="98"/>
      <c r="HW176" s="98"/>
      <c r="HX176" s="98"/>
      <c r="HY176" s="98"/>
      <c r="HZ176" s="98"/>
      <c r="IA176" s="98"/>
      <c r="IB176" s="98"/>
      <c r="IC176" s="98"/>
      <c r="ID176" s="98"/>
      <c r="IE176" s="98"/>
      <c r="IF176" s="98"/>
      <c r="IG176" s="98"/>
      <c r="IH176" s="98"/>
      <c r="II176" s="98"/>
      <c r="IJ176" s="98"/>
      <c r="IK176" s="98"/>
      <c r="IL176" s="98"/>
      <c r="IM176" s="98"/>
      <c r="IN176" s="98"/>
      <c r="IO176" s="98"/>
      <c r="IP176" s="98"/>
      <c r="IQ176" s="98"/>
      <c r="IR176" s="98"/>
      <c r="IS176" s="98"/>
      <c r="IT176" s="98"/>
    </row>
    <row r="177" spans="1:256" x14ac:dyDescent="0.2">
      <c r="A177" s="122" t="s">
        <v>282</v>
      </c>
      <c r="B177" s="135" t="s">
        <v>280</v>
      </c>
      <c r="C177" s="124" t="s">
        <v>43</v>
      </c>
      <c r="D177" s="124" t="s">
        <v>43</v>
      </c>
      <c r="E177" s="135" t="s">
        <v>147</v>
      </c>
      <c r="F177" s="135" t="s">
        <v>32</v>
      </c>
      <c r="G177" s="125">
        <v>300</v>
      </c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  <c r="BV177" s="126"/>
      <c r="BW177" s="126"/>
      <c r="BX177" s="126"/>
      <c r="BY177" s="126"/>
      <c r="BZ177" s="126"/>
      <c r="CA177" s="126"/>
      <c r="CB177" s="126"/>
      <c r="CC177" s="126"/>
      <c r="CD177" s="126"/>
      <c r="CE177" s="126"/>
      <c r="CF177" s="126"/>
      <c r="CG177" s="126"/>
      <c r="CH177" s="126"/>
      <c r="CI177" s="126"/>
      <c r="CJ177" s="126"/>
      <c r="CK177" s="126"/>
      <c r="CL177" s="126"/>
      <c r="CM177" s="126"/>
      <c r="CN177" s="126"/>
      <c r="CO177" s="126"/>
      <c r="CP177" s="126"/>
      <c r="CQ177" s="126"/>
      <c r="CR177" s="126"/>
      <c r="CS177" s="126"/>
      <c r="CT177" s="126"/>
      <c r="CU177" s="126"/>
      <c r="CV177" s="126"/>
      <c r="CW177" s="126"/>
      <c r="CX177" s="126"/>
      <c r="CY177" s="126"/>
      <c r="CZ177" s="126"/>
      <c r="DA177" s="126"/>
      <c r="DB177" s="126"/>
      <c r="DC177" s="126"/>
      <c r="DD177" s="126"/>
      <c r="DE177" s="126"/>
      <c r="DF177" s="126"/>
      <c r="DG177" s="126"/>
      <c r="DH177" s="126"/>
      <c r="DI177" s="126"/>
      <c r="DJ177" s="126"/>
      <c r="DK177" s="126"/>
      <c r="DL177" s="126"/>
      <c r="DM177" s="126"/>
      <c r="DN177" s="126"/>
      <c r="DO177" s="126"/>
      <c r="DP177" s="126"/>
      <c r="DQ177" s="126"/>
      <c r="DR177" s="126"/>
      <c r="DS177" s="126"/>
      <c r="DT177" s="126"/>
      <c r="DU177" s="126"/>
      <c r="DV177" s="126"/>
      <c r="DW177" s="126"/>
      <c r="DX177" s="126"/>
      <c r="DY177" s="126"/>
      <c r="DZ177" s="126"/>
      <c r="EA177" s="126"/>
      <c r="EB177" s="126"/>
      <c r="EC177" s="126"/>
      <c r="ED177" s="126"/>
      <c r="EE177" s="126"/>
      <c r="EF177" s="126"/>
      <c r="EG177" s="126"/>
      <c r="EH177" s="126"/>
      <c r="EI177" s="126"/>
      <c r="EJ177" s="126"/>
      <c r="EK177" s="126"/>
      <c r="EL177" s="126"/>
      <c r="EM177" s="126"/>
      <c r="EN177" s="126"/>
      <c r="EO177" s="126"/>
      <c r="EP177" s="126"/>
      <c r="EQ177" s="126"/>
      <c r="ER177" s="126"/>
      <c r="ES177" s="126"/>
      <c r="ET177" s="126"/>
      <c r="EU177" s="126"/>
      <c r="EV177" s="126"/>
      <c r="EW177" s="126"/>
      <c r="EX177" s="126"/>
      <c r="EY177" s="126"/>
      <c r="EZ177" s="126"/>
      <c r="FA177" s="126"/>
      <c r="FB177" s="126"/>
      <c r="FC177" s="126"/>
      <c r="FD177" s="126"/>
      <c r="FE177" s="126"/>
      <c r="FF177" s="126"/>
      <c r="FG177" s="126"/>
      <c r="FH177" s="126"/>
      <c r="FI177" s="126"/>
      <c r="FJ177" s="126"/>
      <c r="FK177" s="126"/>
      <c r="FL177" s="126"/>
      <c r="FM177" s="126"/>
      <c r="FN177" s="126"/>
      <c r="FO177" s="126"/>
      <c r="FP177" s="126"/>
      <c r="FQ177" s="126"/>
      <c r="FR177" s="126"/>
      <c r="FS177" s="126"/>
      <c r="FT177" s="126"/>
      <c r="FU177" s="126"/>
      <c r="FV177" s="126"/>
      <c r="FW177" s="126"/>
      <c r="FX177" s="126"/>
      <c r="FY177" s="126"/>
      <c r="FZ177" s="126"/>
      <c r="GA177" s="126"/>
      <c r="GB177" s="126"/>
      <c r="GC177" s="126"/>
      <c r="GD177" s="126"/>
      <c r="GE177" s="126"/>
      <c r="GF177" s="126"/>
      <c r="GG177" s="126"/>
      <c r="GH177" s="126"/>
      <c r="GI177" s="126"/>
      <c r="GJ177" s="126"/>
      <c r="GK177" s="126"/>
      <c r="GL177" s="126"/>
      <c r="GM177" s="126"/>
      <c r="GN177" s="126"/>
      <c r="GO177" s="126"/>
      <c r="GP177" s="126"/>
      <c r="GQ177" s="126"/>
      <c r="GR177" s="126"/>
      <c r="GS177" s="126"/>
      <c r="GT177" s="126"/>
      <c r="GU177" s="126"/>
      <c r="GV177" s="126"/>
      <c r="GW177" s="126"/>
      <c r="GX177" s="126"/>
      <c r="GY177" s="126"/>
      <c r="GZ177" s="126"/>
      <c r="HA177" s="126"/>
      <c r="HB177" s="126"/>
      <c r="HC177" s="126"/>
      <c r="HD177" s="126"/>
      <c r="HE177" s="126"/>
      <c r="HF177" s="126"/>
      <c r="HG177" s="126"/>
      <c r="HH177" s="126"/>
      <c r="HI177" s="126"/>
      <c r="HJ177" s="126"/>
      <c r="HK177" s="126"/>
      <c r="HL177" s="126"/>
      <c r="HM177" s="126"/>
      <c r="HN177" s="126"/>
      <c r="HO177" s="126"/>
      <c r="HP177" s="126"/>
      <c r="HQ177" s="126"/>
      <c r="HR177" s="126"/>
      <c r="HS177" s="126"/>
      <c r="HT177" s="126"/>
      <c r="HU177" s="126"/>
      <c r="HV177" s="126"/>
      <c r="HW177" s="126"/>
      <c r="HX177" s="126"/>
      <c r="HY177" s="126"/>
      <c r="HZ177" s="126"/>
      <c r="IA177" s="126"/>
      <c r="IB177" s="126"/>
      <c r="IC177" s="126"/>
      <c r="ID177" s="126"/>
      <c r="IE177" s="126"/>
      <c r="IF177" s="126"/>
      <c r="IG177" s="126"/>
      <c r="IH177" s="126"/>
      <c r="II177" s="126"/>
      <c r="IJ177" s="126"/>
      <c r="IK177" s="126"/>
      <c r="IL177" s="126"/>
      <c r="IM177" s="126"/>
      <c r="IN177" s="126"/>
      <c r="IO177" s="126"/>
      <c r="IP177" s="126"/>
      <c r="IQ177" s="126"/>
      <c r="IR177" s="126"/>
      <c r="IS177" s="126"/>
      <c r="IT177" s="126"/>
    </row>
    <row r="178" spans="1:256" ht="25.5" x14ac:dyDescent="0.2">
      <c r="A178" s="122" t="s">
        <v>76</v>
      </c>
      <c r="B178" s="135" t="s">
        <v>280</v>
      </c>
      <c r="C178" s="124" t="s">
        <v>43</v>
      </c>
      <c r="D178" s="124" t="s">
        <v>43</v>
      </c>
      <c r="E178" s="135" t="s">
        <v>147</v>
      </c>
      <c r="F178" s="135" t="s">
        <v>77</v>
      </c>
      <c r="G178" s="125">
        <v>200</v>
      </c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26"/>
      <c r="DV178" s="126"/>
      <c r="DW178" s="126"/>
      <c r="DX178" s="126"/>
      <c r="DY178" s="126"/>
      <c r="DZ178" s="126"/>
      <c r="EA178" s="126"/>
      <c r="EB178" s="126"/>
      <c r="EC178" s="126"/>
      <c r="ED178" s="126"/>
      <c r="EE178" s="126"/>
      <c r="EF178" s="126"/>
      <c r="EG178" s="126"/>
      <c r="EH178" s="126"/>
      <c r="EI178" s="126"/>
      <c r="EJ178" s="126"/>
      <c r="EK178" s="126"/>
      <c r="EL178" s="126"/>
      <c r="EM178" s="126"/>
      <c r="EN178" s="126"/>
      <c r="EO178" s="126"/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6"/>
      <c r="FB178" s="126"/>
      <c r="FC178" s="126"/>
      <c r="FD178" s="126"/>
      <c r="FE178" s="126"/>
      <c r="FF178" s="126"/>
      <c r="FG178" s="126"/>
      <c r="FH178" s="126"/>
      <c r="FI178" s="126"/>
      <c r="FJ178" s="126"/>
      <c r="FK178" s="126"/>
      <c r="FL178" s="126"/>
      <c r="FM178" s="126"/>
      <c r="FN178" s="126"/>
      <c r="FO178" s="126"/>
      <c r="FP178" s="126"/>
      <c r="FQ178" s="126"/>
      <c r="FR178" s="126"/>
      <c r="FS178" s="126"/>
      <c r="FT178" s="126"/>
      <c r="FU178" s="126"/>
      <c r="FV178" s="126"/>
      <c r="FW178" s="126"/>
      <c r="FX178" s="126"/>
      <c r="FY178" s="126"/>
      <c r="FZ178" s="126"/>
      <c r="GA178" s="126"/>
      <c r="GB178" s="126"/>
      <c r="GC178" s="126"/>
      <c r="GD178" s="126"/>
      <c r="GE178" s="126"/>
      <c r="GF178" s="126"/>
      <c r="GG178" s="126"/>
      <c r="GH178" s="126"/>
      <c r="GI178" s="126"/>
      <c r="GJ178" s="126"/>
      <c r="GK178" s="126"/>
      <c r="GL178" s="126"/>
      <c r="GM178" s="126"/>
      <c r="GN178" s="126"/>
      <c r="GO178" s="126"/>
      <c r="GP178" s="126"/>
      <c r="GQ178" s="126"/>
      <c r="GR178" s="126"/>
      <c r="GS178" s="126"/>
      <c r="GT178" s="126"/>
      <c r="GU178" s="126"/>
      <c r="GV178" s="126"/>
      <c r="GW178" s="126"/>
      <c r="GX178" s="126"/>
      <c r="GY178" s="126"/>
      <c r="GZ178" s="126"/>
      <c r="HA178" s="126"/>
      <c r="HB178" s="126"/>
      <c r="HC178" s="126"/>
      <c r="HD178" s="126"/>
      <c r="HE178" s="126"/>
      <c r="HF178" s="126"/>
      <c r="HG178" s="126"/>
      <c r="HH178" s="126"/>
      <c r="HI178" s="126"/>
      <c r="HJ178" s="126"/>
      <c r="HK178" s="126"/>
      <c r="HL178" s="126"/>
      <c r="HM178" s="126"/>
      <c r="HN178" s="126"/>
      <c r="HO178" s="126"/>
      <c r="HP178" s="126"/>
      <c r="HQ178" s="126"/>
      <c r="HR178" s="126"/>
      <c r="HS178" s="126"/>
      <c r="HT178" s="126"/>
      <c r="HU178" s="126"/>
      <c r="HV178" s="126"/>
      <c r="HW178" s="126"/>
      <c r="HX178" s="126"/>
      <c r="HY178" s="126"/>
      <c r="HZ178" s="126"/>
      <c r="IA178" s="126"/>
      <c r="IB178" s="126"/>
      <c r="IC178" s="126"/>
      <c r="ID178" s="126"/>
      <c r="IE178" s="126"/>
      <c r="IF178" s="126"/>
      <c r="IG178" s="126"/>
      <c r="IH178" s="126"/>
      <c r="II178" s="126"/>
      <c r="IJ178" s="126"/>
      <c r="IK178" s="126"/>
      <c r="IL178" s="126"/>
      <c r="IM178" s="126"/>
      <c r="IN178" s="126"/>
      <c r="IO178" s="126"/>
      <c r="IP178" s="126"/>
      <c r="IQ178" s="126"/>
      <c r="IR178" s="126"/>
      <c r="IS178" s="126"/>
      <c r="IT178" s="126"/>
    </row>
    <row r="179" spans="1:256" s="93" customFormat="1" x14ac:dyDescent="0.2">
      <c r="A179" s="171" t="s">
        <v>308</v>
      </c>
      <c r="B179" s="129" t="s">
        <v>280</v>
      </c>
      <c r="C179" s="132" t="s">
        <v>43</v>
      </c>
      <c r="D179" s="132" t="s">
        <v>43</v>
      </c>
      <c r="E179" s="132" t="s">
        <v>148</v>
      </c>
      <c r="F179" s="132"/>
      <c r="G179" s="130">
        <f>SUM(G180)</f>
        <v>12207.76</v>
      </c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98"/>
      <c r="BY179" s="98"/>
      <c r="BZ179" s="98"/>
      <c r="CA179" s="98"/>
      <c r="CB179" s="98"/>
      <c r="CC179" s="98"/>
      <c r="CD179" s="98"/>
      <c r="CE179" s="98"/>
      <c r="CF179" s="98"/>
      <c r="CG179" s="98"/>
      <c r="CH179" s="98"/>
      <c r="CI179" s="98"/>
      <c r="CJ179" s="98"/>
      <c r="CK179" s="98"/>
      <c r="CL179" s="98"/>
      <c r="CM179" s="98"/>
      <c r="CN179" s="98"/>
      <c r="CO179" s="98"/>
      <c r="CP179" s="98"/>
      <c r="CQ179" s="98"/>
      <c r="CR179" s="98"/>
      <c r="CS179" s="98"/>
      <c r="CT179" s="98"/>
      <c r="CU179" s="98"/>
      <c r="CV179" s="98"/>
      <c r="CW179" s="98"/>
      <c r="CX179" s="98"/>
      <c r="CY179" s="98"/>
      <c r="CZ179" s="98"/>
      <c r="DA179" s="98"/>
      <c r="DB179" s="98"/>
      <c r="DC179" s="98"/>
      <c r="DD179" s="98"/>
      <c r="DE179" s="98"/>
      <c r="DF179" s="98"/>
      <c r="DG179" s="98"/>
      <c r="DH179" s="98"/>
      <c r="DI179" s="98"/>
      <c r="DJ179" s="98"/>
      <c r="DK179" s="98"/>
      <c r="DL179" s="98"/>
      <c r="DM179" s="98"/>
      <c r="DN179" s="98"/>
      <c r="DO179" s="98"/>
      <c r="DP179" s="98"/>
      <c r="DQ179" s="98"/>
      <c r="DR179" s="98"/>
      <c r="DS179" s="98"/>
      <c r="DT179" s="98"/>
      <c r="DU179" s="98"/>
      <c r="DV179" s="98"/>
      <c r="DW179" s="98"/>
      <c r="DX179" s="98"/>
      <c r="DY179" s="98"/>
      <c r="DZ179" s="98"/>
      <c r="EA179" s="98"/>
      <c r="EB179" s="98"/>
      <c r="EC179" s="98"/>
      <c r="ED179" s="98"/>
      <c r="EE179" s="98"/>
      <c r="EF179" s="98"/>
      <c r="EG179" s="98"/>
      <c r="EH179" s="98"/>
      <c r="EI179" s="98"/>
      <c r="EJ179" s="98"/>
      <c r="EK179" s="98"/>
      <c r="EL179" s="98"/>
      <c r="EM179" s="98"/>
      <c r="EN179" s="98"/>
      <c r="EO179" s="98"/>
      <c r="EP179" s="98"/>
      <c r="EQ179" s="98"/>
      <c r="ER179" s="98"/>
      <c r="ES179" s="98"/>
      <c r="ET179" s="98"/>
      <c r="EU179" s="98"/>
      <c r="EV179" s="98"/>
      <c r="EW179" s="98"/>
      <c r="EX179" s="98"/>
      <c r="EY179" s="98"/>
      <c r="EZ179" s="98"/>
      <c r="FA179" s="98"/>
      <c r="FB179" s="98"/>
      <c r="FC179" s="98"/>
      <c r="FD179" s="98"/>
      <c r="FE179" s="98"/>
      <c r="FF179" s="98"/>
      <c r="FG179" s="98"/>
      <c r="FH179" s="98"/>
      <c r="FI179" s="98"/>
      <c r="FJ179" s="98"/>
      <c r="FK179" s="98"/>
      <c r="FL179" s="98"/>
      <c r="FM179" s="98"/>
      <c r="FN179" s="98"/>
      <c r="FO179" s="98"/>
      <c r="FP179" s="98"/>
      <c r="FQ179" s="98"/>
      <c r="FR179" s="98"/>
      <c r="FS179" s="98"/>
      <c r="FT179" s="98"/>
      <c r="FU179" s="98"/>
      <c r="FV179" s="98"/>
      <c r="FW179" s="98"/>
      <c r="FX179" s="98"/>
      <c r="FY179" s="98"/>
      <c r="FZ179" s="98"/>
      <c r="GA179" s="98"/>
      <c r="GB179" s="98"/>
      <c r="GC179" s="98"/>
      <c r="GD179" s="98"/>
      <c r="GE179" s="98"/>
      <c r="GF179" s="98"/>
      <c r="GG179" s="98"/>
      <c r="GH179" s="98"/>
      <c r="GI179" s="98"/>
      <c r="GJ179" s="98"/>
      <c r="GK179" s="98"/>
      <c r="GL179" s="98"/>
      <c r="GM179" s="98"/>
      <c r="GN179" s="98"/>
      <c r="GO179" s="98"/>
      <c r="GP179" s="98"/>
      <c r="GQ179" s="98"/>
      <c r="GR179" s="98"/>
      <c r="GS179" s="98"/>
      <c r="GT179" s="98"/>
      <c r="GU179" s="98"/>
      <c r="GV179" s="98"/>
      <c r="GW179" s="98"/>
      <c r="GX179" s="98"/>
      <c r="GY179" s="98"/>
      <c r="GZ179" s="98"/>
      <c r="HA179" s="98"/>
      <c r="HB179" s="98"/>
      <c r="HC179" s="98"/>
      <c r="HD179" s="98"/>
      <c r="HE179" s="98"/>
      <c r="HF179" s="98"/>
      <c r="HG179" s="98"/>
      <c r="HH179" s="98"/>
      <c r="HI179" s="98"/>
      <c r="HJ179" s="98"/>
      <c r="HK179" s="98"/>
      <c r="HL179" s="98"/>
      <c r="HM179" s="98"/>
      <c r="HN179" s="98"/>
      <c r="HO179" s="98"/>
      <c r="HP179" s="98"/>
      <c r="HQ179" s="98"/>
      <c r="HR179" s="98"/>
      <c r="HS179" s="98"/>
      <c r="HT179" s="98"/>
      <c r="HU179" s="98"/>
      <c r="HV179" s="98"/>
      <c r="HW179" s="98"/>
      <c r="HX179" s="98"/>
      <c r="HY179" s="98"/>
      <c r="HZ179" s="98"/>
      <c r="IA179" s="98"/>
      <c r="IB179" s="98"/>
      <c r="IC179" s="98"/>
      <c r="ID179" s="98"/>
      <c r="IE179" s="98"/>
      <c r="IF179" s="98"/>
      <c r="IG179" s="98"/>
      <c r="IH179" s="98"/>
      <c r="II179" s="98"/>
      <c r="IJ179" s="98"/>
      <c r="IK179" s="98"/>
      <c r="IL179" s="98"/>
      <c r="IM179" s="98"/>
      <c r="IN179" s="98"/>
      <c r="IO179" s="98"/>
      <c r="IP179" s="98"/>
      <c r="IQ179" s="98"/>
      <c r="IR179" s="98"/>
      <c r="IS179" s="98"/>
      <c r="IT179" s="98"/>
      <c r="IU179" s="126"/>
      <c r="IV179" s="126"/>
    </row>
    <row r="180" spans="1:256" s="144" customFormat="1" ht="13.5" x14ac:dyDescent="0.25">
      <c r="A180" s="122" t="s">
        <v>282</v>
      </c>
      <c r="B180" s="124" t="s">
        <v>280</v>
      </c>
      <c r="C180" s="135" t="s">
        <v>43</v>
      </c>
      <c r="D180" s="135" t="s">
        <v>43</v>
      </c>
      <c r="E180" s="135" t="s">
        <v>148</v>
      </c>
      <c r="F180" s="135" t="s">
        <v>32</v>
      </c>
      <c r="G180" s="125">
        <v>12207.76</v>
      </c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  <c r="CG180" s="98"/>
      <c r="CH180" s="98"/>
      <c r="CI180" s="98"/>
      <c r="CJ180" s="98"/>
      <c r="CK180" s="98"/>
      <c r="CL180" s="98"/>
      <c r="CM180" s="98"/>
      <c r="CN180" s="98"/>
      <c r="CO180" s="98"/>
      <c r="CP180" s="98"/>
      <c r="CQ180" s="98"/>
      <c r="CR180" s="98"/>
      <c r="CS180" s="98"/>
      <c r="CT180" s="98"/>
      <c r="CU180" s="98"/>
      <c r="CV180" s="98"/>
      <c r="CW180" s="98"/>
      <c r="CX180" s="98"/>
      <c r="CY180" s="98"/>
      <c r="CZ180" s="98"/>
      <c r="DA180" s="98"/>
      <c r="DB180" s="98"/>
      <c r="DC180" s="98"/>
      <c r="DD180" s="98"/>
      <c r="DE180" s="98"/>
      <c r="DF180" s="98"/>
      <c r="DG180" s="98"/>
      <c r="DH180" s="98"/>
      <c r="DI180" s="98"/>
      <c r="DJ180" s="98"/>
      <c r="DK180" s="98"/>
      <c r="DL180" s="98"/>
      <c r="DM180" s="98"/>
      <c r="DN180" s="98"/>
      <c r="DO180" s="98"/>
      <c r="DP180" s="98"/>
      <c r="DQ180" s="98"/>
      <c r="DR180" s="98"/>
      <c r="DS180" s="98"/>
      <c r="DT180" s="98"/>
      <c r="DU180" s="98"/>
      <c r="DV180" s="98"/>
      <c r="DW180" s="98"/>
      <c r="DX180" s="98"/>
      <c r="DY180" s="98"/>
      <c r="DZ180" s="98"/>
      <c r="EA180" s="98"/>
      <c r="EB180" s="98"/>
      <c r="EC180" s="98"/>
      <c r="ED180" s="98"/>
      <c r="EE180" s="98"/>
      <c r="EF180" s="98"/>
      <c r="EG180" s="98"/>
      <c r="EH180" s="98"/>
      <c r="EI180" s="98"/>
      <c r="EJ180" s="98"/>
      <c r="EK180" s="98"/>
      <c r="EL180" s="98"/>
      <c r="EM180" s="98"/>
      <c r="EN180" s="98"/>
      <c r="EO180" s="98"/>
      <c r="EP180" s="98"/>
      <c r="EQ180" s="98"/>
      <c r="ER180" s="98"/>
      <c r="ES180" s="98"/>
      <c r="ET180" s="98"/>
      <c r="EU180" s="98"/>
      <c r="EV180" s="98"/>
      <c r="EW180" s="98"/>
      <c r="EX180" s="98"/>
      <c r="EY180" s="98"/>
      <c r="EZ180" s="98"/>
      <c r="FA180" s="98"/>
      <c r="FB180" s="98"/>
      <c r="FC180" s="98"/>
      <c r="FD180" s="98"/>
      <c r="FE180" s="98"/>
      <c r="FF180" s="98"/>
      <c r="FG180" s="98"/>
      <c r="FH180" s="98"/>
      <c r="FI180" s="98"/>
      <c r="FJ180" s="98"/>
      <c r="FK180" s="98"/>
      <c r="FL180" s="98"/>
      <c r="FM180" s="98"/>
      <c r="FN180" s="98"/>
      <c r="FO180" s="98"/>
      <c r="FP180" s="98"/>
      <c r="FQ180" s="98"/>
      <c r="FR180" s="98"/>
      <c r="FS180" s="98"/>
      <c r="FT180" s="98"/>
      <c r="FU180" s="98"/>
      <c r="FV180" s="98"/>
      <c r="FW180" s="98"/>
      <c r="FX180" s="98"/>
      <c r="FY180" s="98"/>
      <c r="FZ180" s="98"/>
      <c r="GA180" s="98"/>
      <c r="GB180" s="98"/>
      <c r="GC180" s="98"/>
      <c r="GD180" s="98"/>
      <c r="GE180" s="98"/>
      <c r="GF180" s="98"/>
      <c r="GG180" s="98"/>
      <c r="GH180" s="98"/>
      <c r="GI180" s="98"/>
      <c r="GJ180" s="98"/>
      <c r="GK180" s="98"/>
      <c r="GL180" s="98"/>
      <c r="GM180" s="98"/>
      <c r="GN180" s="98"/>
      <c r="GO180" s="98"/>
      <c r="GP180" s="98"/>
      <c r="GQ180" s="98"/>
      <c r="GR180" s="98"/>
      <c r="GS180" s="98"/>
      <c r="GT180" s="98"/>
      <c r="GU180" s="98"/>
      <c r="GV180" s="98"/>
      <c r="GW180" s="98"/>
      <c r="GX180" s="98"/>
      <c r="GY180" s="98"/>
      <c r="GZ180" s="98"/>
      <c r="HA180" s="98"/>
      <c r="HB180" s="98"/>
      <c r="HC180" s="98"/>
      <c r="HD180" s="98"/>
      <c r="HE180" s="98"/>
      <c r="HF180" s="98"/>
      <c r="HG180" s="98"/>
      <c r="HH180" s="98"/>
      <c r="HI180" s="98"/>
      <c r="HJ180" s="98"/>
      <c r="HK180" s="98"/>
      <c r="HL180" s="98"/>
      <c r="HM180" s="98"/>
      <c r="HN180" s="98"/>
      <c r="HO180" s="98"/>
      <c r="HP180" s="98"/>
      <c r="HQ180" s="98"/>
      <c r="HR180" s="98"/>
      <c r="HS180" s="98"/>
      <c r="HT180" s="98"/>
      <c r="HU180" s="98"/>
      <c r="HV180" s="98"/>
      <c r="HW180" s="98"/>
      <c r="HX180" s="98"/>
      <c r="HY180" s="98"/>
      <c r="HZ180" s="98"/>
      <c r="IA180" s="98"/>
      <c r="IB180" s="98"/>
      <c r="IC180" s="98"/>
      <c r="ID180" s="98"/>
      <c r="IE180" s="98"/>
      <c r="IF180" s="98"/>
      <c r="IG180" s="98"/>
      <c r="IH180" s="98"/>
      <c r="II180" s="98"/>
      <c r="IJ180" s="98"/>
      <c r="IK180" s="98"/>
      <c r="IL180" s="98"/>
      <c r="IM180" s="98"/>
      <c r="IN180" s="98"/>
      <c r="IO180" s="98"/>
      <c r="IP180" s="98"/>
      <c r="IQ180" s="98"/>
      <c r="IR180" s="98"/>
      <c r="IS180" s="98"/>
      <c r="IT180" s="98"/>
      <c r="IU180" s="152"/>
      <c r="IV180" s="152"/>
    </row>
    <row r="181" spans="1:256" s="152" customFormat="1" ht="26.25" x14ac:dyDescent="0.25">
      <c r="A181" s="127" t="s">
        <v>309</v>
      </c>
      <c r="B181" s="129" t="s">
        <v>280</v>
      </c>
      <c r="C181" s="129" t="s">
        <v>43</v>
      </c>
      <c r="D181" s="129" t="s">
        <v>43</v>
      </c>
      <c r="E181" s="132" t="s">
        <v>150</v>
      </c>
      <c r="F181" s="132"/>
      <c r="G181" s="130">
        <f>SUM(G182)</f>
        <v>3692.24</v>
      </c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93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  <c r="CJ181" s="93"/>
      <c r="CK181" s="93"/>
      <c r="CL181" s="93"/>
      <c r="CM181" s="93"/>
      <c r="CN181" s="93"/>
      <c r="CO181" s="93"/>
      <c r="CP181" s="93"/>
      <c r="CQ181" s="93"/>
      <c r="CR181" s="93"/>
      <c r="CS181" s="93"/>
      <c r="CT181" s="93"/>
      <c r="CU181" s="93"/>
      <c r="CV181" s="93"/>
      <c r="CW181" s="93"/>
      <c r="CX181" s="93"/>
      <c r="CY181" s="93"/>
      <c r="CZ181" s="93"/>
      <c r="DA181" s="93"/>
      <c r="DB181" s="93"/>
      <c r="DC181" s="93"/>
      <c r="DD181" s="93"/>
      <c r="DE181" s="93"/>
      <c r="DF181" s="93"/>
      <c r="DG181" s="93"/>
      <c r="DH181" s="93"/>
      <c r="DI181" s="93"/>
      <c r="DJ181" s="93"/>
      <c r="DK181" s="93"/>
      <c r="DL181" s="93"/>
      <c r="DM181" s="93"/>
      <c r="DN181" s="93"/>
      <c r="DO181" s="93"/>
      <c r="DP181" s="93"/>
      <c r="DQ181" s="93"/>
      <c r="DR181" s="93"/>
      <c r="DS181" s="93"/>
      <c r="DT181" s="93"/>
      <c r="DU181" s="93"/>
      <c r="DV181" s="93"/>
      <c r="DW181" s="93"/>
      <c r="DX181" s="93"/>
      <c r="DY181" s="93"/>
      <c r="DZ181" s="93"/>
      <c r="EA181" s="93"/>
      <c r="EB181" s="93"/>
      <c r="EC181" s="93"/>
      <c r="ED181" s="93"/>
      <c r="EE181" s="93"/>
      <c r="EF181" s="93"/>
      <c r="EG181" s="93"/>
      <c r="EH181" s="93"/>
      <c r="EI181" s="93"/>
      <c r="EJ181" s="93"/>
      <c r="EK181" s="93"/>
      <c r="EL181" s="93"/>
      <c r="EM181" s="93"/>
      <c r="EN181" s="93"/>
      <c r="EO181" s="93"/>
      <c r="EP181" s="93"/>
      <c r="EQ181" s="93"/>
      <c r="ER181" s="93"/>
      <c r="ES181" s="93"/>
      <c r="ET181" s="93"/>
      <c r="EU181" s="93"/>
      <c r="EV181" s="93"/>
      <c r="EW181" s="93"/>
      <c r="EX181" s="93"/>
      <c r="EY181" s="93"/>
      <c r="EZ181" s="93"/>
      <c r="FA181" s="93"/>
      <c r="FB181" s="93"/>
      <c r="FC181" s="93"/>
      <c r="FD181" s="93"/>
      <c r="FE181" s="93"/>
      <c r="FF181" s="93"/>
      <c r="FG181" s="93"/>
      <c r="FH181" s="93"/>
      <c r="FI181" s="93"/>
      <c r="FJ181" s="93"/>
      <c r="FK181" s="93"/>
      <c r="FL181" s="93"/>
      <c r="FM181" s="93"/>
      <c r="FN181" s="93"/>
      <c r="FO181" s="93"/>
      <c r="FP181" s="93"/>
      <c r="FQ181" s="93"/>
      <c r="FR181" s="93"/>
      <c r="FS181" s="93"/>
      <c r="FT181" s="93"/>
      <c r="FU181" s="93"/>
      <c r="FV181" s="93"/>
      <c r="FW181" s="93"/>
      <c r="FX181" s="93"/>
      <c r="FY181" s="93"/>
      <c r="FZ181" s="93"/>
      <c r="GA181" s="93"/>
      <c r="GB181" s="93"/>
      <c r="GC181" s="93"/>
      <c r="GD181" s="93"/>
      <c r="GE181" s="93"/>
      <c r="GF181" s="93"/>
      <c r="GG181" s="93"/>
      <c r="GH181" s="93"/>
      <c r="GI181" s="93"/>
      <c r="GJ181" s="93"/>
      <c r="GK181" s="93"/>
      <c r="GL181" s="93"/>
      <c r="GM181" s="93"/>
      <c r="GN181" s="93"/>
      <c r="GO181" s="93"/>
      <c r="GP181" s="93"/>
      <c r="GQ181" s="93"/>
      <c r="GR181" s="93"/>
      <c r="GS181" s="93"/>
      <c r="GT181" s="93"/>
      <c r="GU181" s="93"/>
      <c r="GV181" s="93"/>
      <c r="GW181" s="93"/>
      <c r="GX181" s="93"/>
      <c r="GY181" s="93"/>
      <c r="GZ181" s="93"/>
      <c r="HA181" s="93"/>
      <c r="HB181" s="93"/>
      <c r="HC181" s="93"/>
      <c r="HD181" s="93"/>
      <c r="HE181" s="93"/>
      <c r="HF181" s="93"/>
      <c r="HG181" s="93"/>
      <c r="HH181" s="93"/>
      <c r="HI181" s="93"/>
      <c r="HJ181" s="93"/>
      <c r="HK181" s="93"/>
      <c r="HL181" s="93"/>
      <c r="HM181" s="93"/>
      <c r="HN181" s="93"/>
      <c r="HO181" s="93"/>
      <c r="HP181" s="93"/>
      <c r="HQ181" s="93"/>
      <c r="HR181" s="93"/>
      <c r="HS181" s="93"/>
      <c r="HT181" s="93"/>
      <c r="HU181" s="93"/>
      <c r="HV181" s="93"/>
      <c r="HW181" s="93"/>
      <c r="HX181" s="93"/>
      <c r="HY181" s="93"/>
      <c r="HZ181" s="93"/>
      <c r="IA181" s="93"/>
      <c r="IB181" s="93"/>
      <c r="IC181" s="93"/>
      <c r="ID181" s="93"/>
      <c r="IE181" s="93"/>
      <c r="IF181" s="93"/>
      <c r="IG181" s="93"/>
      <c r="IH181" s="93"/>
      <c r="II181" s="93"/>
      <c r="IJ181" s="93"/>
      <c r="IK181" s="93"/>
      <c r="IL181" s="93"/>
      <c r="IM181" s="93"/>
      <c r="IN181" s="93"/>
      <c r="IO181" s="93"/>
      <c r="IP181" s="93"/>
      <c r="IQ181" s="93"/>
      <c r="IR181" s="93"/>
      <c r="IS181" s="93"/>
      <c r="IT181" s="93"/>
      <c r="IU181" s="98"/>
      <c r="IV181" s="98"/>
    </row>
    <row r="182" spans="1:256" s="126" customFormat="1" x14ac:dyDescent="0.2">
      <c r="A182" s="122" t="s">
        <v>282</v>
      </c>
      <c r="B182" s="124" t="s">
        <v>280</v>
      </c>
      <c r="C182" s="124" t="s">
        <v>43</v>
      </c>
      <c r="D182" s="124" t="s">
        <v>43</v>
      </c>
      <c r="E182" s="135" t="s">
        <v>150</v>
      </c>
      <c r="F182" s="135" t="s">
        <v>32</v>
      </c>
      <c r="G182" s="125">
        <v>3692.24</v>
      </c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93"/>
      <c r="CM182" s="93"/>
      <c r="CN182" s="93"/>
      <c r="CO182" s="93"/>
      <c r="CP182" s="93"/>
      <c r="CQ182" s="93"/>
      <c r="CR182" s="93"/>
      <c r="CS182" s="93"/>
      <c r="CT182" s="93"/>
      <c r="CU182" s="93"/>
      <c r="CV182" s="93"/>
      <c r="CW182" s="93"/>
      <c r="CX182" s="93"/>
      <c r="CY182" s="93"/>
      <c r="CZ182" s="93"/>
      <c r="DA182" s="93"/>
      <c r="DB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DS182" s="93"/>
      <c r="DT182" s="93"/>
      <c r="DU182" s="93"/>
      <c r="DV182" s="93"/>
      <c r="DW182" s="93"/>
      <c r="DX182" s="93"/>
      <c r="DY182" s="93"/>
      <c r="DZ182" s="93"/>
      <c r="EA182" s="93"/>
      <c r="EB182" s="93"/>
      <c r="EC182" s="93"/>
      <c r="ED182" s="93"/>
      <c r="EE182" s="93"/>
      <c r="EF182" s="93"/>
      <c r="EG182" s="93"/>
      <c r="EH182" s="93"/>
      <c r="EI182" s="93"/>
      <c r="EJ182" s="93"/>
      <c r="EK182" s="93"/>
      <c r="EL182" s="93"/>
      <c r="EM182" s="93"/>
      <c r="EN182" s="93"/>
      <c r="EO182" s="93"/>
      <c r="EP182" s="93"/>
      <c r="EQ182" s="93"/>
      <c r="ER182" s="93"/>
      <c r="ES182" s="93"/>
      <c r="ET182" s="93"/>
      <c r="EU182" s="93"/>
      <c r="EV182" s="93"/>
      <c r="EW182" s="93"/>
      <c r="EX182" s="93"/>
      <c r="EY182" s="93"/>
      <c r="EZ182" s="93"/>
      <c r="FA182" s="93"/>
      <c r="FB182" s="93"/>
      <c r="FC182" s="93"/>
      <c r="FD182" s="93"/>
      <c r="FE182" s="93"/>
      <c r="FF182" s="93"/>
      <c r="FG182" s="93"/>
      <c r="FH182" s="93"/>
      <c r="FI182" s="93"/>
      <c r="FJ182" s="93"/>
      <c r="FK182" s="93"/>
      <c r="FL182" s="93"/>
      <c r="FM182" s="93"/>
      <c r="FN182" s="93"/>
      <c r="FO182" s="93"/>
      <c r="FP182" s="93"/>
      <c r="FQ182" s="93"/>
      <c r="FR182" s="93"/>
      <c r="FS182" s="93"/>
      <c r="FT182" s="93"/>
      <c r="FU182" s="93"/>
      <c r="FV182" s="93"/>
      <c r="FW182" s="93"/>
      <c r="FX182" s="93"/>
      <c r="FY182" s="93"/>
      <c r="FZ182" s="93"/>
      <c r="GA182" s="93"/>
      <c r="GB182" s="93"/>
      <c r="GC182" s="93"/>
      <c r="GD182" s="93"/>
      <c r="GE182" s="93"/>
      <c r="GF182" s="93"/>
      <c r="GG182" s="93"/>
      <c r="GH182" s="93"/>
      <c r="GI182" s="93"/>
      <c r="GJ182" s="93"/>
      <c r="GK182" s="93"/>
      <c r="GL182" s="93"/>
      <c r="GM182" s="93"/>
      <c r="GN182" s="93"/>
      <c r="GO182" s="93"/>
      <c r="GP182" s="93"/>
      <c r="GQ182" s="93"/>
      <c r="GR182" s="93"/>
      <c r="GS182" s="93"/>
      <c r="GT182" s="93"/>
      <c r="GU182" s="93"/>
      <c r="GV182" s="93"/>
      <c r="GW182" s="93"/>
      <c r="GX182" s="93"/>
      <c r="GY182" s="93"/>
      <c r="GZ182" s="93"/>
      <c r="HA182" s="93"/>
      <c r="HB182" s="93"/>
      <c r="HC182" s="93"/>
      <c r="HD182" s="93"/>
      <c r="HE182" s="93"/>
      <c r="HF182" s="93"/>
      <c r="HG182" s="93"/>
      <c r="HH182" s="93"/>
      <c r="HI182" s="93"/>
      <c r="HJ182" s="93"/>
      <c r="HK182" s="93"/>
      <c r="HL182" s="93"/>
      <c r="HM182" s="93"/>
      <c r="HN182" s="93"/>
      <c r="HO182" s="93"/>
      <c r="HP182" s="93"/>
      <c r="HQ182" s="93"/>
      <c r="HR182" s="93"/>
      <c r="HS182" s="93"/>
      <c r="HT182" s="93"/>
      <c r="HU182" s="93"/>
      <c r="HV182" s="93"/>
      <c r="HW182" s="93"/>
      <c r="HX182" s="93"/>
      <c r="HY182" s="93"/>
      <c r="HZ182" s="93"/>
      <c r="IA182" s="93"/>
      <c r="IB182" s="93"/>
      <c r="IC182" s="93"/>
      <c r="ID182" s="93"/>
      <c r="IE182" s="93"/>
      <c r="IF182" s="93"/>
      <c r="IG182" s="93"/>
      <c r="IH182" s="93"/>
      <c r="II182" s="93"/>
      <c r="IJ182" s="93"/>
      <c r="IK182" s="93"/>
      <c r="IL182" s="93"/>
      <c r="IM182" s="93"/>
      <c r="IN182" s="93"/>
      <c r="IO182" s="93"/>
      <c r="IP182" s="93"/>
      <c r="IQ182" s="93"/>
      <c r="IR182" s="93"/>
      <c r="IS182" s="93"/>
      <c r="IT182" s="93"/>
      <c r="IU182" s="98"/>
      <c r="IV182" s="98"/>
    </row>
    <row r="183" spans="1:256" ht="14.25" x14ac:dyDescent="0.2">
      <c r="A183" s="138" t="s">
        <v>151</v>
      </c>
      <c r="B183" s="139" t="s">
        <v>280</v>
      </c>
      <c r="C183" s="110" t="s">
        <v>152</v>
      </c>
      <c r="D183" s="110"/>
      <c r="E183" s="110"/>
      <c r="F183" s="110"/>
      <c r="G183" s="111">
        <f>SUM(G189+G184)</f>
        <v>4745</v>
      </c>
    </row>
    <row r="184" spans="1:256" ht="14.25" x14ac:dyDescent="0.2">
      <c r="A184" s="138" t="s">
        <v>408</v>
      </c>
      <c r="B184" s="139" t="s">
        <v>280</v>
      </c>
      <c r="C184" s="110" t="s">
        <v>152</v>
      </c>
      <c r="D184" s="110" t="s">
        <v>19</v>
      </c>
      <c r="E184" s="110"/>
      <c r="F184" s="110"/>
      <c r="G184" s="111">
        <f>SUM(G185+G187)</f>
        <v>4600</v>
      </c>
    </row>
    <row r="185" spans="1:256" ht="25.5" x14ac:dyDescent="0.2">
      <c r="A185" s="127" t="s">
        <v>154</v>
      </c>
      <c r="B185" s="128" t="s">
        <v>280</v>
      </c>
      <c r="C185" s="132" t="s">
        <v>152</v>
      </c>
      <c r="D185" s="132" t="s">
        <v>19</v>
      </c>
      <c r="E185" s="132" t="s">
        <v>155</v>
      </c>
      <c r="F185" s="113"/>
      <c r="G185" s="130">
        <f>SUM(G186)</f>
        <v>46</v>
      </c>
    </row>
    <row r="186" spans="1:256" x14ac:dyDescent="0.2">
      <c r="A186" s="122" t="s">
        <v>282</v>
      </c>
      <c r="B186" s="135" t="s">
        <v>280</v>
      </c>
      <c r="C186" s="135" t="s">
        <v>152</v>
      </c>
      <c r="D186" s="135" t="s">
        <v>19</v>
      </c>
      <c r="E186" s="135" t="s">
        <v>155</v>
      </c>
      <c r="F186" s="135" t="s">
        <v>32</v>
      </c>
      <c r="G186" s="125">
        <v>46</v>
      </c>
    </row>
    <row r="187" spans="1:256" x14ac:dyDescent="0.2">
      <c r="A187" s="112" t="s">
        <v>406</v>
      </c>
      <c r="B187" s="114" t="s">
        <v>280</v>
      </c>
      <c r="C187" s="113" t="s">
        <v>152</v>
      </c>
      <c r="D187" s="113" t="s">
        <v>19</v>
      </c>
      <c r="E187" s="113" t="s">
        <v>407</v>
      </c>
      <c r="F187" s="113"/>
      <c r="G187" s="115">
        <f>SUM(G188)</f>
        <v>4554</v>
      </c>
    </row>
    <row r="188" spans="1:256" x14ac:dyDescent="0.2">
      <c r="A188" s="122" t="s">
        <v>282</v>
      </c>
      <c r="B188" s="124" t="s">
        <v>280</v>
      </c>
      <c r="C188" s="135" t="s">
        <v>152</v>
      </c>
      <c r="D188" s="135" t="s">
        <v>19</v>
      </c>
      <c r="E188" s="135" t="s">
        <v>407</v>
      </c>
      <c r="F188" s="135" t="s">
        <v>32</v>
      </c>
      <c r="G188" s="125">
        <v>4554</v>
      </c>
    </row>
    <row r="189" spans="1:256" x14ac:dyDescent="0.2">
      <c r="A189" s="112" t="s">
        <v>153</v>
      </c>
      <c r="B189" s="173">
        <v>510</v>
      </c>
      <c r="C189" s="114" t="s">
        <v>152</v>
      </c>
      <c r="D189" s="114" t="s">
        <v>43</v>
      </c>
      <c r="E189" s="114"/>
      <c r="F189" s="114"/>
      <c r="G189" s="115">
        <f>SUM(G190)</f>
        <v>145</v>
      </c>
    </row>
    <row r="190" spans="1:256" ht="13.5" x14ac:dyDescent="0.25">
      <c r="A190" s="117" t="s">
        <v>66</v>
      </c>
      <c r="B190" s="174">
        <v>510</v>
      </c>
      <c r="C190" s="119" t="s">
        <v>152</v>
      </c>
      <c r="D190" s="119" t="s">
        <v>43</v>
      </c>
      <c r="E190" s="114"/>
      <c r="F190" s="114"/>
      <c r="G190" s="120">
        <f>SUM(G191)</f>
        <v>145</v>
      </c>
    </row>
    <row r="191" spans="1:256" ht="25.5" x14ac:dyDescent="0.2">
      <c r="A191" s="127" t="s">
        <v>154</v>
      </c>
      <c r="B191" s="128" t="s">
        <v>280</v>
      </c>
      <c r="C191" s="132" t="s">
        <v>152</v>
      </c>
      <c r="D191" s="132" t="s">
        <v>43</v>
      </c>
      <c r="E191" s="132" t="s">
        <v>155</v>
      </c>
      <c r="F191" s="132"/>
      <c r="G191" s="130">
        <f>SUM(G193+G192)</f>
        <v>145</v>
      </c>
    </row>
    <row r="192" spans="1:256" x14ac:dyDescent="0.2">
      <c r="A192" s="122" t="s">
        <v>282</v>
      </c>
      <c r="B192" s="135" t="s">
        <v>280</v>
      </c>
      <c r="C192" s="135" t="s">
        <v>152</v>
      </c>
      <c r="D192" s="135" t="s">
        <v>43</v>
      </c>
      <c r="E192" s="135" t="s">
        <v>155</v>
      </c>
      <c r="F192" s="135" t="s">
        <v>32</v>
      </c>
      <c r="G192" s="130">
        <v>16.54</v>
      </c>
    </row>
    <row r="193" spans="1:254" x14ac:dyDescent="0.2">
      <c r="A193" s="122" t="s">
        <v>290</v>
      </c>
      <c r="B193" s="135" t="s">
        <v>280</v>
      </c>
      <c r="C193" s="135" t="s">
        <v>152</v>
      </c>
      <c r="D193" s="135" t="s">
        <v>43</v>
      </c>
      <c r="E193" s="135" t="s">
        <v>155</v>
      </c>
      <c r="F193" s="135" t="s">
        <v>75</v>
      </c>
      <c r="G193" s="125">
        <v>128.46</v>
      </c>
    </row>
    <row r="194" spans="1:254" ht="15.75" x14ac:dyDescent="0.25">
      <c r="A194" s="108" t="s">
        <v>156</v>
      </c>
      <c r="B194" s="175" t="s">
        <v>280</v>
      </c>
      <c r="C194" s="154" t="s">
        <v>157</v>
      </c>
      <c r="D194" s="154"/>
      <c r="E194" s="154"/>
      <c r="F194" s="154"/>
      <c r="G194" s="155">
        <f>SUM(G195+G208+G243+G254+G236)</f>
        <v>559310.85</v>
      </c>
    </row>
    <row r="195" spans="1:254" x14ac:dyDescent="0.2">
      <c r="A195" s="176" t="s">
        <v>158</v>
      </c>
      <c r="B195" s="114" t="s">
        <v>280</v>
      </c>
      <c r="C195" s="113" t="s">
        <v>157</v>
      </c>
      <c r="D195" s="113" t="s">
        <v>17</v>
      </c>
      <c r="E195" s="113"/>
      <c r="F195" s="113"/>
      <c r="G195" s="115">
        <f>SUM(G196+G199+G201+G203+G206)</f>
        <v>174204.61000000002</v>
      </c>
    </row>
    <row r="196" spans="1:254" x14ac:dyDescent="0.2">
      <c r="A196" s="127" t="s">
        <v>173</v>
      </c>
      <c r="B196" s="148" t="s">
        <v>280</v>
      </c>
      <c r="C196" s="132" t="s">
        <v>157</v>
      </c>
      <c r="D196" s="132" t="s">
        <v>17</v>
      </c>
      <c r="E196" s="132" t="s">
        <v>160</v>
      </c>
      <c r="F196" s="132"/>
      <c r="G196" s="130">
        <f>SUM(G198+G197)</f>
        <v>46852.75</v>
      </c>
    </row>
    <row r="197" spans="1:254" x14ac:dyDescent="0.2">
      <c r="A197" s="122" t="s">
        <v>282</v>
      </c>
      <c r="B197" s="135" t="s">
        <v>280</v>
      </c>
      <c r="C197" s="135" t="s">
        <v>157</v>
      </c>
      <c r="D197" s="135" t="s">
        <v>17</v>
      </c>
      <c r="E197" s="135" t="s">
        <v>160</v>
      </c>
      <c r="F197" s="135" t="s">
        <v>32</v>
      </c>
      <c r="G197" s="125">
        <v>178</v>
      </c>
    </row>
    <row r="198" spans="1:254" s="93" customFormat="1" ht="25.5" x14ac:dyDescent="0.2">
      <c r="A198" s="122" t="s">
        <v>76</v>
      </c>
      <c r="B198" s="135" t="s">
        <v>280</v>
      </c>
      <c r="C198" s="135" t="s">
        <v>157</v>
      </c>
      <c r="D198" s="135" t="s">
        <v>17</v>
      </c>
      <c r="E198" s="135" t="s">
        <v>160</v>
      </c>
      <c r="F198" s="135" t="s">
        <v>77</v>
      </c>
      <c r="G198" s="125">
        <v>46674.75</v>
      </c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  <c r="CR198" s="98"/>
      <c r="CS198" s="98"/>
      <c r="CT198" s="98"/>
      <c r="CU198" s="98"/>
      <c r="CV198" s="98"/>
      <c r="CW198" s="98"/>
      <c r="CX198" s="98"/>
      <c r="CY198" s="98"/>
      <c r="CZ198" s="98"/>
      <c r="DA198" s="98"/>
      <c r="DB198" s="98"/>
      <c r="DC198" s="98"/>
      <c r="DD198" s="98"/>
      <c r="DE198" s="98"/>
      <c r="DF198" s="98"/>
      <c r="DG198" s="98"/>
      <c r="DH198" s="98"/>
      <c r="DI198" s="98"/>
      <c r="DJ198" s="98"/>
      <c r="DK198" s="98"/>
      <c r="DL198" s="98"/>
      <c r="DM198" s="98"/>
      <c r="DN198" s="98"/>
      <c r="DO198" s="98"/>
      <c r="DP198" s="98"/>
      <c r="DQ198" s="98"/>
      <c r="DR198" s="98"/>
      <c r="DS198" s="98"/>
      <c r="DT198" s="98"/>
      <c r="DU198" s="98"/>
      <c r="DV198" s="98"/>
      <c r="DW198" s="98"/>
      <c r="DX198" s="98"/>
      <c r="DY198" s="98"/>
      <c r="DZ198" s="98"/>
      <c r="EA198" s="98"/>
      <c r="EB198" s="98"/>
      <c r="EC198" s="98"/>
      <c r="ED198" s="98"/>
      <c r="EE198" s="98"/>
      <c r="EF198" s="98"/>
      <c r="EG198" s="98"/>
      <c r="EH198" s="98"/>
      <c r="EI198" s="98"/>
      <c r="EJ198" s="98"/>
      <c r="EK198" s="98"/>
      <c r="EL198" s="98"/>
      <c r="EM198" s="98"/>
      <c r="EN198" s="98"/>
      <c r="EO198" s="98"/>
      <c r="EP198" s="98"/>
      <c r="EQ198" s="98"/>
      <c r="ER198" s="98"/>
      <c r="ES198" s="98"/>
      <c r="ET198" s="98"/>
      <c r="EU198" s="98"/>
      <c r="EV198" s="98"/>
      <c r="EW198" s="98"/>
      <c r="EX198" s="98"/>
      <c r="EY198" s="98"/>
      <c r="EZ198" s="98"/>
      <c r="FA198" s="98"/>
      <c r="FB198" s="98"/>
      <c r="FC198" s="98"/>
      <c r="FD198" s="98"/>
      <c r="FE198" s="98"/>
      <c r="FF198" s="98"/>
      <c r="FG198" s="98"/>
      <c r="FH198" s="98"/>
      <c r="FI198" s="98"/>
      <c r="FJ198" s="98"/>
      <c r="FK198" s="98"/>
      <c r="FL198" s="98"/>
      <c r="FM198" s="98"/>
      <c r="FN198" s="98"/>
      <c r="FO198" s="98"/>
      <c r="FP198" s="98"/>
      <c r="FQ198" s="98"/>
      <c r="FR198" s="98"/>
      <c r="FS198" s="98"/>
      <c r="FT198" s="98"/>
      <c r="FU198" s="98"/>
      <c r="FV198" s="98"/>
      <c r="FW198" s="98"/>
      <c r="FX198" s="98"/>
      <c r="FY198" s="98"/>
      <c r="FZ198" s="98"/>
      <c r="GA198" s="98"/>
      <c r="GB198" s="98"/>
      <c r="GC198" s="98"/>
      <c r="GD198" s="98"/>
      <c r="GE198" s="98"/>
      <c r="GF198" s="98"/>
      <c r="GG198" s="98"/>
      <c r="GH198" s="98"/>
      <c r="GI198" s="98"/>
      <c r="GJ198" s="98"/>
      <c r="GK198" s="98"/>
      <c r="GL198" s="98"/>
      <c r="GM198" s="98"/>
      <c r="GN198" s="98"/>
      <c r="GO198" s="98"/>
      <c r="GP198" s="98"/>
      <c r="GQ198" s="98"/>
      <c r="GR198" s="98"/>
      <c r="GS198" s="98"/>
      <c r="GT198" s="98"/>
      <c r="GU198" s="98"/>
      <c r="GV198" s="98"/>
      <c r="GW198" s="98"/>
      <c r="GX198" s="98"/>
      <c r="GY198" s="98"/>
      <c r="GZ198" s="98"/>
      <c r="HA198" s="98"/>
      <c r="HB198" s="98"/>
      <c r="HC198" s="98"/>
      <c r="HD198" s="98"/>
      <c r="HE198" s="98"/>
      <c r="HF198" s="98"/>
      <c r="HG198" s="98"/>
      <c r="HH198" s="98"/>
      <c r="HI198" s="98"/>
      <c r="HJ198" s="98"/>
      <c r="HK198" s="98"/>
      <c r="HL198" s="98"/>
      <c r="HM198" s="98"/>
      <c r="HN198" s="98"/>
      <c r="HO198" s="98"/>
      <c r="HP198" s="98"/>
      <c r="HQ198" s="98"/>
      <c r="HR198" s="98"/>
      <c r="HS198" s="98"/>
      <c r="HT198" s="98"/>
      <c r="HU198" s="98"/>
      <c r="HV198" s="98"/>
      <c r="HW198" s="98"/>
      <c r="HX198" s="98"/>
      <c r="HY198" s="98"/>
      <c r="HZ198" s="98"/>
      <c r="IA198" s="98"/>
      <c r="IB198" s="98"/>
      <c r="IC198" s="98"/>
      <c r="ID198" s="98"/>
      <c r="IE198" s="98"/>
      <c r="IF198" s="98"/>
      <c r="IG198" s="98"/>
      <c r="IH198" s="98"/>
      <c r="II198" s="98"/>
      <c r="IJ198" s="98"/>
      <c r="IK198" s="98"/>
      <c r="IL198" s="98"/>
      <c r="IM198" s="98"/>
      <c r="IN198" s="98"/>
      <c r="IO198" s="98"/>
      <c r="IP198" s="98"/>
      <c r="IQ198" s="98"/>
      <c r="IR198" s="98"/>
      <c r="IS198" s="98"/>
      <c r="IT198" s="98"/>
    </row>
    <row r="199" spans="1:254" s="126" customFormat="1" ht="63.75" x14ac:dyDescent="0.2">
      <c r="A199" s="171" t="s">
        <v>310</v>
      </c>
      <c r="B199" s="129" t="s">
        <v>280</v>
      </c>
      <c r="C199" s="132" t="s">
        <v>157</v>
      </c>
      <c r="D199" s="132" t="s">
        <v>17</v>
      </c>
      <c r="E199" s="132" t="s">
        <v>162</v>
      </c>
      <c r="F199" s="132"/>
      <c r="G199" s="130">
        <f>SUM(G200)</f>
        <v>120317.88</v>
      </c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  <c r="CG199" s="98"/>
      <c r="CH199" s="98"/>
      <c r="CI199" s="98"/>
      <c r="CJ199" s="98"/>
      <c r="CK199" s="98"/>
      <c r="CL199" s="98"/>
      <c r="CM199" s="98"/>
      <c r="CN199" s="98"/>
      <c r="CO199" s="98"/>
      <c r="CP199" s="98"/>
      <c r="CQ199" s="98"/>
      <c r="CR199" s="98"/>
      <c r="CS199" s="98"/>
      <c r="CT199" s="98"/>
      <c r="CU199" s="98"/>
      <c r="CV199" s="98"/>
      <c r="CW199" s="98"/>
      <c r="CX199" s="98"/>
      <c r="CY199" s="98"/>
      <c r="CZ199" s="98"/>
      <c r="DA199" s="98"/>
      <c r="DB199" s="98"/>
      <c r="DC199" s="98"/>
      <c r="DD199" s="98"/>
      <c r="DE199" s="98"/>
      <c r="DF199" s="98"/>
      <c r="DG199" s="98"/>
      <c r="DH199" s="98"/>
      <c r="DI199" s="98"/>
      <c r="DJ199" s="98"/>
      <c r="DK199" s="98"/>
      <c r="DL199" s="98"/>
      <c r="DM199" s="98"/>
      <c r="DN199" s="98"/>
      <c r="DO199" s="98"/>
      <c r="DP199" s="98"/>
      <c r="DQ199" s="98"/>
      <c r="DR199" s="98"/>
      <c r="DS199" s="98"/>
      <c r="DT199" s="98"/>
      <c r="DU199" s="98"/>
      <c r="DV199" s="98"/>
      <c r="DW199" s="98"/>
      <c r="DX199" s="98"/>
      <c r="DY199" s="98"/>
      <c r="DZ199" s="98"/>
      <c r="EA199" s="98"/>
      <c r="EB199" s="98"/>
      <c r="EC199" s="98"/>
      <c r="ED199" s="98"/>
      <c r="EE199" s="98"/>
      <c r="EF199" s="98"/>
      <c r="EG199" s="98"/>
      <c r="EH199" s="98"/>
      <c r="EI199" s="98"/>
      <c r="EJ199" s="98"/>
      <c r="EK199" s="98"/>
      <c r="EL199" s="98"/>
      <c r="EM199" s="98"/>
      <c r="EN199" s="98"/>
      <c r="EO199" s="98"/>
      <c r="EP199" s="98"/>
      <c r="EQ199" s="98"/>
      <c r="ER199" s="98"/>
      <c r="ES199" s="98"/>
      <c r="ET199" s="98"/>
      <c r="EU199" s="98"/>
      <c r="EV199" s="98"/>
      <c r="EW199" s="98"/>
      <c r="EX199" s="98"/>
      <c r="EY199" s="98"/>
      <c r="EZ199" s="98"/>
      <c r="FA199" s="98"/>
      <c r="FB199" s="98"/>
      <c r="FC199" s="98"/>
      <c r="FD199" s="98"/>
      <c r="FE199" s="98"/>
      <c r="FF199" s="98"/>
      <c r="FG199" s="98"/>
      <c r="FH199" s="98"/>
      <c r="FI199" s="98"/>
      <c r="FJ199" s="98"/>
      <c r="FK199" s="98"/>
      <c r="FL199" s="98"/>
      <c r="FM199" s="98"/>
      <c r="FN199" s="98"/>
      <c r="FO199" s="98"/>
      <c r="FP199" s="98"/>
      <c r="FQ199" s="98"/>
      <c r="FR199" s="98"/>
      <c r="FS199" s="98"/>
      <c r="FT199" s="98"/>
      <c r="FU199" s="98"/>
      <c r="FV199" s="98"/>
      <c r="FW199" s="98"/>
      <c r="FX199" s="98"/>
      <c r="FY199" s="98"/>
      <c r="FZ199" s="98"/>
      <c r="GA199" s="98"/>
      <c r="GB199" s="98"/>
      <c r="GC199" s="98"/>
      <c r="GD199" s="98"/>
      <c r="GE199" s="98"/>
      <c r="GF199" s="98"/>
      <c r="GG199" s="98"/>
      <c r="GH199" s="98"/>
      <c r="GI199" s="98"/>
      <c r="GJ199" s="98"/>
      <c r="GK199" s="98"/>
      <c r="GL199" s="98"/>
      <c r="GM199" s="98"/>
      <c r="GN199" s="98"/>
      <c r="GO199" s="98"/>
      <c r="GP199" s="98"/>
      <c r="GQ199" s="98"/>
      <c r="GR199" s="98"/>
      <c r="GS199" s="98"/>
      <c r="GT199" s="98"/>
      <c r="GU199" s="98"/>
      <c r="GV199" s="98"/>
      <c r="GW199" s="98"/>
      <c r="GX199" s="98"/>
      <c r="GY199" s="98"/>
      <c r="GZ199" s="98"/>
      <c r="HA199" s="98"/>
      <c r="HB199" s="98"/>
      <c r="HC199" s="98"/>
      <c r="HD199" s="98"/>
      <c r="HE199" s="98"/>
      <c r="HF199" s="98"/>
      <c r="HG199" s="98"/>
      <c r="HH199" s="98"/>
      <c r="HI199" s="98"/>
      <c r="HJ199" s="98"/>
      <c r="HK199" s="98"/>
      <c r="HL199" s="98"/>
      <c r="HM199" s="98"/>
      <c r="HN199" s="98"/>
      <c r="HO199" s="98"/>
      <c r="HP199" s="98"/>
      <c r="HQ199" s="98"/>
      <c r="HR199" s="98"/>
      <c r="HS199" s="98"/>
      <c r="HT199" s="98"/>
      <c r="HU199" s="98"/>
      <c r="HV199" s="98"/>
      <c r="HW199" s="98"/>
      <c r="HX199" s="98"/>
      <c r="HY199" s="98"/>
      <c r="HZ199" s="98"/>
      <c r="IA199" s="98"/>
      <c r="IB199" s="98"/>
      <c r="IC199" s="98"/>
      <c r="ID199" s="98"/>
      <c r="IE199" s="98"/>
      <c r="IF199" s="98"/>
      <c r="IG199" s="98"/>
      <c r="IH199" s="98"/>
      <c r="II199" s="98"/>
      <c r="IJ199" s="98"/>
      <c r="IK199" s="98"/>
      <c r="IL199" s="98"/>
      <c r="IM199" s="98"/>
      <c r="IN199" s="98"/>
      <c r="IO199" s="98"/>
      <c r="IP199" s="98"/>
      <c r="IQ199" s="98"/>
      <c r="IR199" s="98"/>
      <c r="IS199" s="98"/>
      <c r="IT199" s="98"/>
    </row>
    <row r="200" spans="1:254" s="126" customFormat="1" ht="25.5" x14ac:dyDescent="0.2">
      <c r="A200" s="122" t="s">
        <v>76</v>
      </c>
      <c r="B200" s="124" t="s">
        <v>280</v>
      </c>
      <c r="C200" s="135" t="s">
        <v>157</v>
      </c>
      <c r="D200" s="135" t="s">
        <v>17</v>
      </c>
      <c r="E200" s="135" t="s">
        <v>162</v>
      </c>
      <c r="F200" s="135" t="s">
        <v>77</v>
      </c>
      <c r="G200" s="125">
        <v>120317.88</v>
      </c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  <c r="CG200" s="98"/>
      <c r="CH200" s="98"/>
      <c r="CI200" s="98"/>
      <c r="CJ200" s="98"/>
      <c r="CK200" s="98"/>
      <c r="CL200" s="98"/>
      <c r="CM200" s="98"/>
      <c r="CN200" s="98"/>
      <c r="CO200" s="98"/>
      <c r="CP200" s="98"/>
      <c r="CQ200" s="98"/>
      <c r="CR200" s="98"/>
      <c r="CS200" s="98"/>
      <c r="CT200" s="98"/>
      <c r="CU200" s="98"/>
      <c r="CV200" s="98"/>
      <c r="CW200" s="98"/>
      <c r="CX200" s="98"/>
      <c r="CY200" s="98"/>
      <c r="CZ200" s="98"/>
      <c r="DA200" s="98"/>
      <c r="DB200" s="98"/>
      <c r="DC200" s="98"/>
      <c r="DD200" s="98"/>
      <c r="DE200" s="98"/>
      <c r="DF200" s="98"/>
      <c r="DG200" s="98"/>
      <c r="DH200" s="98"/>
      <c r="DI200" s="98"/>
      <c r="DJ200" s="98"/>
      <c r="DK200" s="98"/>
      <c r="DL200" s="98"/>
      <c r="DM200" s="98"/>
      <c r="DN200" s="98"/>
      <c r="DO200" s="98"/>
      <c r="DP200" s="98"/>
      <c r="DQ200" s="98"/>
      <c r="DR200" s="98"/>
      <c r="DS200" s="98"/>
      <c r="DT200" s="98"/>
      <c r="DU200" s="98"/>
      <c r="DV200" s="98"/>
      <c r="DW200" s="98"/>
      <c r="DX200" s="98"/>
      <c r="DY200" s="98"/>
      <c r="DZ200" s="98"/>
      <c r="EA200" s="98"/>
      <c r="EB200" s="98"/>
      <c r="EC200" s="98"/>
      <c r="ED200" s="98"/>
      <c r="EE200" s="98"/>
      <c r="EF200" s="98"/>
      <c r="EG200" s="98"/>
      <c r="EH200" s="98"/>
      <c r="EI200" s="98"/>
      <c r="EJ200" s="98"/>
      <c r="EK200" s="98"/>
      <c r="EL200" s="98"/>
      <c r="EM200" s="98"/>
      <c r="EN200" s="98"/>
      <c r="EO200" s="98"/>
      <c r="EP200" s="98"/>
      <c r="EQ200" s="98"/>
      <c r="ER200" s="98"/>
      <c r="ES200" s="98"/>
      <c r="ET200" s="98"/>
      <c r="EU200" s="98"/>
      <c r="EV200" s="98"/>
      <c r="EW200" s="98"/>
      <c r="EX200" s="98"/>
      <c r="EY200" s="98"/>
      <c r="EZ200" s="98"/>
      <c r="FA200" s="98"/>
      <c r="FB200" s="98"/>
      <c r="FC200" s="98"/>
      <c r="FD200" s="98"/>
      <c r="FE200" s="98"/>
      <c r="FF200" s="98"/>
      <c r="FG200" s="98"/>
      <c r="FH200" s="98"/>
      <c r="FI200" s="98"/>
      <c r="FJ200" s="98"/>
      <c r="FK200" s="98"/>
      <c r="FL200" s="98"/>
      <c r="FM200" s="98"/>
      <c r="FN200" s="98"/>
      <c r="FO200" s="98"/>
      <c r="FP200" s="98"/>
      <c r="FQ200" s="98"/>
      <c r="FR200" s="98"/>
      <c r="FS200" s="98"/>
      <c r="FT200" s="98"/>
      <c r="FU200" s="98"/>
      <c r="FV200" s="98"/>
      <c r="FW200" s="98"/>
      <c r="FX200" s="98"/>
      <c r="FY200" s="98"/>
      <c r="FZ200" s="98"/>
      <c r="GA200" s="98"/>
      <c r="GB200" s="98"/>
      <c r="GC200" s="98"/>
      <c r="GD200" s="98"/>
      <c r="GE200" s="98"/>
      <c r="GF200" s="98"/>
      <c r="GG200" s="98"/>
      <c r="GH200" s="98"/>
      <c r="GI200" s="98"/>
      <c r="GJ200" s="98"/>
      <c r="GK200" s="98"/>
      <c r="GL200" s="98"/>
      <c r="GM200" s="98"/>
      <c r="GN200" s="98"/>
      <c r="GO200" s="98"/>
      <c r="GP200" s="98"/>
      <c r="GQ200" s="98"/>
      <c r="GR200" s="98"/>
      <c r="GS200" s="98"/>
      <c r="GT200" s="98"/>
      <c r="GU200" s="98"/>
      <c r="GV200" s="98"/>
      <c r="GW200" s="98"/>
      <c r="GX200" s="98"/>
      <c r="GY200" s="98"/>
      <c r="GZ200" s="98"/>
      <c r="HA200" s="98"/>
      <c r="HB200" s="98"/>
      <c r="HC200" s="98"/>
      <c r="HD200" s="98"/>
      <c r="HE200" s="98"/>
      <c r="HF200" s="98"/>
      <c r="HG200" s="98"/>
      <c r="HH200" s="98"/>
      <c r="HI200" s="98"/>
      <c r="HJ200" s="98"/>
      <c r="HK200" s="98"/>
      <c r="HL200" s="98"/>
      <c r="HM200" s="98"/>
      <c r="HN200" s="98"/>
      <c r="HO200" s="98"/>
      <c r="HP200" s="98"/>
      <c r="HQ200" s="98"/>
      <c r="HR200" s="98"/>
      <c r="HS200" s="98"/>
      <c r="HT200" s="98"/>
      <c r="HU200" s="98"/>
      <c r="HV200" s="98"/>
      <c r="HW200" s="98"/>
      <c r="HX200" s="98"/>
      <c r="HY200" s="98"/>
      <c r="HZ200" s="98"/>
      <c r="IA200" s="98"/>
      <c r="IB200" s="98"/>
      <c r="IC200" s="98"/>
      <c r="ID200" s="98"/>
      <c r="IE200" s="98"/>
      <c r="IF200" s="98"/>
      <c r="IG200" s="98"/>
      <c r="IH200" s="98"/>
      <c r="II200" s="98"/>
      <c r="IJ200" s="98"/>
      <c r="IK200" s="98"/>
      <c r="IL200" s="98"/>
      <c r="IM200" s="98"/>
      <c r="IN200" s="98"/>
      <c r="IO200" s="98"/>
      <c r="IP200" s="98"/>
      <c r="IQ200" s="98"/>
      <c r="IR200" s="98"/>
      <c r="IS200" s="98"/>
      <c r="IT200" s="98"/>
    </row>
    <row r="201" spans="1:254" s="126" customFormat="1" x14ac:dyDescent="0.2">
      <c r="A201" s="127" t="s">
        <v>288</v>
      </c>
      <c r="B201" s="129" t="s">
        <v>280</v>
      </c>
      <c r="C201" s="132" t="s">
        <v>157</v>
      </c>
      <c r="D201" s="132" t="s">
        <v>17</v>
      </c>
      <c r="E201" s="132" t="s">
        <v>69</v>
      </c>
      <c r="F201" s="132"/>
      <c r="G201" s="130">
        <f>SUM(G202)</f>
        <v>686.23</v>
      </c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  <c r="CR201" s="98"/>
      <c r="CS201" s="98"/>
      <c r="CT201" s="98"/>
      <c r="CU201" s="98"/>
      <c r="CV201" s="98"/>
      <c r="CW201" s="98"/>
      <c r="CX201" s="98"/>
      <c r="CY201" s="98"/>
      <c r="CZ201" s="98"/>
      <c r="DA201" s="98"/>
      <c r="DB201" s="98"/>
      <c r="DC201" s="98"/>
      <c r="DD201" s="98"/>
      <c r="DE201" s="98"/>
      <c r="DF201" s="98"/>
      <c r="DG201" s="98"/>
      <c r="DH201" s="98"/>
      <c r="DI201" s="98"/>
      <c r="DJ201" s="98"/>
      <c r="DK201" s="98"/>
      <c r="DL201" s="98"/>
      <c r="DM201" s="98"/>
      <c r="DN201" s="98"/>
      <c r="DO201" s="98"/>
      <c r="DP201" s="98"/>
      <c r="DQ201" s="98"/>
      <c r="DR201" s="98"/>
      <c r="DS201" s="98"/>
      <c r="DT201" s="98"/>
      <c r="DU201" s="98"/>
      <c r="DV201" s="98"/>
      <c r="DW201" s="98"/>
      <c r="DX201" s="98"/>
      <c r="DY201" s="98"/>
      <c r="DZ201" s="98"/>
      <c r="EA201" s="98"/>
      <c r="EB201" s="98"/>
      <c r="EC201" s="98"/>
      <c r="ED201" s="98"/>
      <c r="EE201" s="98"/>
      <c r="EF201" s="98"/>
      <c r="EG201" s="98"/>
      <c r="EH201" s="98"/>
      <c r="EI201" s="98"/>
      <c r="EJ201" s="98"/>
      <c r="EK201" s="98"/>
      <c r="EL201" s="98"/>
      <c r="EM201" s="98"/>
      <c r="EN201" s="98"/>
      <c r="EO201" s="98"/>
      <c r="EP201" s="98"/>
      <c r="EQ201" s="98"/>
      <c r="ER201" s="98"/>
      <c r="ES201" s="98"/>
      <c r="ET201" s="98"/>
      <c r="EU201" s="98"/>
      <c r="EV201" s="98"/>
      <c r="EW201" s="98"/>
      <c r="EX201" s="98"/>
      <c r="EY201" s="98"/>
      <c r="EZ201" s="98"/>
      <c r="FA201" s="98"/>
      <c r="FB201" s="98"/>
      <c r="FC201" s="98"/>
      <c r="FD201" s="98"/>
      <c r="FE201" s="98"/>
      <c r="FF201" s="98"/>
      <c r="FG201" s="98"/>
      <c r="FH201" s="98"/>
      <c r="FI201" s="98"/>
      <c r="FJ201" s="98"/>
      <c r="FK201" s="98"/>
      <c r="FL201" s="98"/>
      <c r="FM201" s="98"/>
      <c r="FN201" s="98"/>
      <c r="FO201" s="98"/>
      <c r="FP201" s="98"/>
      <c r="FQ201" s="98"/>
      <c r="FR201" s="98"/>
      <c r="FS201" s="98"/>
      <c r="FT201" s="98"/>
      <c r="FU201" s="98"/>
      <c r="FV201" s="98"/>
      <c r="FW201" s="98"/>
      <c r="FX201" s="98"/>
      <c r="FY201" s="98"/>
      <c r="FZ201" s="98"/>
      <c r="GA201" s="98"/>
      <c r="GB201" s="98"/>
      <c r="GC201" s="98"/>
      <c r="GD201" s="98"/>
      <c r="GE201" s="98"/>
      <c r="GF201" s="98"/>
      <c r="GG201" s="98"/>
      <c r="GH201" s="98"/>
      <c r="GI201" s="98"/>
      <c r="GJ201" s="98"/>
      <c r="GK201" s="98"/>
      <c r="GL201" s="98"/>
      <c r="GM201" s="98"/>
      <c r="GN201" s="98"/>
      <c r="GO201" s="98"/>
      <c r="GP201" s="98"/>
      <c r="GQ201" s="98"/>
      <c r="GR201" s="98"/>
      <c r="GS201" s="98"/>
      <c r="GT201" s="98"/>
      <c r="GU201" s="98"/>
      <c r="GV201" s="98"/>
      <c r="GW201" s="98"/>
      <c r="GX201" s="98"/>
      <c r="GY201" s="98"/>
      <c r="GZ201" s="98"/>
      <c r="HA201" s="98"/>
      <c r="HB201" s="98"/>
      <c r="HC201" s="98"/>
      <c r="HD201" s="98"/>
      <c r="HE201" s="98"/>
      <c r="HF201" s="98"/>
      <c r="HG201" s="98"/>
      <c r="HH201" s="98"/>
      <c r="HI201" s="98"/>
      <c r="HJ201" s="98"/>
      <c r="HK201" s="98"/>
      <c r="HL201" s="98"/>
      <c r="HM201" s="98"/>
      <c r="HN201" s="98"/>
      <c r="HO201" s="98"/>
      <c r="HP201" s="98"/>
      <c r="HQ201" s="98"/>
      <c r="HR201" s="98"/>
      <c r="HS201" s="98"/>
      <c r="HT201" s="98"/>
      <c r="HU201" s="98"/>
      <c r="HV201" s="98"/>
      <c r="HW201" s="98"/>
      <c r="HX201" s="98"/>
      <c r="HY201" s="98"/>
      <c r="HZ201" s="98"/>
      <c r="IA201" s="98"/>
      <c r="IB201" s="98"/>
      <c r="IC201" s="98"/>
      <c r="ID201" s="98"/>
      <c r="IE201" s="98"/>
      <c r="IF201" s="98"/>
      <c r="IG201" s="98"/>
      <c r="IH201" s="98"/>
      <c r="II201" s="98"/>
      <c r="IJ201" s="98"/>
      <c r="IK201" s="98"/>
      <c r="IL201" s="98"/>
      <c r="IM201" s="98"/>
      <c r="IN201" s="98"/>
      <c r="IO201" s="98"/>
      <c r="IP201" s="98"/>
      <c r="IQ201" s="98"/>
      <c r="IR201" s="98"/>
      <c r="IS201" s="98"/>
      <c r="IT201" s="98"/>
    </row>
    <row r="202" spans="1:254" ht="25.5" x14ac:dyDescent="0.2">
      <c r="A202" s="122" t="s">
        <v>76</v>
      </c>
      <c r="B202" s="124" t="s">
        <v>280</v>
      </c>
      <c r="C202" s="135" t="s">
        <v>157</v>
      </c>
      <c r="D202" s="135" t="s">
        <v>17</v>
      </c>
      <c r="E202" s="135" t="s">
        <v>69</v>
      </c>
      <c r="F202" s="135" t="s">
        <v>77</v>
      </c>
      <c r="G202" s="125">
        <v>686.23</v>
      </c>
    </row>
    <row r="203" spans="1:254" s="93" customFormat="1" ht="25.5" x14ac:dyDescent="0.2">
      <c r="A203" s="201" t="s">
        <v>163</v>
      </c>
      <c r="B203" s="129" t="s">
        <v>280</v>
      </c>
      <c r="C203" s="132" t="s">
        <v>157</v>
      </c>
      <c r="D203" s="132" t="s">
        <v>17</v>
      </c>
      <c r="E203" s="132" t="s">
        <v>166</v>
      </c>
      <c r="F203" s="132"/>
      <c r="G203" s="130">
        <f>SUM(G205+G204)</f>
        <v>1957.4099999999999</v>
      </c>
    </row>
    <row r="204" spans="1:254" x14ac:dyDescent="0.2">
      <c r="A204" s="122" t="s">
        <v>282</v>
      </c>
      <c r="B204" s="124" t="s">
        <v>280</v>
      </c>
      <c r="C204" s="135" t="s">
        <v>157</v>
      </c>
      <c r="D204" s="135" t="s">
        <v>17</v>
      </c>
      <c r="E204" s="135" t="s">
        <v>166</v>
      </c>
      <c r="F204" s="135" t="s">
        <v>32</v>
      </c>
      <c r="G204" s="125">
        <v>1361.76</v>
      </c>
    </row>
    <row r="205" spans="1:254" s="93" customFormat="1" ht="25.5" x14ac:dyDescent="0.2">
      <c r="A205" s="122" t="s">
        <v>76</v>
      </c>
      <c r="B205" s="124" t="s">
        <v>280</v>
      </c>
      <c r="C205" s="135" t="s">
        <v>157</v>
      </c>
      <c r="D205" s="135" t="s">
        <v>17</v>
      </c>
      <c r="E205" s="135" t="s">
        <v>166</v>
      </c>
      <c r="F205" s="135" t="s">
        <v>77</v>
      </c>
      <c r="G205" s="125">
        <v>595.65</v>
      </c>
    </row>
    <row r="206" spans="1:254" s="93" customFormat="1" x14ac:dyDescent="0.2">
      <c r="A206" s="127" t="s">
        <v>406</v>
      </c>
      <c r="B206" s="129" t="s">
        <v>280</v>
      </c>
      <c r="C206" s="132" t="s">
        <v>157</v>
      </c>
      <c r="D206" s="132" t="s">
        <v>17</v>
      </c>
      <c r="E206" s="132" t="s">
        <v>407</v>
      </c>
      <c r="F206" s="132"/>
      <c r="G206" s="130">
        <f>SUM(G207)</f>
        <v>4390.34</v>
      </c>
    </row>
    <row r="207" spans="1:254" s="93" customFormat="1" ht="25.5" x14ac:dyDescent="0.2">
      <c r="A207" s="122" t="s">
        <v>76</v>
      </c>
      <c r="B207" s="124" t="s">
        <v>280</v>
      </c>
      <c r="C207" s="135" t="s">
        <v>157</v>
      </c>
      <c r="D207" s="135" t="s">
        <v>17</v>
      </c>
      <c r="E207" s="135" t="s">
        <v>407</v>
      </c>
      <c r="F207" s="135" t="s">
        <v>77</v>
      </c>
      <c r="G207" s="125">
        <v>4390.34</v>
      </c>
    </row>
    <row r="208" spans="1:254" s="126" customFormat="1" x14ac:dyDescent="0.2">
      <c r="A208" s="176" t="s">
        <v>165</v>
      </c>
      <c r="B208" s="114" t="s">
        <v>280</v>
      </c>
      <c r="C208" s="113" t="s">
        <v>157</v>
      </c>
      <c r="D208" s="113" t="s">
        <v>19</v>
      </c>
      <c r="E208" s="113"/>
      <c r="F208" s="113"/>
      <c r="G208" s="115">
        <f>SUM(G221+G223+G228+G230+G232+G226+G209+G212+G216+G214+G218+G234)</f>
        <v>330006.42</v>
      </c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  <c r="CR208" s="98"/>
      <c r="CS208" s="98"/>
      <c r="CT208" s="98"/>
      <c r="CU208" s="98"/>
      <c r="CV208" s="98"/>
      <c r="CW208" s="98"/>
      <c r="CX208" s="98"/>
      <c r="CY208" s="98"/>
      <c r="CZ208" s="98"/>
      <c r="DA208" s="98"/>
      <c r="DB208" s="98"/>
      <c r="DC208" s="98"/>
      <c r="DD208" s="98"/>
      <c r="DE208" s="98"/>
      <c r="DF208" s="98"/>
      <c r="DG208" s="98"/>
      <c r="DH208" s="98"/>
      <c r="DI208" s="98"/>
      <c r="DJ208" s="98"/>
      <c r="DK208" s="98"/>
      <c r="DL208" s="98"/>
      <c r="DM208" s="98"/>
      <c r="DN208" s="98"/>
      <c r="DO208" s="98"/>
      <c r="DP208" s="98"/>
      <c r="DQ208" s="98"/>
      <c r="DR208" s="98"/>
      <c r="DS208" s="98"/>
      <c r="DT208" s="98"/>
      <c r="DU208" s="98"/>
      <c r="DV208" s="98"/>
      <c r="DW208" s="98"/>
      <c r="DX208" s="98"/>
      <c r="DY208" s="98"/>
      <c r="DZ208" s="98"/>
      <c r="EA208" s="98"/>
      <c r="EB208" s="98"/>
      <c r="EC208" s="98"/>
      <c r="ED208" s="98"/>
      <c r="EE208" s="98"/>
      <c r="EF208" s="98"/>
      <c r="EG208" s="98"/>
      <c r="EH208" s="98"/>
      <c r="EI208" s="98"/>
      <c r="EJ208" s="98"/>
      <c r="EK208" s="98"/>
      <c r="EL208" s="98"/>
      <c r="EM208" s="98"/>
      <c r="EN208" s="98"/>
      <c r="EO208" s="98"/>
      <c r="EP208" s="98"/>
      <c r="EQ208" s="98"/>
      <c r="ER208" s="98"/>
      <c r="ES208" s="98"/>
      <c r="ET208" s="98"/>
      <c r="EU208" s="98"/>
      <c r="EV208" s="98"/>
      <c r="EW208" s="98"/>
      <c r="EX208" s="98"/>
      <c r="EY208" s="98"/>
      <c r="EZ208" s="98"/>
      <c r="FA208" s="98"/>
      <c r="FB208" s="98"/>
      <c r="FC208" s="98"/>
      <c r="FD208" s="98"/>
      <c r="FE208" s="98"/>
      <c r="FF208" s="98"/>
      <c r="FG208" s="98"/>
      <c r="FH208" s="98"/>
      <c r="FI208" s="98"/>
      <c r="FJ208" s="98"/>
      <c r="FK208" s="98"/>
      <c r="FL208" s="98"/>
      <c r="FM208" s="98"/>
      <c r="FN208" s="98"/>
      <c r="FO208" s="98"/>
      <c r="FP208" s="98"/>
      <c r="FQ208" s="98"/>
      <c r="FR208" s="98"/>
      <c r="FS208" s="98"/>
      <c r="FT208" s="98"/>
      <c r="FU208" s="98"/>
      <c r="FV208" s="98"/>
      <c r="FW208" s="98"/>
      <c r="FX208" s="98"/>
      <c r="FY208" s="98"/>
      <c r="FZ208" s="98"/>
      <c r="GA208" s="98"/>
      <c r="GB208" s="98"/>
      <c r="GC208" s="98"/>
      <c r="GD208" s="98"/>
      <c r="GE208" s="98"/>
      <c r="GF208" s="98"/>
      <c r="GG208" s="98"/>
      <c r="GH208" s="98"/>
      <c r="GI208" s="98"/>
      <c r="GJ208" s="98"/>
      <c r="GK208" s="98"/>
      <c r="GL208" s="98"/>
      <c r="GM208" s="98"/>
      <c r="GN208" s="98"/>
      <c r="GO208" s="98"/>
      <c r="GP208" s="98"/>
      <c r="GQ208" s="98"/>
      <c r="GR208" s="98"/>
      <c r="GS208" s="98"/>
      <c r="GT208" s="98"/>
      <c r="GU208" s="98"/>
      <c r="GV208" s="98"/>
      <c r="GW208" s="98"/>
      <c r="GX208" s="98"/>
      <c r="GY208" s="98"/>
      <c r="GZ208" s="98"/>
      <c r="HA208" s="98"/>
      <c r="HB208" s="98"/>
      <c r="HC208" s="98"/>
      <c r="HD208" s="98"/>
      <c r="HE208" s="98"/>
      <c r="HF208" s="98"/>
      <c r="HG208" s="98"/>
      <c r="HH208" s="98"/>
      <c r="HI208" s="98"/>
      <c r="HJ208" s="98"/>
      <c r="HK208" s="98"/>
      <c r="HL208" s="98"/>
      <c r="HM208" s="98"/>
      <c r="HN208" s="98"/>
      <c r="HO208" s="98"/>
      <c r="HP208" s="98"/>
      <c r="HQ208" s="98"/>
      <c r="HR208" s="98"/>
      <c r="HS208" s="98"/>
      <c r="HT208" s="98"/>
      <c r="HU208" s="98"/>
      <c r="HV208" s="98"/>
      <c r="HW208" s="98"/>
      <c r="HX208" s="98"/>
      <c r="HY208" s="98"/>
      <c r="HZ208" s="98"/>
      <c r="IA208" s="98"/>
      <c r="IB208" s="98"/>
      <c r="IC208" s="98"/>
      <c r="ID208" s="98"/>
      <c r="IE208" s="98"/>
      <c r="IF208" s="98"/>
      <c r="IG208" s="98"/>
      <c r="IH208" s="98"/>
      <c r="II208" s="98"/>
      <c r="IJ208" s="98"/>
      <c r="IK208" s="98"/>
      <c r="IL208" s="98"/>
      <c r="IM208" s="98"/>
      <c r="IN208" s="98"/>
      <c r="IO208" s="98"/>
      <c r="IP208" s="98"/>
      <c r="IQ208" s="98"/>
      <c r="IR208" s="98"/>
      <c r="IS208" s="98"/>
      <c r="IT208" s="98"/>
    </row>
    <row r="209" spans="1:254" s="126" customFormat="1" ht="25.5" x14ac:dyDescent="0.2">
      <c r="A209" s="150" t="s">
        <v>163</v>
      </c>
      <c r="B209" s="124" t="s">
        <v>280</v>
      </c>
      <c r="C209" s="135" t="s">
        <v>157</v>
      </c>
      <c r="D209" s="135" t="s">
        <v>19</v>
      </c>
      <c r="E209" s="135" t="s">
        <v>166</v>
      </c>
      <c r="F209" s="135"/>
      <c r="G209" s="125">
        <f>SUM(G211+G210)</f>
        <v>1775.1000000000001</v>
      </c>
    </row>
    <row r="210" spans="1:254" s="93" customFormat="1" x14ac:dyDescent="0.2">
      <c r="A210" s="127" t="s">
        <v>282</v>
      </c>
      <c r="B210" s="129" t="s">
        <v>280</v>
      </c>
      <c r="C210" s="132" t="s">
        <v>157</v>
      </c>
      <c r="D210" s="132" t="s">
        <v>19</v>
      </c>
      <c r="E210" s="132" t="s">
        <v>166</v>
      </c>
      <c r="F210" s="132" t="s">
        <v>32</v>
      </c>
      <c r="G210" s="130">
        <v>1655.19</v>
      </c>
    </row>
    <row r="211" spans="1:254" s="126" customFormat="1" ht="25.5" x14ac:dyDescent="0.2">
      <c r="A211" s="127" t="s">
        <v>76</v>
      </c>
      <c r="B211" s="129" t="s">
        <v>280</v>
      </c>
      <c r="C211" s="132" t="s">
        <v>157</v>
      </c>
      <c r="D211" s="132" t="s">
        <v>19</v>
      </c>
      <c r="E211" s="132" t="s">
        <v>166</v>
      </c>
      <c r="F211" s="132" t="s">
        <v>77</v>
      </c>
      <c r="G211" s="130">
        <v>119.91</v>
      </c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98"/>
      <c r="CR211" s="98"/>
      <c r="CS211" s="98"/>
      <c r="CT211" s="98"/>
      <c r="CU211" s="98"/>
      <c r="CV211" s="98"/>
      <c r="CW211" s="98"/>
      <c r="CX211" s="98"/>
      <c r="CY211" s="98"/>
      <c r="CZ211" s="98"/>
      <c r="DA211" s="98"/>
      <c r="DB211" s="98"/>
      <c r="DC211" s="98"/>
      <c r="DD211" s="98"/>
      <c r="DE211" s="98"/>
      <c r="DF211" s="98"/>
      <c r="DG211" s="98"/>
      <c r="DH211" s="98"/>
      <c r="DI211" s="98"/>
      <c r="DJ211" s="98"/>
      <c r="DK211" s="98"/>
      <c r="DL211" s="98"/>
      <c r="DM211" s="98"/>
      <c r="DN211" s="98"/>
      <c r="DO211" s="98"/>
      <c r="DP211" s="98"/>
      <c r="DQ211" s="98"/>
      <c r="DR211" s="98"/>
      <c r="DS211" s="98"/>
      <c r="DT211" s="98"/>
      <c r="DU211" s="98"/>
      <c r="DV211" s="98"/>
      <c r="DW211" s="98"/>
      <c r="DX211" s="98"/>
      <c r="DY211" s="98"/>
      <c r="DZ211" s="98"/>
      <c r="EA211" s="98"/>
      <c r="EB211" s="98"/>
      <c r="EC211" s="98"/>
      <c r="ED211" s="98"/>
      <c r="EE211" s="98"/>
      <c r="EF211" s="98"/>
      <c r="EG211" s="98"/>
      <c r="EH211" s="98"/>
      <c r="EI211" s="98"/>
      <c r="EJ211" s="98"/>
      <c r="EK211" s="98"/>
      <c r="EL211" s="98"/>
      <c r="EM211" s="98"/>
      <c r="EN211" s="98"/>
      <c r="EO211" s="98"/>
      <c r="EP211" s="98"/>
      <c r="EQ211" s="98"/>
      <c r="ER211" s="98"/>
      <c r="ES211" s="98"/>
      <c r="ET211" s="98"/>
      <c r="EU211" s="98"/>
      <c r="EV211" s="98"/>
      <c r="EW211" s="98"/>
      <c r="EX211" s="98"/>
      <c r="EY211" s="98"/>
      <c r="EZ211" s="98"/>
      <c r="FA211" s="98"/>
      <c r="FB211" s="98"/>
      <c r="FC211" s="98"/>
      <c r="FD211" s="98"/>
      <c r="FE211" s="98"/>
      <c r="FF211" s="98"/>
      <c r="FG211" s="98"/>
      <c r="FH211" s="98"/>
      <c r="FI211" s="98"/>
      <c r="FJ211" s="98"/>
      <c r="FK211" s="98"/>
      <c r="FL211" s="98"/>
      <c r="FM211" s="98"/>
      <c r="FN211" s="98"/>
      <c r="FO211" s="98"/>
      <c r="FP211" s="98"/>
      <c r="FQ211" s="98"/>
      <c r="FR211" s="98"/>
      <c r="FS211" s="98"/>
      <c r="FT211" s="98"/>
      <c r="FU211" s="98"/>
      <c r="FV211" s="98"/>
      <c r="FW211" s="98"/>
      <c r="FX211" s="98"/>
      <c r="FY211" s="98"/>
      <c r="FZ211" s="98"/>
      <c r="GA211" s="98"/>
      <c r="GB211" s="98"/>
      <c r="GC211" s="98"/>
      <c r="GD211" s="98"/>
      <c r="GE211" s="98"/>
      <c r="GF211" s="98"/>
      <c r="GG211" s="98"/>
      <c r="GH211" s="98"/>
      <c r="GI211" s="98"/>
      <c r="GJ211" s="98"/>
      <c r="GK211" s="98"/>
      <c r="GL211" s="98"/>
      <c r="GM211" s="98"/>
      <c r="GN211" s="98"/>
      <c r="GO211" s="98"/>
      <c r="GP211" s="98"/>
      <c r="GQ211" s="98"/>
      <c r="GR211" s="98"/>
      <c r="GS211" s="98"/>
      <c r="GT211" s="98"/>
      <c r="GU211" s="98"/>
      <c r="GV211" s="98"/>
      <c r="GW211" s="98"/>
      <c r="GX211" s="98"/>
      <c r="GY211" s="98"/>
      <c r="GZ211" s="98"/>
      <c r="HA211" s="98"/>
      <c r="HB211" s="98"/>
      <c r="HC211" s="98"/>
      <c r="HD211" s="98"/>
      <c r="HE211" s="98"/>
      <c r="HF211" s="98"/>
      <c r="HG211" s="98"/>
      <c r="HH211" s="98"/>
      <c r="HI211" s="98"/>
      <c r="HJ211" s="98"/>
      <c r="HK211" s="98"/>
      <c r="HL211" s="98"/>
      <c r="HM211" s="98"/>
      <c r="HN211" s="98"/>
      <c r="HO211" s="98"/>
      <c r="HP211" s="98"/>
      <c r="HQ211" s="98"/>
      <c r="HR211" s="98"/>
      <c r="HS211" s="98"/>
      <c r="HT211" s="98"/>
      <c r="HU211" s="98"/>
      <c r="HV211" s="98"/>
      <c r="HW211" s="98"/>
      <c r="HX211" s="98"/>
      <c r="HY211" s="98"/>
      <c r="HZ211" s="98"/>
      <c r="IA211" s="98"/>
      <c r="IB211" s="98"/>
      <c r="IC211" s="98"/>
      <c r="ID211" s="98"/>
      <c r="IE211" s="98"/>
      <c r="IF211" s="98"/>
      <c r="IG211" s="98"/>
      <c r="IH211" s="98"/>
      <c r="II211" s="98"/>
      <c r="IJ211" s="98"/>
      <c r="IK211" s="98"/>
      <c r="IL211" s="98"/>
      <c r="IM211" s="98"/>
      <c r="IN211" s="98"/>
      <c r="IO211" s="98"/>
      <c r="IP211" s="98"/>
      <c r="IQ211" s="98"/>
      <c r="IR211" s="98"/>
      <c r="IS211" s="98"/>
      <c r="IT211" s="98"/>
    </row>
    <row r="212" spans="1:254" s="126" customFormat="1" ht="25.5" x14ac:dyDescent="0.2">
      <c r="A212" s="177" t="s">
        <v>167</v>
      </c>
      <c r="B212" s="129" t="s">
        <v>280</v>
      </c>
      <c r="C212" s="132" t="s">
        <v>157</v>
      </c>
      <c r="D212" s="132" t="s">
        <v>19</v>
      </c>
      <c r="E212" s="132" t="s">
        <v>311</v>
      </c>
      <c r="F212" s="132"/>
      <c r="G212" s="130">
        <f>SUM(G213)</f>
        <v>16359.46</v>
      </c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  <c r="CG212" s="98"/>
      <c r="CH212" s="98"/>
      <c r="CI212" s="98"/>
      <c r="CJ212" s="98"/>
      <c r="CK212" s="98"/>
      <c r="CL212" s="98"/>
      <c r="CM212" s="98"/>
      <c r="CN212" s="98"/>
      <c r="CO212" s="98"/>
      <c r="CP212" s="98"/>
      <c r="CQ212" s="98"/>
      <c r="CR212" s="98"/>
      <c r="CS212" s="98"/>
      <c r="CT212" s="98"/>
      <c r="CU212" s="98"/>
      <c r="CV212" s="98"/>
      <c r="CW212" s="98"/>
      <c r="CX212" s="98"/>
      <c r="CY212" s="98"/>
      <c r="CZ212" s="98"/>
      <c r="DA212" s="98"/>
      <c r="DB212" s="98"/>
      <c r="DC212" s="98"/>
      <c r="DD212" s="98"/>
      <c r="DE212" s="98"/>
      <c r="DF212" s="98"/>
      <c r="DG212" s="98"/>
      <c r="DH212" s="98"/>
      <c r="DI212" s="98"/>
      <c r="DJ212" s="98"/>
      <c r="DK212" s="98"/>
      <c r="DL212" s="98"/>
      <c r="DM212" s="98"/>
      <c r="DN212" s="98"/>
      <c r="DO212" s="98"/>
      <c r="DP212" s="98"/>
      <c r="DQ212" s="98"/>
      <c r="DR212" s="98"/>
      <c r="DS212" s="98"/>
      <c r="DT212" s="98"/>
      <c r="DU212" s="98"/>
      <c r="DV212" s="98"/>
      <c r="DW212" s="98"/>
      <c r="DX212" s="98"/>
      <c r="DY212" s="98"/>
      <c r="DZ212" s="98"/>
      <c r="EA212" s="98"/>
      <c r="EB212" s="98"/>
      <c r="EC212" s="98"/>
      <c r="ED212" s="98"/>
      <c r="EE212" s="98"/>
      <c r="EF212" s="98"/>
      <c r="EG212" s="98"/>
      <c r="EH212" s="98"/>
      <c r="EI212" s="98"/>
      <c r="EJ212" s="98"/>
      <c r="EK212" s="98"/>
      <c r="EL212" s="98"/>
      <c r="EM212" s="98"/>
      <c r="EN212" s="98"/>
      <c r="EO212" s="98"/>
      <c r="EP212" s="98"/>
      <c r="EQ212" s="98"/>
      <c r="ER212" s="98"/>
      <c r="ES212" s="98"/>
      <c r="ET212" s="98"/>
      <c r="EU212" s="98"/>
      <c r="EV212" s="98"/>
      <c r="EW212" s="98"/>
      <c r="EX212" s="98"/>
      <c r="EY212" s="98"/>
      <c r="EZ212" s="98"/>
      <c r="FA212" s="98"/>
      <c r="FB212" s="98"/>
      <c r="FC212" s="98"/>
      <c r="FD212" s="98"/>
      <c r="FE212" s="98"/>
      <c r="FF212" s="98"/>
      <c r="FG212" s="98"/>
      <c r="FH212" s="98"/>
      <c r="FI212" s="98"/>
      <c r="FJ212" s="98"/>
      <c r="FK212" s="98"/>
      <c r="FL212" s="98"/>
      <c r="FM212" s="98"/>
      <c r="FN212" s="98"/>
      <c r="FO212" s="98"/>
      <c r="FP212" s="98"/>
      <c r="FQ212" s="98"/>
      <c r="FR212" s="98"/>
      <c r="FS212" s="98"/>
      <c r="FT212" s="98"/>
      <c r="FU212" s="98"/>
      <c r="FV212" s="98"/>
      <c r="FW212" s="98"/>
      <c r="FX212" s="98"/>
      <c r="FY212" s="98"/>
      <c r="FZ212" s="98"/>
      <c r="GA212" s="98"/>
      <c r="GB212" s="98"/>
      <c r="GC212" s="98"/>
      <c r="GD212" s="98"/>
      <c r="GE212" s="98"/>
      <c r="GF212" s="98"/>
      <c r="GG212" s="98"/>
      <c r="GH212" s="98"/>
      <c r="GI212" s="98"/>
      <c r="GJ212" s="98"/>
      <c r="GK212" s="98"/>
      <c r="GL212" s="98"/>
      <c r="GM212" s="98"/>
      <c r="GN212" s="98"/>
      <c r="GO212" s="98"/>
      <c r="GP212" s="98"/>
      <c r="GQ212" s="98"/>
      <c r="GR212" s="98"/>
      <c r="GS212" s="98"/>
      <c r="GT212" s="98"/>
      <c r="GU212" s="98"/>
      <c r="GV212" s="98"/>
      <c r="GW212" s="98"/>
      <c r="GX212" s="98"/>
      <c r="GY212" s="98"/>
      <c r="GZ212" s="98"/>
      <c r="HA212" s="98"/>
      <c r="HB212" s="98"/>
      <c r="HC212" s="98"/>
      <c r="HD212" s="98"/>
      <c r="HE212" s="98"/>
      <c r="HF212" s="98"/>
      <c r="HG212" s="98"/>
      <c r="HH212" s="98"/>
      <c r="HI212" s="98"/>
      <c r="HJ212" s="98"/>
      <c r="HK212" s="98"/>
      <c r="HL212" s="98"/>
      <c r="HM212" s="98"/>
      <c r="HN212" s="98"/>
      <c r="HO212" s="98"/>
      <c r="HP212" s="98"/>
      <c r="HQ212" s="98"/>
      <c r="HR212" s="98"/>
      <c r="HS212" s="98"/>
      <c r="HT212" s="98"/>
      <c r="HU212" s="98"/>
      <c r="HV212" s="98"/>
      <c r="HW212" s="98"/>
      <c r="HX212" s="98"/>
      <c r="HY212" s="98"/>
      <c r="HZ212" s="98"/>
      <c r="IA212" s="98"/>
      <c r="IB212" s="98"/>
      <c r="IC212" s="98"/>
      <c r="ID212" s="98"/>
      <c r="IE212" s="98"/>
      <c r="IF212" s="98"/>
      <c r="IG212" s="98"/>
      <c r="IH212" s="98"/>
      <c r="II212" s="98"/>
      <c r="IJ212" s="98"/>
      <c r="IK212" s="98"/>
      <c r="IL212" s="98"/>
      <c r="IM212" s="98"/>
      <c r="IN212" s="98"/>
      <c r="IO212" s="98"/>
      <c r="IP212" s="98"/>
      <c r="IQ212" s="98"/>
      <c r="IR212" s="98"/>
      <c r="IS212" s="98"/>
      <c r="IT212" s="98"/>
    </row>
    <row r="213" spans="1:254" s="126" customFormat="1" ht="25.5" x14ac:dyDescent="0.2">
      <c r="A213" s="127" t="s">
        <v>76</v>
      </c>
      <c r="B213" s="129" t="s">
        <v>280</v>
      </c>
      <c r="C213" s="132" t="s">
        <v>157</v>
      </c>
      <c r="D213" s="132" t="s">
        <v>19</v>
      </c>
      <c r="E213" s="132" t="s">
        <v>311</v>
      </c>
      <c r="F213" s="132" t="s">
        <v>77</v>
      </c>
      <c r="G213" s="130">
        <v>16359.46</v>
      </c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  <c r="BS213" s="98"/>
      <c r="BT213" s="98"/>
      <c r="BU213" s="98"/>
      <c r="BV213" s="98"/>
      <c r="BW213" s="98"/>
      <c r="BX213" s="98"/>
      <c r="BY213" s="98"/>
      <c r="BZ213" s="98"/>
      <c r="CA213" s="98"/>
      <c r="CB213" s="98"/>
      <c r="CC213" s="98"/>
      <c r="CD213" s="98"/>
      <c r="CE213" s="98"/>
      <c r="CF213" s="98"/>
      <c r="CG213" s="98"/>
      <c r="CH213" s="98"/>
      <c r="CI213" s="98"/>
      <c r="CJ213" s="98"/>
      <c r="CK213" s="98"/>
      <c r="CL213" s="98"/>
      <c r="CM213" s="98"/>
      <c r="CN213" s="98"/>
      <c r="CO213" s="98"/>
      <c r="CP213" s="98"/>
      <c r="CQ213" s="98"/>
      <c r="CR213" s="98"/>
      <c r="CS213" s="98"/>
      <c r="CT213" s="98"/>
      <c r="CU213" s="98"/>
      <c r="CV213" s="98"/>
      <c r="CW213" s="98"/>
      <c r="CX213" s="98"/>
      <c r="CY213" s="98"/>
      <c r="CZ213" s="98"/>
      <c r="DA213" s="98"/>
      <c r="DB213" s="98"/>
      <c r="DC213" s="98"/>
      <c r="DD213" s="98"/>
      <c r="DE213" s="98"/>
      <c r="DF213" s="98"/>
      <c r="DG213" s="98"/>
      <c r="DH213" s="98"/>
      <c r="DI213" s="98"/>
      <c r="DJ213" s="98"/>
      <c r="DK213" s="98"/>
      <c r="DL213" s="98"/>
      <c r="DM213" s="98"/>
      <c r="DN213" s="98"/>
      <c r="DO213" s="98"/>
      <c r="DP213" s="98"/>
      <c r="DQ213" s="98"/>
      <c r="DR213" s="98"/>
      <c r="DS213" s="98"/>
      <c r="DT213" s="98"/>
      <c r="DU213" s="98"/>
      <c r="DV213" s="98"/>
      <c r="DW213" s="98"/>
      <c r="DX213" s="98"/>
      <c r="DY213" s="98"/>
      <c r="DZ213" s="98"/>
      <c r="EA213" s="98"/>
      <c r="EB213" s="98"/>
      <c r="EC213" s="98"/>
      <c r="ED213" s="98"/>
      <c r="EE213" s="98"/>
      <c r="EF213" s="98"/>
      <c r="EG213" s="98"/>
      <c r="EH213" s="98"/>
      <c r="EI213" s="98"/>
      <c r="EJ213" s="98"/>
      <c r="EK213" s="98"/>
      <c r="EL213" s="98"/>
      <c r="EM213" s="98"/>
      <c r="EN213" s="98"/>
      <c r="EO213" s="98"/>
      <c r="EP213" s="98"/>
      <c r="EQ213" s="98"/>
      <c r="ER213" s="98"/>
      <c r="ES213" s="98"/>
      <c r="ET213" s="98"/>
      <c r="EU213" s="98"/>
      <c r="EV213" s="98"/>
      <c r="EW213" s="98"/>
      <c r="EX213" s="98"/>
      <c r="EY213" s="98"/>
      <c r="EZ213" s="98"/>
      <c r="FA213" s="98"/>
      <c r="FB213" s="98"/>
      <c r="FC213" s="98"/>
      <c r="FD213" s="98"/>
      <c r="FE213" s="98"/>
      <c r="FF213" s="98"/>
      <c r="FG213" s="98"/>
      <c r="FH213" s="98"/>
      <c r="FI213" s="98"/>
      <c r="FJ213" s="98"/>
      <c r="FK213" s="98"/>
      <c r="FL213" s="98"/>
      <c r="FM213" s="98"/>
      <c r="FN213" s="98"/>
      <c r="FO213" s="98"/>
      <c r="FP213" s="98"/>
      <c r="FQ213" s="98"/>
      <c r="FR213" s="98"/>
      <c r="FS213" s="98"/>
      <c r="FT213" s="98"/>
      <c r="FU213" s="98"/>
      <c r="FV213" s="98"/>
      <c r="FW213" s="98"/>
      <c r="FX213" s="98"/>
      <c r="FY213" s="98"/>
      <c r="FZ213" s="98"/>
      <c r="GA213" s="98"/>
      <c r="GB213" s="98"/>
      <c r="GC213" s="98"/>
      <c r="GD213" s="98"/>
      <c r="GE213" s="98"/>
      <c r="GF213" s="98"/>
      <c r="GG213" s="98"/>
      <c r="GH213" s="98"/>
      <c r="GI213" s="98"/>
      <c r="GJ213" s="98"/>
      <c r="GK213" s="98"/>
      <c r="GL213" s="98"/>
      <c r="GM213" s="98"/>
      <c r="GN213" s="98"/>
      <c r="GO213" s="98"/>
      <c r="GP213" s="98"/>
      <c r="GQ213" s="98"/>
      <c r="GR213" s="98"/>
      <c r="GS213" s="98"/>
      <c r="GT213" s="98"/>
      <c r="GU213" s="98"/>
      <c r="GV213" s="98"/>
      <c r="GW213" s="98"/>
      <c r="GX213" s="98"/>
      <c r="GY213" s="98"/>
      <c r="GZ213" s="98"/>
      <c r="HA213" s="98"/>
      <c r="HB213" s="98"/>
      <c r="HC213" s="98"/>
      <c r="HD213" s="98"/>
      <c r="HE213" s="98"/>
      <c r="HF213" s="98"/>
      <c r="HG213" s="98"/>
      <c r="HH213" s="98"/>
      <c r="HI213" s="98"/>
      <c r="HJ213" s="98"/>
      <c r="HK213" s="98"/>
      <c r="HL213" s="98"/>
      <c r="HM213" s="98"/>
      <c r="HN213" s="98"/>
      <c r="HO213" s="98"/>
      <c r="HP213" s="98"/>
      <c r="HQ213" s="98"/>
      <c r="HR213" s="98"/>
      <c r="HS213" s="98"/>
      <c r="HT213" s="98"/>
      <c r="HU213" s="98"/>
      <c r="HV213" s="98"/>
      <c r="HW213" s="98"/>
      <c r="HX213" s="98"/>
      <c r="HY213" s="98"/>
      <c r="HZ213" s="98"/>
      <c r="IA213" s="98"/>
      <c r="IB213" s="98"/>
      <c r="IC213" s="98"/>
      <c r="ID213" s="98"/>
      <c r="IE213" s="98"/>
      <c r="IF213" s="98"/>
      <c r="IG213" s="98"/>
      <c r="IH213" s="98"/>
      <c r="II213" s="98"/>
      <c r="IJ213" s="98"/>
      <c r="IK213" s="98"/>
      <c r="IL213" s="98"/>
      <c r="IM213" s="98"/>
      <c r="IN213" s="98"/>
      <c r="IO213" s="98"/>
      <c r="IP213" s="98"/>
      <c r="IQ213" s="98"/>
      <c r="IR213" s="98"/>
      <c r="IS213" s="98"/>
      <c r="IT213" s="98"/>
    </row>
    <row r="214" spans="1:254" s="93" customFormat="1" ht="25.5" x14ac:dyDescent="0.2">
      <c r="A214" s="127" t="s">
        <v>336</v>
      </c>
      <c r="B214" s="129" t="s">
        <v>280</v>
      </c>
      <c r="C214" s="132" t="s">
        <v>157</v>
      </c>
      <c r="D214" s="132" t="s">
        <v>19</v>
      </c>
      <c r="E214" s="132" t="s">
        <v>337</v>
      </c>
      <c r="F214" s="132"/>
      <c r="G214" s="130">
        <f>SUM(G215)</f>
        <v>12733.56</v>
      </c>
    </row>
    <row r="215" spans="1:254" s="126" customFormat="1" ht="25.5" x14ac:dyDescent="0.2">
      <c r="A215" s="122" t="s">
        <v>76</v>
      </c>
      <c r="B215" s="124" t="s">
        <v>280</v>
      </c>
      <c r="C215" s="135" t="s">
        <v>157</v>
      </c>
      <c r="D215" s="135" t="s">
        <v>19</v>
      </c>
      <c r="E215" s="135" t="s">
        <v>337</v>
      </c>
      <c r="F215" s="135" t="s">
        <v>77</v>
      </c>
      <c r="G215" s="125">
        <v>12733.56</v>
      </c>
    </row>
    <row r="216" spans="1:254" s="126" customFormat="1" ht="25.5" x14ac:dyDescent="0.2">
      <c r="A216" s="177" t="s">
        <v>167</v>
      </c>
      <c r="B216" s="129" t="s">
        <v>280</v>
      </c>
      <c r="C216" s="132" t="s">
        <v>157</v>
      </c>
      <c r="D216" s="132" t="s">
        <v>19</v>
      </c>
      <c r="E216" s="132" t="s">
        <v>335</v>
      </c>
      <c r="F216" s="132"/>
      <c r="G216" s="130">
        <f>SUM(G217)</f>
        <v>17771.48</v>
      </c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  <c r="CG216" s="98"/>
      <c r="CH216" s="98"/>
      <c r="CI216" s="98"/>
      <c r="CJ216" s="98"/>
      <c r="CK216" s="98"/>
      <c r="CL216" s="98"/>
      <c r="CM216" s="98"/>
      <c r="CN216" s="98"/>
      <c r="CO216" s="98"/>
      <c r="CP216" s="98"/>
      <c r="CQ216" s="98"/>
      <c r="CR216" s="98"/>
      <c r="CS216" s="98"/>
      <c r="CT216" s="98"/>
      <c r="CU216" s="98"/>
      <c r="CV216" s="98"/>
      <c r="CW216" s="98"/>
      <c r="CX216" s="98"/>
      <c r="CY216" s="98"/>
      <c r="CZ216" s="98"/>
      <c r="DA216" s="98"/>
      <c r="DB216" s="98"/>
      <c r="DC216" s="98"/>
      <c r="DD216" s="98"/>
      <c r="DE216" s="98"/>
      <c r="DF216" s="98"/>
      <c r="DG216" s="98"/>
      <c r="DH216" s="98"/>
      <c r="DI216" s="98"/>
      <c r="DJ216" s="98"/>
      <c r="DK216" s="98"/>
      <c r="DL216" s="98"/>
      <c r="DM216" s="98"/>
      <c r="DN216" s="98"/>
      <c r="DO216" s="98"/>
      <c r="DP216" s="98"/>
      <c r="DQ216" s="98"/>
      <c r="DR216" s="98"/>
      <c r="DS216" s="98"/>
      <c r="DT216" s="98"/>
      <c r="DU216" s="98"/>
      <c r="DV216" s="98"/>
      <c r="DW216" s="98"/>
      <c r="DX216" s="98"/>
      <c r="DY216" s="98"/>
      <c r="DZ216" s="98"/>
      <c r="EA216" s="98"/>
      <c r="EB216" s="98"/>
      <c r="EC216" s="98"/>
      <c r="ED216" s="98"/>
      <c r="EE216" s="98"/>
      <c r="EF216" s="98"/>
      <c r="EG216" s="98"/>
      <c r="EH216" s="98"/>
      <c r="EI216" s="98"/>
      <c r="EJ216" s="98"/>
      <c r="EK216" s="98"/>
      <c r="EL216" s="98"/>
      <c r="EM216" s="98"/>
      <c r="EN216" s="98"/>
      <c r="EO216" s="98"/>
      <c r="EP216" s="98"/>
      <c r="EQ216" s="98"/>
      <c r="ER216" s="98"/>
      <c r="ES216" s="98"/>
      <c r="ET216" s="98"/>
      <c r="EU216" s="98"/>
      <c r="EV216" s="98"/>
      <c r="EW216" s="98"/>
      <c r="EX216" s="98"/>
      <c r="EY216" s="98"/>
      <c r="EZ216" s="98"/>
      <c r="FA216" s="98"/>
      <c r="FB216" s="98"/>
      <c r="FC216" s="98"/>
      <c r="FD216" s="98"/>
      <c r="FE216" s="98"/>
      <c r="FF216" s="98"/>
      <c r="FG216" s="98"/>
      <c r="FH216" s="98"/>
      <c r="FI216" s="98"/>
      <c r="FJ216" s="98"/>
      <c r="FK216" s="98"/>
      <c r="FL216" s="98"/>
      <c r="FM216" s="98"/>
      <c r="FN216" s="98"/>
      <c r="FO216" s="98"/>
      <c r="FP216" s="98"/>
      <c r="FQ216" s="98"/>
      <c r="FR216" s="98"/>
      <c r="FS216" s="98"/>
      <c r="FT216" s="98"/>
      <c r="FU216" s="98"/>
      <c r="FV216" s="98"/>
      <c r="FW216" s="98"/>
      <c r="FX216" s="98"/>
      <c r="FY216" s="98"/>
      <c r="FZ216" s="98"/>
      <c r="GA216" s="98"/>
      <c r="GB216" s="98"/>
      <c r="GC216" s="98"/>
      <c r="GD216" s="98"/>
      <c r="GE216" s="98"/>
      <c r="GF216" s="98"/>
      <c r="GG216" s="98"/>
      <c r="GH216" s="98"/>
      <c r="GI216" s="98"/>
      <c r="GJ216" s="98"/>
      <c r="GK216" s="98"/>
      <c r="GL216" s="98"/>
      <c r="GM216" s="98"/>
      <c r="GN216" s="98"/>
      <c r="GO216" s="98"/>
      <c r="GP216" s="98"/>
      <c r="GQ216" s="98"/>
      <c r="GR216" s="98"/>
      <c r="GS216" s="98"/>
      <c r="GT216" s="98"/>
      <c r="GU216" s="98"/>
      <c r="GV216" s="98"/>
      <c r="GW216" s="98"/>
      <c r="GX216" s="98"/>
      <c r="GY216" s="98"/>
      <c r="GZ216" s="98"/>
      <c r="HA216" s="98"/>
      <c r="HB216" s="98"/>
      <c r="HC216" s="98"/>
      <c r="HD216" s="98"/>
      <c r="HE216" s="98"/>
      <c r="HF216" s="98"/>
      <c r="HG216" s="98"/>
      <c r="HH216" s="98"/>
      <c r="HI216" s="98"/>
      <c r="HJ216" s="98"/>
      <c r="HK216" s="98"/>
      <c r="HL216" s="98"/>
      <c r="HM216" s="98"/>
      <c r="HN216" s="98"/>
      <c r="HO216" s="98"/>
      <c r="HP216" s="98"/>
      <c r="HQ216" s="98"/>
      <c r="HR216" s="98"/>
      <c r="HS216" s="98"/>
      <c r="HT216" s="98"/>
      <c r="HU216" s="98"/>
      <c r="HV216" s="98"/>
      <c r="HW216" s="98"/>
      <c r="HX216" s="98"/>
      <c r="HY216" s="98"/>
      <c r="HZ216" s="98"/>
      <c r="IA216" s="98"/>
      <c r="IB216" s="98"/>
      <c r="IC216" s="98"/>
      <c r="ID216" s="98"/>
      <c r="IE216" s="98"/>
      <c r="IF216" s="98"/>
      <c r="IG216" s="98"/>
      <c r="IH216" s="98"/>
      <c r="II216" s="98"/>
      <c r="IJ216" s="98"/>
      <c r="IK216" s="98"/>
      <c r="IL216" s="98"/>
      <c r="IM216" s="98"/>
      <c r="IN216" s="98"/>
      <c r="IO216" s="98"/>
      <c r="IP216" s="98"/>
      <c r="IQ216" s="98"/>
      <c r="IR216" s="98"/>
      <c r="IS216" s="98"/>
      <c r="IT216" s="98"/>
    </row>
    <row r="217" spans="1:254" s="126" customFormat="1" ht="25.5" x14ac:dyDescent="0.2">
      <c r="A217" s="127" t="s">
        <v>76</v>
      </c>
      <c r="B217" s="129" t="s">
        <v>280</v>
      </c>
      <c r="C217" s="132" t="s">
        <v>157</v>
      </c>
      <c r="D217" s="132" t="s">
        <v>19</v>
      </c>
      <c r="E217" s="132" t="s">
        <v>335</v>
      </c>
      <c r="F217" s="132" t="s">
        <v>77</v>
      </c>
      <c r="G217" s="130">
        <v>17771.48</v>
      </c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  <c r="CG217" s="98"/>
      <c r="CH217" s="98"/>
      <c r="CI217" s="98"/>
      <c r="CJ217" s="98"/>
      <c r="CK217" s="98"/>
      <c r="CL217" s="98"/>
      <c r="CM217" s="98"/>
      <c r="CN217" s="98"/>
      <c r="CO217" s="98"/>
      <c r="CP217" s="98"/>
      <c r="CQ217" s="98"/>
      <c r="CR217" s="98"/>
      <c r="CS217" s="98"/>
      <c r="CT217" s="98"/>
      <c r="CU217" s="98"/>
      <c r="CV217" s="98"/>
      <c r="CW217" s="98"/>
      <c r="CX217" s="98"/>
      <c r="CY217" s="98"/>
      <c r="CZ217" s="98"/>
      <c r="DA217" s="98"/>
      <c r="DB217" s="98"/>
      <c r="DC217" s="98"/>
      <c r="DD217" s="98"/>
      <c r="DE217" s="98"/>
      <c r="DF217" s="98"/>
      <c r="DG217" s="98"/>
      <c r="DH217" s="98"/>
      <c r="DI217" s="98"/>
      <c r="DJ217" s="98"/>
      <c r="DK217" s="98"/>
      <c r="DL217" s="98"/>
      <c r="DM217" s="98"/>
      <c r="DN217" s="98"/>
      <c r="DO217" s="98"/>
      <c r="DP217" s="98"/>
      <c r="DQ217" s="98"/>
      <c r="DR217" s="98"/>
      <c r="DS217" s="98"/>
      <c r="DT217" s="98"/>
      <c r="DU217" s="98"/>
      <c r="DV217" s="98"/>
      <c r="DW217" s="98"/>
      <c r="DX217" s="98"/>
      <c r="DY217" s="98"/>
      <c r="DZ217" s="98"/>
      <c r="EA217" s="98"/>
      <c r="EB217" s="98"/>
      <c r="EC217" s="98"/>
      <c r="ED217" s="98"/>
      <c r="EE217" s="98"/>
      <c r="EF217" s="98"/>
      <c r="EG217" s="98"/>
      <c r="EH217" s="98"/>
      <c r="EI217" s="98"/>
      <c r="EJ217" s="98"/>
      <c r="EK217" s="98"/>
      <c r="EL217" s="98"/>
      <c r="EM217" s="98"/>
      <c r="EN217" s="98"/>
      <c r="EO217" s="98"/>
      <c r="EP217" s="98"/>
      <c r="EQ217" s="98"/>
      <c r="ER217" s="98"/>
      <c r="ES217" s="98"/>
      <c r="ET217" s="98"/>
      <c r="EU217" s="98"/>
      <c r="EV217" s="98"/>
      <c r="EW217" s="98"/>
      <c r="EX217" s="98"/>
      <c r="EY217" s="98"/>
      <c r="EZ217" s="98"/>
      <c r="FA217" s="98"/>
      <c r="FB217" s="98"/>
      <c r="FC217" s="98"/>
      <c r="FD217" s="98"/>
      <c r="FE217" s="98"/>
      <c r="FF217" s="98"/>
      <c r="FG217" s="98"/>
      <c r="FH217" s="98"/>
      <c r="FI217" s="98"/>
      <c r="FJ217" s="98"/>
      <c r="FK217" s="98"/>
      <c r="FL217" s="98"/>
      <c r="FM217" s="98"/>
      <c r="FN217" s="98"/>
      <c r="FO217" s="98"/>
      <c r="FP217" s="98"/>
      <c r="FQ217" s="98"/>
      <c r="FR217" s="98"/>
      <c r="FS217" s="98"/>
      <c r="FT217" s="98"/>
      <c r="FU217" s="98"/>
      <c r="FV217" s="98"/>
      <c r="FW217" s="98"/>
      <c r="FX217" s="98"/>
      <c r="FY217" s="98"/>
      <c r="FZ217" s="98"/>
      <c r="GA217" s="98"/>
      <c r="GB217" s="98"/>
      <c r="GC217" s="98"/>
      <c r="GD217" s="98"/>
      <c r="GE217" s="98"/>
      <c r="GF217" s="98"/>
      <c r="GG217" s="98"/>
      <c r="GH217" s="98"/>
      <c r="GI217" s="98"/>
      <c r="GJ217" s="98"/>
      <c r="GK217" s="98"/>
      <c r="GL217" s="98"/>
      <c r="GM217" s="98"/>
      <c r="GN217" s="98"/>
      <c r="GO217" s="98"/>
      <c r="GP217" s="98"/>
      <c r="GQ217" s="98"/>
      <c r="GR217" s="98"/>
      <c r="GS217" s="98"/>
      <c r="GT217" s="98"/>
      <c r="GU217" s="98"/>
      <c r="GV217" s="98"/>
      <c r="GW217" s="98"/>
      <c r="GX217" s="98"/>
      <c r="GY217" s="98"/>
      <c r="GZ217" s="98"/>
      <c r="HA217" s="98"/>
      <c r="HB217" s="98"/>
      <c r="HC217" s="98"/>
      <c r="HD217" s="98"/>
      <c r="HE217" s="98"/>
      <c r="HF217" s="98"/>
      <c r="HG217" s="98"/>
      <c r="HH217" s="98"/>
      <c r="HI217" s="98"/>
      <c r="HJ217" s="98"/>
      <c r="HK217" s="98"/>
      <c r="HL217" s="98"/>
      <c r="HM217" s="98"/>
      <c r="HN217" s="98"/>
      <c r="HO217" s="98"/>
      <c r="HP217" s="98"/>
      <c r="HQ217" s="98"/>
      <c r="HR217" s="98"/>
      <c r="HS217" s="98"/>
      <c r="HT217" s="98"/>
      <c r="HU217" s="98"/>
      <c r="HV217" s="98"/>
      <c r="HW217" s="98"/>
      <c r="HX217" s="98"/>
      <c r="HY217" s="98"/>
      <c r="HZ217" s="98"/>
      <c r="IA217" s="98"/>
      <c r="IB217" s="98"/>
      <c r="IC217" s="98"/>
      <c r="ID217" s="98"/>
      <c r="IE217" s="98"/>
      <c r="IF217" s="98"/>
      <c r="IG217" s="98"/>
      <c r="IH217" s="98"/>
      <c r="II217" s="98"/>
      <c r="IJ217" s="98"/>
      <c r="IK217" s="98"/>
      <c r="IL217" s="98"/>
      <c r="IM217" s="98"/>
      <c r="IN217" s="98"/>
      <c r="IO217" s="98"/>
      <c r="IP217" s="98"/>
      <c r="IQ217" s="98"/>
      <c r="IR217" s="98"/>
      <c r="IS217" s="98"/>
      <c r="IT217" s="98"/>
    </row>
    <row r="218" spans="1:254" s="126" customFormat="1" ht="50.25" customHeight="1" x14ac:dyDescent="0.2">
      <c r="A218" s="122" t="s">
        <v>409</v>
      </c>
      <c r="B218" s="124" t="s">
        <v>280</v>
      </c>
      <c r="C218" s="135" t="s">
        <v>157</v>
      </c>
      <c r="D218" s="135" t="s">
        <v>19</v>
      </c>
      <c r="E218" s="135" t="s">
        <v>410</v>
      </c>
      <c r="F218" s="135"/>
      <c r="G218" s="125">
        <f>SUM(G219+G220)</f>
        <v>8470.86</v>
      </c>
    </row>
    <row r="219" spans="1:254" s="93" customFormat="1" x14ac:dyDescent="0.2">
      <c r="A219" s="127" t="s">
        <v>282</v>
      </c>
      <c r="B219" s="129" t="s">
        <v>280</v>
      </c>
      <c r="C219" s="132" t="s">
        <v>157</v>
      </c>
      <c r="D219" s="132" t="s">
        <v>19</v>
      </c>
      <c r="E219" s="132" t="s">
        <v>410</v>
      </c>
      <c r="F219" s="132" t="s">
        <v>32</v>
      </c>
      <c r="G219" s="130">
        <v>2018.8</v>
      </c>
    </row>
    <row r="220" spans="1:254" s="93" customFormat="1" ht="23.45" customHeight="1" x14ac:dyDescent="0.2">
      <c r="A220" s="127" t="s">
        <v>76</v>
      </c>
      <c r="B220" s="129" t="s">
        <v>280</v>
      </c>
      <c r="C220" s="132" t="s">
        <v>157</v>
      </c>
      <c r="D220" s="132" t="s">
        <v>19</v>
      </c>
      <c r="E220" s="132" t="s">
        <v>410</v>
      </c>
      <c r="F220" s="132" t="s">
        <v>77</v>
      </c>
      <c r="G220" s="130">
        <v>6452.06</v>
      </c>
    </row>
    <row r="221" spans="1:254" s="93" customFormat="1" x14ac:dyDescent="0.2">
      <c r="A221" s="122" t="s">
        <v>312</v>
      </c>
      <c r="B221" s="124" t="s">
        <v>280</v>
      </c>
      <c r="C221" s="124" t="s">
        <v>157</v>
      </c>
      <c r="D221" s="124" t="s">
        <v>19</v>
      </c>
      <c r="E221" s="124" t="s">
        <v>69</v>
      </c>
      <c r="F221" s="124"/>
      <c r="G221" s="162">
        <f>SUM(G222)</f>
        <v>657.77</v>
      </c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6"/>
      <c r="BO221" s="126"/>
      <c r="BP221" s="126"/>
      <c r="BQ221" s="126"/>
      <c r="BR221" s="126"/>
      <c r="BS221" s="126"/>
      <c r="BT221" s="126"/>
      <c r="BU221" s="126"/>
      <c r="BV221" s="126"/>
      <c r="BW221" s="126"/>
      <c r="BX221" s="126"/>
      <c r="BY221" s="126"/>
      <c r="BZ221" s="126"/>
      <c r="CA221" s="126"/>
      <c r="CB221" s="126"/>
      <c r="CC221" s="126"/>
      <c r="CD221" s="126"/>
      <c r="CE221" s="126"/>
      <c r="CF221" s="126"/>
      <c r="CG221" s="126"/>
      <c r="CH221" s="126"/>
      <c r="CI221" s="126"/>
      <c r="CJ221" s="126"/>
      <c r="CK221" s="126"/>
      <c r="CL221" s="126"/>
      <c r="CM221" s="126"/>
      <c r="CN221" s="126"/>
      <c r="CO221" s="126"/>
      <c r="CP221" s="126"/>
      <c r="CQ221" s="126"/>
      <c r="CR221" s="126"/>
      <c r="CS221" s="126"/>
      <c r="CT221" s="126"/>
      <c r="CU221" s="126"/>
      <c r="CV221" s="126"/>
      <c r="CW221" s="126"/>
      <c r="CX221" s="126"/>
      <c r="CY221" s="126"/>
      <c r="CZ221" s="126"/>
      <c r="DA221" s="126"/>
      <c r="DB221" s="126"/>
      <c r="DC221" s="126"/>
      <c r="DD221" s="126"/>
      <c r="DE221" s="126"/>
      <c r="DF221" s="126"/>
      <c r="DG221" s="126"/>
      <c r="DH221" s="126"/>
      <c r="DI221" s="126"/>
      <c r="DJ221" s="126"/>
      <c r="DK221" s="126"/>
      <c r="DL221" s="126"/>
      <c r="DM221" s="126"/>
      <c r="DN221" s="126"/>
      <c r="DO221" s="126"/>
      <c r="DP221" s="126"/>
      <c r="DQ221" s="126"/>
      <c r="DR221" s="126"/>
      <c r="DS221" s="126"/>
      <c r="DT221" s="126"/>
      <c r="DU221" s="126"/>
      <c r="DV221" s="126"/>
      <c r="DW221" s="126"/>
      <c r="DX221" s="126"/>
      <c r="DY221" s="126"/>
      <c r="DZ221" s="126"/>
      <c r="EA221" s="126"/>
      <c r="EB221" s="126"/>
      <c r="EC221" s="126"/>
      <c r="ED221" s="126"/>
      <c r="EE221" s="126"/>
      <c r="EF221" s="126"/>
      <c r="EG221" s="126"/>
      <c r="EH221" s="126"/>
      <c r="EI221" s="126"/>
      <c r="EJ221" s="126"/>
      <c r="EK221" s="126"/>
      <c r="EL221" s="126"/>
      <c r="EM221" s="126"/>
      <c r="EN221" s="126"/>
      <c r="EO221" s="126"/>
      <c r="EP221" s="126"/>
      <c r="EQ221" s="126"/>
      <c r="ER221" s="126"/>
      <c r="ES221" s="126"/>
      <c r="ET221" s="126"/>
      <c r="EU221" s="126"/>
      <c r="EV221" s="126"/>
      <c r="EW221" s="126"/>
      <c r="EX221" s="126"/>
      <c r="EY221" s="126"/>
      <c r="EZ221" s="126"/>
      <c r="FA221" s="126"/>
      <c r="FB221" s="126"/>
      <c r="FC221" s="126"/>
      <c r="FD221" s="126"/>
      <c r="FE221" s="126"/>
      <c r="FF221" s="126"/>
      <c r="FG221" s="126"/>
      <c r="FH221" s="126"/>
      <c r="FI221" s="126"/>
      <c r="FJ221" s="126"/>
      <c r="FK221" s="126"/>
      <c r="FL221" s="126"/>
      <c r="FM221" s="126"/>
      <c r="FN221" s="126"/>
      <c r="FO221" s="126"/>
      <c r="FP221" s="126"/>
      <c r="FQ221" s="126"/>
      <c r="FR221" s="126"/>
      <c r="FS221" s="126"/>
      <c r="FT221" s="126"/>
      <c r="FU221" s="126"/>
      <c r="FV221" s="126"/>
      <c r="FW221" s="126"/>
      <c r="FX221" s="126"/>
      <c r="FY221" s="126"/>
      <c r="FZ221" s="126"/>
      <c r="GA221" s="126"/>
      <c r="GB221" s="126"/>
      <c r="GC221" s="126"/>
      <c r="GD221" s="126"/>
      <c r="GE221" s="126"/>
      <c r="GF221" s="126"/>
      <c r="GG221" s="126"/>
      <c r="GH221" s="126"/>
      <c r="GI221" s="126"/>
      <c r="GJ221" s="126"/>
      <c r="GK221" s="126"/>
      <c r="GL221" s="126"/>
      <c r="GM221" s="126"/>
      <c r="GN221" s="126"/>
      <c r="GO221" s="126"/>
      <c r="GP221" s="126"/>
      <c r="GQ221" s="126"/>
      <c r="GR221" s="126"/>
      <c r="GS221" s="126"/>
      <c r="GT221" s="126"/>
      <c r="GU221" s="126"/>
      <c r="GV221" s="126"/>
      <c r="GW221" s="126"/>
      <c r="GX221" s="126"/>
      <c r="GY221" s="126"/>
      <c r="GZ221" s="126"/>
      <c r="HA221" s="126"/>
      <c r="HB221" s="126"/>
      <c r="HC221" s="126"/>
      <c r="HD221" s="126"/>
      <c r="HE221" s="126"/>
      <c r="HF221" s="126"/>
      <c r="HG221" s="126"/>
      <c r="HH221" s="126"/>
      <c r="HI221" s="126"/>
      <c r="HJ221" s="126"/>
      <c r="HK221" s="126"/>
      <c r="HL221" s="126"/>
      <c r="HM221" s="126"/>
      <c r="HN221" s="126"/>
      <c r="HO221" s="126"/>
      <c r="HP221" s="126"/>
      <c r="HQ221" s="126"/>
      <c r="HR221" s="126"/>
      <c r="HS221" s="126"/>
      <c r="HT221" s="126"/>
      <c r="HU221" s="126"/>
      <c r="HV221" s="126"/>
      <c r="HW221" s="126"/>
      <c r="HX221" s="126"/>
      <c r="HY221" s="126"/>
      <c r="HZ221" s="126"/>
      <c r="IA221" s="126"/>
      <c r="IB221" s="126"/>
      <c r="IC221" s="126"/>
      <c r="ID221" s="126"/>
      <c r="IE221" s="126"/>
      <c r="IF221" s="126"/>
      <c r="IG221" s="126"/>
      <c r="IH221" s="126"/>
      <c r="II221" s="126"/>
      <c r="IJ221" s="126"/>
      <c r="IK221" s="126"/>
      <c r="IL221" s="126"/>
      <c r="IM221" s="126"/>
      <c r="IN221" s="126"/>
      <c r="IO221" s="126"/>
      <c r="IP221" s="126"/>
      <c r="IQ221" s="126"/>
      <c r="IR221" s="126"/>
      <c r="IS221" s="126"/>
      <c r="IT221" s="126"/>
    </row>
    <row r="222" spans="1:254" ht="25.5" x14ac:dyDescent="0.2">
      <c r="A222" s="127" t="s">
        <v>76</v>
      </c>
      <c r="B222" s="129" t="s">
        <v>280</v>
      </c>
      <c r="C222" s="129" t="s">
        <v>157</v>
      </c>
      <c r="D222" s="129" t="s">
        <v>19</v>
      </c>
      <c r="E222" s="129" t="s">
        <v>69</v>
      </c>
      <c r="F222" s="129" t="s">
        <v>77</v>
      </c>
      <c r="G222" s="170">
        <v>657.77</v>
      </c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  <c r="CJ222" s="93"/>
      <c r="CK222" s="93"/>
      <c r="CL222" s="93"/>
      <c r="CM222" s="93"/>
      <c r="CN222" s="93"/>
      <c r="CO222" s="93"/>
      <c r="CP222" s="93"/>
      <c r="CQ222" s="93"/>
      <c r="CR222" s="93"/>
      <c r="CS222" s="93"/>
      <c r="CT222" s="93"/>
      <c r="CU222" s="93"/>
      <c r="CV222" s="93"/>
      <c r="CW222" s="93"/>
      <c r="CX222" s="93"/>
      <c r="CY222" s="93"/>
      <c r="CZ222" s="93"/>
      <c r="DA222" s="93"/>
      <c r="DB222" s="93"/>
      <c r="DC222" s="93"/>
      <c r="DD222" s="93"/>
      <c r="DE222" s="93"/>
      <c r="DF222" s="93"/>
      <c r="DG222" s="93"/>
      <c r="DH222" s="93"/>
      <c r="DI222" s="93"/>
      <c r="DJ222" s="93"/>
      <c r="DK222" s="93"/>
      <c r="DL222" s="93"/>
      <c r="DM222" s="93"/>
      <c r="DN222" s="93"/>
      <c r="DO222" s="93"/>
      <c r="DP222" s="93"/>
      <c r="DQ222" s="93"/>
      <c r="DR222" s="93"/>
      <c r="DS222" s="93"/>
      <c r="DT222" s="93"/>
      <c r="DU222" s="93"/>
      <c r="DV222" s="93"/>
      <c r="DW222" s="93"/>
      <c r="DX222" s="93"/>
      <c r="DY222" s="93"/>
      <c r="DZ222" s="93"/>
      <c r="EA222" s="93"/>
      <c r="EB222" s="93"/>
      <c r="EC222" s="93"/>
      <c r="ED222" s="93"/>
      <c r="EE222" s="93"/>
      <c r="EF222" s="93"/>
      <c r="EG222" s="93"/>
      <c r="EH222" s="93"/>
      <c r="EI222" s="93"/>
      <c r="EJ222" s="93"/>
      <c r="EK222" s="93"/>
      <c r="EL222" s="93"/>
      <c r="EM222" s="93"/>
      <c r="EN222" s="93"/>
      <c r="EO222" s="93"/>
      <c r="EP222" s="93"/>
      <c r="EQ222" s="93"/>
      <c r="ER222" s="93"/>
      <c r="ES222" s="93"/>
      <c r="ET222" s="93"/>
      <c r="EU222" s="93"/>
      <c r="EV222" s="93"/>
      <c r="EW222" s="93"/>
      <c r="EX222" s="93"/>
      <c r="EY222" s="93"/>
      <c r="EZ222" s="93"/>
      <c r="FA222" s="93"/>
      <c r="FB222" s="93"/>
      <c r="FC222" s="93"/>
      <c r="FD222" s="93"/>
      <c r="FE222" s="93"/>
      <c r="FF222" s="93"/>
      <c r="FG222" s="93"/>
      <c r="FH222" s="93"/>
      <c r="FI222" s="93"/>
      <c r="FJ222" s="93"/>
      <c r="FK222" s="93"/>
      <c r="FL222" s="93"/>
      <c r="FM222" s="93"/>
      <c r="FN222" s="93"/>
      <c r="FO222" s="93"/>
      <c r="FP222" s="93"/>
      <c r="FQ222" s="93"/>
      <c r="FR222" s="93"/>
      <c r="FS222" s="93"/>
      <c r="FT222" s="93"/>
      <c r="FU222" s="93"/>
      <c r="FV222" s="93"/>
      <c r="FW222" s="93"/>
      <c r="FX222" s="93"/>
      <c r="FY222" s="93"/>
      <c r="FZ222" s="93"/>
      <c r="GA222" s="93"/>
      <c r="GB222" s="93"/>
      <c r="GC222" s="93"/>
      <c r="GD222" s="93"/>
      <c r="GE222" s="93"/>
      <c r="GF222" s="93"/>
      <c r="GG222" s="93"/>
      <c r="GH222" s="93"/>
      <c r="GI222" s="93"/>
      <c r="GJ222" s="93"/>
      <c r="GK222" s="93"/>
      <c r="GL222" s="93"/>
      <c r="GM222" s="93"/>
      <c r="GN222" s="93"/>
      <c r="GO222" s="93"/>
      <c r="GP222" s="93"/>
      <c r="GQ222" s="93"/>
      <c r="GR222" s="93"/>
      <c r="GS222" s="93"/>
      <c r="GT222" s="93"/>
      <c r="GU222" s="93"/>
      <c r="GV222" s="93"/>
      <c r="GW222" s="93"/>
      <c r="GX222" s="93"/>
      <c r="GY222" s="93"/>
      <c r="GZ222" s="93"/>
      <c r="HA222" s="93"/>
      <c r="HB222" s="93"/>
      <c r="HC222" s="93"/>
      <c r="HD222" s="93"/>
      <c r="HE222" s="93"/>
      <c r="HF222" s="93"/>
      <c r="HG222" s="93"/>
      <c r="HH222" s="93"/>
      <c r="HI222" s="93"/>
      <c r="HJ222" s="93"/>
      <c r="HK222" s="93"/>
      <c r="HL222" s="93"/>
      <c r="HM222" s="93"/>
      <c r="HN222" s="93"/>
      <c r="HO222" s="93"/>
      <c r="HP222" s="93"/>
      <c r="HQ222" s="93"/>
      <c r="HR222" s="93"/>
      <c r="HS222" s="93"/>
      <c r="HT222" s="93"/>
      <c r="HU222" s="93"/>
      <c r="HV222" s="93"/>
      <c r="HW222" s="93"/>
      <c r="HX222" s="93"/>
      <c r="HY222" s="93"/>
      <c r="HZ222" s="93"/>
      <c r="IA222" s="93"/>
      <c r="IB222" s="93"/>
      <c r="IC222" s="93"/>
      <c r="ID222" s="93"/>
      <c r="IE222" s="93"/>
      <c r="IF222" s="93"/>
      <c r="IG222" s="93"/>
      <c r="IH222" s="93"/>
      <c r="II222" s="93"/>
      <c r="IJ222" s="93"/>
      <c r="IK222" s="93"/>
      <c r="IL222" s="93"/>
      <c r="IM222" s="93"/>
      <c r="IN222" s="93"/>
      <c r="IO222" s="93"/>
      <c r="IP222" s="93"/>
      <c r="IQ222" s="93"/>
      <c r="IR222" s="93"/>
      <c r="IS222" s="93"/>
      <c r="IT222" s="93"/>
    </row>
    <row r="223" spans="1:254" x14ac:dyDescent="0.2">
      <c r="A223" s="178" t="s">
        <v>159</v>
      </c>
      <c r="B223" s="124" t="s">
        <v>280</v>
      </c>
      <c r="C223" s="135" t="s">
        <v>157</v>
      </c>
      <c r="D223" s="135" t="s">
        <v>19</v>
      </c>
      <c r="E223" s="135" t="s">
        <v>169</v>
      </c>
      <c r="F223" s="135"/>
      <c r="G223" s="125">
        <f>SUM(G225+G224)</f>
        <v>42320.049999999996</v>
      </c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26"/>
      <c r="CZ223" s="126"/>
      <c r="DA223" s="126"/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126"/>
      <c r="DV223" s="126"/>
      <c r="DW223" s="126"/>
      <c r="DX223" s="126"/>
      <c r="DY223" s="126"/>
      <c r="DZ223" s="126"/>
      <c r="EA223" s="126"/>
      <c r="EB223" s="126"/>
      <c r="EC223" s="126"/>
      <c r="ED223" s="126"/>
      <c r="EE223" s="126"/>
      <c r="EF223" s="126"/>
      <c r="EG223" s="126"/>
      <c r="EH223" s="126"/>
      <c r="EI223" s="126"/>
      <c r="EJ223" s="126"/>
      <c r="EK223" s="126"/>
      <c r="EL223" s="126"/>
      <c r="EM223" s="126"/>
      <c r="EN223" s="126"/>
      <c r="EO223" s="126"/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6"/>
      <c r="FB223" s="126"/>
      <c r="FC223" s="126"/>
      <c r="FD223" s="126"/>
      <c r="FE223" s="126"/>
      <c r="FF223" s="126"/>
      <c r="FG223" s="126"/>
      <c r="FH223" s="126"/>
      <c r="FI223" s="126"/>
      <c r="FJ223" s="126"/>
      <c r="FK223" s="126"/>
      <c r="FL223" s="126"/>
      <c r="FM223" s="126"/>
      <c r="FN223" s="126"/>
      <c r="FO223" s="126"/>
      <c r="FP223" s="126"/>
      <c r="FQ223" s="126"/>
      <c r="FR223" s="126"/>
      <c r="FS223" s="126"/>
      <c r="FT223" s="126"/>
      <c r="FU223" s="126"/>
      <c r="FV223" s="126"/>
      <c r="FW223" s="126"/>
      <c r="FX223" s="126"/>
      <c r="FY223" s="126"/>
      <c r="FZ223" s="126"/>
      <c r="GA223" s="126"/>
      <c r="GB223" s="126"/>
      <c r="GC223" s="126"/>
      <c r="GD223" s="126"/>
      <c r="GE223" s="126"/>
      <c r="GF223" s="126"/>
      <c r="GG223" s="126"/>
      <c r="GH223" s="126"/>
      <c r="GI223" s="126"/>
      <c r="GJ223" s="126"/>
      <c r="GK223" s="126"/>
      <c r="GL223" s="126"/>
      <c r="GM223" s="126"/>
      <c r="GN223" s="126"/>
      <c r="GO223" s="126"/>
      <c r="GP223" s="126"/>
      <c r="GQ223" s="126"/>
      <c r="GR223" s="126"/>
      <c r="GS223" s="126"/>
      <c r="GT223" s="126"/>
      <c r="GU223" s="126"/>
      <c r="GV223" s="126"/>
      <c r="GW223" s="126"/>
      <c r="GX223" s="126"/>
      <c r="GY223" s="126"/>
      <c r="GZ223" s="126"/>
      <c r="HA223" s="126"/>
      <c r="HB223" s="126"/>
      <c r="HC223" s="126"/>
      <c r="HD223" s="126"/>
      <c r="HE223" s="126"/>
      <c r="HF223" s="126"/>
      <c r="HG223" s="126"/>
      <c r="HH223" s="126"/>
      <c r="HI223" s="126"/>
      <c r="HJ223" s="126"/>
      <c r="HK223" s="126"/>
      <c r="HL223" s="126"/>
      <c r="HM223" s="126"/>
      <c r="HN223" s="126"/>
      <c r="HO223" s="126"/>
      <c r="HP223" s="126"/>
      <c r="HQ223" s="126"/>
      <c r="HR223" s="126"/>
      <c r="HS223" s="126"/>
      <c r="HT223" s="126"/>
      <c r="HU223" s="126"/>
      <c r="HV223" s="126"/>
      <c r="HW223" s="126"/>
      <c r="HX223" s="126"/>
      <c r="HY223" s="126"/>
      <c r="HZ223" s="126"/>
      <c r="IA223" s="126"/>
      <c r="IB223" s="126"/>
      <c r="IC223" s="126"/>
      <c r="ID223" s="126"/>
      <c r="IE223" s="126"/>
      <c r="IF223" s="126"/>
      <c r="IG223" s="126"/>
      <c r="IH223" s="126"/>
      <c r="II223" s="126"/>
      <c r="IJ223" s="126"/>
      <c r="IK223" s="126"/>
      <c r="IL223" s="126"/>
      <c r="IM223" s="126"/>
      <c r="IN223" s="126"/>
      <c r="IO223" s="126"/>
      <c r="IP223" s="126"/>
      <c r="IQ223" s="126"/>
      <c r="IR223" s="126"/>
      <c r="IS223" s="126"/>
      <c r="IT223" s="126"/>
    </row>
    <row r="224" spans="1:254" x14ac:dyDescent="0.2">
      <c r="A224" s="127" t="s">
        <v>282</v>
      </c>
      <c r="B224" s="132" t="s">
        <v>280</v>
      </c>
      <c r="C224" s="132" t="s">
        <v>157</v>
      </c>
      <c r="D224" s="132" t="s">
        <v>19</v>
      </c>
      <c r="E224" s="132" t="s">
        <v>169</v>
      </c>
      <c r="F224" s="132" t="s">
        <v>32</v>
      </c>
      <c r="G224" s="130">
        <v>216.35</v>
      </c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  <c r="BM224" s="126"/>
      <c r="BN224" s="126"/>
      <c r="BO224" s="126"/>
      <c r="BP224" s="126"/>
      <c r="BQ224" s="126"/>
      <c r="BR224" s="126"/>
      <c r="BS224" s="126"/>
      <c r="BT224" s="126"/>
      <c r="BU224" s="126"/>
      <c r="BV224" s="126"/>
      <c r="BW224" s="126"/>
      <c r="BX224" s="126"/>
      <c r="BY224" s="126"/>
      <c r="BZ224" s="126"/>
      <c r="CA224" s="126"/>
      <c r="CB224" s="126"/>
      <c r="CC224" s="126"/>
      <c r="CD224" s="126"/>
      <c r="CE224" s="126"/>
      <c r="CF224" s="126"/>
      <c r="CG224" s="126"/>
      <c r="CH224" s="126"/>
      <c r="CI224" s="126"/>
      <c r="CJ224" s="126"/>
      <c r="CK224" s="126"/>
      <c r="CL224" s="126"/>
      <c r="CM224" s="126"/>
      <c r="CN224" s="126"/>
      <c r="CO224" s="126"/>
      <c r="CP224" s="126"/>
      <c r="CQ224" s="126"/>
      <c r="CR224" s="126"/>
      <c r="CS224" s="126"/>
      <c r="CT224" s="126"/>
      <c r="CU224" s="126"/>
      <c r="CV224" s="126"/>
      <c r="CW224" s="126"/>
      <c r="CX224" s="126"/>
      <c r="CY224" s="126"/>
      <c r="CZ224" s="126"/>
      <c r="DA224" s="126"/>
      <c r="DB224" s="126"/>
      <c r="DC224" s="126"/>
      <c r="DD224" s="126"/>
      <c r="DE224" s="126"/>
      <c r="DF224" s="126"/>
      <c r="DG224" s="126"/>
      <c r="DH224" s="126"/>
      <c r="DI224" s="126"/>
      <c r="DJ224" s="126"/>
      <c r="DK224" s="126"/>
      <c r="DL224" s="126"/>
      <c r="DM224" s="126"/>
      <c r="DN224" s="126"/>
      <c r="DO224" s="126"/>
      <c r="DP224" s="126"/>
      <c r="DQ224" s="126"/>
      <c r="DR224" s="126"/>
      <c r="DS224" s="126"/>
      <c r="DT224" s="126"/>
      <c r="DU224" s="126"/>
      <c r="DV224" s="126"/>
      <c r="DW224" s="126"/>
      <c r="DX224" s="126"/>
      <c r="DY224" s="126"/>
      <c r="DZ224" s="126"/>
      <c r="EA224" s="126"/>
      <c r="EB224" s="126"/>
      <c r="EC224" s="126"/>
      <c r="ED224" s="126"/>
      <c r="EE224" s="126"/>
      <c r="EF224" s="126"/>
      <c r="EG224" s="126"/>
      <c r="EH224" s="126"/>
      <c r="EI224" s="126"/>
      <c r="EJ224" s="126"/>
      <c r="EK224" s="126"/>
      <c r="EL224" s="126"/>
      <c r="EM224" s="126"/>
      <c r="EN224" s="126"/>
      <c r="EO224" s="126"/>
      <c r="EP224" s="126"/>
      <c r="EQ224" s="126"/>
      <c r="ER224" s="126"/>
      <c r="ES224" s="126"/>
      <c r="ET224" s="126"/>
      <c r="EU224" s="126"/>
      <c r="EV224" s="126"/>
      <c r="EW224" s="126"/>
      <c r="EX224" s="126"/>
      <c r="EY224" s="126"/>
      <c r="EZ224" s="126"/>
      <c r="FA224" s="126"/>
      <c r="FB224" s="126"/>
      <c r="FC224" s="126"/>
      <c r="FD224" s="126"/>
      <c r="FE224" s="126"/>
      <c r="FF224" s="126"/>
      <c r="FG224" s="126"/>
      <c r="FH224" s="126"/>
      <c r="FI224" s="126"/>
      <c r="FJ224" s="126"/>
      <c r="FK224" s="126"/>
      <c r="FL224" s="126"/>
      <c r="FM224" s="126"/>
      <c r="FN224" s="126"/>
      <c r="FO224" s="126"/>
      <c r="FP224" s="126"/>
      <c r="FQ224" s="126"/>
      <c r="FR224" s="126"/>
      <c r="FS224" s="126"/>
      <c r="FT224" s="126"/>
      <c r="FU224" s="126"/>
      <c r="FV224" s="126"/>
      <c r="FW224" s="126"/>
      <c r="FX224" s="126"/>
      <c r="FY224" s="126"/>
      <c r="FZ224" s="126"/>
      <c r="GA224" s="126"/>
      <c r="GB224" s="126"/>
      <c r="GC224" s="126"/>
      <c r="GD224" s="126"/>
      <c r="GE224" s="126"/>
      <c r="GF224" s="126"/>
      <c r="GG224" s="126"/>
      <c r="GH224" s="126"/>
      <c r="GI224" s="126"/>
      <c r="GJ224" s="126"/>
      <c r="GK224" s="126"/>
      <c r="GL224" s="126"/>
      <c r="GM224" s="126"/>
      <c r="GN224" s="126"/>
      <c r="GO224" s="126"/>
      <c r="GP224" s="126"/>
      <c r="GQ224" s="126"/>
      <c r="GR224" s="126"/>
      <c r="GS224" s="126"/>
      <c r="GT224" s="126"/>
      <c r="GU224" s="126"/>
      <c r="GV224" s="126"/>
      <c r="GW224" s="126"/>
      <c r="GX224" s="126"/>
      <c r="GY224" s="126"/>
      <c r="GZ224" s="126"/>
      <c r="HA224" s="126"/>
      <c r="HB224" s="126"/>
      <c r="HC224" s="126"/>
      <c r="HD224" s="126"/>
      <c r="HE224" s="126"/>
      <c r="HF224" s="126"/>
      <c r="HG224" s="126"/>
      <c r="HH224" s="126"/>
      <c r="HI224" s="126"/>
      <c r="HJ224" s="126"/>
      <c r="HK224" s="126"/>
      <c r="HL224" s="126"/>
      <c r="HM224" s="126"/>
      <c r="HN224" s="126"/>
      <c r="HO224" s="126"/>
      <c r="HP224" s="126"/>
      <c r="HQ224" s="126"/>
      <c r="HR224" s="126"/>
      <c r="HS224" s="126"/>
      <c r="HT224" s="126"/>
      <c r="HU224" s="126"/>
      <c r="HV224" s="126"/>
      <c r="HW224" s="126"/>
      <c r="HX224" s="126"/>
      <c r="HY224" s="126"/>
      <c r="HZ224" s="126"/>
      <c r="IA224" s="126"/>
      <c r="IB224" s="126"/>
      <c r="IC224" s="126"/>
      <c r="ID224" s="126"/>
      <c r="IE224" s="126"/>
      <c r="IF224" s="126"/>
      <c r="IG224" s="126"/>
      <c r="IH224" s="126"/>
      <c r="II224" s="126"/>
      <c r="IJ224" s="126"/>
      <c r="IK224" s="126"/>
      <c r="IL224" s="126"/>
      <c r="IM224" s="126"/>
      <c r="IN224" s="126"/>
      <c r="IO224" s="126"/>
      <c r="IP224" s="126"/>
      <c r="IQ224" s="126"/>
      <c r="IR224" s="126"/>
      <c r="IS224" s="126"/>
      <c r="IT224" s="126"/>
    </row>
    <row r="225" spans="1:254" ht="25.5" x14ac:dyDescent="0.2">
      <c r="A225" s="127" t="s">
        <v>76</v>
      </c>
      <c r="B225" s="132" t="s">
        <v>280</v>
      </c>
      <c r="C225" s="132" t="s">
        <v>157</v>
      </c>
      <c r="D225" s="132" t="s">
        <v>19</v>
      </c>
      <c r="E225" s="132" t="s">
        <v>169</v>
      </c>
      <c r="F225" s="132" t="s">
        <v>77</v>
      </c>
      <c r="G225" s="130">
        <v>42103.7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3"/>
      <c r="CK225" s="93"/>
      <c r="CL225" s="93"/>
      <c r="CM225" s="93"/>
      <c r="CN225" s="93"/>
      <c r="CO225" s="93"/>
      <c r="CP225" s="93"/>
      <c r="CQ225" s="93"/>
      <c r="CR225" s="93"/>
      <c r="CS225" s="93"/>
      <c r="CT225" s="93"/>
      <c r="CU225" s="93"/>
      <c r="CV225" s="93"/>
      <c r="CW225" s="93"/>
      <c r="CX225" s="93"/>
      <c r="CY225" s="93"/>
      <c r="CZ225" s="93"/>
      <c r="DA225" s="93"/>
      <c r="DB225" s="93"/>
      <c r="DC225" s="93"/>
      <c r="DD225" s="93"/>
      <c r="DE225" s="93"/>
      <c r="DF225" s="93"/>
      <c r="DG225" s="93"/>
      <c r="DH225" s="93"/>
      <c r="DI225" s="93"/>
      <c r="DJ225" s="93"/>
      <c r="DK225" s="93"/>
      <c r="DL225" s="93"/>
      <c r="DM225" s="93"/>
      <c r="DN225" s="93"/>
      <c r="DO225" s="93"/>
      <c r="DP225" s="93"/>
      <c r="DQ225" s="93"/>
      <c r="DR225" s="93"/>
      <c r="DS225" s="93"/>
      <c r="DT225" s="93"/>
      <c r="DU225" s="93"/>
      <c r="DV225" s="93"/>
      <c r="DW225" s="93"/>
      <c r="DX225" s="93"/>
      <c r="DY225" s="93"/>
      <c r="DZ225" s="93"/>
      <c r="EA225" s="93"/>
      <c r="EB225" s="93"/>
      <c r="EC225" s="93"/>
      <c r="ED225" s="93"/>
      <c r="EE225" s="93"/>
      <c r="EF225" s="93"/>
      <c r="EG225" s="93"/>
      <c r="EH225" s="93"/>
      <c r="EI225" s="93"/>
      <c r="EJ225" s="93"/>
      <c r="EK225" s="93"/>
      <c r="EL225" s="93"/>
      <c r="EM225" s="93"/>
      <c r="EN225" s="93"/>
      <c r="EO225" s="93"/>
      <c r="EP225" s="93"/>
      <c r="EQ225" s="93"/>
      <c r="ER225" s="93"/>
      <c r="ES225" s="93"/>
      <c r="ET225" s="93"/>
      <c r="EU225" s="93"/>
      <c r="EV225" s="93"/>
      <c r="EW225" s="93"/>
      <c r="EX225" s="93"/>
      <c r="EY225" s="93"/>
      <c r="EZ225" s="93"/>
      <c r="FA225" s="93"/>
      <c r="FB225" s="93"/>
      <c r="FC225" s="93"/>
      <c r="FD225" s="93"/>
      <c r="FE225" s="93"/>
      <c r="FF225" s="93"/>
      <c r="FG225" s="93"/>
      <c r="FH225" s="93"/>
      <c r="FI225" s="93"/>
      <c r="FJ225" s="93"/>
      <c r="FK225" s="93"/>
      <c r="FL225" s="93"/>
      <c r="FM225" s="93"/>
      <c r="FN225" s="93"/>
      <c r="FO225" s="93"/>
      <c r="FP225" s="93"/>
      <c r="FQ225" s="93"/>
      <c r="FR225" s="93"/>
      <c r="FS225" s="93"/>
      <c r="FT225" s="93"/>
      <c r="FU225" s="93"/>
      <c r="FV225" s="93"/>
      <c r="FW225" s="93"/>
      <c r="FX225" s="93"/>
      <c r="FY225" s="93"/>
      <c r="FZ225" s="93"/>
      <c r="GA225" s="93"/>
      <c r="GB225" s="93"/>
      <c r="GC225" s="93"/>
      <c r="GD225" s="93"/>
      <c r="GE225" s="93"/>
      <c r="GF225" s="93"/>
      <c r="GG225" s="93"/>
      <c r="GH225" s="93"/>
      <c r="GI225" s="93"/>
      <c r="GJ225" s="93"/>
      <c r="GK225" s="93"/>
      <c r="GL225" s="93"/>
      <c r="GM225" s="93"/>
      <c r="GN225" s="93"/>
      <c r="GO225" s="93"/>
      <c r="GP225" s="93"/>
      <c r="GQ225" s="93"/>
      <c r="GR225" s="93"/>
      <c r="GS225" s="93"/>
      <c r="GT225" s="93"/>
      <c r="GU225" s="93"/>
      <c r="GV225" s="93"/>
      <c r="GW225" s="93"/>
      <c r="GX225" s="93"/>
      <c r="GY225" s="93"/>
      <c r="GZ225" s="93"/>
      <c r="HA225" s="93"/>
      <c r="HB225" s="93"/>
      <c r="HC225" s="93"/>
      <c r="HD225" s="93"/>
      <c r="HE225" s="93"/>
      <c r="HF225" s="93"/>
      <c r="HG225" s="93"/>
      <c r="HH225" s="93"/>
      <c r="HI225" s="93"/>
      <c r="HJ225" s="93"/>
      <c r="HK225" s="93"/>
      <c r="HL225" s="93"/>
      <c r="HM225" s="93"/>
      <c r="HN225" s="93"/>
      <c r="HO225" s="93"/>
      <c r="HP225" s="93"/>
      <c r="HQ225" s="93"/>
      <c r="HR225" s="93"/>
      <c r="HS225" s="93"/>
      <c r="HT225" s="93"/>
      <c r="HU225" s="93"/>
      <c r="HV225" s="93"/>
      <c r="HW225" s="93"/>
      <c r="HX225" s="93"/>
      <c r="HY225" s="93"/>
      <c r="HZ225" s="93"/>
      <c r="IA225" s="93"/>
      <c r="IB225" s="93"/>
      <c r="IC225" s="93"/>
      <c r="ID225" s="93"/>
      <c r="IE225" s="93"/>
      <c r="IF225" s="93"/>
      <c r="IG225" s="93"/>
      <c r="IH225" s="93"/>
      <c r="II225" s="93"/>
      <c r="IJ225" s="93"/>
      <c r="IK225" s="93"/>
      <c r="IL225" s="93"/>
      <c r="IM225" s="93"/>
      <c r="IN225" s="93"/>
      <c r="IO225" s="93"/>
      <c r="IP225" s="93"/>
      <c r="IQ225" s="93"/>
      <c r="IR225" s="93"/>
      <c r="IS225" s="93"/>
      <c r="IT225" s="93"/>
    </row>
    <row r="226" spans="1:254" ht="25.5" x14ac:dyDescent="0.2">
      <c r="A226" s="122" t="s">
        <v>170</v>
      </c>
      <c r="B226" s="135" t="s">
        <v>280</v>
      </c>
      <c r="C226" s="135" t="s">
        <v>157</v>
      </c>
      <c r="D226" s="135" t="s">
        <v>19</v>
      </c>
      <c r="E226" s="135" t="s">
        <v>171</v>
      </c>
      <c r="F226" s="135"/>
      <c r="G226" s="125">
        <f>SUM(G227)</f>
        <v>12220.27</v>
      </c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  <c r="BM226" s="126"/>
      <c r="BN226" s="126"/>
      <c r="BO226" s="126"/>
      <c r="BP226" s="126"/>
      <c r="BQ226" s="126"/>
      <c r="BR226" s="126"/>
      <c r="BS226" s="126"/>
      <c r="BT226" s="126"/>
      <c r="BU226" s="126"/>
      <c r="BV226" s="126"/>
      <c r="BW226" s="126"/>
      <c r="BX226" s="126"/>
      <c r="BY226" s="126"/>
      <c r="BZ226" s="126"/>
      <c r="CA226" s="126"/>
      <c r="CB226" s="126"/>
      <c r="CC226" s="126"/>
      <c r="CD226" s="126"/>
      <c r="CE226" s="126"/>
      <c r="CF226" s="126"/>
      <c r="CG226" s="126"/>
      <c r="CH226" s="126"/>
      <c r="CI226" s="126"/>
      <c r="CJ226" s="126"/>
      <c r="CK226" s="126"/>
      <c r="CL226" s="126"/>
      <c r="CM226" s="126"/>
      <c r="CN226" s="126"/>
      <c r="CO226" s="126"/>
      <c r="CP226" s="126"/>
      <c r="CQ226" s="126"/>
      <c r="CR226" s="126"/>
      <c r="CS226" s="126"/>
      <c r="CT226" s="126"/>
      <c r="CU226" s="126"/>
      <c r="CV226" s="126"/>
      <c r="CW226" s="126"/>
      <c r="CX226" s="126"/>
      <c r="CY226" s="126"/>
      <c r="CZ226" s="126"/>
      <c r="DA226" s="126"/>
      <c r="DB226" s="126"/>
      <c r="DC226" s="126"/>
      <c r="DD226" s="126"/>
      <c r="DE226" s="126"/>
      <c r="DF226" s="126"/>
      <c r="DG226" s="126"/>
      <c r="DH226" s="126"/>
      <c r="DI226" s="126"/>
      <c r="DJ226" s="126"/>
      <c r="DK226" s="126"/>
      <c r="DL226" s="126"/>
      <c r="DM226" s="126"/>
      <c r="DN226" s="126"/>
      <c r="DO226" s="126"/>
      <c r="DP226" s="126"/>
      <c r="DQ226" s="126"/>
      <c r="DR226" s="126"/>
      <c r="DS226" s="126"/>
      <c r="DT226" s="126"/>
      <c r="DU226" s="126"/>
      <c r="DV226" s="126"/>
      <c r="DW226" s="126"/>
      <c r="DX226" s="126"/>
      <c r="DY226" s="126"/>
      <c r="DZ226" s="126"/>
      <c r="EA226" s="126"/>
      <c r="EB226" s="126"/>
      <c r="EC226" s="126"/>
      <c r="ED226" s="126"/>
      <c r="EE226" s="126"/>
      <c r="EF226" s="126"/>
      <c r="EG226" s="126"/>
      <c r="EH226" s="126"/>
      <c r="EI226" s="126"/>
      <c r="EJ226" s="126"/>
      <c r="EK226" s="126"/>
      <c r="EL226" s="126"/>
      <c r="EM226" s="126"/>
      <c r="EN226" s="126"/>
      <c r="EO226" s="126"/>
      <c r="EP226" s="126"/>
      <c r="EQ226" s="126"/>
      <c r="ER226" s="126"/>
      <c r="ES226" s="126"/>
      <c r="ET226" s="126"/>
      <c r="EU226" s="126"/>
      <c r="EV226" s="126"/>
      <c r="EW226" s="126"/>
      <c r="EX226" s="126"/>
      <c r="EY226" s="126"/>
      <c r="EZ226" s="126"/>
      <c r="FA226" s="126"/>
      <c r="FB226" s="126"/>
      <c r="FC226" s="126"/>
      <c r="FD226" s="126"/>
      <c r="FE226" s="126"/>
      <c r="FF226" s="126"/>
      <c r="FG226" s="126"/>
      <c r="FH226" s="126"/>
      <c r="FI226" s="126"/>
      <c r="FJ226" s="126"/>
      <c r="FK226" s="126"/>
      <c r="FL226" s="126"/>
      <c r="FM226" s="126"/>
      <c r="FN226" s="126"/>
      <c r="FO226" s="126"/>
      <c r="FP226" s="126"/>
      <c r="FQ226" s="126"/>
      <c r="FR226" s="126"/>
      <c r="FS226" s="126"/>
      <c r="FT226" s="126"/>
      <c r="FU226" s="126"/>
      <c r="FV226" s="126"/>
      <c r="FW226" s="126"/>
      <c r="FX226" s="126"/>
      <c r="FY226" s="126"/>
      <c r="FZ226" s="126"/>
      <c r="GA226" s="126"/>
      <c r="GB226" s="126"/>
      <c r="GC226" s="126"/>
      <c r="GD226" s="126"/>
      <c r="GE226" s="126"/>
      <c r="GF226" s="126"/>
      <c r="GG226" s="126"/>
      <c r="GH226" s="126"/>
      <c r="GI226" s="126"/>
      <c r="GJ226" s="126"/>
      <c r="GK226" s="126"/>
      <c r="GL226" s="126"/>
      <c r="GM226" s="126"/>
      <c r="GN226" s="126"/>
      <c r="GO226" s="126"/>
      <c r="GP226" s="126"/>
      <c r="GQ226" s="126"/>
      <c r="GR226" s="126"/>
      <c r="GS226" s="126"/>
      <c r="GT226" s="126"/>
      <c r="GU226" s="126"/>
      <c r="GV226" s="126"/>
      <c r="GW226" s="126"/>
      <c r="GX226" s="126"/>
      <c r="GY226" s="126"/>
      <c r="GZ226" s="126"/>
      <c r="HA226" s="126"/>
      <c r="HB226" s="126"/>
      <c r="HC226" s="126"/>
      <c r="HD226" s="126"/>
      <c r="HE226" s="126"/>
      <c r="HF226" s="126"/>
      <c r="HG226" s="126"/>
      <c r="HH226" s="126"/>
      <c r="HI226" s="126"/>
      <c r="HJ226" s="126"/>
      <c r="HK226" s="126"/>
      <c r="HL226" s="126"/>
      <c r="HM226" s="126"/>
      <c r="HN226" s="126"/>
      <c r="HO226" s="126"/>
      <c r="HP226" s="126"/>
      <c r="HQ226" s="126"/>
      <c r="HR226" s="126"/>
      <c r="HS226" s="126"/>
      <c r="HT226" s="126"/>
      <c r="HU226" s="126"/>
      <c r="HV226" s="126"/>
      <c r="HW226" s="126"/>
      <c r="HX226" s="126"/>
      <c r="HY226" s="126"/>
      <c r="HZ226" s="126"/>
      <c r="IA226" s="126"/>
      <c r="IB226" s="126"/>
      <c r="IC226" s="126"/>
      <c r="ID226" s="126"/>
      <c r="IE226" s="126"/>
      <c r="IF226" s="126"/>
      <c r="IG226" s="126"/>
      <c r="IH226" s="126"/>
      <c r="II226" s="126"/>
      <c r="IJ226" s="126"/>
      <c r="IK226" s="126"/>
      <c r="IL226" s="126"/>
      <c r="IM226" s="126"/>
      <c r="IN226" s="126"/>
      <c r="IO226" s="126"/>
      <c r="IP226" s="126"/>
      <c r="IQ226" s="126"/>
      <c r="IR226" s="126"/>
      <c r="IS226" s="126"/>
      <c r="IT226" s="126"/>
    </row>
    <row r="227" spans="1:254" s="144" customFormat="1" ht="21" customHeight="1" x14ac:dyDescent="0.2">
      <c r="A227" s="127" t="s">
        <v>76</v>
      </c>
      <c r="B227" s="132" t="s">
        <v>280</v>
      </c>
      <c r="C227" s="132" t="s">
        <v>157</v>
      </c>
      <c r="D227" s="132" t="s">
        <v>19</v>
      </c>
      <c r="E227" s="132" t="s">
        <v>171</v>
      </c>
      <c r="F227" s="132" t="s">
        <v>77</v>
      </c>
      <c r="G227" s="130">
        <v>12220.27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  <c r="CJ227" s="93"/>
      <c r="CK227" s="93"/>
      <c r="CL227" s="93"/>
      <c r="CM227" s="93"/>
      <c r="CN227" s="93"/>
      <c r="CO227" s="93"/>
      <c r="CP227" s="93"/>
      <c r="CQ227" s="93"/>
      <c r="CR227" s="93"/>
      <c r="CS227" s="93"/>
      <c r="CT227" s="93"/>
      <c r="CU227" s="93"/>
      <c r="CV227" s="93"/>
      <c r="CW227" s="93"/>
      <c r="CX227" s="93"/>
      <c r="CY227" s="93"/>
      <c r="CZ227" s="93"/>
      <c r="DA227" s="93"/>
      <c r="DB227" s="93"/>
      <c r="DC227" s="93"/>
      <c r="DD227" s="93"/>
      <c r="DE227" s="93"/>
      <c r="DF227" s="93"/>
      <c r="DG227" s="93"/>
      <c r="DH227" s="93"/>
      <c r="DI227" s="93"/>
      <c r="DJ227" s="93"/>
      <c r="DK227" s="93"/>
      <c r="DL227" s="93"/>
      <c r="DM227" s="93"/>
      <c r="DN227" s="93"/>
      <c r="DO227" s="93"/>
      <c r="DP227" s="93"/>
      <c r="DQ227" s="93"/>
      <c r="DR227" s="93"/>
      <c r="DS227" s="93"/>
      <c r="DT227" s="93"/>
      <c r="DU227" s="93"/>
      <c r="DV227" s="93"/>
      <c r="DW227" s="93"/>
      <c r="DX227" s="93"/>
      <c r="DY227" s="93"/>
      <c r="DZ227" s="93"/>
      <c r="EA227" s="93"/>
      <c r="EB227" s="93"/>
      <c r="EC227" s="93"/>
      <c r="ED227" s="93"/>
      <c r="EE227" s="93"/>
      <c r="EF227" s="93"/>
      <c r="EG227" s="93"/>
      <c r="EH227" s="93"/>
      <c r="EI227" s="93"/>
      <c r="EJ227" s="93"/>
      <c r="EK227" s="93"/>
      <c r="EL227" s="93"/>
      <c r="EM227" s="93"/>
      <c r="EN227" s="93"/>
      <c r="EO227" s="93"/>
      <c r="EP227" s="93"/>
      <c r="EQ227" s="93"/>
      <c r="ER227" s="93"/>
      <c r="ES227" s="93"/>
      <c r="ET227" s="93"/>
      <c r="EU227" s="93"/>
      <c r="EV227" s="93"/>
      <c r="EW227" s="93"/>
      <c r="EX227" s="93"/>
      <c r="EY227" s="93"/>
      <c r="EZ227" s="93"/>
      <c r="FA227" s="93"/>
      <c r="FB227" s="93"/>
      <c r="FC227" s="93"/>
      <c r="FD227" s="93"/>
      <c r="FE227" s="93"/>
      <c r="FF227" s="93"/>
      <c r="FG227" s="93"/>
      <c r="FH227" s="93"/>
      <c r="FI227" s="93"/>
      <c r="FJ227" s="93"/>
      <c r="FK227" s="93"/>
      <c r="FL227" s="93"/>
      <c r="FM227" s="93"/>
      <c r="FN227" s="93"/>
      <c r="FO227" s="93"/>
      <c r="FP227" s="93"/>
      <c r="FQ227" s="93"/>
      <c r="FR227" s="93"/>
      <c r="FS227" s="93"/>
      <c r="FT227" s="93"/>
      <c r="FU227" s="93"/>
      <c r="FV227" s="93"/>
      <c r="FW227" s="93"/>
      <c r="FX227" s="93"/>
      <c r="FY227" s="93"/>
      <c r="FZ227" s="93"/>
      <c r="GA227" s="93"/>
      <c r="GB227" s="93"/>
      <c r="GC227" s="93"/>
      <c r="GD227" s="93"/>
      <c r="GE227" s="93"/>
      <c r="GF227" s="93"/>
      <c r="GG227" s="93"/>
      <c r="GH227" s="93"/>
      <c r="GI227" s="93"/>
      <c r="GJ227" s="93"/>
      <c r="GK227" s="93"/>
      <c r="GL227" s="93"/>
      <c r="GM227" s="93"/>
      <c r="GN227" s="93"/>
      <c r="GO227" s="93"/>
      <c r="GP227" s="93"/>
      <c r="GQ227" s="93"/>
      <c r="GR227" s="93"/>
      <c r="GS227" s="93"/>
      <c r="GT227" s="93"/>
      <c r="GU227" s="93"/>
      <c r="GV227" s="93"/>
      <c r="GW227" s="93"/>
      <c r="GX227" s="93"/>
      <c r="GY227" s="93"/>
      <c r="GZ227" s="93"/>
      <c r="HA227" s="93"/>
      <c r="HB227" s="93"/>
      <c r="HC227" s="93"/>
      <c r="HD227" s="93"/>
      <c r="HE227" s="93"/>
      <c r="HF227" s="93"/>
      <c r="HG227" s="93"/>
      <c r="HH227" s="93"/>
      <c r="HI227" s="93"/>
      <c r="HJ227" s="93"/>
      <c r="HK227" s="93"/>
      <c r="HL227" s="93"/>
      <c r="HM227" s="93"/>
      <c r="HN227" s="93"/>
      <c r="HO227" s="93"/>
      <c r="HP227" s="93"/>
      <c r="HQ227" s="93"/>
      <c r="HR227" s="93"/>
      <c r="HS227" s="93"/>
      <c r="HT227" s="93"/>
      <c r="HU227" s="93"/>
      <c r="HV227" s="93"/>
      <c r="HW227" s="93"/>
      <c r="HX227" s="93"/>
      <c r="HY227" s="93"/>
      <c r="HZ227" s="93"/>
      <c r="IA227" s="93"/>
      <c r="IB227" s="93"/>
      <c r="IC227" s="93"/>
      <c r="ID227" s="93"/>
      <c r="IE227" s="93"/>
      <c r="IF227" s="93"/>
      <c r="IG227" s="93"/>
      <c r="IH227" s="93"/>
      <c r="II227" s="93"/>
      <c r="IJ227" s="93"/>
      <c r="IK227" s="93"/>
      <c r="IL227" s="93"/>
      <c r="IM227" s="93"/>
      <c r="IN227" s="93"/>
      <c r="IO227" s="93"/>
      <c r="IP227" s="93"/>
      <c r="IQ227" s="93"/>
      <c r="IR227" s="93"/>
      <c r="IS227" s="93"/>
      <c r="IT227" s="93"/>
    </row>
    <row r="228" spans="1:254" s="144" customFormat="1" ht="63.75" x14ac:dyDescent="0.2">
      <c r="A228" s="179" t="s">
        <v>310</v>
      </c>
      <c r="B228" s="124" t="s">
        <v>280</v>
      </c>
      <c r="C228" s="135" t="s">
        <v>157</v>
      </c>
      <c r="D228" s="135" t="s">
        <v>19</v>
      </c>
      <c r="E228" s="135" t="s">
        <v>172</v>
      </c>
      <c r="F228" s="135"/>
      <c r="G228" s="125">
        <f>SUM(G229)</f>
        <v>119168.78</v>
      </c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  <c r="BV228" s="126"/>
      <c r="BW228" s="126"/>
      <c r="BX228" s="126"/>
      <c r="BY228" s="126"/>
      <c r="BZ228" s="126"/>
      <c r="CA228" s="126"/>
      <c r="CB228" s="126"/>
      <c r="CC228" s="126"/>
      <c r="CD228" s="126"/>
      <c r="CE228" s="126"/>
      <c r="CF228" s="126"/>
      <c r="CG228" s="126"/>
      <c r="CH228" s="126"/>
      <c r="CI228" s="126"/>
      <c r="CJ228" s="126"/>
      <c r="CK228" s="126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126"/>
      <c r="DH228" s="126"/>
      <c r="DI228" s="126"/>
      <c r="DJ228" s="126"/>
      <c r="DK228" s="126"/>
      <c r="DL228" s="126"/>
      <c r="DM228" s="126"/>
      <c r="DN228" s="126"/>
      <c r="DO228" s="126"/>
      <c r="DP228" s="126"/>
      <c r="DQ228" s="126"/>
      <c r="DR228" s="126"/>
      <c r="DS228" s="126"/>
      <c r="DT228" s="126"/>
      <c r="DU228" s="126"/>
      <c r="DV228" s="126"/>
      <c r="DW228" s="126"/>
      <c r="DX228" s="126"/>
      <c r="DY228" s="126"/>
      <c r="DZ228" s="126"/>
      <c r="EA228" s="126"/>
      <c r="EB228" s="126"/>
      <c r="EC228" s="126"/>
      <c r="ED228" s="126"/>
      <c r="EE228" s="126"/>
      <c r="EF228" s="126"/>
      <c r="EG228" s="126"/>
      <c r="EH228" s="126"/>
      <c r="EI228" s="126"/>
      <c r="EJ228" s="126"/>
      <c r="EK228" s="126"/>
      <c r="EL228" s="126"/>
      <c r="EM228" s="126"/>
      <c r="EN228" s="126"/>
      <c r="EO228" s="126"/>
      <c r="EP228" s="126"/>
      <c r="EQ228" s="126"/>
      <c r="ER228" s="126"/>
      <c r="ES228" s="126"/>
      <c r="ET228" s="126"/>
      <c r="EU228" s="126"/>
      <c r="EV228" s="126"/>
      <c r="EW228" s="126"/>
      <c r="EX228" s="126"/>
      <c r="EY228" s="126"/>
      <c r="EZ228" s="126"/>
      <c r="FA228" s="126"/>
      <c r="FB228" s="126"/>
      <c r="FC228" s="126"/>
      <c r="FD228" s="126"/>
      <c r="FE228" s="126"/>
      <c r="FF228" s="126"/>
      <c r="FG228" s="126"/>
      <c r="FH228" s="126"/>
      <c r="FI228" s="126"/>
      <c r="FJ228" s="126"/>
      <c r="FK228" s="126"/>
      <c r="FL228" s="126"/>
      <c r="FM228" s="126"/>
      <c r="FN228" s="126"/>
      <c r="FO228" s="126"/>
      <c r="FP228" s="126"/>
      <c r="FQ228" s="126"/>
      <c r="FR228" s="126"/>
      <c r="FS228" s="126"/>
      <c r="FT228" s="126"/>
      <c r="FU228" s="126"/>
      <c r="FV228" s="126"/>
      <c r="FW228" s="126"/>
      <c r="FX228" s="126"/>
      <c r="FY228" s="126"/>
      <c r="FZ228" s="126"/>
      <c r="GA228" s="126"/>
      <c r="GB228" s="126"/>
      <c r="GC228" s="126"/>
      <c r="GD228" s="126"/>
      <c r="GE228" s="126"/>
      <c r="GF228" s="126"/>
      <c r="GG228" s="126"/>
      <c r="GH228" s="126"/>
      <c r="GI228" s="126"/>
      <c r="GJ228" s="126"/>
      <c r="GK228" s="126"/>
      <c r="GL228" s="126"/>
      <c r="GM228" s="126"/>
      <c r="GN228" s="126"/>
      <c r="GO228" s="126"/>
      <c r="GP228" s="126"/>
      <c r="GQ228" s="126"/>
      <c r="GR228" s="126"/>
      <c r="GS228" s="126"/>
      <c r="GT228" s="126"/>
      <c r="GU228" s="126"/>
      <c r="GV228" s="126"/>
      <c r="GW228" s="126"/>
      <c r="GX228" s="126"/>
      <c r="GY228" s="126"/>
      <c r="GZ228" s="126"/>
      <c r="HA228" s="126"/>
      <c r="HB228" s="126"/>
      <c r="HC228" s="126"/>
      <c r="HD228" s="126"/>
      <c r="HE228" s="126"/>
      <c r="HF228" s="126"/>
      <c r="HG228" s="126"/>
      <c r="HH228" s="126"/>
      <c r="HI228" s="126"/>
      <c r="HJ228" s="126"/>
      <c r="HK228" s="126"/>
      <c r="HL228" s="126"/>
      <c r="HM228" s="126"/>
      <c r="HN228" s="126"/>
      <c r="HO228" s="126"/>
      <c r="HP228" s="126"/>
      <c r="HQ228" s="126"/>
      <c r="HR228" s="126"/>
      <c r="HS228" s="126"/>
      <c r="HT228" s="126"/>
      <c r="HU228" s="126"/>
      <c r="HV228" s="126"/>
      <c r="HW228" s="126"/>
      <c r="HX228" s="126"/>
      <c r="HY228" s="126"/>
      <c r="HZ228" s="126"/>
      <c r="IA228" s="126"/>
      <c r="IB228" s="126"/>
      <c r="IC228" s="126"/>
      <c r="ID228" s="126"/>
      <c r="IE228" s="126"/>
      <c r="IF228" s="126"/>
      <c r="IG228" s="126"/>
      <c r="IH228" s="126"/>
      <c r="II228" s="126"/>
      <c r="IJ228" s="126"/>
      <c r="IK228" s="126"/>
      <c r="IL228" s="126"/>
      <c r="IM228" s="126"/>
      <c r="IN228" s="126"/>
      <c r="IO228" s="126"/>
      <c r="IP228" s="126"/>
      <c r="IQ228" s="126"/>
      <c r="IR228" s="126"/>
      <c r="IS228" s="126"/>
      <c r="IT228" s="126"/>
    </row>
    <row r="229" spans="1:254" s="144" customFormat="1" ht="21" customHeight="1" x14ac:dyDescent="0.2">
      <c r="A229" s="127" t="s">
        <v>76</v>
      </c>
      <c r="B229" s="129" t="s">
        <v>280</v>
      </c>
      <c r="C229" s="132" t="s">
        <v>157</v>
      </c>
      <c r="D229" s="132" t="s">
        <v>19</v>
      </c>
      <c r="E229" s="132" t="s">
        <v>172</v>
      </c>
      <c r="F229" s="132" t="s">
        <v>77</v>
      </c>
      <c r="G229" s="130">
        <v>119168.78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  <c r="BT229" s="93"/>
      <c r="BU229" s="93"/>
      <c r="BV229" s="93"/>
      <c r="BW229" s="93"/>
      <c r="BX229" s="93"/>
      <c r="BY229" s="93"/>
      <c r="BZ229" s="93"/>
      <c r="CA229" s="93"/>
      <c r="CB229" s="93"/>
      <c r="CC229" s="93"/>
      <c r="CD229" s="93"/>
      <c r="CE229" s="93"/>
      <c r="CF229" s="93"/>
      <c r="CG229" s="93"/>
      <c r="CH229" s="93"/>
      <c r="CI229" s="93"/>
      <c r="CJ229" s="93"/>
      <c r="CK229" s="93"/>
      <c r="CL229" s="93"/>
      <c r="CM229" s="93"/>
      <c r="CN229" s="93"/>
      <c r="CO229" s="93"/>
      <c r="CP229" s="93"/>
      <c r="CQ229" s="93"/>
      <c r="CR229" s="93"/>
      <c r="CS229" s="93"/>
      <c r="CT229" s="93"/>
      <c r="CU229" s="93"/>
      <c r="CV229" s="93"/>
      <c r="CW229" s="93"/>
      <c r="CX229" s="93"/>
      <c r="CY229" s="93"/>
      <c r="CZ229" s="93"/>
      <c r="DA229" s="93"/>
      <c r="DB229" s="93"/>
      <c r="DC229" s="93"/>
      <c r="DD229" s="93"/>
      <c r="DE229" s="93"/>
      <c r="DF229" s="93"/>
      <c r="DG229" s="93"/>
      <c r="DH229" s="93"/>
      <c r="DI229" s="93"/>
      <c r="DJ229" s="93"/>
      <c r="DK229" s="93"/>
      <c r="DL229" s="93"/>
      <c r="DM229" s="93"/>
      <c r="DN229" s="93"/>
      <c r="DO229" s="93"/>
      <c r="DP229" s="93"/>
      <c r="DQ229" s="93"/>
      <c r="DR229" s="93"/>
      <c r="DS229" s="93"/>
      <c r="DT229" s="93"/>
      <c r="DU229" s="93"/>
      <c r="DV229" s="93"/>
      <c r="DW229" s="93"/>
      <c r="DX229" s="93"/>
      <c r="DY229" s="93"/>
      <c r="DZ229" s="93"/>
      <c r="EA229" s="93"/>
      <c r="EB229" s="93"/>
      <c r="EC229" s="93"/>
      <c r="ED229" s="93"/>
      <c r="EE229" s="93"/>
      <c r="EF229" s="93"/>
      <c r="EG229" s="93"/>
      <c r="EH229" s="93"/>
      <c r="EI229" s="93"/>
      <c r="EJ229" s="93"/>
      <c r="EK229" s="93"/>
      <c r="EL229" s="93"/>
      <c r="EM229" s="93"/>
      <c r="EN229" s="93"/>
      <c r="EO229" s="93"/>
      <c r="EP229" s="93"/>
      <c r="EQ229" s="93"/>
      <c r="ER229" s="93"/>
      <c r="ES229" s="93"/>
      <c r="ET229" s="93"/>
      <c r="EU229" s="93"/>
      <c r="EV229" s="93"/>
      <c r="EW229" s="93"/>
      <c r="EX229" s="93"/>
      <c r="EY229" s="93"/>
      <c r="EZ229" s="93"/>
      <c r="FA229" s="93"/>
      <c r="FB229" s="93"/>
      <c r="FC229" s="93"/>
      <c r="FD229" s="93"/>
      <c r="FE229" s="93"/>
      <c r="FF229" s="93"/>
      <c r="FG229" s="93"/>
      <c r="FH229" s="93"/>
      <c r="FI229" s="93"/>
      <c r="FJ229" s="93"/>
      <c r="FK229" s="93"/>
      <c r="FL229" s="93"/>
      <c r="FM229" s="93"/>
      <c r="FN229" s="93"/>
      <c r="FO229" s="93"/>
      <c r="FP229" s="93"/>
      <c r="FQ229" s="93"/>
      <c r="FR229" s="93"/>
      <c r="FS229" s="93"/>
      <c r="FT229" s="93"/>
      <c r="FU229" s="93"/>
      <c r="FV229" s="93"/>
      <c r="FW229" s="93"/>
      <c r="FX229" s="93"/>
      <c r="FY229" s="93"/>
      <c r="FZ229" s="93"/>
      <c r="GA229" s="93"/>
      <c r="GB229" s="93"/>
      <c r="GC229" s="93"/>
      <c r="GD229" s="93"/>
      <c r="GE229" s="93"/>
      <c r="GF229" s="93"/>
      <c r="GG229" s="93"/>
      <c r="GH229" s="93"/>
      <c r="GI229" s="93"/>
      <c r="GJ229" s="93"/>
      <c r="GK229" s="93"/>
      <c r="GL229" s="93"/>
      <c r="GM229" s="93"/>
      <c r="GN229" s="93"/>
      <c r="GO229" s="93"/>
      <c r="GP229" s="93"/>
      <c r="GQ229" s="93"/>
      <c r="GR229" s="93"/>
      <c r="GS229" s="93"/>
      <c r="GT229" s="93"/>
      <c r="GU229" s="93"/>
      <c r="GV229" s="93"/>
      <c r="GW229" s="93"/>
      <c r="GX229" s="93"/>
      <c r="GY229" s="93"/>
      <c r="GZ229" s="93"/>
      <c r="HA229" s="93"/>
      <c r="HB229" s="93"/>
      <c r="HC229" s="93"/>
      <c r="HD229" s="93"/>
      <c r="HE229" s="93"/>
      <c r="HF229" s="93"/>
      <c r="HG229" s="93"/>
      <c r="HH229" s="93"/>
      <c r="HI229" s="93"/>
      <c r="HJ229" s="93"/>
      <c r="HK229" s="93"/>
      <c r="HL229" s="93"/>
      <c r="HM229" s="93"/>
      <c r="HN229" s="93"/>
      <c r="HO229" s="93"/>
      <c r="HP229" s="93"/>
      <c r="HQ229" s="93"/>
      <c r="HR229" s="93"/>
      <c r="HS229" s="93"/>
      <c r="HT229" s="93"/>
      <c r="HU229" s="93"/>
      <c r="HV229" s="93"/>
      <c r="HW229" s="93"/>
      <c r="HX229" s="93"/>
      <c r="HY229" s="93"/>
      <c r="HZ229" s="93"/>
      <c r="IA229" s="93"/>
      <c r="IB229" s="93"/>
      <c r="IC229" s="93"/>
      <c r="ID229" s="93"/>
      <c r="IE229" s="93"/>
      <c r="IF229" s="93"/>
      <c r="IG229" s="93"/>
      <c r="IH229" s="93"/>
      <c r="II229" s="93"/>
      <c r="IJ229" s="93"/>
      <c r="IK229" s="93"/>
      <c r="IL229" s="93"/>
      <c r="IM229" s="93"/>
      <c r="IN229" s="93"/>
      <c r="IO229" s="93"/>
      <c r="IP229" s="93"/>
      <c r="IQ229" s="93"/>
      <c r="IR229" s="93"/>
      <c r="IS229" s="93"/>
      <c r="IT229" s="93"/>
    </row>
    <row r="230" spans="1:254" s="144" customFormat="1" x14ac:dyDescent="0.2">
      <c r="A230" s="178" t="s">
        <v>173</v>
      </c>
      <c r="B230" s="124" t="s">
        <v>280</v>
      </c>
      <c r="C230" s="135" t="s">
        <v>157</v>
      </c>
      <c r="D230" s="135" t="s">
        <v>174</v>
      </c>
      <c r="E230" s="135" t="s">
        <v>175</v>
      </c>
      <c r="F230" s="135"/>
      <c r="G230" s="125">
        <f>SUM(G231)</f>
        <v>32105.53</v>
      </c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  <c r="BU230" s="98"/>
      <c r="BV230" s="98"/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  <c r="CG230" s="98"/>
      <c r="CH230" s="98"/>
      <c r="CI230" s="98"/>
      <c r="CJ230" s="98"/>
      <c r="CK230" s="98"/>
      <c r="CL230" s="98"/>
      <c r="CM230" s="98"/>
      <c r="CN230" s="98"/>
      <c r="CO230" s="98"/>
      <c r="CP230" s="98"/>
      <c r="CQ230" s="98"/>
      <c r="CR230" s="98"/>
      <c r="CS230" s="98"/>
      <c r="CT230" s="98"/>
      <c r="CU230" s="98"/>
      <c r="CV230" s="98"/>
      <c r="CW230" s="98"/>
      <c r="CX230" s="98"/>
      <c r="CY230" s="98"/>
      <c r="CZ230" s="98"/>
      <c r="DA230" s="98"/>
      <c r="DB230" s="98"/>
      <c r="DC230" s="98"/>
      <c r="DD230" s="98"/>
      <c r="DE230" s="98"/>
      <c r="DF230" s="98"/>
      <c r="DG230" s="98"/>
      <c r="DH230" s="98"/>
      <c r="DI230" s="98"/>
      <c r="DJ230" s="98"/>
      <c r="DK230" s="98"/>
      <c r="DL230" s="98"/>
      <c r="DM230" s="98"/>
      <c r="DN230" s="98"/>
      <c r="DO230" s="98"/>
      <c r="DP230" s="98"/>
      <c r="DQ230" s="98"/>
      <c r="DR230" s="98"/>
      <c r="DS230" s="98"/>
      <c r="DT230" s="98"/>
      <c r="DU230" s="98"/>
      <c r="DV230" s="98"/>
      <c r="DW230" s="98"/>
      <c r="DX230" s="98"/>
      <c r="DY230" s="98"/>
      <c r="DZ230" s="98"/>
      <c r="EA230" s="98"/>
      <c r="EB230" s="98"/>
      <c r="EC230" s="98"/>
      <c r="ED230" s="98"/>
      <c r="EE230" s="98"/>
      <c r="EF230" s="98"/>
      <c r="EG230" s="98"/>
      <c r="EH230" s="98"/>
      <c r="EI230" s="98"/>
      <c r="EJ230" s="98"/>
      <c r="EK230" s="98"/>
      <c r="EL230" s="98"/>
      <c r="EM230" s="98"/>
      <c r="EN230" s="98"/>
      <c r="EO230" s="98"/>
      <c r="EP230" s="98"/>
      <c r="EQ230" s="98"/>
      <c r="ER230" s="98"/>
      <c r="ES230" s="98"/>
      <c r="ET230" s="98"/>
      <c r="EU230" s="98"/>
      <c r="EV230" s="98"/>
      <c r="EW230" s="98"/>
      <c r="EX230" s="98"/>
      <c r="EY230" s="98"/>
      <c r="EZ230" s="98"/>
      <c r="FA230" s="98"/>
      <c r="FB230" s="98"/>
      <c r="FC230" s="98"/>
      <c r="FD230" s="98"/>
      <c r="FE230" s="98"/>
      <c r="FF230" s="98"/>
      <c r="FG230" s="98"/>
      <c r="FH230" s="98"/>
      <c r="FI230" s="98"/>
      <c r="FJ230" s="98"/>
      <c r="FK230" s="98"/>
      <c r="FL230" s="98"/>
      <c r="FM230" s="98"/>
      <c r="FN230" s="98"/>
      <c r="FO230" s="98"/>
      <c r="FP230" s="98"/>
      <c r="FQ230" s="98"/>
      <c r="FR230" s="98"/>
      <c r="FS230" s="98"/>
      <c r="FT230" s="98"/>
      <c r="FU230" s="98"/>
      <c r="FV230" s="98"/>
      <c r="FW230" s="98"/>
      <c r="FX230" s="98"/>
      <c r="FY230" s="98"/>
      <c r="FZ230" s="98"/>
      <c r="GA230" s="98"/>
      <c r="GB230" s="98"/>
      <c r="GC230" s="98"/>
      <c r="GD230" s="98"/>
      <c r="GE230" s="98"/>
      <c r="GF230" s="98"/>
      <c r="GG230" s="98"/>
      <c r="GH230" s="98"/>
      <c r="GI230" s="98"/>
      <c r="GJ230" s="98"/>
      <c r="GK230" s="98"/>
      <c r="GL230" s="98"/>
      <c r="GM230" s="98"/>
      <c r="GN230" s="98"/>
      <c r="GO230" s="98"/>
      <c r="GP230" s="98"/>
      <c r="GQ230" s="98"/>
      <c r="GR230" s="98"/>
      <c r="GS230" s="98"/>
      <c r="GT230" s="98"/>
      <c r="GU230" s="98"/>
      <c r="GV230" s="98"/>
      <c r="GW230" s="98"/>
      <c r="GX230" s="98"/>
      <c r="GY230" s="98"/>
      <c r="GZ230" s="98"/>
      <c r="HA230" s="98"/>
      <c r="HB230" s="98"/>
      <c r="HC230" s="98"/>
      <c r="HD230" s="98"/>
      <c r="HE230" s="98"/>
      <c r="HF230" s="98"/>
      <c r="HG230" s="98"/>
      <c r="HH230" s="98"/>
      <c r="HI230" s="98"/>
      <c r="HJ230" s="98"/>
      <c r="HK230" s="98"/>
      <c r="HL230" s="98"/>
      <c r="HM230" s="98"/>
      <c r="HN230" s="98"/>
      <c r="HO230" s="98"/>
      <c r="HP230" s="98"/>
      <c r="HQ230" s="98"/>
      <c r="HR230" s="98"/>
      <c r="HS230" s="98"/>
      <c r="HT230" s="98"/>
      <c r="HU230" s="98"/>
      <c r="HV230" s="98"/>
      <c r="HW230" s="98"/>
      <c r="HX230" s="98"/>
      <c r="HY230" s="98"/>
      <c r="HZ230" s="98"/>
      <c r="IA230" s="98"/>
      <c r="IB230" s="98"/>
      <c r="IC230" s="98"/>
      <c r="ID230" s="98"/>
      <c r="IE230" s="98"/>
      <c r="IF230" s="98"/>
      <c r="IG230" s="98"/>
      <c r="IH230" s="98"/>
      <c r="II230" s="98"/>
      <c r="IJ230" s="98"/>
      <c r="IK230" s="98"/>
      <c r="IL230" s="98"/>
      <c r="IM230" s="98"/>
      <c r="IN230" s="98"/>
      <c r="IO230" s="98"/>
      <c r="IP230" s="98"/>
      <c r="IQ230" s="98"/>
      <c r="IR230" s="98"/>
      <c r="IS230" s="98"/>
      <c r="IT230" s="98"/>
    </row>
    <row r="231" spans="1:254" ht="25.5" x14ac:dyDescent="0.2">
      <c r="A231" s="127" t="s">
        <v>76</v>
      </c>
      <c r="B231" s="129" t="s">
        <v>280</v>
      </c>
      <c r="C231" s="129" t="s">
        <v>157</v>
      </c>
      <c r="D231" s="129" t="s">
        <v>19</v>
      </c>
      <c r="E231" s="129" t="s">
        <v>175</v>
      </c>
      <c r="F231" s="129" t="s">
        <v>77</v>
      </c>
      <c r="G231" s="130">
        <v>32105.53</v>
      </c>
    </row>
    <row r="232" spans="1:254" ht="63.75" x14ac:dyDescent="0.2">
      <c r="A232" s="179" t="s">
        <v>310</v>
      </c>
      <c r="B232" s="128" t="s">
        <v>280</v>
      </c>
      <c r="C232" s="129" t="s">
        <v>157</v>
      </c>
      <c r="D232" s="129" t="s">
        <v>19</v>
      </c>
      <c r="E232" s="129" t="s">
        <v>176</v>
      </c>
      <c r="F232" s="129"/>
      <c r="G232" s="170">
        <f>SUM(G233)</f>
        <v>61666.05</v>
      </c>
    </row>
    <row r="233" spans="1:254" ht="18.600000000000001" customHeight="1" x14ac:dyDescent="0.2">
      <c r="A233" s="127" t="s">
        <v>76</v>
      </c>
      <c r="B233" s="135" t="s">
        <v>280</v>
      </c>
      <c r="C233" s="124" t="s">
        <v>157</v>
      </c>
      <c r="D233" s="124" t="s">
        <v>19</v>
      </c>
      <c r="E233" s="124" t="s">
        <v>176</v>
      </c>
      <c r="F233" s="124" t="s">
        <v>77</v>
      </c>
      <c r="G233" s="162">
        <v>61666.05</v>
      </c>
    </row>
    <row r="234" spans="1:254" x14ac:dyDescent="0.2">
      <c r="A234" s="127" t="s">
        <v>406</v>
      </c>
      <c r="B234" s="129" t="s">
        <v>280</v>
      </c>
      <c r="C234" s="132" t="s">
        <v>157</v>
      </c>
      <c r="D234" s="132" t="s">
        <v>19</v>
      </c>
      <c r="E234" s="132" t="s">
        <v>407</v>
      </c>
      <c r="F234" s="132"/>
      <c r="G234" s="170">
        <f>SUM(G235)</f>
        <v>4757.51</v>
      </c>
    </row>
    <row r="235" spans="1:254" ht="25.5" x14ac:dyDescent="0.2">
      <c r="A235" s="122" t="s">
        <v>76</v>
      </c>
      <c r="B235" s="124" t="s">
        <v>280</v>
      </c>
      <c r="C235" s="135" t="s">
        <v>157</v>
      </c>
      <c r="D235" s="135" t="s">
        <v>19</v>
      </c>
      <c r="E235" s="135" t="s">
        <v>407</v>
      </c>
      <c r="F235" s="135" t="s">
        <v>77</v>
      </c>
      <c r="G235" s="162">
        <v>4757.51</v>
      </c>
    </row>
    <row r="236" spans="1:254" s="152" customFormat="1" ht="13.5" x14ac:dyDescent="0.25">
      <c r="A236" s="112" t="s">
        <v>177</v>
      </c>
      <c r="B236" s="114" t="s">
        <v>280</v>
      </c>
      <c r="C236" s="114" t="s">
        <v>157</v>
      </c>
      <c r="D236" s="114" t="s">
        <v>26</v>
      </c>
      <c r="E236" s="113"/>
      <c r="F236" s="113"/>
      <c r="G236" s="115">
        <f>SUM(G237+G239+G241)</f>
        <v>49466.47</v>
      </c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  <c r="AR236" s="144"/>
      <c r="AS236" s="144"/>
      <c r="AT236" s="144"/>
      <c r="AU236" s="144"/>
      <c r="AV236" s="144"/>
      <c r="AW236" s="144"/>
      <c r="AX236" s="144"/>
      <c r="AY236" s="144"/>
      <c r="AZ236" s="144"/>
      <c r="BA236" s="144"/>
      <c r="BB236" s="144"/>
      <c r="BC236" s="144"/>
      <c r="BD236" s="144"/>
      <c r="BE236" s="144"/>
      <c r="BF236" s="144"/>
      <c r="BG236" s="144"/>
      <c r="BH236" s="144"/>
      <c r="BI236" s="144"/>
      <c r="BJ236" s="144"/>
      <c r="BK236" s="144"/>
      <c r="BL236" s="144"/>
      <c r="BM236" s="144"/>
      <c r="BN236" s="144"/>
      <c r="BO236" s="144"/>
      <c r="BP236" s="144"/>
      <c r="BQ236" s="144"/>
      <c r="BR236" s="144"/>
      <c r="BS236" s="144"/>
      <c r="BT236" s="144"/>
      <c r="BU236" s="144"/>
      <c r="BV236" s="144"/>
      <c r="BW236" s="144"/>
      <c r="BX236" s="144"/>
      <c r="BY236" s="144"/>
      <c r="BZ236" s="144"/>
      <c r="CA236" s="144"/>
      <c r="CB236" s="144"/>
      <c r="CC236" s="144"/>
      <c r="CD236" s="144"/>
      <c r="CE236" s="144"/>
      <c r="CF236" s="144"/>
      <c r="CG236" s="144"/>
      <c r="CH236" s="144"/>
      <c r="CI236" s="144"/>
      <c r="CJ236" s="144"/>
      <c r="CK236" s="144"/>
      <c r="CL236" s="144"/>
      <c r="CM236" s="144"/>
      <c r="CN236" s="144"/>
      <c r="CO236" s="144"/>
      <c r="CP236" s="144"/>
      <c r="CQ236" s="144"/>
      <c r="CR236" s="144"/>
      <c r="CS236" s="144"/>
      <c r="CT236" s="144"/>
      <c r="CU236" s="144"/>
      <c r="CV236" s="144"/>
      <c r="CW236" s="144"/>
      <c r="CX236" s="144"/>
      <c r="CY236" s="144"/>
      <c r="CZ236" s="144"/>
      <c r="DA236" s="144"/>
      <c r="DB236" s="144"/>
      <c r="DC236" s="144"/>
      <c r="DD236" s="144"/>
      <c r="DE236" s="144"/>
      <c r="DF236" s="144"/>
      <c r="DG236" s="144"/>
      <c r="DH236" s="144"/>
      <c r="DI236" s="144"/>
      <c r="DJ236" s="144"/>
      <c r="DK236" s="144"/>
      <c r="DL236" s="144"/>
      <c r="DM236" s="144"/>
      <c r="DN236" s="144"/>
      <c r="DO236" s="144"/>
      <c r="DP236" s="144"/>
      <c r="DQ236" s="144"/>
      <c r="DR236" s="144"/>
      <c r="DS236" s="144"/>
      <c r="DT236" s="144"/>
      <c r="DU236" s="144"/>
      <c r="DV236" s="144"/>
      <c r="DW236" s="144"/>
      <c r="DX236" s="144"/>
      <c r="DY236" s="144"/>
      <c r="DZ236" s="144"/>
      <c r="EA236" s="144"/>
      <c r="EB236" s="144"/>
      <c r="EC236" s="144"/>
      <c r="ED236" s="144"/>
      <c r="EE236" s="144"/>
      <c r="EF236" s="144"/>
      <c r="EG236" s="144"/>
      <c r="EH236" s="144"/>
      <c r="EI236" s="144"/>
      <c r="EJ236" s="144"/>
      <c r="EK236" s="144"/>
      <c r="EL236" s="144"/>
      <c r="EM236" s="144"/>
      <c r="EN236" s="144"/>
      <c r="EO236" s="144"/>
      <c r="EP236" s="144"/>
      <c r="EQ236" s="144"/>
      <c r="ER236" s="144"/>
      <c r="ES236" s="144"/>
      <c r="ET236" s="144"/>
      <c r="EU236" s="144"/>
      <c r="EV236" s="144"/>
      <c r="EW236" s="144"/>
      <c r="EX236" s="144"/>
      <c r="EY236" s="144"/>
      <c r="EZ236" s="144"/>
      <c r="FA236" s="144"/>
      <c r="FB236" s="144"/>
      <c r="FC236" s="144"/>
      <c r="FD236" s="144"/>
      <c r="FE236" s="144"/>
      <c r="FF236" s="144"/>
      <c r="FG236" s="144"/>
      <c r="FH236" s="144"/>
      <c r="FI236" s="144"/>
      <c r="FJ236" s="144"/>
      <c r="FK236" s="144"/>
      <c r="FL236" s="144"/>
      <c r="FM236" s="144"/>
      <c r="FN236" s="144"/>
      <c r="FO236" s="144"/>
      <c r="FP236" s="144"/>
      <c r="FQ236" s="144"/>
      <c r="FR236" s="144"/>
      <c r="FS236" s="144"/>
      <c r="FT236" s="144"/>
      <c r="FU236" s="144"/>
      <c r="FV236" s="144"/>
      <c r="FW236" s="144"/>
      <c r="FX236" s="144"/>
      <c r="FY236" s="144"/>
      <c r="FZ236" s="144"/>
      <c r="GA236" s="144"/>
      <c r="GB236" s="144"/>
      <c r="GC236" s="144"/>
      <c r="GD236" s="144"/>
      <c r="GE236" s="144"/>
      <c r="GF236" s="144"/>
      <c r="GG236" s="144"/>
      <c r="GH236" s="144"/>
      <c r="GI236" s="144"/>
      <c r="GJ236" s="144"/>
      <c r="GK236" s="144"/>
      <c r="GL236" s="144"/>
      <c r="GM236" s="144"/>
      <c r="GN236" s="144"/>
      <c r="GO236" s="144"/>
      <c r="GP236" s="144"/>
      <c r="GQ236" s="144"/>
      <c r="GR236" s="144"/>
      <c r="GS236" s="144"/>
      <c r="GT236" s="144"/>
      <c r="GU236" s="144"/>
      <c r="GV236" s="144"/>
      <c r="GW236" s="144"/>
      <c r="GX236" s="144"/>
      <c r="GY236" s="144"/>
      <c r="GZ236" s="144"/>
      <c r="HA236" s="144"/>
      <c r="HB236" s="144"/>
      <c r="HC236" s="144"/>
      <c r="HD236" s="144"/>
      <c r="HE236" s="144"/>
      <c r="HF236" s="144"/>
      <c r="HG236" s="144"/>
      <c r="HH236" s="144"/>
      <c r="HI236" s="144"/>
      <c r="HJ236" s="144"/>
      <c r="HK236" s="144"/>
      <c r="HL236" s="144"/>
      <c r="HM236" s="144"/>
      <c r="HN236" s="144"/>
      <c r="HO236" s="144"/>
      <c r="HP236" s="144"/>
      <c r="HQ236" s="144"/>
      <c r="HR236" s="144"/>
      <c r="HS236" s="144"/>
      <c r="HT236" s="144"/>
      <c r="HU236" s="144"/>
      <c r="HV236" s="144"/>
      <c r="HW236" s="144"/>
      <c r="HX236" s="144"/>
      <c r="HY236" s="144"/>
      <c r="HZ236" s="144"/>
      <c r="IA236" s="144"/>
      <c r="IB236" s="144"/>
      <c r="IC236" s="144"/>
      <c r="ID236" s="144"/>
      <c r="IE236" s="144"/>
      <c r="IF236" s="144"/>
      <c r="IG236" s="144"/>
      <c r="IH236" s="144"/>
      <c r="II236" s="144"/>
      <c r="IJ236" s="144"/>
      <c r="IK236" s="144"/>
      <c r="IL236" s="144"/>
      <c r="IM236" s="144"/>
      <c r="IN236" s="144"/>
      <c r="IO236" s="144"/>
      <c r="IP236" s="144"/>
      <c r="IQ236" s="144"/>
      <c r="IR236" s="144"/>
      <c r="IS236" s="144"/>
      <c r="IT236" s="144"/>
    </row>
    <row r="237" spans="1:254" x14ac:dyDescent="0.2">
      <c r="A237" s="178" t="s">
        <v>173</v>
      </c>
      <c r="B237" s="180">
        <v>510</v>
      </c>
      <c r="C237" s="124" t="s">
        <v>157</v>
      </c>
      <c r="D237" s="124" t="s">
        <v>26</v>
      </c>
      <c r="E237" s="135" t="s">
        <v>178</v>
      </c>
      <c r="F237" s="135"/>
      <c r="G237" s="125">
        <f>SUM(G238)</f>
        <v>48239.85</v>
      </c>
    </row>
    <row r="238" spans="1:254" ht="25.5" x14ac:dyDescent="0.2">
      <c r="A238" s="127" t="s">
        <v>76</v>
      </c>
      <c r="B238" s="181">
        <v>510</v>
      </c>
      <c r="C238" s="129" t="s">
        <v>157</v>
      </c>
      <c r="D238" s="129" t="s">
        <v>26</v>
      </c>
      <c r="E238" s="129" t="s">
        <v>178</v>
      </c>
      <c r="F238" s="129" t="s">
        <v>77</v>
      </c>
      <c r="G238" s="130">
        <v>48239.85</v>
      </c>
    </row>
    <row r="239" spans="1:254" s="126" customFormat="1" x14ac:dyDescent="0.2">
      <c r="A239" s="122" t="s">
        <v>288</v>
      </c>
      <c r="B239" s="148" t="s">
        <v>280</v>
      </c>
      <c r="C239" s="182" t="s">
        <v>157</v>
      </c>
      <c r="D239" s="182" t="s">
        <v>26</v>
      </c>
      <c r="E239" s="182" t="s">
        <v>69</v>
      </c>
      <c r="F239" s="182"/>
      <c r="G239" s="183">
        <f>SUM(G240)</f>
        <v>172</v>
      </c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  <c r="BS239" s="98"/>
      <c r="BT239" s="98"/>
      <c r="BU239" s="98"/>
      <c r="BV239" s="98"/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  <c r="CG239" s="98"/>
      <c r="CH239" s="98"/>
      <c r="CI239" s="98"/>
      <c r="CJ239" s="98"/>
      <c r="CK239" s="98"/>
      <c r="CL239" s="98"/>
      <c r="CM239" s="98"/>
      <c r="CN239" s="98"/>
      <c r="CO239" s="98"/>
      <c r="CP239" s="98"/>
      <c r="CQ239" s="98"/>
      <c r="CR239" s="98"/>
      <c r="CS239" s="98"/>
      <c r="CT239" s="98"/>
      <c r="CU239" s="98"/>
      <c r="CV239" s="98"/>
      <c r="CW239" s="98"/>
      <c r="CX239" s="98"/>
      <c r="CY239" s="98"/>
      <c r="CZ239" s="98"/>
      <c r="DA239" s="98"/>
      <c r="DB239" s="98"/>
      <c r="DC239" s="98"/>
      <c r="DD239" s="98"/>
      <c r="DE239" s="98"/>
      <c r="DF239" s="98"/>
      <c r="DG239" s="98"/>
      <c r="DH239" s="98"/>
      <c r="DI239" s="98"/>
      <c r="DJ239" s="98"/>
      <c r="DK239" s="98"/>
      <c r="DL239" s="98"/>
      <c r="DM239" s="98"/>
      <c r="DN239" s="98"/>
      <c r="DO239" s="98"/>
      <c r="DP239" s="98"/>
      <c r="DQ239" s="98"/>
      <c r="DR239" s="98"/>
      <c r="DS239" s="98"/>
      <c r="DT239" s="98"/>
      <c r="DU239" s="98"/>
      <c r="DV239" s="98"/>
      <c r="DW239" s="98"/>
      <c r="DX239" s="98"/>
      <c r="DY239" s="98"/>
      <c r="DZ239" s="98"/>
      <c r="EA239" s="98"/>
      <c r="EB239" s="98"/>
      <c r="EC239" s="98"/>
      <c r="ED239" s="98"/>
      <c r="EE239" s="98"/>
      <c r="EF239" s="98"/>
      <c r="EG239" s="98"/>
      <c r="EH239" s="98"/>
      <c r="EI239" s="98"/>
      <c r="EJ239" s="98"/>
      <c r="EK239" s="98"/>
      <c r="EL239" s="98"/>
      <c r="EM239" s="98"/>
      <c r="EN239" s="98"/>
      <c r="EO239" s="98"/>
      <c r="EP239" s="98"/>
      <c r="EQ239" s="98"/>
      <c r="ER239" s="98"/>
      <c r="ES239" s="98"/>
      <c r="ET239" s="98"/>
      <c r="EU239" s="98"/>
      <c r="EV239" s="98"/>
      <c r="EW239" s="98"/>
      <c r="EX239" s="98"/>
      <c r="EY239" s="98"/>
      <c r="EZ239" s="98"/>
      <c r="FA239" s="98"/>
      <c r="FB239" s="98"/>
      <c r="FC239" s="98"/>
      <c r="FD239" s="98"/>
      <c r="FE239" s="98"/>
      <c r="FF239" s="98"/>
      <c r="FG239" s="98"/>
      <c r="FH239" s="98"/>
      <c r="FI239" s="98"/>
      <c r="FJ239" s="98"/>
      <c r="FK239" s="98"/>
      <c r="FL239" s="98"/>
      <c r="FM239" s="98"/>
      <c r="FN239" s="98"/>
      <c r="FO239" s="98"/>
      <c r="FP239" s="98"/>
      <c r="FQ239" s="98"/>
      <c r="FR239" s="98"/>
      <c r="FS239" s="98"/>
      <c r="FT239" s="98"/>
      <c r="FU239" s="98"/>
      <c r="FV239" s="98"/>
      <c r="FW239" s="98"/>
      <c r="FX239" s="98"/>
      <c r="FY239" s="98"/>
      <c r="FZ239" s="98"/>
      <c r="GA239" s="98"/>
      <c r="GB239" s="98"/>
      <c r="GC239" s="98"/>
      <c r="GD239" s="98"/>
      <c r="GE239" s="98"/>
      <c r="GF239" s="98"/>
      <c r="GG239" s="98"/>
      <c r="GH239" s="98"/>
      <c r="GI239" s="98"/>
      <c r="GJ239" s="98"/>
      <c r="GK239" s="98"/>
      <c r="GL239" s="98"/>
      <c r="GM239" s="98"/>
      <c r="GN239" s="98"/>
      <c r="GO239" s="98"/>
      <c r="GP239" s="98"/>
      <c r="GQ239" s="98"/>
      <c r="GR239" s="98"/>
      <c r="GS239" s="98"/>
      <c r="GT239" s="98"/>
      <c r="GU239" s="98"/>
      <c r="GV239" s="98"/>
      <c r="GW239" s="98"/>
      <c r="GX239" s="98"/>
      <c r="GY239" s="98"/>
      <c r="GZ239" s="98"/>
      <c r="HA239" s="98"/>
      <c r="HB239" s="98"/>
      <c r="HC239" s="98"/>
      <c r="HD239" s="98"/>
      <c r="HE239" s="98"/>
      <c r="HF239" s="98"/>
      <c r="HG239" s="98"/>
      <c r="HH239" s="98"/>
      <c r="HI239" s="98"/>
      <c r="HJ239" s="98"/>
      <c r="HK239" s="98"/>
      <c r="HL239" s="98"/>
      <c r="HM239" s="98"/>
      <c r="HN239" s="98"/>
      <c r="HO239" s="98"/>
      <c r="HP239" s="98"/>
      <c r="HQ239" s="98"/>
      <c r="HR239" s="98"/>
      <c r="HS239" s="98"/>
      <c r="HT239" s="98"/>
      <c r="HU239" s="98"/>
      <c r="HV239" s="98"/>
      <c r="HW239" s="98"/>
      <c r="HX239" s="98"/>
      <c r="HY239" s="98"/>
      <c r="HZ239" s="98"/>
      <c r="IA239" s="98"/>
      <c r="IB239" s="98"/>
      <c r="IC239" s="98"/>
      <c r="ID239" s="98"/>
      <c r="IE239" s="98"/>
      <c r="IF239" s="98"/>
      <c r="IG239" s="98"/>
      <c r="IH239" s="98"/>
      <c r="II239" s="98"/>
      <c r="IJ239" s="98"/>
      <c r="IK239" s="98"/>
      <c r="IL239" s="98"/>
      <c r="IM239" s="98"/>
      <c r="IN239" s="98"/>
      <c r="IO239" s="98"/>
      <c r="IP239" s="98"/>
      <c r="IQ239" s="98"/>
      <c r="IR239" s="98"/>
      <c r="IS239" s="98"/>
      <c r="IT239" s="98"/>
    </row>
    <row r="240" spans="1:254" ht="25.5" x14ac:dyDescent="0.2">
      <c r="A240" s="127" t="s">
        <v>76</v>
      </c>
      <c r="B240" s="148" t="s">
        <v>280</v>
      </c>
      <c r="C240" s="184" t="s">
        <v>157</v>
      </c>
      <c r="D240" s="184" t="s">
        <v>26</v>
      </c>
      <c r="E240" s="184" t="s">
        <v>69</v>
      </c>
      <c r="F240" s="184" t="s">
        <v>77</v>
      </c>
      <c r="G240" s="185">
        <v>172</v>
      </c>
    </row>
    <row r="241" spans="1:254" x14ac:dyDescent="0.2">
      <c r="A241" s="127" t="s">
        <v>406</v>
      </c>
      <c r="B241" s="129" t="s">
        <v>280</v>
      </c>
      <c r="C241" s="132" t="s">
        <v>157</v>
      </c>
      <c r="D241" s="132" t="s">
        <v>26</v>
      </c>
      <c r="E241" s="132" t="s">
        <v>407</v>
      </c>
      <c r="F241" s="132"/>
      <c r="G241" s="185">
        <f>SUM(G242)</f>
        <v>1054.6199999999999</v>
      </c>
    </row>
    <row r="242" spans="1:254" ht="25.5" x14ac:dyDescent="0.2">
      <c r="A242" s="122" t="s">
        <v>76</v>
      </c>
      <c r="B242" s="124" t="s">
        <v>280</v>
      </c>
      <c r="C242" s="135" t="s">
        <v>157</v>
      </c>
      <c r="D242" s="135" t="s">
        <v>26</v>
      </c>
      <c r="E242" s="135" t="s">
        <v>407</v>
      </c>
      <c r="F242" s="135" t="s">
        <v>77</v>
      </c>
      <c r="G242" s="185">
        <v>1054.6199999999999</v>
      </c>
    </row>
    <row r="243" spans="1:254" x14ac:dyDescent="0.2">
      <c r="A243" s="176" t="s">
        <v>313</v>
      </c>
      <c r="B243" s="114" t="s">
        <v>280</v>
      </c>
      <c r="C243" s="113" t="s">
        <v>157</v>
      </c>
      <c r="D243" s="113" t="s">
        <v>157</v>
      </c>
      <c r="E243" s="113"/>
      <c r="F243" s="113"/>
      <c r="G243" s="115">
        <f>SUM(G246+G244+G252)</f>
        <v>5183.3500000000004</v>
      </c>
    </row>
    <row r="244" spans="1:254" s="93" customFormat="1" ht="13.5" x14ac:dyDescent="0.25">
      <c r="A244" s="157" t="s">
        <v>314</v>
      </c>
      <c r="B244" s="133" t="s">
        <v>280</v>
      </c>
      <c r="C244" s="133" t="s">
        <v>157</v>
      </c>
      <c r="D244" s="133" t="s">
        <v>157</v>
      </c>
      <c r="E244" s="133" t="s">
        <v>186</v>
      </c>
      <c r="F244" s="133"/>
      <c r="G244" s="120">
        <f>SUM(G245)</f>
        <v>3592.09</v>
      </c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  <c r="CG244" s="98"/>
      <c r="CH244" s="98"/>
      <c r="CI244" s="98"/>
      <c r="CJ244" s="98"/>
      <c r="CK244" s="98"/>
      <c r="CL244" s="98"/>
      <c r="CM244" s="98"/>
      <c r="CN244" s="98"/>
      <c r="CO244" s="98"/>
      <c r="CP244" s="98"/>
      <c r="CQ244" s="98"/>
      <c r="CR244" s="98"/>
      <c r="CS244" s="98"/>
      <c r="CT244" s="98"/>
      <c r="CU244" s="98"/>
      <c r="CV244" s="98"/>
      <c r="CW244" s="98"/>
      <c r="CX244" s="98"/>
      <c r="CY244" s="98"/>
      <c r="CZ244" s="98"/>
      <c r="DA244" s="98"/>
      <c r="DB244" s="98"/>
      <c r="DC244" s="98"/>
      <c r="DD244" s="98"/>
      <c r="DE244" s="98"/>
      <c r="DF244" s="98"/>
      <c r="DG244" s="98"/>
      <c r="DH244" s="98"/>
      <c r="DI244" s="98"/>
      <c r="DJ244" s="98"/>
      <c r="DK244" s="98"/>
      <c r="DL244" s="98"/>
      <c r="DM244" s="98"/>
      <c r="DN244" s="98"/>
      <c r="DO244" s="98"/>
      <c r="DP244" s="98"/>
      <c r="DQ244" s="98"/>
      <c r="DR244" s="98"/>
      <c r="DS244" s="98"/>
      <c r="DT244" s="98"/>
      <c r="DU244" s="98"/>
      <c r="DV244" s="98"/>
      <c r="DW244" s="98"/>
      <c r="DX244" s="98"/>
      <c r="DY244" s="98"/>
      <c r="DZ244" s="98"/>
      <c r="EA244" s="98"/>
      <c r="EB244" s="98"/>
      <c r="EC244" s="98"/>
      <c r="ED244" s="98"/>
      <c r="EE244" s="98"/>
      <c r="EF244" s="98"/>
      <c r="EG244" s="98"/>
      <c r="EH244" s="98"/>
      <c r="EI244" s="98"/>
      <c r="EJ244" s="98"/>
      <c r="EK244" s="98"/>
      <c r="EL244" s="98"/>
      <c r="EM244" s="98"/>
      <c r="EN244" s="98"/>
      <c r="EO244" s="98"/>
      <c r="EP244" s="98"/>
      <c r="EQ244" s="98"/>
      <c r="ER244" s="98"/>
      <c r="ES244" s="98"/>
      <c r="ET244" s="98"/>
      <c r="EU244" s="98"/>
      <c r="EV244" s="98"/>
      <c r="EW244" s="98"/>
      <c r="EX244" s="98"/>
      <c r="EY244" s="98"/>
      <c r="EZ244" s="98"/>
      <c r="FA244" s="98"/>
      <c r="FB244" s="98"/>
      <c r="FC244" s="98"/>
      <c r="FD244" s="98"/>
      <c r="FE244" s="98"/>
      <c r="FF244" s="98"/>
      <c r="FG244" s="98"/>
      <c r="FH244" s="98"/>
      <c r="FI244" s="98"/>
      <c r="FJ244" s="98"/>
      <c r="FK244" s="98"/>
      <c r="FL244" s="98"/>
      <c r="FM244" s="98"/>
      <c r="FN244" s="98"/>
      <c r="FO244" s="98"/>
      <c r="FP244" s="98"/>
      <c r="FQ244" s="98"/>
      <c r="FR244" s="98"/>
      <c r="FS244" s="98"/>
      <c r="FT244" s="98"/>
      <c r="FU244" s="98"/>
      <c r="FV244" s="98"/>
      <c r="FW244" s="98"/>
      <c r="FX244" s="98"/>
      <c r="FY244" s="98"/>
      <c r="FZ244" s="98"/>
      <c r="GA244" s="98"/>
      <c r="GB244" s="98"/>
      <c r="GC244" s="98"/>
      <c r="GD244" s="98"/>
      <c r="GE244" s="98"/>
      <c r="GF244" s="98"/>
      <c r="GG244" s="98"/>
      <c r="GH244" s="98"/>
      <c r="GI244" s="98"/>
      <c r="GJ244" s="98"/>
      <c r="GK244" s="98"/>
      <c r="GL244" s="98"/>
      <c r="GM244" s="98"/>
      <c r="GN244" s="98"/>
      <c r="GO244" s="98"/>
      <c r="GP244" s="98"/>
      <c r="GQ244" s="98"/>
      <c r="GR244" s="98"/>
      <c r="GS244" s="98"/>
      <c r="GT244" s="98"/>
      <c r="GU244" s="98"/>
      <c r="GV244" s="98"/>
      <c r="GW244" s="98"/>
      <c r="GX244" s="98"/>
      <c r="GY244" s="98"/>
      <c r="GZ244" s="98"/>
      <c r="HA244" s="98"/>
      <c r="HB244" s="98"/>
      <c r="HC244" s="98"/>
      <c r="HD244" s="98"/>
      <c r="HE244" s="98"/>
      <c r="HF244" s="98"/>
      <c r="HG244" s="98"/>
      <c r="HH244" s="98"/>
      <c r="HI244" s="98"/>
      <c r="HJ244" s="98"/>
      <c r="HK244" s="98"/>
      <c r="HL244" s="98"/>
      <c r="HM244" s="98"/>
      <c r="HN244" s="98"/>
      <c r="HO244" s="98"/>
      <c r="HP244" s="98"/>
      <c r="HQ244" s="98"/>
      <c r="HR244" s="98"/>
      <c r="HS244" s="98"/>
      <c r="HT244" s="98"/>
      <c r="HU244" s="98"/>
      <c r="HV244" s="98"/>
      <c r="HW244" s="98"/>
      <c r="HX244" s="98"/>
      <c r="HY244" s="98"/>
      <c r="HZ244" s="98"/>
      <c r="IA244" s="98"/>
      <c r="IB244" s="98"/>
      <c r="IC244" s="98"/>
      <c r="ID244" s="98"/>
      <c r="IE244" s="98"/>
      <c r="IF244" s="98"/>
      <c r="IG244" s="98"/>
      <c r="IH244" s="98"/>
      <c r="II244" s="98"/>
      <c r="IJ244" s="98"/>
      <c r="IK244" s="98"/>
      <c r="IL244" s="98"/>
      <c r="IM244" s="98"/>
      <c r="IN244" s="98"/>
      <c r="IO244" s="98"/>
      <c r="IP244" s="98"/>
      <c r="IQ244" s="98"/>
      <c r="IR244" s="98"/>
      <c r="IS244" s="98"/>
      <c r="IT244" s="98"/>
    </row>
    <row r="245" spans="1:254" s="126" customFormat="1" ht="25.5" x14ac:dyDescent="0.2">
      <c r="A245" s="122" t="s">
        <v>76</v>
      </c>
      <c r="B245" s="135" t="s">
        <v>280</v>
      </c>
      <c r="C245" s="135" t="s">
        <v>157</v>
      </c>
      <c r="D245" s="135" t="s">
        <v>157</v>
      </c>
      <c r="E245" s="135" t="s">
        <v>186</v>
      </c>
      <c r="F245" s="135" t="s">
        <v>77</v>
      </c>
      <c r="G245" s="125">
        <v>3592.09</v>
      </c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98"/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  <c r="CG245" s="98"/>
      <c r="CH245" s="98"/>
      <c r="CI245" s="98"/>
      <c r="CJ245" s="98"/>
      <c r="CK245" s="98"/>
      <c r="CL245" s="98"/>
      <c r="CM245" s="98"/>
      <c r="CN245" s="98"/>
      <c r="CO245" s="98"/>
      <c r="CP245" s="98"/>
      <c r="CQ245" s="98"/>
      <c r="CR245" s="98"/>
      <c r="CS245" s="98"/>
      <c r="CT245" s="98"/>
      <c r="CU245" s="98"/>
      <c r="CV245" s="98"/>
      <c r="CW245" s="98"/>
      <c r="CX245" s="98"/>
      <c r="CY245" s="98"/>
      <c r="CZ245" s="98"/>
      <c r="DA245" s="98"/>
      <c r="DB245" s="98"/>
      <c r="DC245" s="98"/>
      <c r="DD245" s="98"/>
      <c r="DE245" s="98"/>
      <c r="DF245" s="98"/>
      <c r="DG245" s="98"/>
      <c r="DH245" s="98"/>
      <c r="DI245" s="98"/>
      <c r="DJ245" s="98"/>
      <c r="DK245" s="98"/>
      <c r="DL245" s="98"/>
      <c r="DM245" s="98"/>
      <c r="DN245" s="98"/>
      <c r="DO245" s="98"/>
      <c r="DP245" s="98"/>
      <c r="DQ245" s="98"/>
      <c r="DR245" s="98"/>
      <c r="DS245" s="98"/>
      <c r="DT245" s="98"/>
      <c r="DU245" s="98"/>
      <c r="DV245" s="98"/>
      <c r="DW245" s="98"/>
      <c r="DX245" s="98"/>
      <c r="DY245" s="98"/>
      <c r="DZ245" s="98"/>
      <c r="EA245" s="98"/>
      <c r="EB245" s="98"/>
      <c r="EC245" s="98"/>
      <c r="ED245" s="98"/>
      <c r="EE245" s="98"/>
      <c r="EF245" s="98"/>
      <c r="EG245" s="98"/>
      <c r="EH245" s="98"/>
      <c r="EI245" s="98"/>
      <c r="EJ245" s="98"/>
      <c r="EK245" s="98"/>
      <c r="EL245" s="98"/>
      <c r="EM245" s="98"/>
      <c r="EN245" s="98"/>
      <c r="EO245" s="98"/>
      <c r="EP245" s="98"/>
      <c r="EQ245" s="98"/>
      <c r="ER245" s="98"/>
      <c r="ES245" s="98"/>
      <c r="ET245" s="98"/>
      <c r="EU245" s="98"/>
      <c r="EV245" s="98"/>
      <c r="EW245" s="98"/>
      <c r="EX245" s="98"/>
      <c r="EY245" s="98"/>
      <c r="EZ245" s="98"/>
      <c r="FA245" s="98"/>
      <c r="FB245" s="98"/>
      <c r="FC245" s="98"/>
      <c r="FD245" s="98"/>
      <c r="FE245" s="98"/>
      <c r="FF245" s="98"/>
      <c r="FG245" s="98"/>
      <c r="FH245" s="98"/>
      <c r="FI245" s="98"/>
      <c r="FJ245" s="98"/>
      <c r="FK245" s="98"/>
      <c r="FL245" s="98"/>
      <c r="FM245" s="98"/>
      <c r="FN245" s="98"/>
      <c r="FO245" s="98"/>
      <c r="FP245" s="98"/>
      <c r="FQ245" s="98"/>
      <c r="FR245" s="98"/>
      <c r="FS245" s="98"/>
      <c r="FT245" s="98"/>
      <c r="FU245" s="98"/>
      <c r="FV245" s="98"/>
      <c r="FW245" s="98"/>
      <c r="FX245" s="98"/>
      <c r="FY245" s="98"/>
      <c r="FZ245" s="98"/>
      <c r="GA245" s="98"/>
      <c r="GB245" s="98"/>
      <c r="GC245" s="98"/>
      <c r="GD245" s="98"/>
      <c r="GE245" s="98"/>
      <c r="GF245" s="98"/>
      <c r="GG245" s="98"/>
      <c r="GH245" s="98"/>
      <c r="GI245" s="98"/>
      <c r="GJ245" s="98"/>
      <c r="GK245" s="98"/>
      <c r="GL245" s="98"/>
      <c r="GM245" s="98"/>
      <c r="GN245" s="98"/>
      <c r="GO245" s="98"/>
      <c r="GP245" s="98"/>
      <c r="GQ245" s="98"/>
      <c r="GR245" s="98"/>
      <c r="GS245" s="98"/>
      <c r="GT245" s="98"/>
      <c r="GU245" s="98"/>
      <c r="GV245" s="98"/>
      <c r="GW245" s="98"/>
      <c r="GX245" s="98"/>
      <c r="GY245" s="98"/>
      <c r="GZ245" s="98"/>
      <c r="HA245" s="98"/>
      <c r="HB245" s="98"/>
      <c r="HC245" s="98"/>
      <c r="HD245" s="98"/>
      <c r="HE245" s="98"/>
      <c r="HF245" s="98"/>
      <c r="HG245" s="98"/>
      <c r="HH245" s="98"/>
      <c r="HI245" s="98"/>
      <c r="HJ245" s="98"/>
      <c r="HK245" s="98"/>
      <c r="HL245" s="98"/>
      <c r="HM245" s="98"/>
      <c r="HN245" s="98"/>
      <c r="HO245" s="98"/>
      <c r="HP245" s="98"/>
      <c r="HQ245" s="98"/>
      <c r="HR245" s="98"/>
      <c r="HS245" s="98"/>
      <c r="HT245" s="98"/>
      <c r="HU245" s="98"/>
      <c r="HV245" s="98"/>
      <c r="HW245" s="98"/>
      <c r="HX245" s="98"/>
      <c r="HY245" s="98"/>
      <c r="HZ245" s="98"/>
      <c r="IA245" s="98"/>
      <c r="IB245" s="98"/>
      <c r="IC245" s="98"/>
      <c r="ID245" s="98"/>
      <c r="IE245" s="98"/>
      <c r="IF245" s="98"/>
      <c r="IG245" s="98"/>
      <c r="IH245" s="98"/>
      <c r="II245" s="98"/>
      <c r="IJ245" s="98"/>
      <c r="IK245" s="98"/>
      <c r="IL245" s="98"/>
      <c r="IM245" s="98"/>
      <c r="IN245" s="98"/>
      <c r="IO245" s="98"/>
      <c r="IP245" s="98"/>
      <c r="IQ245" s="98"/>
      <c r="IR245" s="98"/>
      <c r="IS245" s="98"/>
      <c r="IT245" s="98"/>
    </row>
    <row r="246" spans="1:254" s="126" customFormat="1" ht="13.5" x14ac:dyDescent="0.25">
      <c r="A246" s="117" t="s">
        <v>66</v>
      </c>
      <c r="B246" s="119" t="s">
        <v>280</v>
      </c>
      <c r="C246" s="133" t="s">
        <v>157</v>
      </c>
      <c r="D246" s="133" t="s">
        <v>157</v>
      </c>
      <c r="E246" s="133" t="s">
        <v>67</v>
      </c>
      <c r="F246" s="133"/>
      <c r="G246" s="120">
        <f>SUM(G249+G247)</f>
        <v>1300</v>
      </c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  <c r="CG246" s="98"/>
      <c r="CH246" s="98"/>
      <c r="CI246" s="98"/>
      <c r="CJ246" s="98"/>
      <c r="CK246" s="98"/>
      <c r="CL246" s="98"/>
      <c r="CM246" s="98"/>
      <c r="CN246" s="98"/>
      <c r="CO246" s="98"/>
      <c r="CP246" s="98"/>
      <c r="CQ246" s="98"/>
      <c r="CR246" s="98"/>
      <c r="CS246" s="98"/>
      <c r="CT246" s="98"/>
      <c r="CU246" s="98"/>
      <c r="CV246" s="98"/>
      <c r="CW246" s="98"/>
      <c r="CX246" s="98"/>
      <c r="CY246" s="98"/>
      <c r="CZ246" s="98"/>
      <c r="DA246" s="98"/>
      <c r="DB246" s="98"/>
      <c r="DC246" s="98"/>
      <c r="DD246" s="98"/>
      <c r="DE246" s="98"/>
      <c r="DF246" s="98"/>
      <c r="DG246" s="98"/>
      <c r="DH246" s="98"/>
      <c r="DI246" s="98"/>
      <c r="DJ246" s="98"/>
      <c r="DK246" s="98"/>
      <c r="DL246" s="98"/>
      <c r="DM246" s="98"/>
      <c r="DN246" s="98"/>
      <c r="DO246" s="98"/>
      <c r="DP246" s="98"/>
      <c r="DQ246" s="98"/>
      <c r="DR246" s="98"/>
      <c r="DS246" s="98"/>
      <c r="DT246" s="98"/>
      <c r="DU246" s="98"/>
      <c r="DV246" s="98"/>
      <c r="DW246" s="98"/>
      <c r="DX246" s="98"/>
      <c r="DY246" s="98"/>
      <c r="DZ246" s="98"/>
      <c r="EA246" s="98"/>
      <c r="EB246" s="98"/>
      <c r="EC246" s="98"/>
      <c r="ED246" s="98"/>
      <c r="EE246" s="98"/>
      <c r="EF246" s="98"/>
      <c r="EG246" s="98"/>
      <c r="EH246" s="98"/>
      <c r="EI246" s="98"/>
      <c r="EJ246" s="98"/>
      <c r="EK246" s="98"/>
      <c r="EL246" s="98"/>
      <c r="EM246" s="98"/>
      <c r="EN246" s="98"/>
      <c r="EO246" s="98"/>
      <c r="EP246" s="98"/>
      <c r="EQ246" s="98"/>
      <c r="ER246" s="98"/>
      <c r="ES246" s="98"/>
      <c r="ET246" s="98"/>
      <c r="EU246" s="98"/>
      <c r="EV246" s="98"/>
      <c r="EW246" s="98"/>
      <c r="EX246" s="98"/>
      <c r="EY246" s="98"/>
      <c r="EZ246" s="98"/>
      <c r="FA246" s="98"/>
      <c r="FB246" s="98"/>
      <c r="FC246" s="98"/>
      <c r="FD246" s="98"/>
      <c r="FE246" s="98"/>
      <c r="FF246" s="98"/>
      <c r="FG246" s="98"/>
      <c r="FH246" s="98"/>
      <c r="FI246" s="98"/>
      <c r="FJ246" s="98"/>
      <c r="FK246" s="98"/>
      <c r="FL246" s="98"/>
      <c r="FM246" s="98"/>
      <c r="FN246" s="98"/>
      <c r="FO246" s="98"/>
      <c r="FP246" s="98"/>
      <c r="FQ246" s="98"/>
      <c r="FR246" s="98"/>
      <c r="FS246" s="98"/>
      <c r="FT246" s="98"/>
      <c r="FU246" s="98"/>
      <c r="FV246" s="98"/>
      <c r="FW246" s="98"/>
      <c r="FX246" s="98"/>
      <c r="FY246" s="98"/>
      <c r="FZ246" s="98"/>
      <c r="GA246" s="98"/>
      <c r="GB246" s="98"/>
      <c r="GC246" s="98"/>
      <c r="GD246" s="98"/>
      <c r="GE246" s="98"/>
      <c r="GF246" s="98"/>
      <c r="GG246" s="98"/>
      <c r="GH246" s="98"/>
      <c r="GI246" s="98"/>
      <c r="GJ246" s="98"/>
      <c r="GK246" s="98"/>
      <c r="GL246" s="98"/>
      <c r="GM246" s="98"/>
      <c r="GN246" s="98"/>
      <c r="GO246" s="98"/>
      <c r="GP246" s="98"/>
      <c r="GQ246" s="98"/>
      <c r="GR246" s="98"/>
      <c r="GS246" s="98"/>
      <c r="GT246" s="98"/>
      <c r="GU246" s="98"/>
      <c r="GV246" s="98"/>
      <c r="GW246" s="98"/>
      <c r="GX246" s="98"/>
      <c r="GY246" s="98"/>
      <c r="GZ246" s="98"/>
      <c r="HA246" s="98"/>
      <c r="HB246" s="98"/>
      <c r="HC246" s="98"/>
      <c r="HD246" s="98"/>
      <c r="HE246" s="98"/>
      <c r="HF246" s="98"/>
      <c r="HG246" s="98"/>
      <c r="HH246" s="98"/>
      <c r="HI246" s="98"/>
      <c r="HJ246" s="98"/>
      <c r="HK246" s="98"/>
      <c r="HL246" s="98"/>
      <c r="HM246" s="98"/>
      <c r="HN246" s="98"/>
      <c r="HO246" s="98"/>
      <c r="HP246" s="98"/>
      <c r="HQ246" s="98"/>
      <c r="HR246" s="98"/>
      <c r="HS246" s="98"/>
      <c r="HT246" s="98"/>
      <c r="HU246" s="98"/>
      <c r="HV246" s="98"/>
      <c r="HW246" s="98"/>
      <c r="HX246" s="98"/>
      <c r="HY246" s="98"/>
      <c r="HZ246" s="98"/>
      <c r="IA246" s="98"/>
      <c r="IB246" s="98"/>
      <c r="IC246" s="98"/>
      <c r="ID246" s="98"/>
      <c r="IE246" s="98"/>
      <c r="IF246" s="98"/>
      <c r="IG246" s="98"/>
      <c r="IH246" s="98"/>
      <c r="II246" s="98"/>
      <c r="IJ246" s="98"/>
      <c r="IK246" s="98"/>
      <c r="IL246" s="98"/>
      <c r="IM246" s="98"/>
      <c r="IN246" s="98"/>
      <c r="IO246" s="98"/>
      <c r="IP246" s="98"/>
      <c r="IQ246" s="98"/>
      <c r="IR246" s="98"/>
      <c r="IS246" s="98"/>
      <c r="IT246" s="98"/>
    </row>
    <row r="247" spans="1:254" x14ac:dyDescent="0.2">
      <c r="A247" s="171" t="s">
        <v>159</v>
      </c>
      <c r="B247" s="148" t="s">
        <v>280</v>
      </c>
      <c r="C247" s="132" t="s">
        <v>157</v>
      </c>
      <c r="D247" s="132" t="s">
        <v>157</v>
      </c>
      <c r="E247" s="132" t="s">
        <v>187</v>
      </c>
      <c r="F247" s="132"/>
      <c r="G247" s="130">
        <f>SUM(G248)</f>
        <v>1000</v>
      </c>
    </row>
    <row r="248" spans="1:254" ht="25.5" x14ac:dyDescent="0.2">
      <c r="A248" s="122" t="s">
        <v>76</v>
      </c>
      <c r="B248" s="124" t="s">
        <v>280</v>
      </c>
      <c r="C248" s="135" t="s">
        <v>157</v>
      </c>
      <c r="D248" s="135" t="s">
        <v>157</v>
      </c>
      <c r="E248" s="135" t="s">
        <v>187</v>
      </c>
      <c r="F248" s="135" t="s">
        <v>77</v>
      </c>
      <c r="G248" s="125">
        <v>1000</v>
      </c>
    </row>
    <row r="249" spans="1:254" s="126" customFormat="1" x14ac:dyDescent="0.2">
      <c r="A249" s="171" t="s">
        <v>315</v>
      </c>
      <c r="B249" s="129" t="s">
        <v>280</v>
      </c>
      <c r="C249" s="132" t="s">
        <v>157</v>
      </c>
      <c r="D249" s="132" t="s">
        <v>157</v>
      </c>
      <c r="E249" s="129" t="s">
        <v>189</v>
      </c>
      <c r="F249" s="129"/>
      <c r="G249" s="170">
        <f>SUM(G250+G251)</f>
        <v>300</v>
      </c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  <c r="BL249" s="93"/>
      <c r="BM249" s="93"/>
      <c r="BN249" s="93"/>
      <c r="BO249" s="93"/>
      <c r="BP249" s="93"/>
      <c r="BQ249" s="93"/>
      <c r="BR249" s="93"/>
      <c r="BS249" s="93"/>
      <c r="BT249" s="93"/>
      <c r="BU249" s="93"/>
      <c r="BV249" s="93"/>
      <c r="BW249" s="93"/>
      <c r="BX249" s="93"/>
      <c r="BY249" s="93"/>
      <c r="BZ249" s="93"/>
      <c r="CA249" s="93"/>
      <c r="CB249" s="93"/>
      <c r="CC249" s="93"/>
      <c r="CD249" s="93"/>
      <c r="CE249" s="93"/>
      <c r="CF249" s="93"/>
      <c r="CG249" s="93"/>
      <c r="CH249" s="93"/>
      <c r="CI249" s="93"/>
      <c r="CJ249" s="93"/>
      <c r="CK249" s="93"/>
      <c r="CL249" s="93"/>
      <c r="CM249" s="93"/>
      <c r="CN249" s="93"/>
      <c r="CO249" s="93"/>
      <c r="CP249" s="93"/>
      <c r="CQ249" s="93"/>
      <c r="CR249" s="93"/>
      <c r="CS249" s="93"/>
      <c r="CT249" s="93"/>
      <c r="CU249" s="93"/>
      <c r="CV249" s="93"/>
      <c r="CW249" s="93"/>
      <c r="CX249" s="93"/>
      <c r="CY249" s="93"/>
      <c r="CZ249" s="93"/>
      <c r="DA249" s="93"/>
      <c r="DB249" s="93"/>
      <c r="DC249" s="93"/>
      <c r="DD249" s="93"/>
      <c r="DE249" s="93"/>
      <c r="DF249" s="93"/>
      <c r="DG249" s="93"/>
      <c r="DH249" s="93"/>
      <c r="DI249" s="93"/>
      <c r="DJ249" s="93"/>
      <c r="DK249" s="93"/>
      <c r="DL249" s="93"/>
      <c r="DM249" s="93"/>
      <c r="DN249" s="93"/>
      <c r="DO249" s="93"/>
      <c r="DP249" s="93"/>
      <c r="DQ249" s="93"/>
      <c r="DR249" s="93"/>
      <c r="DS249" s="93"/>
      <c r="DT249" s="93"/>
      <c r="DU249" s="93"/>
      <c r="DV249" s="93"/>
      <c r="DW249" s="93"/>
      <c r="DX249" s="93"/>
      <c r="DY249" s="93"/>
      <c r="DZ249" s="93"/>
      <c r="EA249" s="93"/>
      <c r="EB249" s="93"/>
      <c r="EC249" s="93"/>
      <c r="ED249" s="93"/>
      <c r="EE249" s="93"/>
      <c r="EF249" s="93"/>
      <c r="EG249" s="93"/>
      <c r="EH249" s="93"/>
      <c r="EI249" s="93"/>
      <c r="EJ249" s="93"/>
      <c r="EK249" s="93"/>
      <c r="EL249" s="93"/>
      <c r="EM249" s="93"/>
      <c r="EN249" s="93"/>
      <c r="EO249" s="93"/>
      <c r="EP249" s="93"/>
      <c r="EQ249" s="93"/>
      <c r="ER249" s="93"/>
      <c r="ES249" s="93"/>
      <c r="ET249" s="93"/>
      <c r="EU249" s="93"/>
      <c r="EV249" s="93"/>
      <c r="EW249" s="93"/>
      <c r="EX249" s="93"/>
      <c r="EY249" s="93"/>
      <c r="EZ249" s="93"/>
      <c r="FA249" s="93"/>
      <c r="FB249" s="93"/>
      <c r="FC249" s="93"/>
      <c r="FD249" s="93"/>
      <c r="FE249" s="93"/>
      <c r="FF249" s="93"/>
      <c r="FG249" s="93"/>
      <c r="FH249" s="93"/>
      <c r="FI249" s="93"/>
      <c r="FJ249" s="93"/>
      <c r="FK249" s="93"/>
      <c r="FL249" s="93"/>
      <c r="FM249" s="93"/>
      <c r="FN249" s="93"/>
      <c r="FO249" s="93"/>
      <c r="FP249" s="93"/>
      <c r="FQ249" s="93"/>
      <c r="FR249" s="93"/>
      <c r="FS249" s="93"/>
      <c r="FT249" s="93"/>
      <c r="FU249" s="93"/>
      <c r="FV249" s="93"/>
      <c r="FW249" s="93"/>
      <c r="FX249" s="93"/>
      <c r="FY249" s="93"/>
      <c r="FZ249" s="93"/>
      <c r="GA249" s="93"/>
      <c r="GB249" s="93"/>
      <c r="GC249" s="93"/>
      <c r="GD249" s="93"/>
      <c r="GE249" s="93"/>
      <c r="GF249" s="93"/>
      <c r="GG249" s="93"/>
      <c r="GH249" s="93"/>
      <c r="GI249" s="93"/>
      <c r="GJ249" s="93"/>
      <c r="GK249" s="93"/>
      <c r="GL249" s="93"/>
      <c r="GM249" s="93"/>
      <c r="GN249" s="93"/>
      <c r="GO249" s="93"/>
      <c r="GP249" s="93"/>
      <c r="GQ249" s="93"/>
      <c r="GR249" s="93"/>
      <c r="GS249" s="93"/>
      <c r="GT249" s="93"/>
      <c r="GU249" s="93"/>
      <c r="GV249" s="93"/>
      <c r="GW249" s="93"/>
      <c r="GX249" s="93"/>
      <c r="GY249" s="93"/>
      <c r="GZ249" s="93"/>
      <c r="HA249" s="93"/>
      <c r="HB249" s="93"/>
      <c r="HC249" s="93"/>
      <c r="HD249" s="93"/>
      <c r="HE249" s="93"/>
      <c r="HF249" s="93"/>
      <c r="HG249" s="93"/>
      <c r="HH249" s="93"/>
      <c r="HI249" s="93"/>
      <c r="HJ249" s="93"/>
      <c r="HK249" s="93"/>
      <c r="HL249" s="93"/>
      <c r="HM249" s="93"/>
      <c r="HN249" s="93"/>
      <c r="HO249" s="93"/>
      <c r="HP249" s="93"/>
      <c r="HQ249" s="93"/>
      <c r="HR249" s="93"/>
      <c r="HS249" s="93"/>
      <c r="HT249" s="93"/>
      <c r="HU249" s="93"/>
      <c r="HV249" s="93"/>
      <c r="HW249" s="93"/>
      <c r="HX249" s="93"/>
      <c r="HY249" s="93"/>
      <c r="HZ249" s="93"/>
      <c r="IA249" s="93"/>
      <c r="IB249" s="93"/>
      <c r="IC249" s="93"/>
      <c r="ID249" s="93"/>
      <c r="IE249" s="93"/>
      <c r="IF249" s="93"/>
      <c r="IG249" s="93"/>
      <c r="IH249" s="93"/>
      <c r="II249" s="93"/>
      <c r="IJ249" s="93"/>
      <c r="IK249" s="93"/>
      <c r="IL249" s="93"/>
      <c r="IM249" s="93"/>
      <c r="IN249" s="93"/>
      <c r="IO249" s="93"/>
      <c r="IP249" s="93"/>
      <c r="IQ249" s="93"/>
      <c r="IR249" s="93"/>
      <c r="IS249" s="93"/>
      <c r="IT249" s="93"/>
    </row>
    <row r="250" spans="1:254" x14ac:dyDescent="0.2">
      <c r="A250" s="122" t="s">
        <v>282</v>
      </c>
      <c r="B250" s="124" t="s">
        <v>280</v>
      </c>
      <c r="C250" s="135" t="s">
        <v>157</v>
      </c>
      <c r="D250" s="135" t="s">
        <v>157</v>
      </c>
      <c r="E250" s="135" t="s">
        <v>189</v>
      </c>
      <c r="F250" s="124" t="s">
        <v>32</v>
      </c>
      <c r="G250" s="162">
        <v>100</v>
      </c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  <c r="AW250" s="126"/>
      <c r="AX250" s="126"/>
      <c r="AY250" s="126"/>
      <c r="AZ250" s="126"/>
      <c r="BA250" s="126"/>
      <c r="BB250" s="126"/>
      <c r="BC250" s="126"/>
      <c r="BD250" s="126"/>
      <c r="BE250" s="126"/>
      <c r="BF250" s="126"/>
      <c r="BG250" s="126"/>
      <c r="BH250" s="126"/>
      <c r="BI250" s="126"/>
      <c r="BJ250" s="126"/>
      <c r="BK250" s="126"/>
      <c r="BL250" s="126"/>
      <c r="BM250" s="126"/>
      <c r="BN250" s="126"/>
      <c r="BO250" s="126"/>
      <c r="BP250" s="126"/>
      <c r="BQ250" s="126"/>
      <c r="BR250" s="126"/>
      <c r="BS250" s="126"/>
      <c r="BT250" s="126"/>
      <c r="BU250" s="126"/>
      <c r="BV250" s="126"/>
      <c r="BW250" s="126"/>
      <c r="BX250" s="126"/>
      <c r="BY250" s="126"/>
      <c r="BZ250" s="126"/>
      <c r="CA250" s="126"/>
      <c r="CB250" s="126"/>
      <c r="CC250" s="126"/>
      <c r="CD250" s="126"/>
      <c r="CE250" s="126"/>
      <c r="CF250" s="126"/>
      <c r="CG250" s="126"/>
      <c r="CH250" s="126"/>
      <c r="CI250" s="126"/>
      <c r="CJ250" s="126"/>
      <c r="CK250" s="126"/>
      <c r="CL250" s="126"/>
      <c r="CM250" s="126"/>
      <c r="CN250" s="126"/>
      <c r="CO250" s="126"/>
      <c r="CP250" s="126"/>
      <c r="CQ250" s="126"/>
      <c r="CR250" s="126"/>
      <c r="CS250" s="126"/>
      <c r="CT250" s="126"/>
      <c r="CU250" s="126"/>
      <c r="CV250" s="126"/>
      <c r="CW250" s="126"/>
      <c r="CX250" s="126"/>
      <c r="CY250" s="126"/>
      <c r="CZ250" s="126"/>
      <c r="DA250" s="126"/>
      <c r="DB250" s="126"/>
      <c r="DC250" s="126"/>
      <c r="DD250" s="126"/>
      <c r="DE250" s="126"/>
      <c r="DF250" s="126"/>
      <c r="DG250" s="126"/>
      <c r="DH250" s="126"/>
      <c r="DI250" s="126"/>
      <c r="DJ250" s="126"/>
      <c r="DK250" s="126"/>
      <c r="DL250" s="126"/>
      <c r="DM250" s="126"/>
      <c r="DN250" s="126"/>
      <c r="DO250" s="126"/>
      <c r="DP250" s="126"/>
      <c r="DQ250" s="126"/>
      <c r="DR250" s="126"/>
      <c r="DS250" s="126"/>
      <c r="DT250" s="126"/>
      <c r="DU250" s="126"/>
      <c r="DV250" s="126"/>
      <c r="DW250" s="126"/>
      <c r="DX250" s="126"/>
      <c r="DY250" s="126"/>
      <c r="DZ250" s="126"/>
      <c r="EA250" s="126"/>
      <c r="EB250" s="126"/>
      <c r="EC250" s="126"/>
      <c r="ED250" s="126"/>
      <c r="EE250" s="126"/>
      <c r="EF250" s="126"/>
      <c r="EG250" s="126"/>
      <c r="EH250" s="126"/>
      <c r="EI250" s="126"/>
      <c r="EJ250" s="126"/>
      <c r="EK250" s="126"/>
      <c r="EL250" s="126"/>
      <c r="EM250" s="126"/>
      <c r="EN250" s="126"/>
      <c r="EO250" s="126"/>
      <c r="EP250" s="126"/>
      <c r="EQ250" s="126"/>
      <c r="ER250" s="126"/>
      <c r="ES250" s="126"/>
      <c r="ET250" s="126"/>
      <c r="EU250" s="126"/>
      <c r="EV250" s="126"/>
      <c r="EW250" s="126"/>
      <c r="EX250" s="126"/>
      <c r="EY250" s="126"/>
      <c r="EZ250" s="126"/>
      <c r="FA250" s="126"/>
      <c r="FB250" s="126"/>
      <c r="FC250" s="126"/>
      <c r="FD250" s="126"/>
      <c r="FE250" s="126"/>
      <c r="FF250" s="126"/>
      <c r="FG250" s="126"/>
      <c r="FH250" s="126"/>
      <c r="FI250" s="126"/>
      <c r="FJ250" s="126"/>
      <c r="FK250" s="126"/>
      <c r="FL250" s="126"/>
      <c r="FM250" s="126"/>
      <c r="FN250" s="126"/>
      <c r="FO250" s="126"/>
      <c r="FP250" s="126"/>
      <c r="FQ250" s="126"/>
      <c r="FR250" s="126"/>
      <c r="FS250" s="126"/>
      <c r="FT250" s="126"/>
      <c r="FU250" s="126"/>
      <c r="FV250" s="126"/>
      <c r="FW250" s="126"/>
      <c r="FX250" s="126"/>
      <c r="FY250" s="126"/>
      <c r="FZ250" s="126"/>
      <c r="GA250" s="126"/>
      <c r="GB250" s="126"/>
      <c r="GC250" s="126"/>
      <c r="GD250" s="126"/>
      <c r="GE250" s="126"/>
      <c r="GF250" s="126"/>
      <c r="GG250" s="126"/>
      <c r="GH250" s="126"/>
      <c r="GI250" s="126"/>
      <c r="GJ250" s="126"/>
      <c r="GK250" s="126"/>
      <c r="GL250" s="126"/>
      <c r="GM250" s="126"/>
      <c r="GN250" s="126"/>
      <c r="GO250" s="126"/>
      <c r="GP250" s="126"/>
      <c r="GQ250" s="126"/>
      <c r="GR250" s="126"/>
      <c r="GS250" s="126"/>
      <c r="GT250" s="126"/>
      <c r="GU250" s="126"/>
      <c r="GV250" s="126"/>
      <c r="GW250" s="126"/>
      <c r="GX250" s="126"/>
      <c r="GY250" s="126"/>
      <c r="GZ250" s="126"/>
      <c r="HA250" s="126"/>
      <c r="HB250" s="126"/>
      <c r="HC250" s="126"/>
      <c r="HD250" s="126"/>
      <c r="HE250" s="126"/>
      <c r="HF250" s="126"/>
      <c r="HG250" s="126"/>
      <c r="HH250" s="126"/>
      <c r="HI250" s="126"/>
      <c r="HJ250" s="126"/>
      <c r="HK250" s="126"/>
      <c r="HL250" s="126"/>
      <c r="HM250" s="126"/>
      <c r="HN250" s="126"/>
      <c r="HO250" s="126"/>
      <c r="HP250" s="126"/>
      <c r="HQ250" s="126"/>
      <c r="HR250" s="126"/>
      <c r="HS250" s="126"/>
      <c r="HT250" s="126"/>
      <c r="HU250" s="126"/>
      <c r="HV250" s="126"/>
      <c r="HW250" s="126"/>
      <c r="HX250" s="126"/>
      <c r="HY250" s="126"/>
      <c r="HZ250" s="126"/>
      <c r="IA250" s="126"/>
      <c r="IB250" s="126"/>
      <c r="IC250" s="126"/>
      <c r="ID250" s="126"/>
      <c r="IE250" s="126"/>
      <c r="IF250" s="126"/>
      <c r="IG250" s="126"/>
      <c r="IH250" s="126"/>
      <c r="II250" s="126"/>
      <c r="IJ250" s="126"/>
      <c r="IK250" s="126"/>
      <c r="IL250" s="126"/>
      <c r="IM250" s="126"/>
      <c r="IN250" s="126"/>
      <c r="IO250" s="126"/>
      <c r="IP250" s="126"/>
      <c r="IQ250" s="126"/>
      <c r="IR250" s="126"/>
      <c r="IS250" s="126"/>
      <c r="IT250" s="126"/>
    </row>
    <row r="251" spans="1:254" ht="25.5" x14ac:dyDescent="0.2">
      <c r="A251" s="122" t="s">
        <v>76</v>
      </c>
      <c r="B251" s="124" t="s">
        <v>280</v>
      </c>
      <c r="C251" s="135" t="s">
        <v>157</v>
      </c>
      <c r="D251" s="135" t="s">
        <v>157</v>
      </c>
      <c r="E251" s="135" t="s">
        <v>189</v>
      </c>
      <c r="F251" s="124" t="s">
        <v>77</v>
      </c>
      <c r="G251" s="162">
        <v>200</v>
      </c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6"/>
      <c r="DN251" s="126"/>
      <c r="DO251" s="126"/>
      <c r="DP251" s="126"/>
      <c r="DQ251" s="126"/>
      <c r="DR251" s="126"/>
      <c r="DS251" s="126"/>
      <c r="DT251" s="126"/>
      <c r="DU251" s="126"/>
      <c r="DV251" s="126"/>
      <c r="DW251" s="126"/>
      <c r="DX251" s="126"/>
      <c r="DY251" s="126"/>
      <c r="DZ251" s="126"/>
      <c r="EA251" s="126"/>
      <c r="EB251" s="126"/>
      <c r="EC251" s="126"/>
      <c r="ED251" s="126"/>
      <c r="EE251" s="126"/>
      <c r="EF251" s="126"/>
      <c r="EG251" s="126"/>
      <c r="EH251" s="126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6"/>
      <c r="FB251" s="126"/>
      <c r="FC251" s="126"/>
      <c r="FD251" s="126"/>
      <c r="FE251" s="126"/>
      <c r="FF251" s="126"/>
      <c r="FG251" s="126"/>
      <c r="FH251" s="126"/>
      <c r="FI251" s="126"/>
      <c r="FJ251" s="126"/>
      <c r="FK251" s="126"/>
      <c r="FL251" s="126"/>
      <c r="FM251" s="126"/>
      <c r="FN251" s="126"/>
      <c r="FO251" s="126"/>
      <c r="FP251" s="126"/>
      <c r="FQ251" s="126"/>
      <c r="FR251" s="126"/>
      <c r="FS251" s="126"/>
      <c r="FT251" s="126"/>
      <c r="FU251" s="126"/>
      <c r="FV251" s="126"/>
      <c r="FW251" s="126"/>
      <c r="FX251" s="126"/>
      <c r="FY251" s="126"/>
      <c r="FZ251" s="126"/>
      <c r="GA251" s="126"/>
      <c r="GB251" s="126"/>
      <c r="GC251" s="126"/>
      <c r="GD251" s="126"/>
      <c r="GE251" s="126"/>
      <c r="GF251" s="126"/>
      <c r="GG251" s="126"/>
      <c r="GH251" s="126"/>
      <c r="GI251" s="126"/>
      <c r="GJ251" s="126"/>
      <c r="GK251" s="126"/>
      <c r="GL251" s="126"/>
      <c r="GM251" s="126"/>
      <c r="GN251" s="126"/>
      <c r="GO251" s="126"/>
      <c r="GP251" s="126"/>
      <c r="GQ251" s="126"/>
      <c r="GR251" s="126"/>
      <c r="GS251" s="126"/>
      <c r="GT251" s="126"/>
      <c r="GU251" s="126"/>
      <c r="GV251" s="126"/>
      <c r="GW251" s="126"/>
      <c r="GX251" s="126"/>
      <c r="GY251" s="126"/>
      <c r="GZ251" s="126"/>
      <c r="HA251" s="126"/>
      <c r="HB251" s="126"/>
      <c r="HC251" s="126"/>
      <c r="HD251" s="126"/>
      <c r="HE251" s="126"/>
      <c r="HF251" s="126"/>
      <c r="HG251" s="126"/>
      <c r="HH251" s="126"/>
      <c r="HI251" s="126"/>
      <c r="HJ251" s="126"/>
      <c r="HK251" s="126"/>
      <c r="HL251" s="126"/>
      <c r="HM251" s="126"/>
      <c r="HN251" s="126"/>
      <c r="HO251" s="126"/>
      <c r="HP251" s="126"/>
      <c r="HQ251" s="126"/>
      <c r="HR251" s="126"/>
      <c r="HS251" s="126"/>
      <c r="HT251" s="126"/>
      <c r="HU251" s="126"/>
      <c r="HV251" s="126"/>
      <c r="HW251" s="126"/>
      <c r="HX251" s="126"/>
      <c r="HY251" s="126"/>
      <c r="HZ251" s="126"/>
      <c r="IA251" s="126"/>
      <c r="IB251" s="126"/>
      <c r="IC251" s="126"/>
      <c r="ID251" s="126"/>
      <c r="IE251" s="126"/>
      <c r="IF251" s="126"/>
      <c r="IG251" s="126"/>
      <c r="IH251" s="126"/>
      <c r="II251" s="126"/>
      <c r="IJ251" s="126"/>
      <c r="IK251" s="126"/>
      <c r="IL251" s="126"/>
      <c r="IM251" s="126"/>
      <c r="IN251" s="126"/>
      <c r="IO251" s="126"/>
      <c r="IP251" s="126"/>
      <c r="IQ251" s="126"/>
      <c r="IR251" s="126"/>
      <c r="IS251" s="126"/>
      <c r="IT251" s="126"/>
    </row>
    <row r="252" spans="1:254" x14ac:dyDescent="0.2">
      <c r="A252" s="112" t="s">
        <v>406</v>
      </c>
      <c r="B252" s="114" t="s">
        <v>280</v>
      </c>
      <c r="C252" s="113" t="s">
        <v>157</v>
      </c>
      <c r="D252" s="113" t="s">
        <v>157</v>
      </c>
      <c r="E252" s="113" t="s">
        <v>407</v>
      </c>
      <c r="F252" s="124"/>
      <c r="G252" s="141">
        <f>SUM(G253)</f>
        <v>291.26</v>
      </c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126"/>
      <c r="FJ252" s="126"/>
      <c r="FK252" s="126"/>
      <c r="FL252" s="126"/>
      <c r="FM252" s="126"/>
      <c r="FN252" s="126"/>
      <c r="FO252" s="126"/>
      <c r="FP252" s="126"/>
      <c r="FQ252" s="126"/>
      <c r="FR252" s="126"/>
      <c r="FS252" s="126"/>
      <c r="FT252" s="126"/>
      <c r="FU252" s="126"/>
      <c r="FV252" s="126"/>
      <c r="FW252" s="126"/>
      <c r="FX252" s="126"/>
      <c r="FY252" s="126"/>
      <c r="FZ252" s="126"/>
      <c r="GA252" s="126"/>
      <c r="GB252" s="126"/>
      <c r="GC252" s="126"/>
      <c r="GD252" s="126"/>
      <c r="GE252" s="126"/>
      <c r="GF252" s="126"/>
      <c r="GG252" s="126"/>
      <c r="GH252" s="126"/>
      <c r="GI252" s="126"/>
      <c r="GJ252" s="126"/>
      <c r="GK252" s="126"/>
      <c r="GL252" s="126"/>
      <c r="GM252" s="126"/>
      <c r="GN252" s="126"/>
      <c r="GO252" s="126"/>
      <c r="GP252" s="126"/>
      <c r="GQ252" s="126"/>
      <c r="GR252" s="126"/>
      <c r="GS252" s="126"/>
      <c r="GT252" s="126"/>
      <c r="GU252" s="126"/>
      <c r="GV252" s="126"/>
      <c r="GW252" s="126"/>
      <c r="GX252" s="126"/>
      <c r="GY252" s="126"/>
      <c r="GZ252" s="126"/>
      <c r="HA252" s="126"/>
      <c r="HB252" s="126"/>
      <c r="HC252" s="126"/>
      <c r="HD252" s="126"/>
      <c r="HE252" s="126"/>
      <c r="HF252" s="126"/>
      <c r="HG252" s="126"/>
      <c r="HH252" s="126"/>
      <c r="HI252" s="126"/>
      <c r="HJ252" s="126"/>
      <c r="HK252" s="126"/>
      <c r="HL252" s="126"/>
      <c r="HM252" s="126"/>
      <c r="HN252" s="126"/>
      <c r="HO252" s="126"/>
      <c r="HP252" s="126"/>
      <c r="HQ252" s="126"/>
      <c r="HR252" s="126"/>
      <c r="HS252" s="126"/>
      <c r="HT252" s="126"/>
      <c r="HU252" s="126"/>
      <c r="HV252" s="126"/>
      <c r="HW252" s="126"/>
      <c r="HX252" s="126"/>
      <c r="HY252" s="126"/>
      <c r="HZ252" s="126"/>
      <c r="IA252" s="126"/>
      <c r="IB252" s="126"/>
      <c r="IC252" s="126"/>
      <c r="ID252" s="126"/>
      <c r="IE252" s="126"/>
      <c r="IF252" s="126"/>
      <c r="IG252" s="126"/>
      <c r="IH252" s="126"/>
      <c r="II252" s="126"/>
      <c r="IJ252" s="126"/>
      <c r="IK252" s="126"/>
      <c r="IL252" s="126"/>
      <c r="IM252" s="126"/>
      <c r="IN252" s="126"/>
      <c r="IO252" s="126"/>
      <c r="IP252" s="126"/>
      <c r="IQ252" s="126"/>
      <c r="IR252" s="126"/>
      <c r="IS252" s="126"/>
      <c r="IT252" s="126"/>
    </row>
    <row r="253" spans="1:254" ht="25.5" x14ac:dyDescent="0.2">
      <c r="A253" s="122" t="s">
        <v>76</v>
      </c>
      <c r="B253" s="124" t="s">
        <v>280</v>
      </c>
      <c r="C253" s="135" t="s">
        <v>157</v>
      </c>
      <c r="D253" s="135" t="s">
        <v>157</v>
      </c>
      <c r="E253" s="135" t="s">
        <v>407</v>
      </c>
      <c r="F253" s="124" t="s">
        <v>77</v>
      </c>
      <c r="G253" s="162">
        <v>291.26</v>
      </c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6"/>
      <c r="DN253" s="126"/>
      <c r="DO253" s="126"/>
      <c r="DP253" s="126"/>
      <c r="DQ253" s="126"/>
      <c r="DR253" s="126"/>
      <c r="DS253" s="126"/>
      <c r="DT253" s="126"/>
      <c r="DU253" s="126"/>
      <c r="DV253" s="126"/>
      <c r="DW253" s="126"/>
      <c r="DX253" s="126"/>
      <c r="DY253" s="126"/>
      <c r="DZ253" s="126"/>
      <c r="EA253" s="126"/>
      <c r="EB253" s="126"/>
      <c r="EC253" s="126"/>
      <c r="ED253" s="126"/>
      <c r="EE253" s="126"/>
      <c r="EF253" s="126"/>
      <c r="EG253" s="126"/>
      <c r="EH253" s="126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6"/>
      <c r="FB253" s="126"/>
      <c r="FC253" s="126"/>
      <c r="FD253" s="126"/>
      <c r="FE253" s="126"/>
      <c r="FF253" s="126"/>
      <c r="FG253" s="126"/>
      <c r="FH253" s="126"/>
      <c r="FI253" s="126"/>
      <c r="FJ253" s="126"/>
      <c r="FK253" s="126"/>
      <c r="FL253" s="126"/>
      <c r="FM253" s="126"/>
      <c r="FN253" s="126"/>
      <c r="FO253" s="126"/>
      <c r="FP253" s="126"/>
      <c r="FQ253" s="126"/>
      <c r="FR253" s="126"/>
      <c r="FS253" s="126"/>
      <c r="FT253" s="126"/>
      <c r="FU253" s="126"/>
      <c r="FV253" s="126"/>
      <c r="FW253" s="126"/>
      <c r="FX253" s="126"/>
      <c r="FY253" s="126"/>
      <c r="FZ253" s="126"/>
      <c r="GA253" s="126"/>
      <c r="GB253" s="126"/>
      <c r="GC253" s="126"/>
      <c r="GD253" s="126"/>
      <c r="GE253" s="126"/>
      <c r="GF253" s="126"/>
      <c r="GG253" s="126"/>
      <c r="GH253" s="126"/>
      <c r="GI253" s="126"/>
      <c r="GJ253" s="126"/>
      <c r="GK253" s="126"/>
      <c r="GL253" s="126"/>
      <c r="GM253" s="126"/>
      <c r="GN253" s="126"/>
      <c r="GO253" s="126"/>
      <c r="GP253" s="126"/>
      <c r="GQ253" s="126"/>
      <c r="GR253" s="126"/>
      <c r="GS253" s="126"/>
      <c r="GT253" s="126"/>
      <c r="GU253" s="126"/>
      <c r="GV253" s="126"/>
      <c r="GW253" s="126"/>
      <c r="GX253" s="126"/>
      <c r="GY253" s="126"/>
      <c r="GZ253" s="126"/>
      <c r="HA253" s="126"/>
      <c r="HB253" s="126"/>
      <c r="HC253" s="126"/>
      <c r="HD253" s="126"/>
      <c r="HE253" s="126"/>
      <c r="HF253" s="126"/>
      <c r="HG253" s="126"/>
      <c r="HH253" s="126"/>
      <c r="HI253" s="126"/>
      <c r="HJ253" s="126"/>
      <c r="HK253" s="126"/>
      <c r="HL253" s="126"/>
      <c r="HM253" s="126"/>
      <c r="HN253" s="126"/>
      <c r="HO253" s="126"/>
      <c r="HP253" s="126"/>
      <c r="HQ253" s="126"/>
      <c r="HR253" s="126"/>
      <c r="HS253" s="126"/>
      <c r="HT253" s="126"/>
      <c r="HU253" s="126"/>
      <c r="HV253" s="126"/>
      <c r="HW253" s="126"/>
      <c r="HX253" s="126"/>
      <c r="HY253" s="126"/>
      <c r="HZ253" s="126"/>
      <c r="IA253" s="126"/>
      <c r="IB253" s="126"/>
      <c r="IC253" s="126"/>
      <c r="ID253" s="126"/>
      <c r="IE253" s="126"/>
      <c r="IF253" s="126"/>
      <c r="IG253" s="126"/>
      <c r="IH253" s="126"/>
      <c r="II253" s="126"/>
      <c r="IJ253" s="126"/>
      <c r="IK253" s="126"/>
      <c r="IL253" s="126"/>
      <c r="IM253" s="126"/>
      <c r="IN253" s="126"/>
      <c r="IO253" s="126"/>
      <c r="IP253" s="126"/>
      <c r="IQ253" s="126"/>
      <c r="IR253" s="126"/>
      <c r="IS253" s="126"/>
      <c r="IT253" s="126"/>
    </row>
    <row r="254" spans="1:254" x14ac:dyDescent="0.2">
      <c r="A254" s="176" t="s">
        <v>190</v>
      </c>
      <c r="B254" s="114" t="s">
        <v>280</v>
      </c>
      <c r="C254" s="113" t="s">
        <v>157</v>
      </c>
      <c r="D254" s="113" t="s">
        <v>100</v>
      </c>
      <c r="E254" s="113"/>
      <c r="F254" s="113"/>
      <c r="G254" s="115">
        <f>SUM(G255)</f>
        <v>450</v>
      </c>
    </row>
    <row r="255" spans="1:254" ht="13.5" x14ac:dyDescent="0.25">
      <c r="A255" s="117" t="s">
        <v>66</v>
      </c>
      <c r="B255" s="174">
        <v>510</v>
      </c>
      <c r="C255" s="133" t="s">
        <v>157</v>
      </c>
      <c r="D255" s="133" t="s">
        <v>100</v>
      </c>
      <c r="E255" s="119" t="s">
        <v>67</v>
      </c>
      <c r="F255" s="119"/>
      <c r="G255" s="120">
        <f>SUM(G256)</f>
        <v>450</v>
      </c>
    </row>
    <row r="256" spans="1:254" x14ac:dyDescent="0.2">
      <c r="A256" s="171" t="s">
        <v>159</v>
      </c>
      <c r="B256" s="132" t="s">
        <v>280</v>
      </c>
      <c r="C256" s="132" t="s">
        <v>157</v>
      </c>
      <c r="D256" s="132" t="s">
        <v>100</v>
      </c>
      <c r="E256" s="132" t="s">
        <v>187</v>
      </c>
      <c r="F256" s="132"/>
      <c r="G256" s="130">
        <f>SUM(G257+G258)</f>
        <v>450</v>
      </c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93"/>
      <c r="BW256" s="93"/>
      <c r="BX256" s="93"/>
      <c r="BY256" s="93"/>
      <c r="BZ256" s="93"/>
      <c r="CA256" s="93"/>
      <c r="CB256" s="93"/>
      <c r="CC256" s="93"/>
      <c r="CD256" s="93"/>
      <c r="CE256" s="93"/>
      <c r="CF256" s="93"/>
      <c r="CG256" s="93"/>
      <c r="CH256" s="93"/>
      <c r="CI256" s="93"/>
      <c r="CJ256" s="93"/>
      <c r="CK256" s="93"/>
      <c r="CL256" s="93"/>
      <c r="CM256" s="93"/>
      <c r="CN256" s="93"/>
      <c r="CO256" s="93"/>
      <c r="CP256" s="93"/>
      <c r="CQ256" s="93"/>
      <c r="CR256" s="93"/>
      <c r="CS256" s="93"/>
      <c r="CT256" s="93"/>
      <c r="CU256" s="93"/>
      <c r="CV256" s="93"/>
      <c r="CW256" s="93"/>
      <c r="CX256" s="93"/>
      <c r="CY256" s="93"/>
      <c r="CZ256" s="93"/>
      <c r="DA256" s="93"/>
      <c r="DB256" s="93"/>
      <c r="DC256" s="93"/>
      <c r="DD256" s="93"/>
      <c r="DE256" s="93"/>
      <c r="DF256" s="93"/>
      <c r="DG256" s="93"/>
      <c r="DH256" s="93"/>
      <c r="DI256" s="93"/>
      <c r="DJ256" s="93"/>
      <c r="DK256" s="93"/>
      <c r="DL256" s="93"/>
      <c r="DM256" s="93"/>
      <c r="DN256" s="93"/>
      <c r="DO256" s="93"/>
      <c r="DP256" s="93"/>
      <c r="DQ256" s="93"/>
      <c r="DR256" s="93"/>
      <c r="DS256" s="93"/>
      <c r="DT256" s="93"/>
      <c r="DU256" s="93"/>
      <c r="DV256" s="93"/>
      <c r="DW256" s="93"/>
      <c r="DX256" s="93"/>
      <c r="DY256" s="93"/>
      <c r="DZ256" s="93"/>
      <c r="EA256" s="93"/>
      <c r="EB256" s="93"/>
      <c r="EC256" s="93"/>
      <c r="ED256" s="93"/>
      <c r="EE256" s="93"/>
      <c r="EF256" s="93"/>
      <c r="EG256" s="93"/>
      <c r="EH256" s="93"/>
      <c r="EI256" s="93"/>
      <c r="EJ256" s="93"/>
      <c r="EK256" s="93"/>
      <c r="EL256" s="93"/>
      <c r="EM256" s="93"/>
      <c r="EN256" s="93"/>
      <c r="EO256" s="93"/>
      <c r="EP256" s="93"/>
      <c r="EQ256" s="93"/>
      <c r="ER256" s="93"/>
      <c r="ES256" s="93"/>
      <c r="ET256" s="93"/>
      <c r="EU256" s="93"/>
      <c r="EV256" s="93"/>
      <c r="EW256" s="93"/>
      <c r="EX256" s="93"/>
      <c r="EY256" s="93"/>
      <c r="EZ256" s="93"/>
      <c r="FA256" s="93"/>
      <c r="FB256" s="93"/>
      <c r="FC256" s="93"/>
      <c r="FD256" s="93"/>
      <c r="FE256" s="93"/>
      <c r="FF256" s="93"/>
      <c r="FG256" s="93"/>
      <c r="FH256" s="93"/>
      <c r="FI256" s="93"/>
      <c r="FJ256" s="93"/>
      <c r="FK256" s="93"/>
      <c r="FL256" s="93"/>
      <c r="FM256" s="93"/>
      <c r="FN256" s="93"/>
      <c r="FO256" s="93"/>
      <c r="FP256" s="93"/>
      <c r="FQ256" s="93"/>
      <c r="FR256" s="93"/>
      <c r="FS256" s="93"/>
      <c r="FT256" s="93"/>
      <c r="FU256" s="93"/>
      <c r="FV256" s="93"/>
      <c r="FW256" s="93"/>
      <c r="FX256" s="93"/>
      <c r="FY256" s="93"/>
      <c r="FZ256" s="93"/>
      <c r="GA256" s="93"/>
      <c r="GB256" s="93"/>
      <c r="GC256" s="93"/>
      <c r="GD256" s="93"/>
      <c r="GE256" s="93"/>
      <c r="GF256" s="93"/>
      <c r="GG256" s="93"/>
      <c r="GH256" s="93"/>
      <c r="GI256" s="93"/>
      <c r="GJ256" s="93"/>
      <c r="GK256" s="93"/>
      <c r="GL256" s="93"/>
      <c r="GM256" s="93"/>
      <c r="GN256" s="93"/>
      <c r="GO256" s="93"/>
      <c r="GP256" s="93"/>
      <c r="GQ256" s="93"/>
      <c r="GR256" s="93"/>
      <c r="GS256" s="93"/>
      <c r="GT256" s="93"/>
      <c r="GU256" s="93"/>
      <c r="GV256" s="93"/>
      <c r="GW256" s="93"/>
      <c r="GX256" s="93"/>
      <c r="GY256" s="93"/>
      <c r="GZ256" s="93"/>
      <c r="HA256" s="93"/>
      <c r="HB256" s="93"/>
      <c r="HC256" s="93"/>
      <c r="HD256" s="93"/>
      <c r="HE256" s="93"/>
      <c r="HF256" s="93"/>
      <c r="HG256" s="93"/>
      <c r="HH256" s="93"/>
      <c r="HI256" s="93"/>
      <c r="HJ256" s="93"/>
      <c r="HK256" s="93"/>
      <c r="HL256" s="93"/>
      <c r="HM256" s="93"/>
      <c r="HN256" s="93"/>
      <c r="HO256" s="93"/>
      <c r="HP256" s="93"/>
      <c r="HQ256" s="93"/>
      <c r="HR256" s="93"/>
      <c r="HS256" s="93"/>
      <c r="HT256" s="93"/>
      <c r="HU256" s="93"/>
      <c r="HV256" s="93"/>
      <c r="HW256" s="93"/>
      <c r="HX256" s="93"/>
      <c r="HY256" s="93"/>
      <c r="HZ256" s="93"/>
      <c r="IA256" s="93"/>
      <c r="IB256" s="93"/>
      <c r="IC256" s="93"/>
      <c r="ID256" s="93"/>
      <c r="IE256" s="93"/>
      <c r="IF256" s="93"/>
      <c r="IG256" s="93"/>
      <c r="IH256" s="93"/>
      <c r="II256" s="93"/>
      <c r="IJ256" s="93"/>
      <c r="IK256" s="93"/>
      <c r="IL256" s="93"/>
      <c r="IM256" s="93"/>
      <c r="IN256" s="93"/>
      <c r="IO256" s="93"/>
      <c r="IP256" s="93"/>
      <c r="IQ256" s="93"/>
      <c r="IR256" s="93"/>
      <c r="IS256" s="93"/>
      <c r="IT256" s="93"/>
    </row>
    <row r="257" spans="1:254" x14ac:dyDescent="0.2">
      <c r="A257" s="122" t="s">
        <v>282</v>
      </c>
      <c r="B257" s="135" t="s">
        <v>280</v>
      </c>
      <c r="C257" s="135" t="s">
        <v>157</v>
      </c>
      <c r="D257" s="135" t="s">
        <v>100</v>
      </c>
      <c r="E257" s="135" t="s">
        <v>187</v>
      </c>
      <c r="F257" s="135" t="s">
        <v>32</v>
      </c>
      <c r="G257" s="125">
        <v>50</v>
      </c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  <c r="AW257" s="126"/>
      <c r="AX257" s="126"/>
      <c r="AY257" s="126"/>
      <c r="AZ257" s="126"/>
      <c r="BA257" s="126"/>
      <c r="BB257" s="126"/>
      <c r="BC257" s="126"/>
      <c r="BD257" s="126"/>
      <c r="BE257" s="126"/>
      <c r="BF257" s="126"/>
      <c r="BG257" s="126"/>
      <c r="BH257" s="126"/>
      <c r="BI257" s="126"/>
      <c r="BJ257" s="126"/>
      <c r="BK257" s="126"/>
      <c r="BL257" s="126"/>
      <c r="BM257" s="126"/>
      <c r="BN257" s="126"/>
      <c r="BO257" s="126"/>
      <c r="BP257" s="126"/>
      <c r="BQ257" s="126"/>
      <c r="BR257" s="126"/>
      <c r="BS257" s="126"/>
      <c r="BT257" s="126"/>
      <c r="BU257" s="126"/>
      <c r="BV257" s="126"/>
      <c r="BW257" s="126"/>
      <c r="BX257" s="126"/>
      <c r="BY257" s="126"/>
      <c r="BZ257" s="126"/>
      <c r="CA257" s="126"/>
      <c r="CB257" s="126"/>
      <c r="CC257" s="126"/>
      <c r="CD257" s="126"/>
      <c r="CE257" s="126"/>
      <c r="CF257" s="126"/>
      <c r="CG257" s="126"/>
      <c r="CH257" s="126"/>
      <c r="CI257" s="126"/>
      <c r="CJ257" s="126"/>
      <c r="CK257" s="126"/>
      <c r="CL257" s="126"/>
      <c r="CM257" s="126"/>
      <c r="CN257" s="126"/>
      <c r="CO257" s="126"/>
      <c r="CP257" s="126"/>
      <c r="CQ257" s="126"/>
      <c r="CR257" s="126"/>
      <c r="CS257" s="126"/>
      <c r="CT257" s="126"/>
      <c r="CU257" s="126"/>
      <c r="CV257" s="126"/>
      <c r="CW257" s="126"/>
      <c r="CX257" s="126"/>
      <c r="CY257" s="126"/>
      <c r="CZ257" s="126"/>
      <c r="DA257" s="126"/>
      <c r="DB257" s="126"/>
      <c r="DC257" s="126"/>
      <c r="DD257" s="126"/>
      <c r="DE257" s="126"/>
      <c r="DF257" s="126"/>
      <c r="DG257" s="126"/>
      <c r="DH257" s="126"/>
      <c r="DI257" s="126"/>
      <c r="DJ257" s="126"/>
      <c r="DK257" s="126"/>
      <c r="DL257" s="126"/>
      <c r="DM257" s="126"/>
      <c r="DN257" s="126"/>
      <c r="DO257" s="126"/>
      <c r="DP257" s="126"/>
      <c r="DQ257" s="126"/>
      <c r="DR257" s="126"/>
      <c r="DS257" s="126"/>
      <c r="DT257" s="126"/>
      <c r="DU257" s="126"/>
      <c r="DV257" s="126"/>
      <c r="DW257" s="126"/>
      <c r="DX257" s="126"/>
      <c r="DY257" s="126"/>
      <c r="DZ257" s="126"/>
      <c r="EA257" s="126"/>
      <c r="EB257" s="126"/>
      <c r="EC257" s="126"/>
      <c r="ED257" s="126"/>
      <c r="EE257" s="126"/>
      <c r="EF257" s="126"/>
      <c r="EG257" s="126"/>
      <c r="EH257" s="126"/>
      <c r="EI257" s="126"/>
      <c r="EJ257" s="126"/>
      <c r="EK257" s="126"/>
      <c r="EL257" s="126"/>
      <c r="EM257" s="126"/>
      <c r="EN257" s="126"/>
      <c r="EO257" s="126"/>
      <c r="EP257" s="126"/>
      <c r="EQ257" s="126"/>
      <c r="ER257" s="126"/>
      <c r="ES257" s="126"/>
      <c r="ET257" s="126"/>
      <c r="EU257" s="126"/>
      <c r="EV257" s="126"/>
      <c r="EW257" s="126"/>
      <c r="EX257" s="126"/>
      <c r="EY257" s="126"/>
      <c r="EZ257" s="126"/>
      <c r="FA257" s="126"/>
      <c r="FB257" s="126"/>
      <c r="FC257" s="126"/>
      <c r="FD257" s="126"/>
      <c r="FE257" s="126"/>
      <c r="FF257" s="126"/>
      <c r="FG257" s="126"/>
      <c r="FH257" s="126"/>
      <c r="FI257" s="126"/>
      <c r="FJ257" s="126"/>
      <c r="FK257" s="126"/>
      <c r="FL257" s="126"/>
      <c r="FM257" s="126"/>
      <c r="FN257" s="126"/>
      <c r="FO257" s="126"/>
      <c r="FP257" s="126"/>
      <c r="FQ257" s="126"/>
      <c r="FR257" s="126"/>
      <c r="FS257" s="126"/>
      <c r="FT257" s="126"/>
      <c r="FU257" s="126"/>
      <c r="FV257" s="126"/>
      <c r="FW257" s="126"/>
      <c r="FX257" s="126"/>
      <c r="FY257" s="126"/>
      <c r="FZ257" s="126"/>
      <c r="GA257" s="126"/>
      <c r="GB257" s="126"/>
      <c r="GC257" s="126"/>
      <c r="GD257" s="126"/>
      <c r="GE257" s="126"/>
      <c r="GF257" s="126"/>
      <c r="GG257" s="126"/>
      <c r="GH257" s="126"/>
      <c r="GI257" s="126"/>
      <c r="GJ257" s="126"/>
      <c r="GK257" s="126"/>
      <c r="GL257" s="126"/>
      <c r="GM257" s="126"/>
      <c r="GN257" s="126"/>
      <c r="GO257" s="126"/>
      <c r="GP257" s="126"/>
      <c r="GQ257" s="126"/>
      <c r="GR257" s="126"/>
      <c r="GS257" s="126"/>
      <c r="GT257" s="126"/>
      <c r="GU257" s="126"/>
      <c r="GV257" s="126"/>
      <c r="GW257" s="126"/>
      <c r="GX257" s="126"/>
      <c r="GY257" s="126"/>
      <c r="GZ257" s="126"/>
      <c r="HA257" s="126"/>
      <c r="HB257" s="126"/>
      <c r="HC257" s="126"/>
      <c r="HD257" s="126"/>
      <c r="HE257" s="126"/>
      <c r="HF257" s="126"/>
      <c r="HG257" s="126"/>
      <c r="HH257" s="126"/>
      <c r="HI257" s="126"/>
      <c r="HJ257" s="126"/>
      <c r="HK257" s="126"/>
      <c r="HL257" s="126"/>
      <c r="HM257" s="126"/>
      <c r="HN257" s="126"/>
      <c r="HO257" s="126"/>
      <c r="HP257" s="126"/>
      <c r="HQ257" s="126"/>
      <c r="HR257" s="126"/>
      <c r="HS257" s="126"/>
      <c r="HT257" s="126"/>
      <c r="HU257" s="126"/>
      <c r="HV257" s="126"/>
      <c r="HW257" s="126"/>
      <c r="HX257" s="126"/>
      <c r="HY257" s="126"/>
      <c r="HZ257" s="126"/>
      <c r="IA257" s="126"/>
      <c r="IB257" s="126"/>
      <c r="IC257" s="126"/>
      <c r="ID257" s="126"/>
      <c r="IE257" s="126"/>
      <c r="IF257" s="126"/>
      <c r="IG257" s="126"/>
      <c r="IH257" s="126"/>
      <c r="II257" s="126"/>
      <c r="IJ257" s="126"/>
      <c r="IK257" s="126"/>
      <c r="IL257" s="126"/>
      <c r="IM257" s="126"/>
      <c r="IN257" s="126"/>
      <c r="IO257" s="126"/>
      <c r="IP257" s="126"/>
      <c r="IQ257" s="126"/>
      <c r="IR257" s="126"/>
      <c r="IS257" s="126"/>
      <c r="IT257" s="126"/>
    </row>
    <row r="258" spans="1:254" ht="25.5" x14ac:dyDescent="0.2">
      <c r="A258" s="122" t="s">
        <v>76</v>
      </c>
      <c r="B258" s="135" t="s">
        <v>280</v>
      </c>
      <c r="C258" s="135" t="s">
        <v>157</v>
      </c>
      <c r="D258" s="135" t="s">
        <v>100</v>
      </c>
      <c r="E258" s="135" t="s">
        <v>187</v>
      </c>
      <c r="F258" s="135" t="s">
        <v>77</v>
      </c>
      <c r="G258" s="125">
        <v>400</v>
      </c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  <c r="BC258" s="126"/>
      <c r="BD258" s="126"/>
      <c r="BE258" s="126"/>
      <c r="BF258" s="126"/>
      <c r="BG258" s="126"/>
      <c r="BH258" s="126"/>
      <c r="BI258" s="126"/>
      <c r="BJ258" s="126"/>
      <c r="BK258" s="126"/>
      <c r="BL258" s="126"/>
      <c r="BM258" s="126"/>
      <c r="BN258" s="126"/>
      <c r="BO258" s="126"/>
      <c r="BP258" s="126"/>
      <c r="BQ258" s="126"/>
      <c r="BR258" s="126"/>
      <c r="BS258" s="126"/>
      <c r="BT258" s="126"/>
      <c r="BU258" s="126"/>
      <c r="BV258" s="126"/>
      <c r="BW258" s="126"/>
      <c r="BX258" s="126"/>
      <c r="BY258" s="126"/>
      <c r="BZ258" s="126"/>
      <c r="CA258" s="126"/>
      <c r="CB258" s="126"/>
      <c r="CC258" s="126"/>
      <c r="CD258" s="126"/>
      <c r="CE258" s="126"/>
      <c r="CF258" s="126"/>
      <c r="CG258" s="126"/>
      <c r="CH258" s="126"/>
      <c r="CI258" s="126"/>
      <c r="CJ258" s="126"/>
      <c r="CK258" s="126"/>
      <c r="CL258" s="126"/>
      <c r="CM258" s="126"/>
      <c r="CN258" s="126"/>
      <c r="CO258" s="126"/>
      <c r="CP258" s="126"/>
      <c r="CQ258" s="126"/>
      <c r="CR258" s="126"/>
      <c r="CS258" s="126"/>
      <c r="CT258" s="126"/>
      <c r="CU258" s="126"/>
      <c r="CV258" s="126"/>
      <c r="CW258" s="126"/>
      <c r="CX258" s="126"/>
      <c r="CY258" s="126"/>
      <c r="CZ258" s="126"/>
      <c r="DA258" s="126"/>
      <c r="DB258" s="126"/>
      <c r="DC258" s="126"/>
      <c r="DD258" s="126"/>
      <c r="DE258" s="126"/>
      <c r="DF258" s="126"/>
      <c r="DG258" s="126"/>
      <c r="DH258" s="126"/>
      <c r="DI258" s="126"/>
      <c r="DJ258" s="126"/>
      <c r="DK258" s="126"/>
      <c r="DL258" s="126"/>
      <c r="DM258" s="126"/>
      <c r="DN258" s="126"/>
      <c r="DO258" s="126"/>
      <c r="DP258" s="126"/>
      <c r="DQ258" s="126"/>
      <c r="DR258" s="126"/>
      <c r="DS258" s="126"/>
      <c r="DT258" s="126"/>
      <c r="DU258" s="126"/>
      <c r="DV258" s="126"/>
      <c r="DW258" s="126"/>
      <c r="DX258" s="126"/>
      <c r="DY258" s="126"/>
      <c r="DZ258" s="126"/>
      <c r="EA258" s="126"/>
      <c r="EB258" s="126"/>
      <c r="EC258" s="126"/>
      <c r="ED258" s="126"/>
      <c r="EE258" s="126"/>
      <c r="EF258" s="126"/>
      <c r="EG258" s="126"/>
      <c r="EH258" s="126"/>
      <c r="EI258" s="126"/>
      <c r="EJ258" s="126"/>
      <c r="EK258" s="126"/>
      <c r="EL258" s="126"/>
      <c r="EM258" s="126"/>
      <c r="EN258" s="126"/>
      <c r="EO258" s="126"/>
      <c r="EP258" s="126"/>
      <c r="EQ258" s="126"/>
      <c r="ER258" s="126"/>
      <c r="ES258" s="126"/>
      <c r="ET258" s="126"/>
      <c r="EU258" s="126"/>
      <c r="EV258" s="126"/>
      <c r="EW258" s="126"/>
      <c r="EX258" s="126"/>
      <c r="EY258" s="126"/>
      <c r="EZ258" s="126"/>
      <c r="FA258" s="126"/>
      <c r="FB258" s="126"/>
      <c r="FC258" s="126"/>
      <c r="FD258" s="126"/>
      <c r="FE258" s="126"/>
      <c r="FF258" s="126"/>
      <c r="FG258" s="126"/>
      <c r="FH258" s="126"/>
      <c r="FI258" s="126"/>
      <c r="FJ258" s="126"/>
      <c r="FK258" s="126"/>
      <c r="FL258" s="126"/>
      <c r="FM258" s="126"/>
      <c r="FN258" s="126"/>
      <c r="FO258" s="126"/>
      <c r="FP258" s="126"/>
      <c r="FQ258" s="126"/>
      <c r="FR258" s="126"/>
      <c r="FS258" s="126"/>
      <c r="FT258" s="126"/>
      <c r="FU258" s="126"/>
      <c r="FV258" s="126"/>
      <c r="FW258" s="126"/>
      <c r="FX258" s="126"/>
      <c r="FY258" s="126"/>
      <c r="FZ258" s="126"/>
      <c r="GA258" s="126"/>
      <c r="GB258" s="126"/>
      <c r="GC258" s="126"/>
      <c r="GD258" s="126"/>
      <c r="GE258" s="126"/>
      <c r="GF258" s="126"/>
      <c r="GG258" s="126"/>
      <c r="GH258" s="126"/>
      <c r="GI258" s="126"/>
      <c r="GJ258" s="126"/>
      <c r="GK258" s="126"/>
      <c r="GL258" s="126"/>
      <c r="GM258" s="126"/>
      <c r="GN258" s="126"/>
      <c r="GO258" s="126"/>
      <c r="GP258" s="126"/>
      <c r="GQ258" s="126"/>
      <c r="GR258" s="126"/>
      <c r="GS258" s="126"/>
      <c r="GT258" s="126"/>
      <c r="GU258" s="126"/>
      <c r="GV258" s="126"/>
      <c r="GW258" s="126"/>
      <c r="GX258" s="126"/>
      <c r="GY258" s="126"/>
      <c r="GZ258" s="126"/>
      <c r="HA258" s="126"/>
      <c r="HB258" s="126"/>
      <c r="HC258" s="126"/>
      <c r="HD258" s="126"/>
      <c r="HE258" s="126"/>
      <c r="HF258" s="126"/>
      <c r="HG258" s="126"/>
      <c r="HH258" s="126"/>
      <c r="HI258" s="126"/>
      <c r="HJ258" s="126"/>
      <c r="HK258" s="126"/>
      <c r="HL258" s="126"/>
      <c r="HM258" s="126"/>
      <c r="HN258" s="126"/>
      <c r="HO258" s="126"/>
      <c r="HP258" s="126"/>
      <c r="HQ258" s="126"/>
      <c r="HR258" s="126"/>
      <c r="HS258" s="126"/>
      <c r="HT258" s="126"/>
      <c r="HU258" s="126"/>
      <c r="HV258" s="126"/>
      <c r="HW258" s="126"/>
      <c r="HX258" s="126"/>
      <c r="HY258" s="126"/>
      <c r="HZ258" s="126"/>
      <c r="IA258" s="126"/>
      <c r="IB258" s="126"/>
      <c r="IC258" s="126"/>
      <c r="ID258" s="126"/>
      <c r="IE258" s="126"/>
      <c r="IF258" s="126"/>
      <c r="IG258" s="126"/>
      <c r="IH258" s="126"/>
      <c r="II258" s="126"/>
      <c r="IJ258" s="126"/>
      <c r="IK258" s="126"/>
      <c r="IL258" s="126"/>
      <c r="IM258" s="126"/>
      <c r="IN258" s="126"/>
      <c r="IO258" s="126"/>
      <c r="IP258" s="126"/>
      <c r="IQ258" s="126"/>
      <c r="IR258" s="126"/>
      <c r="IS258" s="126"/>
      <c r="IT258" s="126"/>
    </row>
    <row r="259" spans="1:254" ht="15.75" x14ac:dyDescent="0.25">
      <c r="A259" s="158" t="s">
        <v>191</v>
      </c>
      <c r="B259" s="139" t="s">
        <v>280</v>
      </c>
      <c r="C259" s="154" t="s">
        <v>95</v>
      </c>
      <c r="D259" s="154"/>
      <c r="E259" s="154"/>
      <c r="F259" s="154"/>
      <c r="G259" s="155">
        <f>SUM(G260+G278)</f>
        <v>118753.57</v>
      </c>
    </row>
    <row r="260" spans="1:254" s="126" customFormat="1" ht="14.25" x14ac:dyDescent="0.2">
      <c r="A260" s="131" t="s">
        <v>192</v>
      </c>
      <c r="B260" s="114" t="s">
        <v>280</v>
      </c>
      <c r="C260" s="110" t="s">
        <v>95</v>
      </c>
      <c r="D260" s="110" t="s">
        <v>17</v>
      </c>
      <c r="E260" s="110"/>
      <c r="F260" s="110"/>
      <c r="G260" s="111">
        <f>SUM(G271+G263+G269+G261+G265+G267)</f>
        <v>53228.639999999999</v>
      </c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  <c r="DQ260" s="98"/>
      <c r="DR260" s="98"/>
      <c r="DS260" s="98"/>
      <c r="DT260" s="98"/>
      <c r="DU260" s="98"/>
      <c r="DV260" s="98"/>
      <c r="DW260" s="98"/>
      <c r="DX260" s="98"/>
      <c r="DY260" s="98"/>
      <c r="DZ260" s="98"/>
      <c r="EA260" s="98"/>
      <c r="EB260" s="98"/>
      <c r="EC260" s="98"/>
      <c r="ED260" s="98"/>
      <c r="EE260" s="98"/>
      <c r="EF260" s="98"/>
      <c r="EG260" s="98"/>
      <c r="EH260" s="98"/>
      <c r="EI260" s="98"/>
      <c r="EJ260" s="98"/>
      <c r="EK260" s="98"/>
      <c r="EL260" s="98"/>
      <c r="EM260" s="98"/>
      <c r="EN260" s="98"/>
      <c r="EO260" s="98"/>
      <c r="EP260" s="98"/>
      <c r="EQ260" s="98"/>
      <c r="ER260" s="98"/>
      <c r="ES260" s="98"/>
      <c r="ET260" s="98"/>
      <c r="EU260" s="98"/>
      <c r="EV260" s="98"/>
      <c r="EW260" s="98"/>
      <c r="EX260" s="98"/>
      <c r="EY260" s="98"/>
      <c r="EZ260" s="98"/>
      <c r="FA260" s="98"/>
      <c r="FB260" s="98"/>
      <c r="FC260" s="98"/>
      <c r="FD260" s="98"/>
      <c r="FE260" s="98"/>
      <c r="FF260" s="98"/>
      <c r="FG260" s="98"/>
      <c r="FH260" s="98"/>
      <c r="FI260" s="98"/>
      <c r="FJ260" s="98"/>
      <c r="FK260" s="98"/>
      <c r="FL260" s="98"/>
      <c r="FM260" s="98"/>
      <c r="FN260" s="98"/>
      <c r="FO260" s="98"/>
      <c r="FP260" s="98"/>
      <c r="FQ260" s="98"/>
      <c r="FR260" s="98"/>
      <c r="FS260" s="98"/>
      <c r="FT260" s="98"/>
      <c r="FU260" s="98"/>
      <c r="FV260" s="98"/>
      <c r="FW260" s="98"/>
      <c r="FX260" s="98"/>
      <c r="FY260" s="98"/>
      <c r="FZ260" s="98"/>
      <c r="GA260" s="98"/>
      <c r="GB260" s="98"/>
      <c r="GC260" s="98"/>
      <c r="GD260" s="98"/>
      <c r="GE260" s="98"/>
      <c r="GF260" s="98"/>
      <c r="GG260" s="98"/>
      <c r="GH260" s="98"/>
      <c r="GI260" s="98"/>
      <c r="GJ260" s="98"/>
      <c r="GK260" s="98"/>
      <c r="GL260" s="98"/>
      <c r="GM260" s="98"/>
      <c r="GN260" s="98"/>
      <c r="GO260" s="98"/>
      <c r="GP260" s="98"/>
      <c r="GQ260" s="98"/>
      <c r="GR260" s="98"/>
      <c r="GS260" s="98"/>
      <c r="GT260" s="98"/>
      <c r="GU260" s="98"/>
      <c r="GV260" s="98"/>
      <c r="GW260" s="98"/>
      <c r="GX260" s="98"/>
      <c r="GY260" s="98"/>
      <c r="GZ260" s="98"/>
      <c r="HA260" s="98"/>
      <c r="HB260" s="98"/>
      <c r="HC260" s="98"/>
      <c r="HD260" s="98"/>
      <c r="HE260" s="98"/>
      <c r="HF260" s="98"/>
      <c r="HG260" s="98"/>
      <c r="HH260" s="98"/>
      <c r="HI260" s="98"/>
      <c r="HJ260" s="98"/>
      <c r="HK260" s="98"/>
      <c r="HL260" s="98"/>
      <c r="HM260" s="98"/>
      <c r="HN260" s="98"/>
      <c r="HO260" s="98"/>
      <c r="HP260" s="98"/>
      <c r="HQ260" s="98"/>
      <c r="HR260" s="98"/>
      <c r="HS260" s="98"/>
      <c r="HT260" s="98"/>
      <c r="HU260" s="98"/>
      <c r="HV260" s="98"/>
      <c r="HW260" s="98"/>
      <c r="HX260" s="98"/>
      <c r="HY260" s="98"/>
      <c r="HZ260" s="98"/>
      <c r="IA260" s="98"/>
      <c r="IB260" s="98"/>
      <c r="IC260" s="98"/>
      <c r="ID260" s="98"/>
      <c r="IE260" s="98"/>
      <c r="IF260" s="98"/>
      <c r="IG260" s="98"/>
      <c r="IH260" s="98"/>
      <c r="II260" s="98"/>
      <c r="IJ260" s="98"/>
      <c r="IK260" s="98"/>
      <c r="IL260" s="98"/>
      <c r="IM260" s="98"/>
      <c r="IN260" s="98"/>
      <c r="IO260" s="98"/>
      <c r="IP260" s="98"/>
      <c r="IQ260" s="98"/>
      <c r="IR260" s="98"/>
      <c r="IS260" s="98"/>
      <c r="IT260" s="98"/>
    </row>
    <row r="261" spans="1:254" s="126" customFormat="1" ht="13.5" x14ac:dyDescent="0.25">
      <c r="A261" s="117" t="s">
        <v>396</v>
      </c>
      <c r="B261" s="119" t="s">
        <v>280</v>
      </c>
      <c r="C261" s="133" t="s">
        <v>95</v>
      </c>
      <c r="D261" s="133" t="s">
        <v>17</v>
      </c>
      <c r="E261" s="133" t="s">
        <v>418</v>
      </c>
      <c r="F261" s="133"/>
      <c r="G261" s="115">
        <f>SUM(G262)</f>
        <v>569.70000000000005</v>
      </c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8"/>
      <c r="CT261" s="98"/>
      <c r="CU261" s="98"/>
      <c r="CV261" s="98"/>
      <c r="CW261" s="98"/>
      <c r="CX261" s="98"/>
      <c r="CY261" s="98"/>
      <c r="CZ261" s="98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8"/>
      <c r="DN261" s="98"/>
      <c r="DO261" s="98"/>
      <c r="DP261" s="98"/>
      <c r="DQ261" s="98"/>
      <c r="DR261" s="98"/>
      <c r="DS261" s="98"/>
      <c r="DT261" s="98"/>
      <c r="DU261" s="98"/>
      <c r="DV261" s="98"/>
      <c r="DW261" s="98"/>
      <c r="DX261" s="98"/>
      <c r="DY261" s="98"/>
      <c r="DZ261" s="98"/>
      <c r="EA261" s="98"/>
      <c r="EB261" s="98"/>
      <c r="EC261" s="98"/>
      <c r="ED261" s="98"/>
      <c r="EE261" s="98"/>
      <c r="EF261" s="98"/>
      <c r="EG261" s="98"/>
      <c r="EH261" s="98"/>
      <c r="EI261" s="98"/>
      <c r="EJ261" s="98"/>
      <c r="EK261" s="98"/>
      <c r="EL261" s="98"/>
      <c r="EM261" s="98"/>
      <c r="EN261" s="98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98"/>
      <c r="FA261" s="98"/>
      <c r="FB261" s="98"/>
      <c r="FC261" s="98"/>
      <c r="FD261" s="98"/>
      <c r="FE261" s="98"/>
      <c r="FF261" s="98"/>
      <c r="FG261" s="98"/>
      <c r="FH261" s="98"/>
      <c r="FI261" s="98"/>
      <c r="FJ261" s="98"/>
      <c r="FK261" s="98"/>
      <c r="FL261" s="98"/>
      <c r="FM261" s="98"/>
      <c r="FN261" s="98"/>
      <c r="FO261" s="98"/>
      <c r="FP261" s="98"/>
      <c r="FQ261" s="98"/>
      <c r="FR261" s="98"/>
      <c r="FS261" s="98"/>
      <c r="FT261" s="98"/>
      <c r="FU261" s="98"/>
      <c r="FV261" s="98"/>
      <c r="FW261" s="98"/>
      <c r="FX261" s="98"/>
      <c r="FY261" s="98"/>
      <c r="FZ261" s="98"/>
      <c r="GA261" s="98"/>
      <c r="GB261" s="98"/>
      <c r="GC261" s="98"/>
      <c r="GD261" s="98"/>
      <c r="GE261" s="98"/>
      <c r="GF261" s="98"/>
      <c r="GG261" s="98"/>
      <c r="GH261" s="98"/>
      <c r="GI261" s="98"/>
      <c r="GJ261" s="98"/>
      <c r="GK261" s="98"/>
      <c r="GL261" s="98"/>
      <c r="GM261" s="98"/>
      <c r="GN261" s="98"/>
      <c r="GO261" s="98"/>
      <c r="GP261" s="98"/>
      <c r="GQ261" s="98"/>
      <c r="GR261" s="98"/>
      <c r="GS261" s="98"/>
      <c r="GT261" s="98"/>
      <c r="GU261" s="98"/>
      <c r="GV261" s="98"/>
      <c r="GW261" s="98"/>
      <c r="GX261" s="98"/>
      <c r="GY261" s="98"/>
      <c r="GZ261" s="98"/>
      <c r="HA261" s="98"/>
      <c r="HB261" s="98"/>
      <c r="HC261" s="98"/>
      <c r="HD261" s="98"/>
      <c r="HE261" s="98"/>
      <c r="HF261" s="98"/>
      <c r="HG261" s="98"/>
      <c r="HH261" s="98"/>
      <c r="HI261" s="98"/>
      <c r="HJ261" s="98"/>
      <c r="HK261" s="98"/>
      <c r="HL261" s="98"/>
      <c r="HM261" s="98"/>
      <c r="HN261" s="98"/>
      <c r="HO261" s="98"/>
      <c r="HP261" s="98"/>
      <c r="HQ261" s="98"/>
      <c r="HR261" s="98"/>
      <c r="HS261" s="98"/>
      <c r="HT261" s="98"/>
      <c r="HU261" s="98"/>
      <c r="HV261" s="98"/>
      <c r="HW261" s="98"/>
      <c r="HX261" s="98"/>
      <c r="HY261" s="98"/>
      <c r="HZ261" s="98"/>
      <c r="IA261" s="98"/>
      <c r="IB261" s="98"/>
      <c r="IC261" s="98"/>
      <c r="ID261" s="98"/>
      <c r="IE261" s="98"/>
      <c r="IF261" s="98"/>
      <c r="IG261" s="98"/>
      <c r="IH261" s="98"/>
      <c r="II261" s="98"/>
      <c r="IJ261" s="98"/>
      <c r="IK261" s="98"/>
      <c r="IL261" s="98"/>
      <c r="IM261" s="98"/>
      <c r="IN261" s="98"/>
      <c r="IO261" s="98"/>
      <c r="IP261" s="98"/>
      <c r="IQ261" s="98"/>
      <c r="IR261" s="98"/>
      <c r="IS261" s="98"/>
      <c r="IT261" s="98"/>
    </row>
    <row r="262" spans="1:254" s="126" customFormat="1" ht="25.5" x14ac:dyDescent="0.2">
      <c r="A262" s="122" t="s">
        <v>76</v>
      </c>
      <c r="B262" s="124" t="s">
        <v>280</v>
      </c>
      <c r="C262" s="135" t="s">
        <v>95</v>
      </c>
      <c r="D262" s="135" t="s">
        <v>17</v>
      </c>
      <c r="E262" s="135" t="s">
        <v>418</v>
      </c>
      <c r="F262" s="135" t="s">
        <v>77</v>
      </c>
      <c r="G262" s="130">
        <v>569.70000000000005</v>
      </c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98"/>
      <c r="CN262" s="98"/>
      <c r="CO262" s="98"/>
      <c r="CP262" s="98"/>
      <c r="CQ262" s="98"/>
      <c r="CR262" s="98"/>
      <c r="CS262" s="98"/>
      <c r="CT262" s="98"/>
      <c r="CU262" s="98"/>
      <c r="CV262" s="98"/>
      <c r="CW262" s="98"/>
      <c r="CX262" s="98"/>
      <c r="CY262" s="98"/>
      <c r="CZ262" s="98"/>
      <c r="DA262" s="98"/>
      <c r="DB262" s="98"/>
      <c r="DC262" s="98"/>
      <c r="DD262" s="98"/>
      <c r="DE262" s="98"/>
      <c r="DF262" s="98"/>
      <c r="DG262" s="98"/>
      <c r="DH262" s="98"/>
      <c r="DI262" s="98"/>
      <c r="DJ262" s="98"/>
      <c r="DK262" s="98"/>
      <c r="DL262" s="98"/>
      <c r="DM262" s="98"/>
      <c r="DN262" s="98"/>
      <c r="DO262" s="98"/>
      <c r="DP262" s="98"/>
      <c r="DQ262" s="98"/>
      <c r="DR262" s="98"/>
      <c r="DS262" s="98"/>
      <c r="DT262" s="98"/>
      <c r="DU262" s="98"/>
      <c r="DV262" s="98"/>
      <c r="DW262" s="98"/>
      <c r="DX262" s="98"/>
      <c r="DY262" s="98"/>
      <c r="DZ262" s="98"/>
      <c r="EA262" s="98"/>
      <c r="EB262" s="98"/>
      <c r="EC262" s="98"/>
      <c r="ED262" s="98"/>
      <c r="EE262" s="98"/>
      <c r="EF262" s="98"/>
      <c r="EG262" s="98"/>
      <c r="EH262" s="98"/>
      <c r="EI262" s="98"/>
      <c r="EJ262" s="98"/>
      <c r="EK262" s="98"/>
      <c r="EL262" s="98"/>
      <c r="EM262" s="98"/>
      <c r="EN262" s="98"/>
      <c r="EO262" s="98"/>
      <c r="EP262" s="98"/>
      <c r="EQ262" s="98"/>
      <c r="ER262" s="98"/>
      <c r="ES262" s="98"/>
      <c r="ET262" s="98"/>
      <c r="EU262" s="98"/>
      <c r="EV262" s="98"/>
      <c r="EW262" s="98"/>
      <c r="EX262" s="98"/>
      <c r="EY262" s="98"/>
      <c r="EZ262" s="98"/>
      <c r="FA262" s="98"/>
      <c r="FB262" s="98"/>
      <c r="FC262" s="98"/>
      <c r="FD262" s="98"/>
      <c r="FE262" s="98"/>
      <c r="FF262" s="98"/>
      <c r="FG262" s="98"/>
      <c r="FH262" s="98"/>
      <c r="FI262" s="98"/>
      <c r="FJ262" s="98"/>
      <c r="FK262" s="98"/>
      <c r="FL262" s="98"/>
      <c r="FM262" s="98"/>
      <c r="FN262" s="98"/>
      <c r="FO262" s="98"/>
      <c r="FP262" s="98"/>
      <c r="FQ262" s="98"/>
      <c r="FR262" s="98"/>
      <c r="FS262" s="98"/>
      <c r="FT262" s="98"/>
      <c r="FU262" s="98"/>
      <c r="FV262" s="98"/>
      <c r="FW262" s="98"/>
      <c r="FX262" s="98"/>
      <c r="FY262" s="98"/>
      <c r="FZ262" s="98"/>
      <c r="GA262" s="98"/>
      <c r="GB262" s="98"/>
      <c r="GC262" s="98"/>
      <c r="GD262" s="98"/>
      <c r="GE262" s="98"/>
      <c r="GF262" s="98"/>
      <c r="GG262" s="98"/>
      <c r="GH262" s="98"/>
      <c r="GI262" s="98"/>
      <c r="GJ262" s="98"/>
      <c r="GK262" s="98"/>
      <c r="GL262" s="98"/>
      <c r="GM262" s="98"/>
      <c r="GN262" s="98"/>
      <c r="GO262" s="98"/>
      <c r="GP262" s="98"/>
      <c r="GQ262" s="98"/>
      <c r="GR262" s="98"/>
      <c r="GS262" s="98"/>
      <c r="GT262" s="98"/>
      <c r="GU262" s="98"/>
      <c r="GV262" s="98"/>
      <c r="GW262" s="98"/>
      <c r="GX262" s="98"/>
      <c r="GY262" s="98"/>
      <c r="GZ262" s="98"/>
      <c r="HA262" s="98"/>
      <c r="HB262" s="98"/>
      <c r="HC262" s="98"/>
      <c r="HD262" s="98"/>
      <c r="HE262" s="98"/>
      <c r="HF262" s="98"/>
      <c r="HG262" s="98"/>
      <c r="HH262" s="98"/>
      <c r="HI262" s="98"/>
      <c r="HJ262" s="98"/>
      <c r="HK262" s="98"/>
      <c r="HL262" s="98"/>
      <c r="HM262" s="98"/>
      <c r="HN262" s="98"/>
      <c r="HO262" s="98"/>
      <c r="HP262" s="98"/>
      <c r="HQ262" s="98"/>
      <c r="HR262" s="98"/>
      <c r="HS262" s="98"/>
      <c r="HT262" s="98"/>
      <c r="HU262" s="98"/>
      <c r="HV262" s="98"/>
      <c r="HW262" s="98"/>
      <c r="HX262" s="98"/>
      <c r="HY262" s="98"/>
      <c r="HZ262" s="98"/>
      <c r="IA262" s="98"/>
      <c r="IB262" s="98"/>
      <c r="IC262" s="98"/>
      <c r="ID262" s="98"/>
      <c r="IE262" s="98"/>
      <c r="IF262" s="98"/>
      <c r="IG262" s="98"/>
      <c r="IH262" s="98"/>
      <c r="II262" s="98"/>
      <c r="IJ262" s="98"/>
      <c r="IK262" s="98"/>
      <c r="IL262" s="98"/>
      <c r="IM262" s="98"/>
      <c r="IN262" s="98"/>
      <c r="IO262" s="98"/>
      <c r="IP262" s="98"/>
      <c r="IQ262" s="98"/>
      <c r="IR262" s="98"/>
      <c r="IS262" s="98"/>
      <c r="IT262" s="98"/>
    </row>
    <row r="263" spans="1:254" s="93" customFormat="1" ht="13.5" x14ac:dyDescent="0.25">
      <c r="A263" s="117" t="s">
        <v>193</v>
      </c>
      <c r="B263" s="119" t="s">
        <v>280</v>
      </c>
      <c r="C263" s="133" t="s">
        <v>95</v>
      </c>
      <c r="D263" s="133" t="s">
        <v>17</v>
      </c>
      <c r="E263" s="133" t="s">
        <v>194</v>
      </c>
      <c r="F263" s="133"/>
      <c r="G263" s="120">
        <f>SUM(G264)</f>
        <v>115.44</v>
      </c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126"/>
      <c r="AX263" s="126"/>
      <c r="AY263" s="126"/>
      <c r="AZ263" s="126"/>
      <c r="BA263" s="126"/>
      <c r="BB263" s="126"/>
      <c r="BC263" s="126"/>
      <c r="BD263" s="126"/>
      <c r="BE263" s="126"/>
      <c r="BF263" s="126"/>
      <c r="BG263" s="126"/>
      <c r="BH263" s="126"/>
      <c r="BI263" s="126"/>
      <c r="BJ263" s="126"/>
      <c r="BK263" s="126"/>
      <c r="BL263" s="126"/>
      <c r="BM263" s="126"/>
      <c r="BN263" s="126"/>
      <c r="BO263" s="126"/>
      <c r="BP263" s="126"/>
      <c r="BQ263" s="126"/>
      <c r="BR263" s="126"/>
      <c r="BS263" s="126"/>
      <c r="BT263" s="126"/>
      <c r="BU263" s="126"/>
      <c r="BV263" s="126"/>
      <c r="BW263" s="126"/>
      <c r="BX263" s="126"/>
      <c r="BY263" s="126"/>
      <c r="BZ263" s="126"/>
      <c r="CA263" s="126"/>
      <c r="CB263" s="126"/>
      <c r="CC263" s="126"/>
      <c r="CD263" s="126"/>
      <c r="CE263" s="126"/>
      <c r="CF263" s="126"/>
      <c r="CG263" s="126"/>
      <c r="CH263" s="126"/>
      <c r="CI263" s="126"/>
      <c r="CJ263" s="126"/>
      <c r="CK263" s="126"/>
      <c r="CL263" s="126"/>
      <c r="CM263" s="126"/>
      <c r="CN263" s="126"/>
      <c r="CO263" s="126"/>
      <c r="CP263" s="126"/>
      <c r="CQ263" s="126"/>
      <c r="CR263" s="126"/>
      <c r="CS263" s="126"/>
      <c r="CT263" s="126"/>
      <c r="CU263" s="126"/>
      <c r="CV263" s="126"/>
      <c r="CW263" s="126"/>
      <c r="CX263" s="126"/>
      <c r="CY263" s="126"/>
      <c r="CZ263" s="126"/>
      <c r="DA263" s="126"/>
      <c r="DB263" s="126"/>
      <c r="DC263" s="126"/>
      <c r="DD263" s="126"/>
      <c r="DE263" s="126"/>
      <c r="DF263" s="126"/>
      <c r="DG263" s="126"/>
      <c r="DH263" s="126"/>
      <c r="DI263" s="126"/>
      <c r="DJ263" s="126"/>
      <c r="DK263" s="126"/>
      <c r="DL263" s="126"/>
      <c r="DM263" s="126"/>
      <c r="DN263" s="126"/>
      <c r="DO263" s="126"/>
      <c r="DP263" s="126"/>
      <c r="DQ263" s="126"/>
      <c r="DR263" s="126"/>
      <c r="DS263" s="126"/>
      <c r="DT263" s="126"/>
      <c r="DU263" s="126"/>
      <c r="DV263" s="126"/>
      <c r="DW263" s="126"/>
      <c r="DX263" s="126"/>
      <c r="DY263" s="126"/>
      <c r="DZ263" s="126"/>
      <c r="EA263" s="126"/>
      <c r="EB263" s="126"/>
      <c r="EC263" s="126"/>
      <c r="ED263" s="126"/>
      <c r="EE263" s="126"/>
      <c r="EF263" s="126"/>
      <c r="EG263" s="126"/>
      <c r="EH263" s="126"/>
      <c r="EI263" s="126"/>
      <c r="EJ263" s="126"/>
      <c r="EK263" s="126"/>
      <c r="EL263" s="126"/>
      <c r="EM263" s="126"/>
      <c r="EN263" s="126"/>
      <c r="EO263" s="126"/>
      <c r="EP263" s="126"/>
      <c r="EQ263" s="126"/>
      <c r="ER263" s="126"/>
      <c r="ES263" s="126"/>
      <c r="ET263" s="126"/>
      <c r="EU263" s="126"/>
      <c r="EV263" s="126"/>
      <c r="EW263" s="126"/>
      <c r="EX263" s="126"/>
      <c r="EY263" s="126"/>
      <c r="EZ263" s="126"/>
      <c r="FA263" s="126"/>
      <c r="FB263" s="126"/>
      <c r="FC263" s="126"/>
      <c r="FD263" s="126"/>
      <c r="FE263" s="126"/>
      <c r="FF263" s="126"/>
      <c r="FG263" s="126"/>
      <c r="FH263" s="126"/>
      <c r="FI263" s="126"/>
      <c r="FJ263" s="126"/>
      <c r="FK263" s="126"/>
      <c r="FL263" s="126"/>
      <c r="FM263" s="126"/>
      <c r="FN263" s="126"/>
      <c r="FO263" s="126"/>
      <c r="FP263" s="126"/>
      <c r="FQ263" s="126"/>
      <c r="FR263" s="126"/>
      <c r="FS263" s="126"/>
      <c r="FT263" s="126"/>
      <c r="FU263" s="126"/>
      <c r="FV263" s="126"/>
      <c r="FW263" s="126"/>
      <c r="FX263" s="126"/>
      <c r="FY263" s="126"/>
      <c r="FZ263" s="126"/>
      <c r="GA263" s="126"/>
      <c r="GB263" s="126"/>
      <c r="GC263" s="126"/>
      <c r="GD263" s="126"/>
      <c r="GE263" s="126"/>
      <c r="GF263" s="126"/>
      <c r="GG263" s="126"/>
      <c r="GH263" s="126"/>
      <c r="GI263" s="126"/>
      <c r="GJ263" s="126"/>
      <c r="GK263" s="126"/>
      <c r="GL263" s="126"/>
      <c r="GM263" s="126"/>
      <c r="GN263" s="126"/>
      <c r="GO263" s="126"/>
      <c r="GP263" s="126"/>
      <c r="GQ263" s="126"/>
      <c r="GR263" s="126"/>
      <c r="GS263" s="126"/>
      <c r="GT263" s="126"/>
      <c r="GU263" s="126"/>
      <c r="GV263" s="126"/>
      <c r="GW263" s="126"/>
      <c r="GX263" s="126"/>
      <c r="GY263" s="126"/>
      <c r="GZ263" s="126"/>
      <c r="HA263" s="126"/>
      <c r="HB263" s="126"/>
      <c r="HC263" s="126"/>
      <c r="HD263" s="126"/>
      <c r="HE263" s="126"/>
      <c r="HF263" s="126"/>
      <c r="HG263" s="126"/>
      <c r="HH263" s="126"/>
      <c r="HI263" s="126"/>
      <c r="HJ263" s="126"/>
      <c r="HK263" s="126"/>
      <c r="HL263" s="126"/>
      <c r="HM263" s="126"/>
      <c r="HN263" s="126"/>
      <c r="HO263" s="126"/>
      <c r="HP263" s="126"/>
      <c r="HQ263" s="126"/>
      <c r="HR263" s="126"/>
      <c r="HS263" s="126"/>
      <c r="HT263" s="126"/>
      <c r="HU263" s="126"/>
      <c r="HV263" s="126"/>
      <c r="HW263" s="126"/>
      <c r="HX263" s="126"/>
      <c r="HY263" s="126"/>
      <c r="HZ263" s="126"/>
      <c r="IA263" s="126"/>
      <c r="IB263" s="126"/>
      <c r="IC263" s="126"/>
      <c r="ID263" s="126"/>
      <c r="IE263" s="126"/>
      <c r="IF263" s="126"/>
      <c r="IG263" s="126"/>
      <c r="IH263" s="126"/>
      <c r="II263" s="126"/>
      <c r="IJ263" s="126"/>
      <c r="IK263" s="126"/>
      <c r="IL263" s="126"/>
      <c r="IM263" s="126"/>
      <c r="IN263" s="126"/>
      <c r="IO263" s="126"/>
      <c r="IP263" s="126"/>
      <c r="IQ263" s="126"/>
      <c r="IR263" s="126"/>
      <c r="IS263" s="126"/>
      <c r="IT263" s="126"/>
    </row>
    <row r="264" spans="1:254" s="93" customFormat="1" ht="25.5" x14ac:dyDescent="0.2">
      <c r="A264" s="122" t="s">
        <v>76</v>
      </c>
      <c r="B264" s="124" t="s">
        <v>280</v>
      </c>
      <c r="C264" s="135" t="s">
        <v>95</v>
      </c>
      <c r="D264" s="135" t="s">
        <v>17</v>
      </c>
      <c r="E264" s="135" t="s">
        <v>194</v>
      </c>
      <c r="F264" s="135" t="s">
        <v>77</v>
      </c>
      <c r="G264" s="125">
        <v>115.44</v>
      </c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  <c r="CR264" s="98"/>
      <c r="CS264" s="98"/>
      <c r="CT264" s="98"/>
      <c r="CU264" s="98"/>
      <c r="CV264" s="98"/>
      <c r="CW264" s="98"/>
      <c r="CX264" s="98"/>
      <c r="CY264" s="98"/>
      <c r="CZ264" s="98"/>
      <c r="DA264" s="98"/>
      <c r="DB264" s="98"/>
      <c r="DC264" s="98"/>
      <c r="DD264" s="98"/>
      <c r="DE264" s="98"/>
      <c r="DF264" s="98"/>
      <c r="DG264" s="98"/>
      <c r="DH264" s="98"/>
      <c r="DI264" s="98"/>
      <c r="DJ264" s="98"/>
      <c r="DK264" s="98"/>
      <c r="DL264" s="98"/>
      <c r="DM264" s="98"/>
      <c r="DN264" s="98"/>
      <c r="DO264" s="98"/>
      <c r="DP264" s="98"/>
      <c r="DQ264" s="98"/>
      <c r="DR264" s="98"/>
      <c r="DS264" s="98"/>
      <c r="DT264" s="98"/>
      <c r="DU264" s="98"/>
      <c r="DV264" s="98"/>
      <c r="DW264" s="98"/>
      <c r="DX264" s="98"/>
      <c r="DY264" s="98"/>
      <c r="DZ264" s="98"/>
      <c r="EA264" s="98"/>
      <c r="EB264" s="98"/>
      <c r="EC264" s="98"/>
      <c r="ED264" s="98"/>
      <c r="EE264" s="98"/>
      <c r="EF264" s="98"/>
      <c r="EG264" s="98"/>
      <c r="EH264" s="98"/>
      <c r="EI264" s="98"/>
      <c r="EJ264" s="98"/>
      <c r="EK264" s="98"/>
      <c r="EL264" s="98"/>
      <c r="EM264" s="98"/>
      <c r="EN264" s="98"/>
      <c r="EO264" s="98"/>
      <c r="EP264" s="98"/>
      <c r="EQ264" s="98"/>
      <c r="ER264" s="98"/>
      <c r="ES264" s="98"/>
      <c r="ET264" s="98"/>
      <c r="EU264" s="98"/>
      <c r="EV264" s="98"/>
      <c r="EW264" s="98"/>
      <c r="EX264" s="98"/>
      <c r="EY264" s="98"/>
      <c r="EZ264" s="98"/>
      <c r="FA264" s="98"/>
      <c r="FB264" s="98"/>
      <c r="FC264" s="98"/>
      <c r="FD264" s="98"/>
      <c r="FE264" s="98"/>
      <c r="FF264" s="98"/>
      <c r="FG264" s="98"/>
      <c r="FH264" s="98"/>
      <c r="FI264" s="98"/>
      <c r="FJ264" s="98"/>
      <c r="FK264" s="98"/>
      <c r="FL264" s="98"/>
      <c r="FM264" s="98"/>
      <c r="FN264" s="98"/>
      <c r="FO264" s="98"/>
      <c r="FP264" s="98"/>
      <c r="FQ264" s="98"/>
      <c r="FR264" s="98"/>
      <c r="FS264" s="98"/>
      <c r="FT264" s="98"/>
      <c r="FU264" s="98"/>
      <c r="FV264" s="98"/>
      <c r="FW264" s="98"/>
      <c r="FX264" s="98"/>
      <c r="FY264" s="98"/>
      <c r="FZ264" s="98"/>
      <c r="GA264" s="98"/>
      <c r="GB264" s="98"/>
      <c r="GC264" s="98"/>
      <c r="GD264" s="98"/>
      <c r="GE264" s="98"/>
      <c r="GF264" s="98"/>
      <c r="GG264" s="98"/>
      <c r="GH264" s="98"/>
      <c r="GI264" s="98"/>
      <c r="GJ264" s="98"/>
      <c r="GK264" s="98"/>
      <c r="GL264" s="98"/>
      <c r="GM264" s="98"/>
      <c r="GN264" s="98"/>
      <c r="GO264" s="98"/>
      <c r="GP264" s="98"/>
      <c r="GQ264" s="98"/>
      <c r="GR264" s="98"/>
      <c r="GS264" s="98"/>
      <c r="GT264" s="98"/>
      <c r="GU264" s="98"/>
      <c r="GV264" s="98"/>
      <c r="GW264" s="98"/>
      <c r="GX264" s="98"/>
      <c r="GY264" s="98"/>
      <c r="GZ264" s="98"/>
      <c r="HA264" s="98"/>
      <c r="HB264" s="98"/>
      <c r="HC264" s="98"/>
      <c r="HD264" s="98"/>
      <c r="HE264" s="98"/>
      <c r="HF264" s="98"/>
      <c r="HG264" s="98"/>
      <c r="HH264" s="98"/>
      <c r="HI264" s="98"/>
      <c r="HJ264" s="98"/>
      <c r="HK264" s="98"/>
      <c r="HL264" s="98"/>
      <c r="HM264" s="98"/>
      <c r="HN264" s="98"/>
      <c r="HO264" s="98"/>
      <c r="HP264" s="98"/>
      <c r="HQ264" s="98"/>
      <c r="HR264" s="98"/>
      <c r="HS264" s="98"/>
      <c r="HT264" s="98"/>
      <c r="HU264" s="98"/>
      <c r="HV264" s="98"/>
      <c r="HW264" s="98"/>
      <c r="HX264" s="98"/>
      <c r="HY264" s="98"/>
      <c r="HZ264" s="98"/>
      <c r="IA264" s="98"/>
      <c r="IB264" s="98"/>
      <c r="IC264" s="98"/>
      <c r="ID264" s="98"/>
      <c r="IE264" s="98"/>
      <c r="IF264" s="98"/>
      <c r="IG264" s="98"/>
      <c r="IH264" s="98"/>
      <c r="II264" s="98"/>
      <c r="IJ264" s="98"/>
      <c r="IK264" s="98"/>
      <c r="IL264" s="98"/>
      <c r="IM264" s="98"/>
      <c r="IN264" s="98"/>
      <c r="IO264" s="98"/>
      <c r="IP264" s="98"/>
      <c r="IQ264" s="98"/>
      <c r="IR264" s="98"/>
      <c r="IS264" s="98"/>
      <c r="IT264" s="98"/>
    </row>
    <row r="265" spans="1:254" s="93" customFormat="1" ht="25.5" x14ac:dyDescent="0.2">
      <c r="A265" s="127" t="s">
        <v>71</v>
      </c>
      <c r="B265" s="132" t="s">
        <v>280</v>
      </c>
      <c r="C265" s="132" t="s">
        <v>95</v>
      </c>
      <c r="D265" s="132" t="s">
        <v>17</v>
      </c>
      <c r="E265" s="132" t="s">
        <v>73</v>
      </c>
      <c r="F265" s="135"/>
      <c r="G265" s="125">
        <f>SUM(G266)</f>
        <v>500</v>
      </c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98"/>
      <c r="CN265" s="98"/>
      <c r="CO265" s="98"/>
      <c r="CP265" s="98"/>
      <c r="CQ265" s="98"/>
      <c r="CR265" s="98"/>
      <c r="CS265" s="98"/>
      <c r="CT265" s="98"/>
      <c r="CU265" s="98"/>
      <c r="CV265" s="98"/>
      <c r="CW265" s="98"/>
      <c r="CX265" s="98"/>
      <c r="CY265" s="98"/>
      <c r="CZ265" s="98"/>
      <c r="DA265" s="98"/>
      <c r="DB265" s="98"/>
      <c r="DC265" s="98"/>
      <c r="DD265" s="98"/>
      <c r="DE265" s="98"/>
      <c r="DF265" s="98"/>
      <c r="DG265" s="98"/>
      <c r="DH265" s="98"/>
      <c r="DI265" s="98"/>
      <c r="DJ265" s="98"/>
      <c r="DK265" s="98"/>
      <c r="DL265" s="98"/>
      <c r="DM265" s="98"/>
      <c r="DN265" s="98"/>
      <c r="DO265" s="98"/>
      <c r="DP265" s="98"/>
      <c r="DQ265" s="98"/>
      <c r="DR265" s="98"/>
      <c r="DS265" s="98"/>
      <c r="DT265" s="98"/>
      <c r="DU265" s="98"/>
      <c r="DV265" s="98"/>
      <c r="DW265" s="98"/>
      <c r="DX265" s="98"/>
      <c r="DY265" s="98"/>
      <c r="DZ265" s="98"/>
      <c r="EA265" s="98"/>
      <c r="EB265" s="98"/>
      <c r="EC265" s="98"/>
      <c r="ED265" s="98"/>
      <c r="EE265" s="98"/>
      <c r="EF265" s="98"/>
      <c r="EG265" s="98"/>
      <c r="EH265" s="98"/>
      <c r="EI265" s="98"/>
      <c r="EJ265" s="98"/>
      <c r="EK265" s="98"/>
      <c r="EL265" s="98"/>
      <c r="EM265" s="98"/>
      <c r="EN265" s="98"/>
      <c r="EO265" s="98"/>
      <c r="EP265" s="98"/>
      <c r="EQ265" s="98"/>
      <c r="ER265" s="98"/>
      <c r="ES265" s="98"/>
      <c r="ET265" s="98"/>
      <c r="EU265" s="98"/>
      <c r="EV265" s="98"/>
      <c r="EW265" s="98"/>
      <c r="EX265" s="98"/>
      <c r="EY265" s="98"/>
      <c r="EZ265" s="98"/>
      <c r="FA265" s="98"/>
      <c r="FB265" s="98"/>
      <c r="FC265" s="98"/>
      <c r="FD265" s="98"/>
      <c r="FE265" s="98"/>
      <c r="FF265" s="98"/>
      <c r="FG265" s="98"/>
      <c r="FH265" s="98"/>
      <c r="FI265" s="98"/>
      <c r="FJ265" s="98"/>
      <c r="FK265" s="98"/>
      <c r="FL265" s="98"/>
      <c r="FM265" s="98"/>
      <c r="FN265" s="98"/>
      <c r="FO265" s="98"/>
      <c r="FP265" s="98"/>
      <c r="FQ265" s="98"/>
      <c r="FR265" s="98"/>
      <c r="FS265" s="98"/>
      <c r="FT265" s="98"/>
      <c r="FU265" s="98"/>
      <c r="FV265" s="98"/>
      <c r="FW265" s="98"/>
      <c r="FX265" s="98"/>
      <c r="FY265" s="98"/>
      <c r="FZ265" s="98"/>
      <c r="GA265" s="98"/>
      <c r="GB265" s="98"/>
      <c r="GC265" s="98"/>
      <c r="GD265" s="98"/>
      <c r="GE265" s="98"/>
      <c r="GF265" s="98"/>
      <c r="GG265" s="98"/>
      <c r="GH265" s="98"/>
      <c r="GI265" s="98"/>
      <c r="GJ265" s="98"/>
      <c r="GK265" s="98"/>
      <c r="GL265" s="98"/>
      <c r="GM265" s="98"/>
      <c r="GN265" s="98"/>
      <c r="GO265" s="98"/>
      <c r="GP265" s="98"/>
      <c r="GQ265" s="98"/>
      <c r="GR265" s="98"/>
      <c r="GS265" s="98"/>
      <c r="GT265" s="98"/>
      <c r="GU265" s="98"/>
      <c r="GV265" s="98"/>
      <c r="GW265" s="98"/>
      <c r="GX265" s="98"/>
      <c r="GY265" s="98"/>
      <c r="GZ265" s="98"/>
      <c r="HA265" s="98"/>
      <c r="HB265" s="98"/>
      <c r="HC265" s="98"/>
      <c r="HD265" s="98"/>
      <c r="HE265" s="98"/>
      <c r="HF265" s="98"/>
      <c r="HG265" s="98"/>
      <c r="HH265" s="98"/>
      <c r="HI265" s="98"/>
      <c r="HJ265" s="98"/>
      <c r="HK265" s="98"/>
      <c r="HL265" s="98"/>
      <c r="HM265" s="98"/>
      <c r="HN265" s="98"/>
      <c r="HO265" s="98"/>
      <c r="HP265" s="98"/>
      <c r="HQ265" s="98"/>
      <c r="HR265" s="98"/>
      <c r="HS265" s="98"/>
      <c r="HT265" s="98"/>
      <c r="HU265" s="98"/>
      <c r="HV265" s="98"/>
      <c r="HW265" s="98"/>
      <c r="HX265" s="98"/>
      <c r="HY265" s="98"/>
      <c r="HZ265" s="98"/>
      <c r="IA265" s="98"/>
      <c r="IB265" s="98"/>
      <c r="IC265" s="98"/>
      <c r="ID265" s="98"/>
      <c r="IE265" s="98"/>
      <c r="IF265" s="98"/>
      <c r="IG265" s="98"/>
      <c r="IH265" s="98"/>
      <c r="II265" s="98"/>
      <c r="IJ265" s="98"/>
      <c r="IK265" s="98"/>
      <c r="IL265" s="98"/>
      <c r="IM265" s="98"/>
      <c r="IN265" s="98"/>
      <c r="IO265" s="98"/>
      <c r="IP265" s="98"/>
      <c r="IQ265" s="98"/>
      <c r="IR265" s="98"/>
      <c r="IS265" s="98"/>
      <c r="IT265" s="98"/>
    </row>
    <row r="266" spans="1:254" s="93" customFormat="1" x14ac:dyDescent="0.2">
      <c r="A266" s="122" t="s">
        <v>290</v>
      </c>
      <c r="B266" s="132" t="s">
        <v>280</v>
      </c>
      <c r="C266" s="132" t="s">
        <v>95</v>
      </c>
      <c r="D266" s="132" t="s">
        <v>17</v>
      </c>
      <c r="E266" s="132" t="s">
        <v>73</v>
      </c>
      <c r="F266" s="135" t="s">
        <v>75</v>
      </c>
      <c r="G266" s="125">
        <v>500</v>
      </c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8"/>
      <c r="BS266" s="98"/>
      <c r="BT266" s="98"/>
      <c r="BU266" s="98"/>
      <c r="BV266" s="98"/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  <c r="CG266" s="98"/>
      <c r="CH266" s="98"/>
      <c r="CI266" s="98"/>
      <c r="CJ266" s="98"/>
      <c r="CK266" s="98"/>
      <c r="CL266" s="98"/>
      <c r="CM266" s="98"/>
      <c r="CN266" s="98"/>
      <c r="CO266" s="98"/>
      <c r="CP266" s="98"/>
      <c r="CQ266" s="98"/>
      <c r="CR266" s="98"/>
      <c r="CS266" s="98"/>
      <c r="CT266" s="98"/>
      <c r="CU266" s="98"/>
      <c r="CV266" s="98"/>
      <c r="CW266" s="98"/>
      <c r="CX266" s="98"/>
      <c r="CY266" s="98"/>
      <c r="CZ266" s="98"/>
      <c r="DA266" s="98"/>
      <c r="DB266" s="98"/>
      <c r="DC266" s="98"/>
      <c r="DD266" s="98"/>
      <c r="DE266" s="98"/>
      <c r="DF266" s="98"/>
      <c r="DG266" s="98"/>
      <c r="DH266" s="98"/>
      <c r="DI266" s="98"/>
      <c r="DJ266" s="98"/>
      <c r="DK266" s="98"/>
      <c r="DL266" s="98"/>
      <c r="DM266" s="98"/>
      <c r="DN266" s="98"/>
      <c r="DO266" s="98"/>
      <c r="DP266" s="98"/>
      <c r="DQ266" s="98"/>
      <c r="DR266" s="98"/>
      <c r="DS266" s="98"/>
      <c r="DT266" s="98"/>
      <c r="DU266" s="98"/>
      <c r="DV266" s="98"/>
      <c r="DW266" s="98"/>
      <c r="DX266" s="98"/>
      <c r="DY266" s="98"/>
      <c r="DZ266" s="98"/>
      <c r="EA266" s="98"/>
      <c r="EB266" s="98"/>
      <c r="EC266" s="98"/>
      <c r="ED266" s="98"/>
      <c r="EE266" s="98"/>
      <c r="EF266" s="98"/>
      <c r="EG266" s="98"/>
      <c r="EH266" s="98"/>
      <c r="EI266" s="98"/>
      <c r="EJ266" s="98"/>
      <c r="EK266" s="98"/>
      <c r="EL266" s="98"/>
      <c r="EM266" s="98"/>
      <c r="EN266" s="98"/>
      <c r="EO266" s="98"/>
      <c r="EP266" s="98"/>
      <c r="EQ266" s="98"/>
      <c r="ER266" s="98"/>
      <c r="ES266" s="98"/>
      <c r="ET266" s="98"/>
      <c r="EU266" s="98"/>
      <c r="EV266" s="98"/>
      <c r="EW266" s="98"/>
      <c r="EX266" s="98"/>
      <c r="EY266" s="98"/>
      <c r="EZ266" s="98"/>
      <c r="FA266" s="98"/>
      <c r="FB266" s="98"/>
      <c r="FC266" s="98"/>
      <c r="FD266" s="98"/>
      <c r="FE266" s="98"/>
      <c r="FF266" s="98"/>
      <c r="FG266" s="98"/>
      <c r="FH266" s="98"/>
      <c r="FI266" s="98"/>
      <c r="FJ266" s="98"/>
      <c r="FK266" s="98"/>
      <c r="FL266" s="98"/>
      <c r="FM266" s="98"/>
      <c r="FN266" s="98"/>
      <c r="FO266" s="98"/>
      <c r="FP266" s="98"/>
      <c r="FQ266" s="98"/>
      <c r="FR266" s="98"/>
      <c r="FS266" s="98"/>
      <c r="FT266" s="98"/>
      <c r="FU266" s="98"/>
      <c r="FV266" s="98"/>
      <c r="FW266" s="98"/>
      <c r="FX266" s="98"/>
      <c r="FY266" s="98"/>
      <c r="FZ266" s="98"/>
      <c r="GA266" s="98"/>
      <c r="GB266" s="98"/>
      <c r="GC266" s="98"/>
      <c r="GD266" s="98"/>
      <c r="GE266" s="98"/>
      <c r="GF266" s="98"/>
      <c r="GG266" s="98"/>
      <c r="GH266" s="98"/>
      <c r="GI266" s="98"/>
      <c r="GJ266" s="98"/>
      <c r="GK266" s="98"/>
      <c r="GL266" s="98"/>
      <c r="GM266" s="98"/>
      <c r="GN266" s="98"/>
      <c r="GO266" s="98"/>
      <c r="GP266" s="98"/>
      <c r="GQ266" s="98"/>
      <c r="GR266" s="98"/>
      <c r="GS266" s="98"/>
      <c r="GT266" s="98"/>
      <c r="GU266" s="98"/>
      <c r="GV266" s="98"/>
      <c r="GW266" s="98"/>
      <c r="GX266" s="98"/>
      <c r="GY266" s="98"/>
      <c r="GZ266" s="98"/>
      <c r="HA266" s="98"/>
      <c r="HB266" s="98"/>
      <c r="HC266" s="98"/>
      <c r="HD266" s="98"/>
      <c r="HE266" s="98"/>
      <c r="HF266" s="98"/>
      <c r="HG266" s="98"/>
      <c r="HH266" s="98"/>
      <c r="HI266" s="98"/>
      <c r="HJ266" s="98"/>
      <c r="HK266" s="98"/>
      <c r="HL266" s="98"/>
      <c r="HM266" s="98"/>
      <c r="HN266" s="98"/>
      <c r="HO266" s="98"/>
      <c r="HP266" s="98"/>
      <c r="HQ266" s="98"/>
      <c r="HR266" s="98"/>
      <c r="HS266" s="98"/>
      <c r="HT266" s="98"/>
      <c r="HU266" s="98"/>
      <c r="HV266" s="98"/>
      <c r="HW266" s="98"/>
      <c r="HX266" s="98"/>
      <c r="HY266" s="98"/>
      <c r="HZ266" s="98"/>
      <c r="IA266" s="98"/>
      <c r="IB266" s="98"/>
      <c r="IC266" s="98"/>
      <c r="ID266" s="98"/>
      <c r="IE266" s="98"/>
      <c r="IF266" s="98"/>
      <c r="IG266" s="98"/>
      <c r="IH266" s="98"/>
      <c r="II266" s="98"/>
      <c r="IJ266" s="98"/>
      <c r="IK266" s="98"/>
      <c r="IL266" s="98"/>
      <c r="IM266" s="98"/>
      <c r="IN266" s="98"/>
      <c r="IO266" s="98"/>
      <c r="IP266" s="98"/>
      <c r="IQ266" s="98"/>
      <c r="IR266" s="98"/>
      <c r="IS266" s="98"/>
      <c r="IT266" s="98"/>
    </row>
    <row r="267" spans="1:254" s="93" customFormat="1" ht="25.5" x14ac:dyDescent="0.2">
      <c r="A267" s="127" t="s">
        <v>71</v>
      </c>
      <c r="B267" s="132" t="s">
        <v>280</v>
      </c>
      <c r="C267" s="132" t="s">
        <v>95</v>
      </c>
      <c r="D267" s="132" t="s">
        <v>17</v>
      </c>
      <c r="E267" s="132" t="s">
        <v>73</v>
      </c>
      <c r="F267" s="135"/>
      <c r="G267" s="125">
        <f>SUM(G268)</f>
        <v>14121.5</v>
      </c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8"/>
      <c r="BQ267" s="98"/>
      <c r="BR267" s="98"/>
      <c r="BS267" s="98"/>
      <c r="BT267" s="98"/>
      <c r="BU267" s="98"/>
      <c r="BV267" s="98"/>
      <c r="BW267" s="98"/>
      <c r="BX267" s="98"/>
      <c r="BY267" s="98"/>
      <c r="BZ267" s="98"/>
      <c r="CA267" s="98"/>
      <c r="CB267" s="98"/>
      <c r="CC267" s="98"/>
      <c r="CD267" s="98"/>
      <c r="CE267" s="98"/>
      <c r="CF267" s="98"/>
      <c r="CG267" s="98"/>
      <c r="CH267" s="98"/>
      <c r="CI267" s="98"/>
      <c r="CJ267" s="98"/>
      <c r="CK267" s="98"/>
      <c r="CL267" s="98"/>
      <c r="CM267" s="98"/>
      <c r="CN267" s="98"/>
      <c r="CO267" s="98"/>
      <c r="CP267" s="98"/>
      <c r="CQ267" s="98"/>
      <c r="CR267" s="98"/>
      <c r="CS267" s="98"/>
      <c r="CT267" s="98"/>
      <c r="CU267" s="98"/>
      <c r="CV267" s="98"/>
      <c r="CW267" s="98"/>
      <c r="CX267" s="98"/>
      <c r="CY267" s="98"/>
      <c r="CZ267" s="98"/>
      <c r="DA267" s="98"/>
      <c r="DB267" s="98"/>
      <c r="DC267" s="98"/>
      <c r="DD267" s="98"/>
      <c r="DE267" s="98"/>
      <c r="DF267" s="98"/>
      <c r="DG267" s="98"/>
      <c r="DH267" s="98"/>
      <c r="DI267" s="98"/>
      <c r="DJ267" s="98"/>
      <c r="DK267" s="98"/>
      <c r="DL267" s="98"/>
      <c r="DM267" s="98"/>
      <c r="DN267" s="98"/>
      <c r="DO267" s="98"/>
      <c r="DP267" s="98"/>
      <c r="DQ267" s="98"/>
      <c r="DR267" s="98"/>
      <c r="DS267" s="98"/>
      <c r="DT267" s="98"/>
      <c r="DU267" s="98"/>
      <c r="DV267" s="98"/>
      <c r="DW267" s="98"/>
      <c r="DX267" s="98"/>
      <c r="DY267" s="98"/>
      <c r="DZ267" s="98"/>
      <c r="EA267" s="98"/>
      <c r="EB267" s="98"/>
      <c r="EC267" s="98"/>
      <c r="ED267" s="98"/>
      <c r="EE267" s="98"/>
      <c r="EF267" s="98"/>
      <c r="EG267" s="98"/>
      <c r="EH267" s="98"/>
      <c r="EI267" s="98"/>
      <c r="EJ267" s="98"/>
      <c r="EK267" s="98"/>
      <c r="EL267" s="98"/>
      <c r="EM267" s="98"/>
      <c r="EN267" s="98"/>
      <c r="EO267" s="98"/>
      <c r="EP267" s="98"/>
      <c r="EQ267" s="98"/>
      <c r="ER267" s="98"/>
      <c r="ES267" s="98"/>
      <c r="ET267" s="98"/>
      <c r="EU267" s="98"/>
      <c r="EV267" s="98"/>
      <c r="EW267" s="98"/>
      <c r="EX267" s="98"/>
      <c r="EY267" s="98"/>
      <c r="EZ267" s="98"/>
      <c r="FA267" s="98"/>
      <c r="FB267" s="98"/>
      <c r="FC267" s="98"/>
      <c r="FD267" s="98"/>
      <c r="FE267" s="98"/>
      <c r="FF267" s="98"/>
      <c r="FG267" s="98"/>
      <c r="FH267" s="98"/>
      <c r="FI267" s="98"/>
      <c r="FJ267" s="98"/>
      <c r="FK267" s="98"/>
      <c r="FL267" s="98"/>
      <c r="FM267" s="98"/>
      <c r="FN267" s="98"/>
      <c r="FO267" s="98"/>
      <c r="FP267" s="98"/>
      <c r="FQ267" s="98"/>
      <c r="FR267" s="98"/>
      <c r="FS267" s="98"/>
      <c r="FT267" s="98"/>
      <c r="FU267" s="98"/>
      <c r="FV267" s="98"/>
      <c r="FW267" s="98"/>
      <c r="FX267" s="98"/>
      <c r="FY267" s="98"/>
      <c r="FZ267" s="98"/>
      <c r="GA267" s="98"/>
      <c r="GB267" s="98"/>
      <c r="GC267" s="98"/>
      <c r="GD267" s="98"/>
      <c r="GE267" s="98"/>
      <c r="GF267" s="98"/>
      <c r="GG267" s="98"/>
      <c r="GH267" s="98"/>
      <c r="GI267" s="98"/>
      <c r="GJ267" s="98"/>
      <c r="GK267" s="98"/>
      <c r="GL267" s="98"/>
      <c r="GM267" s="98"/>
      <c r="GN267" s="98"/>
      <c r="GO267" s="98"/>
      <c r="GP267" s="98"/>
      <c r="GQ267" s="98"/>
      <c r="GR267" s="98"/>
      <c r="GS267" s="98"/>
      <c r="GT267" s="98"/>
      <c r="GU267" s="98"/>
      <c r="GV267" s="98"/>
      <c r="GW267" s="98"/>
      <c r="GX267" s="98"/>
      <c r="GY267" s="98"/>
      <c r="GZ267" s="98"/>
      <c r="HA267" s="98"/>
      <c r="HB267" s="98"/>
      <c r="HC267" s="98"/>
      <c r="HD267" s="98"/>
      <c r="HE267" s="98"/>
      <c r="HF267" s="98"/>
      <c r="HG267" s="98"/>
      <c r="HH267" s="98"/>
      <c r="HI267" s="98"/>
      <c r="HJ267" s="98"/>
      <c r="HK267" s="98"/>
      <c r="HL267" s="98"/>
      <c r="HM267" s="98"/>
      <c r="HN267" s="98"/>
      <c r="HO267" s="98"/>
      <c r="HP267" s="98"/>
      <c r="HQ267" s="98"/>
      <c r="HR267" s="98"/>
      <c r="HS267" s="98"/>
      <c r="HT267" s="98"/>
      <c r="HU267" s="98"/>
      <c r="HV267" s="98"/>
      <c r="HW267" s="98"/>
      <c r="HX267" s="98"/>
      <c r="HY267" s="98"/>
      <c r="HZ267" s="98"/>
      <c r="IA267" s="98"/>
      <c r="IB267" s="98"/>
      <c r="IC267" s="98"/>
      <c r="ID267" s="98"/>
      <c r="IE267" s="98"/>
      <c r="IF267" s="98"/>
      <c r="IG267" s="98"/>
      <c r="IH267" s="98"/>
      <c r="II267" s="98"/>
      <c r="IJ267" s="98"/>
      <c r="IK267" s="98"/>
      <c r="IL267" s="98"/>
      <c r="IM267" s="98"/>
      <c r="IN267" s="98"/>
      <c r="IO267" s="98"/>
      <c r="IP267" s="98"/>
      <c r="IQ267" s="98"/>
      <c r="IR267" s="98"/>
      <c r="IS267" s="98"/>
      <c r="IT267" s="98"/>
    </row>
    <row r="268" spans="1:254" s="93" customFormat="1" x14ac:dyDescent="0.2">
      <c r="A268" s="122" t="s">
        <v>290</v>
      </c>
      <c r="B268" s="128" t="s">
        <v>280</v>
      </c>
      <c r="C268" s="135" t="s">
        <v>17</v>
      </c>
      <c r="D268" s="135" t="s">
        <v>52</v>
      </c>
      <c r="E268" s="135" t="s">
        <v>81</v>
      </c>
      <c r="F268" s="135" t="s">
        <v>75</v>
      </c>
      <c r="G268" s="125">
        <v>14121.5</v>
      </c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8"/>
      <c r="BQ268" s="98"/>
      <c r="BR268" s="98"/>
      <c r="BS268" s="98"/>
      <c r="BT268" s="98"/>
      <c r="BU268" s="98"/>
      <c r="BV268" s="98"/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  <c r="CG268" s="98"/>
      <c r="CH268" s="98"/>
      <c r="CI268" s="98"/>
      <c r="CJ268" s="98"/>
      <c r="CK268" s="98"/>
      <c r="CL268" s="98"/>
      <c r="CM268" s="98"/>
      <c r="CN268" s="98"/>
      <c r="CO268" s="98"/>
      <c r="CP268" s="98"/>
      <c r="CQ268" s="98"/>
      <c r="CR268" s="98"/>
      <c r="CS268" s="98"/>
      <c r="CT268" s="98"/>
      <c r="CU268" s="98"/>
      <c r="CV268" s="98"/>
      <c r="CW268" s="98"/>
      <c r="CX268" s="98"/>
      <c r="CY268" s="98"/>
      <c r="CZ268" s="98"/>
      <c r="DA268" s="98"/>
      <c r="DB268" s="98"/>
      <c r="DC268" s="98"/>
      <c r="DD268" s="98"/>
      <c r="DE268" s="98"/>
      <c r="DF268" s="98"/>
      <c r="DG268" s="98"/>
      <c r="DH268" s="98"/>
      <c r="DI268" s="98"/>
      <c r="DJ268" s="98"/>
      <c r="DK268" s="98"/>
      <c r="DL268" s="98"/>
      <c r="DM268" s="98"/>
      <c r="DN268" s="98"/>
      <c r="DO268" s="98"/>
      <c r="DP268" s="98"/>
      <c r="DQ268" s="98"/>
      <c r="DR268" s="98"/>
      <c r="DS268" s="98"/>
      <c r="DT268" s="98"/>
      <c r="DU268" s="98"/>
      <c r="DV268" s="98"/>
      <c r="DW268" s="98"/>
      <c r="DX268" s="98"/>
      <c r="DY268" s="98"/>
      <c r="DZ268" s="98"/>
      <c r="EA268" s="98"/>
      <c r="EB268" s="98"/>
      <c r="EC268" s="98"/>
      <c r="ED268" s="98"/>
      <c r="EE268" s="98"/>
      <c r="EF268" s="98"/>
      <c r="EG268" s="98"/>
      <c r="EH268" s="98"/>
      <c r="EI268" s="98"/>
      <c r="EJ268" s="98"/>
      <c r="EK268" s="98"/>
      <c r="EL268" s="98"/>
      <c r="EM268" s="98"/>
      <c r="EN268" s="98"/>
      <c r="EO268" s="98"/>
      <c r="EP268" s="98"/>
      <c r="EQ268" s="98"/>
      <c r="ER268" s="98"/>
      <c r="ES268" s="98"/>
      <c r="ET268" s="98"/>
      <c r="EU268" s="98"/>
      <c r="EV268" s="98"/>
      <c r="EW268" s="98"/>
      <c r="EX268" s="98"/>
      <c r="EY268" s="98"/>
      <c r="EZ268" s="98"/>
      <c r="FA268" s="98"/>
      <c r="FB268" s="98"/>
      <c r="FC268" s="98"/>
      <c r="FD268" s="98"/>
      <c r="FE268" s="98"/>
      <c r="FF268" s="98"/>
      <c r="FG268" s="98"/>
      <c r="FH268" s="98"/>
      <c r="FI268" s="98"/>
      <c r="FJ268" s="98"/>
      <c r="FK268" s="98"/>
      <c r="FL268" s="98"/>
      <c r="FM268" s="98"/>
      <c r="FN268" s="98"/>
      <c r="FO268" s="98"/>
      <c r="FP268" s="98"/>
      <c r="FQ268" s="98"/>
      <c r="FR268" s="98"/>
      <c r="FS268" s="98"/>
      <c r="FT268" s="98"/>
      <c r="FU268" s="98"/>
      <c r="FV268" s="98"/>
      <c r="FW268" s="98"/>
      <c r="FX268" s="98"/>
      <c r="FY268" s="98"/>
      <c r="FZ268" s="98"/>
      <c r="GA268" s="98"/>
      <c r="GB268" s="98"/>
      <c r="GC268" s="98"/>
      <c r="GD268" s="98"/>
      <c r="GE268" s="98"/>
      <c r="GF268" s="98"/>
      <c r="GG268" s="98"/>
      <c r="GH268" s="98"/>
      <c r="GI268" s="98"/>
      <c r="GJ268" s="98"/>
      <c r="GK268" s="98"/>
      <c r="GL268" s="98"/>
      <c r="GM268" s="98"/>
      <c r="GN268" s="98"/>
      <c r="GO268" s="98"/>
      <c r="GP268" s="98"/>
      <c r="GQ268" s="98"/>
      <c r="GR268" s="98"/>
      <c r="GS268" s="98"/>
      <c r="GT268" s="98"/>
      <c r="GU268" s="98"/>
      <c r="GV268" s="98"/>
      <c r="GW268" s="98"/>
      <c r="GX268" s="98"/>
      <c r="GY268" s="98"/>
      <c r="GZ268" s="98"/>
      <c r="HA268" s="98"/>
      <c r="HB268" s="98"/>
      <c r="HC268" s="98"/>
      <c r="HD268" s="98"/>
      <c r="HE268" s="98"/>
      <c r="HF268" s="98"/>
      <c r="HG268" s="98"/>
      <c r="HH268" s="98"/>
      <c r="HI268" s="98"/>
      <c r="HJ268" s="98"/>
      <c r="HK268" s="98"/>
      <c r="HL268" s="98"/>
      <c r="HM268" s="98"/>
      <c r="HN268" s="98"/>
      <c r="HO268" s="98"/>
      <c r="HP268" s="98"/>
      <c r="HQ268" s="98"/>
      <c r="HR268" s="98"/>
      <c r="HS268" s="98"/>
      <c r="HT268" s="98"/>
      <c r="HU268" s="98"/>
      <c r="HV268" s="98"/>
      <c r="HW268" s="98"/>
      <c r="HX268" s="98"/>
      <c r="HY268" s="98"/>
      <c r="HZ268" s="98"/>
      <c r="IA268" s="98"/>
      <c r="IB268" s="98"/>
      <c r="IC268" s="98"/>
      <c r="ID268" s="98"/>
      <c r="IE268" s="98"/>
      <c r="IF268" s="98"/>
      <c r="IG268" s="98"/>
      <c r="IH268" s="98"/>
      <c r="II268" s="98"/>
      <c r="IJ268" s="98"/>
      <c r="IK268" s="98"/>
      <c r="IL268" s="98"/>
      <c r="IM268" s="98"/>
      <c r="IN268" s="98"/>
      <c r="IO268" s="98"/>
      <c r="IP268" s="98"/>
      <c r="IQ268" s="98"/>
      <c r="IR268" s="98"/>
      <c r="IS268" s="98"/>
      <c r="IT268" s="98"/>
    </row>
    <row r="269" spans="1:254" s="93" customFormat="1" ht="13.5" x14ac:dyDescent="0.25">
      <c r="A269" s="117" t="s">
        <v>288</v>
      </c>
      <c r="B269" s="119" t="s">
        <v>280</v>
      </c>
      <c r="C269" s="133" t="s">
        <v>95</v>
      </c>
      <c r="D269" s="133" t="s">
        <v>17</v>
      </c>
      <c r="E269" s="133" t="s">
        <v>69</v>
      </c>
      <c r="F269" s="133"/>
      <c r="G269" s="120">
        <f>SUM(G270)</f>
        <v>206</v>
      </c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98"/>
      <c r="BC269" s="98"/>
      <c r="BD269" s="98"/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98"/>
      <c r="BP269" s="98"/>
      <c r="BQ269" s="98"/>
      <c r="BR269" s="98"/>
      <c r="BS269" s="98"/>
      <c r="BT269" s="98"/>
      <c r="BU269" s="98"/>
      <c r="BV269" s="98"/>
      <c r="BW269" s="98"/>
      <c r="BX269" s="98"/>
      <c r="BY269" s="98"/>
      <c r="BZ269" s="98"/>
      <c r="CA269" s="98"/>
      <c r="CB269" s="98"/>
      <c r="CC269" s="98"/>
      <c r="CD269" s="98"/>
      <c r="CE269" s="98"/>
      <c r="CF269" s="98"/>
      <c r="CG269" s="98"/>
      <c r="CH269" s="98"/>
      <c r="CI269" s="98"/>
      <c r="CJ269" s="98"/>
      <c r="CK269" s="98"/>
      <c r="CL269" s="98"/>
      <c r="CM269" s="98"/>
      <c r="CN269" s="98"/>
      <c r="CO269" s="98"/>
      <c r="CP269" s="98"/>
      <c r="CQ269" s="98"/>
      <c r="CR269" s="98"/>
      <c r="CS269" s="98"/>
      <c r="CT269" s="98"/>
      <c r="CU269" s="98"/>
      <c r="CV269" s="98"/>
      <c r="CW269" s="98"/>
      <c r="CX269" s="98"/>
      <c r="CY269" s="98"/>
      <c r="CZ269" s="98"/>
      <c r="DA269" s="98"/>
      <c r="DB269" s="98"/>
      <c r="DC269" s="98"/>
      <c r="DD269" s="98"/>
      <c r="DE269" s="98"/>
      <c r="DF269" s="98"/>
      <c r="DG269" s="98"/>
      <c r="DH269" s="98"/>
      <c r="DI269" s="98"/>
      <c r="DJ269" s="98"/>
      <c r="DK269" s="98"/>
      <c r="DL269" s="98"/>
      <c r="DM269" s="98"/>
      <c r="DN269" s="98"/>
      <c r="DO269" s="98"/>
      <c r="DP269" s="98"/>
      <c r="DQ269" s="98"/>
      <c r="DR269" s="98"/>
      <c r="DS269" s="98"/>
      <c r="DT269" s="98"/>
      <c r="DU269" s="98"/>
      <c r="DV269" s="98"/>
      <c r="DW269" s="98"/>
      <c r="DX269" s="98"/>
      <c r="DY269" s="98"/>
      <c r="DZ269" s="98"/>
      <c r="EA269" s="98"/>
      <c r="EB269" s="98"/>
      <c r="EC269" s="98"/>
      <c r="ED269" s="98"/>
      <c r="EE269" s="98"/>
      <c r="EF269" s="98"/>
      <c r="EG269" s="98"/>
      <c r="EH269" s="98"/>
      <c r="EI269" s="98"/>
      <c r="EJ269" s="98"/>
      <c r="EK269" s="98"/>
      <c r="EL269" s="98"/>
      <c r="EM269" s="98"/>
      <c r="EN269" s="98"/>
      <c r="EO269" s="98"/>
      <c r="EP269" s="98"/>
      <c r="EQ269" s="98"/>
      <c r="ER269" s="98"/>
      <c r="ES269" s="98"/>
      <c r="ET269" s="98"/>
      <c r="EU269" s="98"/>
      <c r="EV269" s="98"/>
      <c r="EW269" s="98"/>
      <c r="EX269" s="98"/>
      <c r="EY269" s="98"/>
      <c r="EZ269" s="98"/>
      <c r="FA269" s="98"/>
      <c r="FB269" s="98"/>
      <c r="FC269" s="98"/>
      <c r="FD269" s="98"/>
      <c r="FE269" s="98"/>
      <c r="FF269" s="98"/>
      <c r="FG269" s="98"/>
      <c r="FH269" s="98"/>
      <c r="FI269" s="98"/>
      <c r="FJ269" s="98"/>
      <c r="FK269" s="98"/>
      <c r="FL269" s="98"/>
      <c r="FM269" s="98"/>
      <c r="FN269" s="98"/>
      <c r="FO269" s="98"/>
      <c r="FP269" s="98"/>
      <c r="FQ269" s="98"/>
      <c r="FR269" s="98"/>
      <c r="FS269" s="98"/>
      <c r="FT269" s="98"/>
      <c r="FU269" s="98"/>
      <c r="FV269" s="98"/>
      <c r="FW269" s="98"/>
      <c r="FX269" s="98"/>
      <c r="FY269" s="98"/>
      <c r="FZ269" s="98"/>
      <c r="GA269" s="98"/>
      <c r="GB269" s="98"/>
      <c r="GC269" s="98"/>
      <c r="GD269" s="98"/>
      <c r="GE269" s="98"/>
      <c r="GF269" s="98"/>
      <c r="GG269" s="98"/>
      <c r="GH269" s="98"/>
      <c r="GI269" s="98"/>
      <c r="GJ269" s="98"/>
      <c r="GK269" s="98"/>
      <c r="GL269" s="98"/>
      <c r="GM269" s="98"/>
      <c r="GN269" s="98"/>
      <c r="GO269" s="98"/>
      <c r="GP269" s="98"/>
      <c r="GQ269" s="98"/>
      <c r="GR269" s="98"/>
      <c r="GS269" s="98"/>
      <c r="GT269" s="98"/>
      <c r="GU269" s="98"/>
      <c r="GV269" s="98"/>
      <c r="GW269" s="98"/>
      <c r="GX269" s="98"/>
      <c r="GY269" s="98"/>
      <c r="GZ269" s="98"/>
      <c r="HA269" s="98"/>
      <c r="HB269" s="98"/>
      <c r="HC269" s="98"/>
      <c r="HD269" s="98"/>
      <c r="HE269" s="98"/>
      <c r="HF269" s="98"/>
      <c r="HG269" s="98"/>
      <c r="HH269" s="98"/>
      <c r="HI269" s="98"/>
      <c r="HJ269" s="98"/>
      <c r="HK269" s="98"/>
      <c r="HL269" s="98"/>
      <c r="HM269" s="98"/>
      <c r="HN269" s="98"/>
      <c r="HO269" s="98"/>
      <c r="HP269" s="98"/>
      <c r="HQ269" s="98"/>
      <c r="HR269" s="98"/>
      <c r="HS269" s="98"/>
      <c r="HT269" s="98"/>
      <c r="HU269" s="98"/>
      <c r="HV269" s="98"/>
      <c r="HW269" s="98"/>
      <c r="HX269" s="98"/>
      <c r="HY269" s="98"/>
      <c r="HZ269" s="98"/>
      <c r="IA269" s="98"/>
      <c r="IB269" s="98"/>
      <c r="IC269" s="98"/>
      <c r="ID269" s="98"/>
      <c r="IE269" s="98"/>
      <c r="IF269" s="98"/>
      <c r="IG269" s="98"/>
      <c r="IH269" s="98"/>
      <c r="II269" s="98"/>
      <c r="IJ269" s="98"/>
      <c r="IK269" s="98"/>
      <c r="IL269" s="98"/>
      <c r="IM269" s="98"/>
      <c r="IN269" s="98"/>
      <c r="IO269" s="98"/>
      <c r="IP269" s="98"/>
      <c r="IQ269" s="98"/>
      <c r="IR269" s="98"/>
      <c r="IS269" s="98"/>
      <c r="IT269" s="98"/>
    </row>
    <row r="270" spans="1:254" s="93" customFormat="1" ht="25.5" x14ac:dyDescent="0.2">
      <c r="A270" s="122" t="s">
        <v>76</v>
      </c>
      <c r="B270" s="124" t="s">
        <v>280</v>
      </c>
      <c r="C270" s="135" t="s">
        <v>95</v>
      </c>
      <c r="D270" s="135" t="s">
        <v>17</v>
      </c>
      <c r="E270" s="135" t="s">
        <v>69</v>
      </c>
      <c r="F270" s="135" t="s">
        <v>77</v>
      </c>
      <c r="G270" s="125">
        <v>206</v>
      </c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98"/>
      <c r="BP270" s="98"/>
      <c r="BQ270" s="98"/>
      <c r="BR270" s="98"/>
      <c r="BS270" s="98"/>
      <c r="BT270" s="98"/>
      <c r="BU270" s="98"/>
      <c r="BV270" s="98"/>
      <c r="BW270" s="98"/>
      <c r="BX270" s="98"/>
      <c r="BY270" s="98"/>
      <c r="BZ270" s="98"/>
      <c r="CA270" s="98"/>
      <c r="CB270" s="98"/>
      <c r="CC270" s="98"/>
      <c r="CD270" s="98"/>
      <c r="CE270" s="98"/>
      <c r="CF270" s="98"/>
      <c r="CG270" s="98"/>
      <c r="CH270" s="98"/>
      <c r="CI270" s="98"/>
      <c r="CJ270" s="98"/>
      <c r="CK270" s="98"/>
      <c r="CL270" s="98"/>
      <c r="CM270" s="98"/>
      <c r="CN270" s="98"/>
      <c r="CO270" s="98"/>
      <c r="CP270" s="98"/>
      <c r="CQ270" s="98"/>
      <c r="CR270" s="98"/>
      <c r="CS270" s="98"/>
      <c r="CT270" s="98"/>
      <c r="CU270" s="98"/>
      <c r="CV270" s="98"/>
      <c r="CW270" s="98"/>
      <c r="CX270" s="98"/>
      <c r="CY270" s="98"/>
      <c r="CZ270" s="98"/>
      <c r="DA270" s="98"/>
      <c r="DB270" s="98"/>
      <c r="DC270" s="98"/>
      <c r="DD270" s="98"/>
      <c r="DE270" s="98"/>
      <c r="DF270" s="98"/>
      <c r="DG270" s="98"/>
      <c r="DH270" s="98"/>
      <c r="DI270" s="98"/>
      <c r="DJ270" s="98"/>
      <c r="DK270" s="98"/>
      <c r="DL270" s="98"/>
      <c r="DM270" s="98"/>
      <c r="DN270" s="98"/>
      <c r="DO270" s="98"/>
      <c r="DP270" s="98"/>
      <c r="DQ270" s="98"/>
      <c r="DR270" s="98"/>
      <c r="DS270" s="98"/>
      <c r="DT270" s="98"/>
      <c r="DU270" s="98"/>
      <c r="DV270" s="98"/>
      <c r="DW270" s="98"/>
      <c r="DX270" s="98"/>
      <c r="DY270" s="98"/>
      <c r="DZ270" s="98"/>
      <c r="EA270" s="98"/>
      <c r="EB270" s="98"/>
      <c r="EC270" s="98"/>
      <c r="ED270" s="98"/>
      <c r="EE270" s="98"/>
      <c r="EF270" s="98"/>
      <c r="EG270" s="98"/>
      <c r="EH270" s="98"/>
      <c r="EI270" s="98"/>
      <c r="EJ270" s="98"/>
      <c r="EK270" s="98"/>
      <c r="EL270" s="98"/>
      <c r="EM270" s="98"/>
      <c r="EN270" s="98"/>
      <c r="EO270" s="98"/>
      <c r="EP270" s="98"/>
      <c r="EQ270" s="98"/>
      <c r="ER270" s="98"/>
      <c r="ES270" s="98"/>
      <c r="ET270" s="98"/>
      <c r="EU270" s="98"/>
      <c r="EV270" s="98"/>
      <c r="EW270" s="98"/>
      <c r="EX270" s="98"/>
      <c r="EY270" s="98"/>
      <c r="EZ270" s="98"/>
      <c r="FA270" s="98"/>
      <c r="FB270" s="98"/>
      <c r="FC270" s="98"/>
      <c r="FD270" s="98"/>
      <c r="FE270" s="98"/>
      <c r="FF270" s="98"/>
      <c r="FG270" s="98"/>
      <c r="FH270" s="98"/>
      <c r="FI270" s="98"/>
      <c r="FJ270" s="98"/>
      <c r="FK270" s="98"/>
      <c r="FL270" s="98"/>
      <c r="FM270" s="98"/>
      <c r="FN270" s="98"/>
      <c r="FO270" s="98"/>
      <c r="FP270" s="98"/>
      <c r="FQ270" s="98"/>
      <c r="FR270" s="98"/>
      <c r="FS270" s="98"/>
      <c r="FT270" s="98"/>
      <c r="FU270" s="98"/>
      <c r="FV270" s="98"/>
      <c r="FW270" s="98"/>
      <c r="FX270" s="98"/>
      <c r="FY270" s="98"/>
      <c r="FZ270" s="98"/>
      <c r="GA270" s="98"/>
      <c r="GB270" s="98"/>
      <c r="GC270" s="98"/>
      <c r="GD270" s="98"/>
      <c r="GE270" s="98"/>
      <c r="GF270" s="98"/>
      <c r="GG270" s="98"/>
      <c r="GH270" s="98"/>
      <c r="GI270" s="98"/>
      <c r="GJ270" s="98"/>
      <c r="GK270" s="98"/>
      <c r="GL270" s="98"/>
      <c r="GM270" s="98"/>
      <c r="GN270" s="98"/>
      <c r="GO270" s="98"/>
      <c r="GP270" s="98"/>
      <c r="GQ270" s="98"/>
      <c r="GR270" s="98"/>
      <c r="GS270" s="98"/>
      <c r="GT270" s="98"/>
      <c r="GU270" s="98"/>
      <c r="GV270" s="98"/>
      <c r="GW270" s="98"/>
      <c r="GX270" s="98"/>
      <c r="GY270" s="98"/>
      <c r="GZ270" s="98"/>
      <c r="HA270" s="98"/>
      <c r="HB270" s="98"/>
      <c r="HC270" s="98"/>
      <c r="HD270" s="98"/>
      <c r="HE270" s="98"/>
      <c r="HF270" s="98"/>
      <c r="HG270" s="98"/>
      <c r="HH270" s="98"/>
      <c r="HI270" s="98"/>
      <c r="HJ270" s="98"/>
      <c r="HK270" s="98"/>
      <c r="HL270" s="98"/>
      <c r="HM270" s="98"/>
      <c r="HN270" s="98"/>
      <c r="HO270" s="98"/>
      <c r="HP270" s="98"/>
      <c r="HQ270" s="98"/>
      <c r="HR270" s="98"/>
      <c r="HS270" s="98"/>
      <c r="HT270" s="98"/>
      <c r="HU270" s="98"/>
      <c r="HV270" s="98"/>
      <c r="HW270" s="98"/>
      <c r="HX270" s="98"/>
      <c r="HY270" s="98"/>
      <c r="HZ270" s="98"/>
      <c r="IA270" s="98"/>
      <c r="IB270" s="98"/>
      <c r="IC270" s="98"/>
      <c r="ID270" s="98"/>
      <c r="IE270" s="98"/>
      <c r="IF270" s="98"/>
      <c r="IG270" s="98"/>
      <c r="IH270" s="98"/>
      <c r="II270" s="98"/>
      <c r="IJ270" s="98"/>
      <c r="IK270" s="98"/>
      <c r="IL270" s="98"/>
      <c r="IM270" s="98"/>
      <c r="IN270" s="98"/>
      <c r="IO270" s="98"/>
      <c r="IP270" s="98"/>
      <c r="IQ270" s="98"/>
      <c r="IR270" s="98"/>
      <c r="IS270" s="98"/>
      <c r="IT270" s="98"/>
    </row>
    <row r="271" spans="1:254" ht="13.5" x14ac:dyDescent="0.25">
      <c r="A271" s="157" t="s">
        <v>205</v>
      </c>
      <c r="B271" s="119" t="s">
        <v>280</v>
      </c>
      <c r="C271" s="133" t="s">
        <v>95</v>
      </c>
      <c r="D271" s="133" t="s">
        <v>17</v>
      </c>
      <c r="E271" s="133" t="s">
        <v>197</v>
      </c>
      <c r="F271" s="133"/>
      <c r="G271" s="120">
        <f>SUM(G272+G274+G276)</f>
        <v>37716</v>
      </c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  <c r="AP271" s="152"/>
      <c r="AQ271" s="152"/>
      <c r="AR271" s="152"/>
      <c r="AS271" s="152"/>
      <c r="AT271" s="152"/>
      <c r="AU271" s="152"/>
      <c r="AV271" s="152"/>
      <c r="AW271" s="152"/>
      <c r="AX271" s="152"/>
      <c r="AY271" s="152"/>
      <c r="AZ271" s="152"/>
      <c r="BA271" s="152"/>
      <c r="BB271" s="152"/>
      <c r="BC271" s="152"/>
      <c r="BD271" s="152"/>
      <c r="BE271" s="152"/>
      <c r="BF271" s="152"/>
      <c r="BG271" s="152"/>
      <c r="BH271" s="152"/>
      <c r="BI271" s="152"/>
      <c r="BJ271" s="152"/>
      <c r="BK271" s="152"/>
      <c r="BL271" s="152"/>
      <c r="BM271" s="152"/>
      <c r="BN271" s="152"/>
      <c r="BO271" s="152"/>
      <c r="BP271" s="152"/>
      <c r="BQ271" s="152"/>
      <c r="BR271" s="152"/>
      <c r="BS271" s="152"/>
      <c r="BT271" s="152"/>
      <c r="BU271" s="152"/>
      <c r="BV271" s="152"/>
      <c r="BW271" s="152"/>
      <c r="BX271" s="152"/>
      <c r="BY271" s="152"/>
      <c r="BZ271" s="152"/>
      <c r="CA271" s="152"/>
      <c r="CB271" s="152"/>
      <c r="CC271" s="152"/>
      <c r="CD271" s="152"/>
      <c r="CE271" s="152"/>
      <c r="CF271" s="152"/>
      <c r="CG271" s="152"/>
      <c r="CH271" s="152"/>
      <c r="CI271" s="152"/>
      <c r="CJ271" s="152"/>
      <c r="CK271" s="152"/>
      <c r="CL271" s="152"/>
      <c r="CM271" s="152"/>
      <c r="CN271" s="152"/>
      <c r="CO271" s="152"/>
      <c r="CP271" s="152"/>
      <c r="CQ271" s="152"/>
      <c r="CR271" s="152"/>
      <c r="CS271" s="152"/>
      <c r="CT271" s="152"/>
      <c r="CU271" s="152"/>
      <c r="CV271" s="152"/>
      <c r="CW271" s="152"/>
      <c r="CX271" s="152"/>
      <c r="CY271" s="152"/>
      <c r="CZ271" s="152"/>
      <c r="DA271" s="152"/>
      <c r="DB271" s="152"/>
      <c r="DC271" s="152"/>
      <c r="DD271" s="152"/>
      <c r="DE271" s="152"/>
      <c r="DF271" s="152"/>
      <c r="DG271" s="152"/>
      <c r="DH271" s="152"/>
      <c r="DI271" s="152"/>
      <c r="DJ271" s="152"/>
      <c r="DK271" s="152"/>
      <c r="DL271" s="152"/>
      <c r="DM271" s="152"/>
      <c r="DN271" s="152"/>
      <c r="DO271" s="152"/>
      <c r="DP271" s="152"/>
      <c r="DQ271" s="152"/>
      <c r="DR271" s="152"/>
      <c r="DS271" s="152"/>
      <c r="DT271" s="152"/>
      <c r="DU271" s="152"/>
      <c r="DV271" s="152"/>
      <c r="DW271" s="152"/>
      <c r="DX271" s="152"/>
      <c r="DY271" s="152"/>
      <c r="DZ271" s="152"/>
      <c r="EA271" s="152"/>
      <c r="EB271" s="152"/>
      <c r="EC271" s="152"/>
      <c r="ED271" s="152"/>
      <c r="EE271" s="152"/>
      <c r="EF271" s="152"/>
      <c r="EG271" s="152"/>
      <c r="EH271" s="152"/>
      <c r="EI271" s="152"/>
      <c r="EJ271" s="152"/>
      <c r="EK271" s="152"/>
      <c r="EL271" s="152"/>
      <c r="EM271" s="152"/>
      <c r="EN271" s="152"/>
      <c r="EO271" s="152"/>
      <c r="EP271" s="152"/>
      <c r="EQ271" s="152"/>
      <c r="ER271" s="152"/>
      <c r="ES271" s="152"/>
      <c r="ET271" s="152"/>
      <c r="EU271" s="152"/>
      <c r="EV271" s="152"/>
      <c r="EW271" s="152"/>
      <c r="EX271" s="152"/>
      <c r="EY271" s="152"/>
      <c r="EZ271" s="152"/>
      <c r="FA271" s="152"/>
      <c r="FB271" s="152"/>
      <c r="FC271" s="152"/>
      <c r="FD271" s="152"/>
      <c r="FE271" s="152"/>
      <c r="FF271" s="152"/>
      <c r="FG271" s="152"/>
      <c r="FH271" s="152"/>
      <c r="FI271" s="152"/>
      <c r="FJ271" s="152"/>
      <c r="FK271" s="152"/>
      <c r="FL271" s="152"/>
      <c r="FM271" s="152"/>
      <c r="FN271" s="152"/>
      <c r="FO271" s="152"/>
      <c r="FP271" s="152"/>
      <c r="FQ271" s="152"/>
      <c r="FR271" s="152"/>
      <c r="FS271" s="152"/>
      <c r="FT271" s="152"/>
      <c r="FU271" s="152"/>
      <c r="FV271" s="152"/>
      <c r="FW271" s="152"/>
      <c r="FX271" s="152"/>
      <c r="FY271" s="152"/>
      <c r="FZ271" s="152"/>
      <c r="GA271" s="152"/>
      <c r="GB271" s="152"/>
      <c r="GC271" s="152"/>
      <c r="GD271" s="152"/>
      <c r="GE271" s="152"/>
      <c r="GF271" s="152"/>
      <c r="GG271" s="152"/>
      <c r="GH271" s="152"/>
      <c r="GI271" s="152"/>
      <c r="GJ271" s="152"/>
      <c r="GK271" s="152"/>
      <c r="GL271" s="152"/>
      <c r="GM271" s="152"/>
      <c r="GN271" s="152"/>
      <c r="GO271" s="152"/>
      <c r="GP271" s="152"/>
      <c r="GQ271" s="152"/>
      <c r="GR271" s="152"/>
      <c r="GS271" s="152"/>
      <c r="GT271" s="152"/>
      <c r="GU271" s="152"/>
      <c r="GV271" s="152"/>
      <c r="GW271" s="152"/>
      <c r="GX271" s="152"/>
      <c r="GY271" s="152"/>
      <c r="GZ271" s="152"/>
      <c r="HA271" s="152"/>
      <c r="HB271" s="152"/>
      <c r="HC271" s="152"/>
      <c r="HD271" s="152"/>
      <c r="HE271" s="152"/>
      <c r="HF271" s="152"/>
      <c r="HG271" s="152"/>
      <c r="HH271" s="152"/>
      <c r="HI271" s="152"/>
      <c r="HJ271" s="152"/>
      <c r="HK271" s="152"/>
      <c r="HL271" s="152"/>
      <c r="HM271" s="152"/>
      <c r="HN271" s="152"/>
      <c r="HO271" s="152"/>
      <c r="HP271" s="152"/>
      <c r="HQ271" s="152"/>
      <c r="HR271" s="152"/>
      <c r="HS271" s="152"/>
      <c r="HT271" s="152"/>
      <c r="HU271" s="152"/>
      <c r="HV271" s="152"/>
      <c r="HW271" s="152"/>
      <c r="HX271" s="152"/>
      <c r="HY271" s="152"/>
      <c r="HZ271" s="152"/>
      <c r="IA271" s="152"/>
      <c r="IB271" s="152"/>
      <c r="IC271" s="152"/>
      <c r="ID271" s="152"/>
      <c r="IE271" s="152"/>
      <c r="IF271" s="152"/>
      <c r="IG271" s="152"/>
      <c r="IH271" s="152"/>
      <c r="II271" s="152"/>
      <c r="IJ271" s="152"/>
      <c r="IK271" s="152"/>
      <c r="IL271" s="152"/>
      <c r="IM271" s="152"/>
      <c r="IN271" s="152"/>
      <c r="IO271" s="152"/>
      <c r="IP271" s="152"/>
      <c r="IQ271" s="152"/>
      <c r="IR271" s="152"/>
      <c r="IS271" s="152"/>
      <c r="IT271" s="152"/>
    </row>
    <row r="272" spans="1:254" ht="13.5" x14ac:dyDescent="0.25">
      <c r="A272" s="117" t="s">
        <v>198</v>
      </c>
      <c r="B272" s="119" t="s">
        <v>280</v>
      </c>
      <c r="C272" s="133" t="s">
        <v>95</v>
      </c>
      <c r="D272" s="133" t="s">
        <v>17</v>
      </c>
      <c r="E272" s="133" t="s">
        <v>199</v>
      </c>
      <c r="F272" s="133"/>
      <c r="G272" s="120">
        <f>SUM(G273)</f>
        <v>17200</v>
      </c>
    </row>
    <row r="273" spans="1:254" s="149" customFormat="1" ht="25.5" x14ac:dyDescent="0.2">
      <c r="A273" s="122" t="s">
        <v>76</v>
      </c>
      <c r="B273" s="135" t="s">
        <v>280</v>
      </c>
      <c r="C273" s="135" t="s">
        <v>95</v>
      </c>
      <c r="D273" s="135" t="s">
        <v>17</v>
      </c>
      <c r="E273" s="135" t="s">
        <v>199</v>
      </c>
      <c r="F273" s="135" t="s">
        <v>77</v>
      </c>
      <c r="G273" s="125">
        <v>17200</v>
      </c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98"/>
      <c r="BP273" s="98"/>
      <c r="BQ273" s="98"/>
      <c r="BR273" s="98"/>
      <c r="BS273" s="98"/>
      <c r="BT273" s="98"/>
      <c r="BU273" s="98"/>
      <c r="BV273" s="98"/>
      <c r="BW273" s="98"/>
      <c r="BX273" s="98"/>
      <c r="BY273" s="98"/>
      <c r="BZ273" s="98"/>
      <c r="CA273" s="98"/>
      <c r="CB273" s="98"/>
      <c r="CC273" s="98"/>
      <c r="CD273" s="98"/>
      <c r="CE273" s="98"/>
      <c r="CF273" s="98"/>
      <c r="CG273" s="98"/>
      <c r="CH273" s="98"/>
      <c r="CI273" s="98"/>
      <c r="CJ273" s="98"/>
      <c r="CK273" s="98"/>
      <c r="CL273" s="98"/>
      <c r="CM273" s="98"/>
      <c r="CN273" s="98"/>
      <c r="CO273" s="98"/>
      <c r="CP273" s="98"/>
      <c r="CQ273" s="98"/>
      <c r="CR273" s="98"/>
      <c r="CS273" s="98"/>
      <c r="CT273" s="98"/>
      <c r="CU273" s="98"/>
      <c r="CV273" s="98"/>
      <c r="CW273" s="98"/>
      <c r="CX273" s="98"/>
      <c r="CY273" s="98"/>
      <c r="CZ273" s="98"/>
      <c r="DA273" s="98"/>
      <c r="DB273" s="98"/>
      <c r="DC273" s="98"/>
      <c r="DD273" s="98"/>
      <c r="DE273" s="98"/>
      <c r="DF273" s="98"/>
      <c r="DG273" s="98"/>
      <c r="DH273" s="98"/>
      <c r="DI273" s="98"/>
      <c r="DJ273" s="98"/>
      <c r="DK273" s="98"/>
      <c r="DL273" s="98"/>
      <c r="DM273" s="98"/>
      <c r="DN273" s="98"/>
      <c r="DO273" s="98"/>
      <c r="DP273" s="98"/>
      <c r="DQ273" s="98"/>
      <c r="DR273" s="98"/>
      <c r="DS273" s="98"/>
      <c r="DT273" s="98"/>
      <c r="DU273" s="98"/>
      <c r="DV273" s="98"/>
      <c r="DW273" s="98"/>
      <c r="DX273" s="98"/>
      <c r="DY273" s="98"/>
      <c r="DZ273" s="98"/>
      <c r="EA273" s="98"/>
      <c r="EB273" s="98"/>
      <c r="EC273" s="98"/>
      <c r="ED273" s="98"/>
      <c r="EE273" s="98"/>
      <c r="EF273" s="98"/>
      <c r="EG273" s="98"/>
      <c r="EH273" s="98"/>
      <c r="EI273" s="98"/>
      <c r="EJ273" s="98"/>
      <c r="EK273" s="98"/>
      <c r="EL273" s="98"/>
      <c r="EM273" s="98"/>
      <c r="EN273" s="98"/>
      <c r="EO273" s="98"/>
      <c r="EP273" s="98"/>
      <c r="EQ273" s="98"/>
      <c r="ER273" s="98"/>
      <c r="ES273" s="98"/>
      <c r="ET273" s="98"/>
      <c r="EU273" s="98"/>
      <c r="EV273" s="98"/>
      <c r="EW273" s="98"/>
      <c r="EX273" s="98"/>
      <c r="EY273" s="98"/>
      <c r="EZ273" s="98"/>
      <c r="FA273" s="98"/>
      <c r="FB273" s="98"/>
      <c r="FC273" s="98"/>
      <c r="FD273" s="98"/>
      <c r="FE273" s="98"/>
      <c r="FF273" s="98"/>
      <c r="FG273" s="98"/>
      <c r="FH273" s="98"/>
      <c r="FI273" s="98"/>
      <c r="FJ273" s="98"/>
      <c r="FK273" s="98"/>
      <c r="FL273" s="98"/>
      <c r="FM273" s="98"/>
      <c r="FN273" s="98"/>
      <c r="FO273" s="98"/>
      <c r="FP273" s="98"/>
      <c r="FQ273" s="98"/>
      <c r="FR273" s="98"/>
      <c r="FS273" s="98"/>
      <c r="FT273" s="98"/>
      <c r="FU273" s="98"/>
      <c r="FV273" s="98"/>
      <c r="FW273" s="98"/>
      <c r="FX273" s="98"/>
      <c r="FY273" s="98"/>
      <c r="FZ273" s="98"/>
      <c r="GA273" s="98"/>
      <c r="GB273" s="98"/>
      <c r="GC273" s="98"/>
      <c r="GD273" s="98"/>
      <c r="GE273" s="98"/>
      <c r="GF273" s="98"/>
      <c r="GG273" s="98"/>
      <c r="GH273" s="98"/>
      <c r="GI273" s="98"/>
      <c r="GJ273" s="98"/>
      <c r="GK273" s="98"/>
      <c r="GL273" s="98"/>
      <c r="GM273" s="98"/>
      <c r="GN273" s="98"/>
      <c r="GO273" s="98"/>
      <c r="GP273" s="98"/>
      <c r="GQ273" s="98"/>
      <c r="GR273" s="98"/>
      <c r="GS273" s="98"/>
      <c r="GT273" s="98"/>
      <c r="GU273" s="98"/>
      <c r="GV273" s="98"/>
      <c r="GW273" s="98"/>
      <c r="GX273" s="98"/>
      <c r="GY273" s="98"/>
      <c r="GZ273" s="98"/>
      <c r="HA273" s="98"/>
      <c r="HB273" s="98"/>
      <c r="HC273" s="98"/>
      <c r="HD273" s="98"/>
      <c r="HE273" s="98"/>
      <c r="HF273" s="98"/>
      <c r="HG273" s="98"/>
      <c r="HH273" s="98"/>
      <c r="HI273" s="98"/>
      <c r="HJ273" s="98"/>
      <c r="HK273" s="98"/>
      <c r="HL273" s="98"/>
      <c r="HM273" s="98"/>
      <c r="HN273" s="98"/>
      <c r="HO273" s="98"/>
      <c r="HP273" s="98"/>
      <c r="HQ273" s="98"/>
      <c r="HR273" s="98"/>
      <c r="HS273" s="98"/>
      <c r="HT273" s="98"/>
      <c r="HU273" s="98"/>
      <c r="HV273" s="98"/>
      <c r="HW273" s="98"/>
      <c r="HX273" s="98"/>
      <c r="HY273" s="98"/>
      <c r="HZ273" s="98"/>
      <c r="IA273" s="98"/>
      <c r="IB273" s="98"/>
      <c r="IC273" s="98"/>
      <c r="ID273" s="98"/>
      <c r="IE273" s="98"/>
      <c r="IF273" s="98"/>
      <c r="IG273" s="98"/>
      <c r="IH273" s="98"/>
      <c r="II273" s="98"/>
      <c r="IJ273" s="98"/>
      <c r="IK273" s="98"/>
      <c r="IL273" s="98"/>
      <c r="IM273" s="98"/>
      <c r="IN273" s="98"/>
      <c r="IO273" s="98"/>
      <c r="IP273" s="98"/>
      <c r="IQ273" s="98"/>
      <c r="IR273" s="98"/>
      <c r="IS273" s="98"/>
      <c r="IT273" s="98"/>
    </row>
    <row r="274" spans="1:254" ht="13.5" x14ac:dyDescent="0.25">
      <c r="A274" s="117" t="s">
        <v>200</v>
      </c>
      <c r="B274" s="174">
        <v>510</v>
      </c>
      <c r="C274" s="133" t="s">
        <v>95</v>
      </c>
      <c r="D274" s="133" t="s">
        <v>17</v>
      </c>
      <c r="E274" s="133" t="s">
        <v>201</v>
      </c>
      <c r="F274" s="133"/>
      <c r="G274" s="120">
        <f>SUM(G275)</f>
        <v>3100</v>
      </c>
    </row>
    <row r="275" spans="1:254" ht="25.5" x14ac:dyDescent="0.2">
      <c r="A275" s="122" t="s">
        <v>76</v>
      </c>
      <c r="B275" s="124" t="s">
        <v>280</v>
      </c>
      <c r="C275" s="135" t="s">
        <v>95</v>
      </c>
      <c r="D275" s="135" t="s">
        <v>17</v>
      </c>
      <c r="E275" s="135" t="s">
        <v>201</v>
      </c>
      <c r="F275" s="135" t="s">
        <v>77</v>
      </c>
      <c r="G275" s="125">
        <v>3100</v>
      </c>
    </row>
    <row r="276" spans="1:254" ht="13.5" x14ac:dyDescent="0.25">
      <c r="A276" s="117" t="s">
        <v>202</v>
      </c>
      <c r="B276" s="133" t="s">
        <v>280</v>
      </c>
      <c r="C276" s="133" t="s">
        <v>95</v>
      </c>
      <c r="D276" s="133" t="s">
        <v>17</v>
      </c>
      <c r="E276" s="133" t="s">
        <v>203</v>
      </c>
      <c r="F276" s="133"/>
      <c r="G276" s="120">
        <f>SUM(G277)</f>
        <v>17416</v>
      </c>
    </row>
    <row r="277" spans="1:254" ht="25.5" x14ac:dyDescent="0.2">
      <c r="A277" s="122" t="s">
        <v>76</v>
      </c>
      <c r="B277" s="180">
        <v>510</v>
      </c>
      <c r="C277" s="135" t="s">
        <v>95</v>
      </c>
      <c r="D277" s="135" t="s">
        <v>17</v>
      </c>
      <c r="E277" s="135" t="s">
        <v>203</v>
      </c>
      <c r="F277" s="135" t="s">
        <v>77</v>
      </c>
      <c r="G277" s="125">
        <v>17416</v>
      </c>
    </row>
    <row r="278" spans="1:254" x14ac:dyDescent="0.2">
      <c r="A278" s="186" t="s">
        <v>316</v>
      </c>
      <c r="B278" s="114" t="s">
        <v>280</v>
      </c>
      <c r="C278" s="113" t="s">
        <v>95</v>
      </c>
      <c r="D278" s="113" t="s">
        <v>34</v>
      </c>
      <c r="E278" s="113"/>
      <c r="F278" s="113"/>
      <c r="G278" s="115">
        <f>SUM(G279)</f>
        <v>65524.930000000008</v>
      </c>
    </row>
    <row r="279" spans="1:254" ht="13.5" x14ac:dyDescent="0.25">
      <c r="A279" s="117" t="s">
        <v>66</v>
      </c>
      <c r="B279" s="133" t="s">
        <v>280</v>
      </c>
      <c r="C279" s="133" t="s">
        <v>95</v>
      </c>
      <c r="D279" s="133" t="s">
        <v>34</v>
      </c>
      <c r="E279" s="133" t="s">
        <v>67</v>
      </c>
      <c r="F279" s="133"/>
      <c r="G279" s="120">
        <f>SUM(G280)</f>
        <v>65524.930000000008</v>
      </c>
    </row>
    <row r="280" spans="1:254" s="93" customFormat="1" x14ac:dyDescent="0.2">
      <c r="A280" s="127" t="s">
        <v>205</v>
      </c>
      <c r="B280" s="129" t="s">
        <v>280</v>
      </c>
      <c r="C280" s="132" t="s">
        <v>95</v>
      </c>
      <c r="D280" s="132" t="s">
        <v>34</v>
      </c>
      <c r="E280" s="132" t="s">
        <v>197</v>
      </c>
      <c r="F280" s="132"/>
      <c r="G280" s="130">
        <f>SUM(G281:G289)</f>
        <v>65524.930000000008</v>
      </c>
    </row>
    <row r="281" spans="1:254" s="126" customFormat="1" x14ac:dyDescent="0.2">
      <c r="A281" s="122" t="s">
        <v>282</v>
      </c>
      <c r="B281" s="180">
        <v>510</v>
      </c>
      <c r="C281" s="135" t="s">
        <v>95</v>
      </c>
      <c r="D281" s="135" t="s">
        <v>34</v>
      </c>
      <c r="E281" s="135" t="s">
        <v>206</v>
      </c>
      <c r="F281" s="135" t="s">
        <v>32</v>
      </c>
      <c r="G281" s="125">
        <v>1908.18</v>
      </c>
    </row>
    <row r="282" spans="1:254" s="126" customFormat="1" ht="38.25" x14ac:dyDescent="0.2">
      <c r="A282" s="122" t="s">
        <v>281</v>
      </c>
      <c r="B282" s="180">
        <v>510</v>
      </c>
      <c r="C282" s="135" t="s">
        <v>95</v>
      </c>
      <c r="D282" s="135" t="s">
        <v>34</v>
      </c>
      <c r="E282" s="135" t="s">
        <v>207</v>
      </c>
      <c r="F282" s="135" t="s">
        <v>24</v>
      </c>
      <c r="G282" s="125">
        <v>640.80999999999995</v>
      </c>
    </row>
    <row r="283" spans="1:254" s="126" customFormat="1" x14ac:dyDescent="0.2">
      <c r="A283" s="122" t="s">
        <v>282</v>
      </c>
      <c r="B283" s="180">
        <v>510</v>
      </c>
      <c r="C283" s="135" t="s">
        <v>95</v>
      </c>
      <c r="D283" s="135" t="s">
        <v>34</v>
      </c>
      <c r="E283" s="135" t="s">
        <v>207</v>
      </c>
      <c r="F283" s="135" t="s">
        <v>32</v>
      </c>
      <c r="G283" s="125">
        <v>11036.55</v>
      </c>
    </row>
    <row r="284" spans="1:254" s="163" customFormat="1" x14ac:dyDescent="0.2">
      <c r="A284" s="122" t="s">
        <v>282</v>
      </c>
      <c r="B284" s="180">
        <v>510</v>
      </c>
      <c r="C284" s="135" t="s">
        <v>95</v>
      </c>
      <c r="D284" s="135" t="s">
        <v>34</v>
      </c>
      <c r="E284" s="135" t="s">
        <v>197</v>
      </c>
      <c r="F284" s="135" t="s">
        <v>32</v>
      </c>
      <c r="G284" s="130">
        <v>906.5</v>
      </c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  <c r="AM284" s="93"/>
      <c r="AN284" s="93"/>
      <c r="AO284" s="93"/>
      <c r="AP284" s="93"/>
      <c r="AQ284" s="93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3"/>
      <c r="BG284" s="93"/>
      <c r="BH284" s="93"/>
      <c r="BI284" s="93"/>
      <c r="BJ284" s="93"/>
      <c r="BK284" s="93"/>
      <c r="BL284" s="93"/>
      <c r="BM284" s="93"/>
      <c r="BN284" s="93"/>
      <c r="BO284" s="93"/>
      <c r="BP284" s="93"/>
      <c r="BQ284" s="93"/>
      <c r="BR284" s="93"/>
      <c r="BS284" s="93"/>
      <c r="BT284" s="93"/>
      <c r="BU284" s="93"/>
      <c r="BV284" s="93"/>
      <c r="BW284" s="93"/>
      <c r="BX284" s="93"/>
      <c r="BY284" s="93"/>
      <c r="BZ284" s="93"/>
      <c r="CA284" s="93"/>
      <c r="CB284" s="93"/>
      <c r="CC284" s="93"/>
      <c r="CD284" s="93"/>
      <c r="CE284" s="93"/>
      <c r="CF284" s="93"/>
      <c r="CG284" s="93"/>
      <c r="CH284" s="93"/>
      <c r="CI284" s="93"/>
      <c r="CJ284" s="93"/>
      <c r="CK284" s="93"/>
      <c r="CL284" s="93"/>
      <c r="CM284" s="93"/>
      <c r="CN284" s="93"/>
      <c r="CO284" s="93"/>
      <c r="CP284" s="93"/>
      <c r="CQ284" s="93"/>
      <c r="CR284" s="93"/>
      <c r="CS284" s="93"/>
      <c r="CT284" s="93"/>
      <c r="CU284" s="93"/>
      <c r="CV284" s="93"/>
      <c r="CW284" s="93"/>
      <c r="CX284" s="93"/>
      <c r="CY284" s="93"/>
      <c r="CZ284" s="93"/>
      <c r="DA284" s="93"/>
      <c r="DB284" s="93"/>
      <c r="DC284" s="93"/>
      <c r="DD284" s="93"/>
      <c r="DE284" s="93"/>
      <c r="DF284" s="93"/>
      <c r="DG284" s="93"/>
      <c r="DH284" s="93"/>
      <c r="DI284" s="93"/>
      <c r="DJ284" s="93"/>
      <c r="DK284" s="93"/>
      <c r="DL284" s="93"/>
      <c r="DM284" s="93"/>
      <c r="DN284" s="93"/>
      <c r="DO284" s="93"/>
      <c r="DP284" s="93"/>
      <c r="DQ284" s="93"/>
      <c r="DR284" s="93"/>
      <c r="DS284" s="93"/>
      <c r="DT284" s="93"/>
      <c r="DU284" s="93"/>
      <c r="DV284" s="93"/>
      <c r="DW284" s="93"/>
      <c r="DX284" s="93"/>
      <c r="DY284" s="93"/>
      <c r="DZ284" s="93"/>
      <c r="EA284" s="93"/>
      <c r="EB284" s="93"/>
      <c r="EC284" s="93"/>
      <c r="ED284" s="93"/>
      <c r="EE284" s="93"/>
      <c r="EF284" s="93"/>
      <c r="EG284" s="93"/>
      <c r="EH284" s="93"/>
      <c r="EI284" s="93"/>
      <c r="EJ284" s="93"/>
      <c r="EK284" s="93"/>
      <c r="EL284" s="93"/>
      <c r="EM284" s="93"/>
      <c r="EN284" s="93"/>
      <c r="EO284" s="93"/>
      <c r="EP284" s="93"/>
      <c r="EQ284" s="93"/>
      <c r="ER284" s="93"/>
      <c r="ES284" s="93"/>
      <c r="ET284" s="93"/>
      <c r="EU284" s="93"/>
      <c r="EV284" s="93"/>
      <c r="EW284" s="93"/>
      <c r="EX284" s="93"/>
      <c r="EY284" s="93"/>
      <c r="EZ284" s="93"/>
      <c r="FA284" s="93"/>
      <c r="FB284" s="93"/>
      <c r="FC284" s="93"/>
      <c r="FD284" s="93"/>
      <c r="FE284" s="93"/>
      <c r="FF284" s="93"/>
      <c r="FG284" s="93"/>
      <c r="FH284" s="93"/>
      <c r="FI284" s="93"/>
      <c r="FJ284" s="93"/>
      <c r="FK284" s="93"/>
      <c r="FL284" s="93"/>
      <c r="FM284" s="93"/>
      <c r="FN284" s="93"/>
      <c r="FO284" s="93"/>
      <c r="FP284" s="93"/>
      <c r="FQ284" s="93"/>
      <c r="FR284" s="93"/>
      <c r="FS284" s="93"/>
      <c r="FT284" s="93"/>
      <c r="FU284" s="93"/>
      <c r="FV284" s="93"/>
      <c r="FW284" s="93"/>
      <c r="FX284" s="93"/>
      <c r="FY284" s="93"/>
      <c r="FZ284" s="93"/>
      <c r="GA284" s="93"/>
      <c r="GB284" s="93"/>
      <c r="GC284" s="93"/>
      <c r="GD284" s="93"/>
      <c r="GE284" s="93"/>
      <c r="GF284" s="93"/>
      <c r="GG284" s="93"/>
      <c r="GH284" s="93"/>
      <c r="GI284" s="93"/>
      <c r="GJ284" s="93"/>
      <c r="GK284" s="93"/>
      <c r="GL284" s="93"/>
      <c r="GM284" s="93"/>
      <c r="GN284" s="93"/>
      <c r="GO284" s="93"/>
      <c r="GP284" s="93"/>
      <c r="GQ284" s="93"/>
      <c r="GR284" s="93"/>
      <c r="GS284" s="93"/>
      <c r="GT284" s="93"/>
      <c r="GU284" s="93"/>
      <c r="GV284" s="93"/>
      <c r="GW284" s="93"/>
      <c r="GX284" s="93"/>
      <c r="GY284" s="93"/>
      <c r="GZ284" s="93"/>
      <c r="HA284" s="93"/>
      <c r="HB284" s="93"/>
      <c r="HC284" s="93"/>
      <c r="HD284" s="93"/>
      <c r="HE284" s="93"/>
      <c r="HF284" s="93"/>
      <c r="HG284" s="93"/>
      <c r="HH284" s="93"/>
      <c r="HI284" s="93"/>
      <c r="HJ284" s="93"/>
      <c r="HK284" s="93"/>
      <c r="HL284" s="93"/>
      <c r="HM284" s="93"/>
      <c r="HN284" s="93"/>
      <c r="HO284" s="93"/>
      <c r="HP284" s="93"/>
      <c r="HQ284" s="93"/>
      <c r="HR284" s="93"/>
      <c r="HS284" s="93"/>
      <c r="HT284" s="93"/>
      <c r="HU284" s="93"/>
      <c r="HV284" s="93"/>
      <c r="HW284" s="93"/>
      <c r="HX284" s="93"/>
      <c r="HY284" s="93"/>
      <c r="HZ284" s="93"/>
      <c r="IA284" s="93"/>
      <c r="IB284" s="93"/>
      <c r="IC284" s="93"/>
      <c r="ID284" s="93"/>
      <c r="IE284" s="93"/>
      <c r="IF284" s="93"/>
      <c r="IG284" s="93"/>
      <c r="IH284" s="93"/>
      <c r="II284" s="93"/>
      <c r="IJ284" s="93"/>
      <c r="IK284" s="93"/>
      <c r="IL284" s="93"/>
      <c r="IM284" s="93"/>
      <c r="IN284" s="93"/>
      <c r="IO284" s="93"/>
      <c r="IP284" s="93"/>
      <c r="IQ284" s="93"/>
      <c r="IR284" s="93"/>
      <c r="IS284" s="93"/>
      <c r="IT284" s="93"/>
    </row>
    <row r="285" spans="1:254" s="163" customFormat="1" ht="25.5" x14ac:dyDescent="0.2">
      <c r="A285" s="122" t="s">
        <v>76</v>
      </c>
      <c r="B285" s="180">
        <v>510</v>
      </c>
      <c r="C285" s="135" t="s">
        <v>95</v>
      </c>
      <c r="D285" s="135" t="s">
        <v>34</v>
      </c>
      <c r="E285" s="135" t="s">
        <v>197</v>
      </c>
      <c r="F285" s="135" t="s">
        <v>77</v>
      </c>
      <c r="G285" s="130">
        <v>503.5</v>
      </c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  <c r="BG285" s="93"/>
      <c r="BH285" s="93"/>
      <c r="BI285" s="93"/>
      <c r="BJ285" s="93"/>
      <c r="BK285" s="93"/>
      <c r="BL285" s="93"/>
      <c r="BM285" s="93"/>
      <c r="BN285" s="93"/>
      <c r="BO285" s="93"/>
      <c r="BP285" s="93"/>
      <c r="BQ285" s="93"/>
      <c r="BR285" s="93"/>
      <c r="BS285" s="93"/>
      <c r="BT285" s="93"/>
      <c r="BU285" s="93"/>
      <c r="BV285" s="93"/>
      <c r="BW285" s="93"/>
      <c r="BX285" s="93"/>
      <c r="BY285" s="93"/>
      <c r="BZ285" s="93"/>
      <c r="CA285" s="93"/>
      <c r="CB285" s="93"/>
      <c r="CC285" s="93"/>
      <c r="CD285" s="93"/>
      <c r="CE285" s="93"/>
      <c r="CF285" s="93"/>
      <c r="CG285" s="93"/>
      <c r="CH285" s="93"/>
      <c r="CI285" s="93"/>
      <c r="CJ285" s="93"/>
      <c r="CK285" s="93"/>
      <c r="CL285" s="93"/>
      <c r="CM285" s="93"/>
      <c r="CN285" s="93"/>
      <c r="CO285" s="93"/>
      <c r="CP285" s="93"/>
      <c r="CQ285" s="93"/>
      <c r="CR285" s="93"/>
      <c r="CS285" s="93"/>
      <c r="CT285" s="93"/>
      <c r="CU285" s="93"/>
      <c r="CV285" s="93"/>
      <c r="CW285" s="93"/>
      <c r="CX285" s="93"/>
      <c r="CY285" s="93"/>
      <c r="CZ285" s="93"/>
      <c r="DA285" s="93"/>
      <c r="DB285" s="93"/>
      <c r="DC285" s="93"/>
      <c r="DD285" s="93"/>
      <c r="DE285" s="93"/>
      <c r="DF285" s="93"/>
      <c r="DG285" s="93"/>
      <c r="DH285" s="93"/>
      <c r="DI285" s="93"/>
      <c r="DJ285" s="93"/>
      <c r="DK285" s="93"/>
      <c r="DL285" s="93"/>
      <c r="DM285" s="93"/>
      <c r="DN285" s="93"/>
      <c r="DO285" s="93"/>
      <c r="DP285" s="93"/>
      <c r="DQ285" s="93"/>
      <c r="DR285" s="93"/>
      <c r="DS285" s="93"/>
      <c r="DT285" s="93"/>
      <c r="DU285" s="93"/>
      <c r="DV285" s="93"/>
      <c r="DW285" s="93"/>
      <c r="DX285" s="93"/>
      <c r="DY285" s="93"/>
      <c r="DZ285" s="93"/>
      <c r="EA285" s="93"/>
      <c r="EB285" s="93"/>
      <c r="EC285" s="93"/>
      <c r="ED285" s="93"/>
      <c r="EE285" s="93"/>
      <c r="EF285" s="93"/>
      <c r="EG285" s="93"/>
      <c r="EH285" s="93"/>
      <c r="EI285" s="93"/>
      <c r="EJ285" s="93"/>
      <c r="EK285" s="93"/>
      <c r="EL285" s="93"/>
      <c r="EM285" s="93"/>
      <c r="EN285" s="93"/>
      <c r="EO285" s="93"/>
      <c r="EP285" s="93"/>
      <c r="EQ285" s="93"/>
      <c r="ER285" s="93"/>
      <c r="ES285" s="93"/>
      <c r="ET285" s="93"/>
      <c r="EU285" s="93"/>
      <c r="EV285" s="93"/>
      <c r="EW285" s="93"/>
      <c r="EX285" s="93"/>
      <c r="EY285" s="93"/>
      <c r="EZ285" s="93"/>
      <c r="FA285" s="93"/>
      <c r="FB285" s="93"/>
      <c r="FC285" s="93"/>
      <c r="FD285" s="93"/>
      <c r="FE285" s="93"/>
      <c r="FF285" s="93"/>
      <c r="FG285" s="93"/>
      <c r="FH285" s="93"/>
      <c r="FI285" s="93"/>
      <c r="FJ285" s="93"/>
      <c r="FK285" s="93"/>
      <c r="FL285" s="93"/>
      <c r="FM285" s="93"/>
      <c r="FN285" s="93"/>
      <c r="FO285" s="93"/>
      <c r="FP285" s="93"/>
      <c r="FQ285" s="93"/>
      <c r="FR285" s="93"/>
      <c r="FS285" s="93"/>
      <c r="FT285" s="93"/>
      <c r="FU285" s="93"/>
      <c r="FV285" s="93"/>
      <c r="FW285" s="93"/>
      <c r="FX285" s="93"/>
      <c r="FY285" s="93"/>
      <c r="FZ285" s="93"/>
      <c r="GA285" s="93"/>
      <c r="GB285" s="93"/>
      <c r="GC285" s="93"/>
      <c r="GD285" s="93"/>
      <c r="GE285" s="93"/>
      <c r="GF285" s="93"/>
      <c r="GG285" s="93"/>
      <c r="GH285" s="93"/>
      <c r="GI285" s="93"/>
      <c r="GJ285" s="93"/>
      <c r="GK285" s="93"/>
      <c r="GL285" s="93"/>
      <c r="GM285" s="93"/>
      <c r="GN285" s="93"/>
      <c r="GO285" s="93"/>
      <c r="GP285" s="93"/>
      <c r="GQ285" s="93"/>
      <c r="GR285" s="93"/>
      <c r="GS285" s="93"/>
      <c r="GT285" s="93"/>
      <c r="GU285" s="93"/>
      <c r="GV285" s="93"/>
      <c r="GW285" s="93"/>
      <c r="GX285" s="93"/>
      <c r="GY285" s="93"/>
      <c r="GZ285" s="93"/>
      <c r="HA285" s="93"/>
      <c r="HB285" s="93"/>
      <c r="HC285" s="93"/>
      <c r="HD285" s="93"/>
      <c r="HE285" s="93"/>
      <c r="HF285" s="93"/>
      <c r="HG285" s="93"/>
      <c r="HH285" s="93"/>
      <c r="HI285" s="93"/>
      <c r="HJ285" s="93"/>
      <c r="HK285" s="93"/>
      <c r="HL285" s="93"/>
      <c r="HM285" s="93"/>
      <c r="HN285" s="93"/>
      <c r="HO285" s="93"/>
      <c r="HP285" s="93"/>
      <c r="HQ285" s="93"/>
      <c r="HR285" s="93"/>
      <c r="HS285" s="93"/>
      <c r="HT285" s="93"/>
      <c r="HU285" s="93"/>
      <c r="HV285" s="93"/>
      <c r="HW285" s="93"/>
      <c r="HX285" s="93"/>
      <c r="HY285" s="93"/>
      <c r="HZ285" s="93"/>
      <c r="IA285" s="93"/>
      <c r="IB285" s="93"/>
      <c r="IC285" s="93"/>
      <c r="ID285" s="93"/>
      <c r="IE285" s="93"/>
      <c r="IF285" s="93"/>
      <c r="IG285" s="93"/>
      <c r="IH285" s="93"/>
      <c r="II285" s="93"/>
      <c r="IJ285" s="93"/>
      <c r="IK285" s="93"/>
      <c r="IL285" s="93"/>
      <c r="IM285" s="93"/>
      <c r="IN285" s="93"/>
      <c r="IO285" s="93"/>
      <c r="IP285" s="93"/>
      <c r="IQ285" s="93"/>
      <c r="IR285" s="93"/>
      <c r="IS285" s="93"/>
      <c r="IT285" s="93"/>
    </row>
    <row r="286" spans="1:254" s="163" customFormat="1" ht="38.25" x14ac:dyDescent="0.2">
      <c r="A286" s="122" t="s">
        <v>281</v>
      </c>
      <c r="B286" s="181">
        <v>510</v>
      </c>
      <c r="C286" s="132" t="s">
        <v>95</v>
      </c>
      <c r="D286" s="132" t="s">
        <v>34</v>
      </c>
      <c r="E286" s="132" t="s">
        <v>208</v>
      </c>
      <c r="F286" s="132" t="s">
        <v>24</v>
      </c>
      <c r="G286" s="130">
        <v>372.11</v>
      </c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3"/>
      <c r="BN286" s="93"/>
      <c r="BO286" s="93"/>
      <c r="BP286" s="93"/>
      <c r="BQ286" s="93"/>
      <c r="BR286" s="93"/>
      <c r="BS286" s="93"/>
      <c r="BT286" s="93"/>
      <c r="BU286" s="93"/>
      <c r="BV286" s="93"/>
      <c r="BW286" s="93"/>
      <c r="BX286" s="93"/>
      <c r="BY286" s="93"/>
      <c r="BZ286" s="93"/>
      <c r="CA286" s="93"/>
      <c r="CB286" s="93"/>
      <c r="CC286" s="93"/>
      <c r="CD286" s="93"/>
      <c r="CE286" s="93"/>
      <c r="CF286" s="93"/>
      <c r="CG286" s="93"/>
      <c r="CH286" s="93"/>
      <c r="CI286" s="93"/>
      <c r="CJ286" s="93"/>
      <c r="CK286" s="93"/>
      <c r="CL286" s="93"/>
      <c r="CM286" s="93"/>
      <c r="CN286" s="93"/>
      <c r="CO286" s="93"/>
      <c r="CP286" s="93"/>
      <c r="CQ286" s="93"/>
      <c r="CR286" s="93"/>
      <c r="CS286" s="93"/>
      <c r="CT286" s="93"/>
      <c r="CU286" s="93"/>
      <c r="CV286" s="93"/>
      <c r="CW286" s="93"/>
      <c r="CX286" s="93"/>
      <c r="CY286" s="93"/>
      <c r="CZ286" s="93"/>
      <c r="DA286" s="93"/>
      <c r="DB286" s="93"/>
      <c r="DC286" s="93"/>
      <c r="DD286" s="93"/>
      <c r="DE286" s="93"/>
      <c r="DF286" s="93"/>
      <c r="DG286" s="93"/>
      <c r="DH286" s="93"/>
      <c r="DI286" s="93"/>
      <c r="DJ286" s="93"/>
      <c r="DK286" s="93"/>
      <c r="DL286" s="93"/>
      <c r="DM286" s="93"/>
      <c r="DN286" s="93"/>
      <c r="DO286" s="93"/>
      <c r="DP286" s="93"/>
      <c r="DQ286" s="93"/>
      <c r="DR286" s="93"/>
      <c r="DS286" s="93"/>
      <c r="DT286" s="93"/>
      <c r="DU286" s="93"/>
      <c r="DV286" s="93"/>
      <c r="DW286" s="93"/>
      <c r="DX286" s="93"/>
      <c r="DY286" s="93"/>
      <c r="DZ286" s="93"/>
      <c r="EA286" s="93"/>
      <c r="EB286" s="93"/>
      <c r="EC286" s="93"/>
      <c r="ED286" s="93"/>
      <c r="EE286" s="93"/>
      <c r="EF286" s="93"/>
      <c r="EG286" s="93"/>
      <c r="EH286" s="93"/>
      <c r="EI286" s="93"/>
      <c r="EJ286" s="93"/>
      <c r="EK286" s="93"/>
      <c r="EL286" s="93"/>
      <c r="EM286" s="93"/>
      <c r="EN286" s="93"/>
      <c r="EO286" s="93"/>
      <c r="EP286" s="93"/>
      <c r="EQ286" s="93"/>
      <c r="ER286" s="93"/>
      <c r="ES286" s="93"/>
      <c r="ET286" s="93"/>
      <c r="EU286" s="93"/>
      <c r="EV286" s="93"/>
      <c r="EW286" s="93"/>
      <c r="EX286" s="93"/>
      <c r="EY286" s="93"/>
      <c r="EZ286" s="93"/>
      <c r="FA286" s="93"/>
      <c r="FB286" s="93"/>
      <c r="FC286" s="93"/>
      <c r="FD286" s="93"/>
      <c r="FE286" s="93"/>
      <c r="FF286" s="93"/>
      <c r="FG286" s="93"/>
      <c r="FH286" s="93"/>
      <c r="FI286" s="93"/>
      <c r="FJ286" s="93"/>
      <c r="FK286" s="93"/>
      <c r="FL286" s="93"/>
      <c r="FM286" s="93"/>
      <c r="FN286" s="93"/>
      <c r="FO286" s="93"/>
      <c r="FP286" s="93"/>
      <c r="FQ286" s="93"/>
      <c r="FR286" s="93"/>
      <c r="FS286" s="93"/>
      <c r="FT286" s="93"/>
      <c r="FU286" s="93"/>
      <c r="FV286" s="93"/>
      <c r="FW286" s="93"/>
      <c r="FX286" s="93"/>
      <c r="FY286" s="93"/>
      <c r="FZ286" s="93"/>
      <c r="GA286" s="93"/>
      <c r="GB286" s="93"/>
      <c r="GC286" s="93"/>
      <c r="GD286" s="93"/>
      <c r="GE286" s="93"/>
      <c r="GF286" s="93"/>
      <c r="GG286" s="93"/>
      <c r="GH286" s="93"/>
      <c r="GI286" s="93"/>
      <c r="GJ286" s="93"/>
      <c r="GK286" s="93"/>
      <c r="GL286" s="93"/>
      <c r="GM286" s="93"/>
      <c r="GN286" s="93"/>
      <c r="GO286" s="93"/>
      <c r="GP286" s="93"/>
      <c r="GQ286" s="93"/>
      <c r="GR286" s="93"/>
      <c r="GS286" s="93"/>
      <c r="GT286" s="93"/>
      <c r="GU286" s="93"/>
      <c r="GV286" s="93"/>
      <c r="GW286" s="93"/>
      <c r="GX286" s="93"/>
      <c r="GY286" s="93"/>
      <c r="GZ286" s="93"/>
      <c r="HA286" s="93"/>
      <c r="HB286" s="93"/>
      <c r="HC286" s="93"/>
      <c r="HD286" s="93"/>
      <c r="HE286" s="93"/>
      <c r="HF286" s="93"/>
      <c r="HG286" s="93"/>
      <c r="HH286" s="93"/>
      <c r="HI286" s="93"/>
      <c r="HJ286" s="93"/>
      <c r="HK286" s="93"/>
      <c r="HL286" s="93"/>
      <c r="HM286" s="93"/>
      <c r="HN286" s="93"/>
      <c r="HO286" s="93"/>
      <c r="HP286" s="93"/>
      <c r="HQ286" s="93"/>
      <c r="HR286" s="93"/>
      <c r="HS286" s="93"/>
      <c r="HT286" s="93"/>
      <c r="HU286" s="93"/>
      <c r="HV286" s="93"/>
      <c r="HW286" s="93"/>
      <c r="HX286" s="93"/>
      <c r="HY286" s="93"/>
      <c r="HZ286" s="93"/>
      <c r="IA286" s="93"/>
      <c r="IB286" s="93"/>
      <c r="IC286" s="93"/>
      <c r="ID286" s="93"/>
      <c r="IE286" s="93"/>
      <c r="IF286" s="93"/>
      <c r="IG286" s="93"/>
      <c r="IH286" s="93"/>
      <c r="II286" s="93"/>
      <c r="IJ286" s="93"/>
      <c r="IK286" s="93"/>
      <c r="IL286" s="93"/>
      <c r="IM286" s="93"/>
      <c r="IN286" s="93"/>
      <c r="IO286" s="93"/>
      <c r="IP286" s="93"/>
      <c r="IQ286" s="93"/>
      <c r="IR286" s="93"/>
      <c r="IS286" s="93"/>
      <c r="IT286" s="93"/>
    </row>
    <row r="287" spans="1:254" x14ac:dyDescent="0.2">
      <c r="A287" s="122" t="s">
        <v>282</v>
      </c>
      <c r="B287" s="181">
        <v>510</v>
      </c>
      <c r="C287" s="132" t="s">
        <v>95</v>
      </c>
      <c r="D287" s="132" t="s">
        <v>34</v>
      </c>
      <c r="E287" s="132" t="s">
        <v>208</v>
      </c>
      <c r="F287" s="132" t="s">
        <v>32</v>
      </c>
      <c r="G287" s="130">
        <v>2315.75</v>
      </c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3"/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3"/>
      <c r="BG287" s="93"/>
      <c r="BH287" s="93"/>
      <c r="BI287" s="93"/>
      <c r="BJ287" s="93"/>
      <c r="BK287" s="93"/>
      <c r="BL287" s="93"/>
      <c r="BM287" s="93"/>
      <c r="BN287" s="93"/>
      <c r="BO287" s="93"/>
      <c r="BP287" s="93"/>
      <c r="BQ287" s="93"/>
      <c r="BR287" s="93"/>
      <c r="BS287" s="93"/>
      <c r="BT287" s="93"/>
      <c r="BU287" s="93"/>
      <c r="BV287" s="93"/>
      <c r="BW287" s="93"/>
      <c r="BX287" s="93"/>
      <c r="BY287" s="93"/>
      <c r="BZ287" s="93"/>
      <c r="CA287" s="93"/>
      <c r="CB287" s="93"/>
      <c r="CC287" s="93"/>
      <c r="CD287" s="93"/>
      <c r="CE287" s="93"/>
      <c r="CF287" s="93"/>
      <c r="CG287" s="93"/>
      <c r="CH287" s="93"/>
      <c r="CI287" s="93"/>
      <c r="CJ287" s="93"/>
      <c r="CK287" s="93"/>
      <c r="CL287" s="93"/>
      <c r="CM287" s="93"/>
      <c r="CN287" s="93"/>
      <c r="CO287" s="93"/>
      <c r="CP287" s="93"/>
      <c r="CQ287" s="93"/>
      <c r="CR287" s="93"/>
      <c r="CS287" s="93"/>
      <c r="CT287" s="93"/>
      <c r="CU287" s="93"/>
      <c r="CV287" s="93"/>
      <c r="CW287" s="93"/>
      <c r="CX287" s="93"/>
      <c r="CY287" s="93"/>
      <c r="CZ287" s="93"/>
      <c r="DA287" s="93"/>
      <c r="DB287" s="93"/>
      <c r="DC287" s="93"/>
      <c r="DD287" s="93"/>
      <c r="DE287" s="93"/>
      <c r="DF287" s="93"/>
      <c r="DG287" s="93"/>
      <c r="DH287" s="93"/>
      <c r="DI287" s="93"/>
      <c r="DJ287" s="93"/>
      <c r="DK287" s="93"/>
      <c r="DL287" s="93"/>
      <c r="DM287" s="93"/>
      <c r="DN287" s="93"/>
      <c r="DO287" s="93"/>
      <c r="DP287" s="93"/>
      <c r="DQ287" s="93"/>
      <c r="DR287" s="93"/>
      <c r="DS287" s="93"/>
      <c r="DT287" s="93"/>
      <c r="DU287" s="93"/>
      <c r="DV287" s="93"/>
      <c r="DW287" s="93"/>
      <c r="DX287" s="93"/>
      <c r="DY287" s="93"/>
      <c r="DZ287" s="93"/>
      <c r="EA287" s="93"/>
      <c r="EB287" s="93"/>
      <c r="EC287" s="93"/>
      <c r="ED287" s="93"/>
      <c r="EE287" s="93"/>
      <c r="EF287" s="93"/>
      <c r="EG287" s="93"/>
      <c r="EH287" s="93"/>
      <c r="EI287" s="93"/>
      <c r="EJ287" s="93"/>
      <c r="EK287" s="93"/>
      <c r="EL287" s="93"/>
      <c r="EM287" s="93"/>
      <c r="EN287" s="93"/>
      <c r="EO287" s="93"/>
      <c r="EP287" s="93"/>
      <c r="EQ287" s="93"/>
      <c r="ER287" s="93"/>
      <c r="ES287" s="93"/>
      <c r="ET287" s="93"/>
      <c r="EU287" s="93"/>
      <c r="EV287" s="93"/>
      <c r="EW287" s="93"/>
      <c r="EX287" s="93"/>
      <c r="EY287" s="93"/>
      <c r="EZ287" s="93"/>
      <c r="FA287" s="93"/>
      <c r="FB287" s="93"/>
      <c r="FC287" s="93"/>
      <c r="FD287" s="93"/>
      <c r="FE287" s="93"/>
      <c r="FF287" s="93"/>
      <c r="FG287" s="93"/>
      <c r="FH287" s="93"/>
      <c r="FI287" s="93"/>
      <c r="FJ287" s="93"/>
      <c r="FK287" s="93"/>
      <c r="FL287" s="93"/>
      <c r="FM287" s="93"/>
      <c r="FN287" s="93"/>
      <c r="FO287" s="93"/>
      <c r="FP287" s="93"/>
      <c r="FQ287" s="93"/>
      <c r="FR287" s="93"/>
      <c r="FS287" s="93"/>
      <c r="FT287" s="93"/>
      <c r="FU287" s="93"/>
      <c r="FV287" s="93"/>
      <c r="FW287" s="93"/>
      <c r="FX287" s="93"/>
      <c r="FY287" s="93"/>
      <c r="FZ287" s="93"/>
      <c r="GA287" s="93"/>
      <c r="GB287" s="93"/>
      <c r="GC287" s="93"/>
      <c r="GD287" s="93"/>
      <c r="GE287" s="93"/>
      <c r="GF287" s="93"/>
      <c r="GG287" s="93"/>
      <c r="GH287" s="93"/>
      <c r="GI287" s="93"/>
      <c r="GJ287" s="93"/>
      <c r="GK287" s="93"/>
      <c r="GL287" s="93"/>
      <c r="GM287" s="93"/>
      <c r="GN287" s="93"/>
      <c r="GO287" s="93"/>
      <c r="GP287" s="93"/>
      <c r="GQ287" s="93"/>
      <c r="GR287" s="93"/>
      <c r="GS287" s="93"/>
      <c r="GT287" s="93"/>
      <c r="GU287" s="93"/>
      <c r="GV287" s="93"/>
      <c r="GW287" s="93"/>
      <c r="GX287" s="93"/>
      <c r="GY287" s="93"/>
      <c r="GZ287" s="93"/>
      <c r="HA287" s="93"/>
      <c r="HB287" s="93"/>
      <c r="HC287" s="93"/>
      <c r="HD287" s="93"/>
      <c r="HE287" s="93"/>
      <c r="HF287" s="93"/>
      <c r="HG287" s="93"/>
      <c r="HH287" s="93"/>
      <c r="HI287" s="93"/>
      <c r="HJ287" s="93"/>
      <c r="HK287" s="93"/>
      <c r="HL287" s="93"/>
      <c r="HM287" s="93"/>
      <c r="HN287" s="93"/>
      <c r="HO287" s="93"/>
      <c r="HP287" s="93"/>
      <c r="HQ287" s="93"/>
      <c r="HR287" s="93"/>
      <c r="HS287" s="93"/>
      <c r="HT287" s="93"/>
      <c r="HU287" s="93"/>
      <c r="HV287" s="93"/>
      <c r="HW287" s="93"/>
      <c r="HX287" s="93"/>
      <c r="HY287" s="93"/>
      <c r="HZ287" s="93"/>
      <c r="IA287" s="93"/>
      <c r="IB287" s="93"/>
      <c r="IC287" s="93"/>
      <c r="ID287" s="93"/>
      <c r="IE287" s="93"/>
      <c r="IF287" s="93"/>
      <c r="IG287" s="93"/>
      <c r="IH287" s="93"/>
      <c r="II287" s="93"/>
      <c r="IJ287" s="93"/>
      <c r="IK287" s="93"/>
      <c r="IL287" s="93"/>
      <c r="IM287" s="93"/>
      <c r="IN287" s="93"/>
      <c r="IO287" s="93"/>
      <c r="IP287" s="93"/>
      <c r="IQ287" s="93"/>
      <c r="IR287" s="93"/>
      <c r="IS287" s="93"/>
      <c r="IT287" s="93"/>
    </row>
    <row r="288" spans="1:254" ht="38.25" x14ac:dyDescent="0.2">
      <c r="A288" s="122" t="s">
        <v>281</v>
      </c>
      <c r="B288" s="181">
        <v>510</v>
      </c>
      <c r="C288" s="132" t="s">
        <v>95</v>
      </c>
      <c r="D288" s="132" t="s">
        <v>34</v>
      </c>
      <c r="E288" s="132" t="s">
        <v>209</v>
      </c>
      <c r="F288" s="132" t="s">
        <v>24</v>
      </c>
      <c r="G288" s="130">
        <v>1320.49</v>
      </c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3"/>
      <c r="BG288" s="93"/>
      <c r="BH288" s="93"/>
      <c r="BI288" s="93"/>
      <c r="BJ288" s="93"/>
      <c r="BK288" s="93"/>
      <c r="BL288" s="93"/>
      <c r="BM288" s="93"/>
      <c r="BN288" s="93"/>
      <c r="BO288" s="93"/>
      <c r="BP288" s="93"/>
      <c r="BQ288" s="93"/>
      <c r="BR288" s="93"/>
      <c r="BS288" s="93"/>
      <c r="BT288" s="93"/>
      <c r="BU288" s="93"/>
      <c r="BV288" s="93"/>
      <c r="BW288" s="93"/>
      <c r="BX288" s="93"/>
      <c r="BY288" s="93"/>
      <c r="BZ288" s="93"/>
      <c r="CA288" s="93"/>
      <c r="CB288" s="93"/>
      <c r="CC288" s="93"/>
      <c r="CD288" s="93"/>
      <c r="CE288" s="93"/>
      <c r="CF288" s="93"/>
      <c r="CG288" s="93"/>
      <c r="CH288" s="93"/>
      <c r="CI288" s="93"/>
      <c r="CJ288" s="93"/>
      <c r="CK288" s="93"/>
      <c r="CL288" s="93"/>
      <c r="CM288" s="93"/>
      <c r="CN288" s="93"/>
      <c r="CO288" s="93"/>
      <c r="CP288" s="93"/>
      <c r="CQ288" s="93"/>
      <c r="CR288" s="93"/>
      <c r="CS288" s="93"/>
      <c r="CT288" s="93"/>
      <c r="CU288" s="93"/>
      <c r="CV288" s="93"/>
      <c r="CW288" s="93"/>
      <c r="CX288" s="93"/>
      <c r="CY288" s="93"/>
      <c r="CZ288" s="93"/>
      <c r="DA288" s="93"/>
      <c r="DB288" s="93"/>
      <c r="DC288" s="93"/>
      <c r="DD288" s="93"/>
      <c r="DE288" s="93"/>
      <c r="DF288" s="93"/>
      <c r="DG288" s="93"/>
      <c r="DH288" s="93"/>
      <c r="DI288" s="93"/>
      <c r="DJ288" s="93"/>
      <c r="DK288" s="93"/>
      <c r="DL288" s="93"/>
      <c r="DM288" s="93"/>
      <c r="DN288" s="93"/>
      <c r="DO288" s="93"/>
      <c r="DP288" s="93"/>
      <c r="DQ288" s="93"/>
      <c r="DR288" s="93"/>
      <c r="DS288" s="93"/>
      <c r="DT288" s="93"/>
      <c r="DU288" s="93"/>
      <c r="DV288" s="93"/>
      <c r="DW288" s="93"/>
      <c r="DX288" s="93"/>
      <c r="DY288" s="93"/>
      <c r="DZ288" s="93"/>
      <c r="EA288" s="93"/>
      <c r="EB288" s="93"/>
      <c r="EC288" s="93"/>
      <c r="ED288" s="93"/>
      <c r="EE288" s="93"/>
      <c r="EF288" s="93"/>
      <c r="EG288" s="93"/>
      <c r="EH288" s="93"/>
      <c r="EI288" s="93"/>
      <c r="EJ288" s="93"/>
      <c r="EK288" s="93"/>
      <c r="EL288" s="93"/>
      <c r="EM288" s="93"/>
      <c r="EN288" s="93"/>
      <c r="EO288" s="93"/>
      <c r="EP288" s="93"/>
      <c r="EQ288" s="93"/>
      <c r="ER288" s="93"/>
      <c r="ES288" s="93"/>
      <c r="ET288" s="93"/>
      <c r="EU288" s="93"/>
      <c r="EV288" s="93"/>
      <c r="EW288" s="93"/>
      <c r="EX288" s="93"/>
      <c r="EY288" s="93"/>
      <c r="EZ288" s="93"/>
      <c r="FA288" s="93"/>
      <c r="FB288" s="93"/>
      <c r="FC288" s="93"/>
      <c r="FD288" s="93"/>
      <c r="FE288" s="93"/>
      <c r="FF288" s="93"/>
      <c r="FG288" s="93"/>
      <c r="FH288" s="93"/>
      <c r="FI288" s="93"/>
      <c r="FJ288" s="93"/>
      <c r="FK288" s="93"/>
      <c r="FL288" s="93"/>
      <c r="FM288" s="93"/>
      <c r="FN288" s="93"/>
      <c r="FO288" s="93"/>
      <c r="FP288" s="93"/>
      <c r="FQ288" s="93"/>
      <c r="FR288" s="93"/>
      <c r="FS288" s="93"/>
      <c r="FT288" s="93"/>
      <c r="FU288" s="93"/>
      <c r="FV288" s="93"/>
      <c r="FW288" s="93"/>
      <c r="FX288" s="93"/>
      <c r="FY288" s="93"/>
      <c r="FZ288" s="93"/>
      <c r="GA288" s="93"/>
      <c r="GB288" s="93"/>
      <c r="GC288" s="93"/>
      <c r="GD288" s="93"/>
      <c r="GE288" s="93"/>
      <c r="GF288" s="93"/>
      <c r="GG288" s="93"/>
      <c r="GH288" s="93"/>
      <c r="GI288" s="93"/>
      <c r="GJ288" s="93"/>
      <c r="GK288" s="93"/>
      <c r="GL288" s="93"/>
      <c r="GM288" s="93"/>
      <c r="GN288" s="93"/>
      <c r="GO288" s="93"/>
      <c r="GP288" s="93"/>
      <c r="GQ288" s="93"/>
      <c r="GR288" s="93"/>
      <c r="GS288" s="93"/>
      <c r="GT288" s="93"/>
      <c r="GU288" s="93"/>
      <c r="GV288" s="93"/>
      <c r="GW288" s="93"/>
      <c r="GX288" s="93"/>
      <c r="GY288" s="93"/>
      <c r="GZ288" s="93"/>
      <c r="HA288" s="93"/>
      <c r="HB288" s="93"/>
      <c r="HC288" s="93"/>
      <c r="HD288" s="93"/>
      <c r="HE288" s="93"/>
      <c r="HF288" s="93"/>
      <c r="HG288" s="93"/>
      <c r="HH288" s="93"/>
      <c r="HI288" s="93"/>
      <c r="HJ288" s="93"/>
      <c r="HK288" s="93"/>
      <c r="HL288" s="93"/>
      <c r="HM288" s="93"/>
      <c r="HN288" s="93"/>
      <c r="HO288" s="93"/>
      <c r="HP288" s="93"/>
      <c r="HQ288" s="93"/>
      <c r="HR288" s="93"/>
      <c r="HS288" s="93"/>
      <c r="HT288" s="93"/>
      <c r="HU288" s="93"/>
      <c r="HV288" s="93"/>
      <c r="HW288" s="93"/>
      <c r="HX288" s="93"/>
      <c r="HY288" s="93"/>
      <c r="HZ288" s="93"/>
      <c r="IA288" s="93"/>
      <c r="IB288" s="93"/>
      <c r="IC288" s="93"/>
      <c r="ID288" s="93"/>
      <c r="IE288" s="93"/>
      <c r="IF288" s="93"/>
      <c r="IG288" s="93"/>
      <c r="IH288" s="93"/>
      <c r="II288" s="93"/>
      <c r="IJ288" s="93"/>
      <c r="IK288" s="93"/>
      <c r="IL288" s="93"/>
      <c r="IM288" s="93"/>
      <c r="IN288" s="93"/>
      <c r="IO288" s="93"/>
      <c r="IP288" s="93"/>
      <c r="IQ288" s="93"/>
      <c r="IR288" s="93"/>
      <c r="IS288" s="93"/>
      <c r="IT288" s="93"/>
    </row>
    <row r="289" spans="1:254" x14ac:dyDescent="0.2">
      <c r="A289" s="122" t="s">
        <v>282</v>
      </c>
      <c r="B289" s="181">
        <v>510</v>
      </c>
      <c r="C289" s="132" t="s">
        <v>95</v>
      </c>
      <c r="D289" s="132" t="s">
        <v>34</v>
      </c>
      <c r="E289" s="132" t="s">
        <v>209</v>
      </c>
      <c r="F289" s="132" t="s">
        <v>32</v>
      </c>
      <c r="G289" s="130">
        <v>46521.04</v>
      </c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3"/>
      <c r="BG289" s="93"/>
      <c r="BH289" s="93"/>
      <c r="BI289" s="93"/>
      <c r="BJ289" s="93"/>
      <c r="BK289" s="93"/>
      <c r="BL289" s="93"/>
      <c r="BM289" s="93"/>
      <c r="BN289" s="93"/>
      <c r="BO289" s="93"/>
      <c r="BP289" s="93"/>
      <c r="BQ289" s="93"/>
      <c r="BR289" s="93"/>
      <c r="BS289" s="93"/>
      <c r="BT289" s="93"/>
      <c r="BU289" s="93"/>
      <c r="BV289" s="93"/>
      <c r="BW289" s="93"/>
      <c r="BX289" s="93"/>
      <c r="BY289" s="93"/>
      <c r="BZ289" s="93"/>
      <c r="CA289" s="93"/>
      <c r="CB289" s="93"/>
      <c r="CC289" s="93"/>
      <c r="CD289" s="93"/>
      <c r="CE289" s="93"/>
      <c r="CF289" s="93"/>
      <c r="CG289" s="93"/>
      <c r="CH289" s="93"/>
      <c r="CI289" s="93"/>
      <c r="CJ289" s="93"/>
      <c r="CK289" s="93"/>
      <c r="CL289" s="93"/>
      <c r="CM289" s="93"/>
      <c r="CN289" s="93"/>
      <c r="CO289" s="93"/>
      <c r="CP289" s="93"/>
      <c r="CQ289" s="93"/>
      <c r="CR289" s="93"/>
      <c r="CS289" s="93"/>
      <c r="CT289" s="93"/>
      <c r="CU289" s="93"/>
      <c r="CV289" s="93"/>
      <c r="CW289" s="93"/>
      <c r="CX289" s="93"/>
      <c r="CY289" s="93"/>
      <c r="CZ289" s="93"/>
      <c r="DA289" s="93"/>
      <c r="DB289" s="93"/>
      <c r="DC289" s="93"/>
      <c r="DD289" s="93"/>
      <c r="DE289" s="93"/>
      <c r="DF289" s="93"/>
      <c r="DG289" s="93"/>
      <c r="DH289" s="93"/>
      <c r="DI289" s="93"/>
      <c r="DJ289" s="93"/>
      <c r="DK289" s="93"/>
      <c r="DL289" s="93"/>
      <c r="DM289" s="93"/>
      <c r="DN289" s="93"/>
      <c r="DO289" s="93"/>
      <c r="DP289" s="93"/>
      <c r="DQ289" s="93"/>
      <c r="DR289" s="93"/>
      <c r="DS289" s="93"/>
      <c r="DT289" s="93"/>
      <c r="DU289" s="93"/>
      <c r="DV289" s="93"/>
      <c r="DW289" s="93"/>
      <c r="DX289" s="93"/>
      <c r="DY289" s="93"/>
      <c r="DZ289" s="93"/>
      <c r="EA289" s="93"/>
      <c r="EB289" s="93"/>
      <c r="EC289" s="93"/>
      <c r="ED289" s="93"/>
      <c r="EE289" s="93"/>
      <c r="EF289" s="93"/>
      <c r="EG289" s="93"/>
      <c r="EH289" s="93"/>
      <c r="EI289" s="93"/>
      <c r="EJ289" s="93"/>
      <c r="EK289" s="93"/>
      <c r="EL289" s="93"/>
      <c r="EM289" s="93"/>
      <c r="EN289" s="93"/>
      <c r="EO289" s="93"/>
      <c r="EP289" s="93"/>
      <c r="EQ289" s="93"/>
      <c r="ER289" s="93"/>
      <c r="ES289" s="93"/>
      <c r="ET289" s="93"/>
      <c r="EU289" s="93"/>
      <c r="EV289" s="93"/>
      <c r="EW289" s="93"/>
      <c r="EX289" s="93"/>
      <c r="EY289" s="93"/>
      <c r="EZ289" s="93"/>
      <c r="FA289" s="93"/>
      <c r="FB289" s="93"/>
      <c r="FC289" s="93"/>
      <c r="FD289" s="93"/>
      <c r="FE289" s="93"/>
      <c r="FF289" s="93"/>
      <c r="FG289" s="93"/>
      <c r="FH289" s="93"/>
      <c r="FI289" s="93"/>
      <c r="FJ289" s="93"/>
      <c r="FK289" s="93"/>
      <c r="FL289" s="93"/>
      <c r="FM289" s="93"/>
      <c r="FN289" s="93"/>
      <c r="FO289" s="93"/>
      <c r="FP289" s="93"/>
      <c r="FQ289" s="93"/>
      <c r="FR289" s="93"/>
      <c r="FS289" s="93"/>
      <c r="FT289" s="93"/>
      <c r="FU289" s="93"/>
      <c r="FV289" s="93"/>
      <c r="FW289" s="93"/>
      <c r="FX289" s="93"/>
      <c r="FY289" s="93"/>
      <c r="FZ289" s="93"/>
      <c r="GA289" s="93"/>
      <c r="GB289" s="93"/>
      <c r="GC289" s="93"/>
      <c r="GD289" s="93"/>
      <c r="GE289" s="93"/>
      <c r="GF289" s="93"/>
      <c r="GG289" s="93"/>
      <c r="GH289" s="93"/>
      <c r="GI289" s="93"/>
      <c r="GJ289" s="93"/>
      <c r="GK289" s="93"/>
      <c r="GL289" s="93"/>
      <c r="GM289" s="93"/>
      <c r="GN289" s="93"/>
      <c r="GO289" s="93"/>
      <c r="GP289" s="93"/>
      <c r="GQ289" s="93"/>
      <c r="GR289" s="93"/>
      <c r="GS289" s="93"/>
      <c r="GT289" s="93"/>
      <c r="GU289" s="93"/>
      <c r="GV289" s="93"/>
      <c r="GW289" s="93"/>
      <c r="GX289" s="93"/>
      <c r="GY289" s="93"/>
      <c r="GZ289" s="93"/>
      <c r="HA289" s="93"/>
      <c r="HB289" s="93"/>
      <c r="HC289" s="93"/>
      <c r="HD289" s="93"/>
      <c r="HE289" s="93"/>
      <c r="HF289" s="93"/>
      <c r="HG289" s="93"/>
      <c r="HH289" s="93"/>
      <c r="HI289" s="93"/>
      <c r="HJ289" s="93"/>
      <c r="HK289" s="93"/>
      <c r="HL289" s="93"/>
      <c r="HM289" s="93"/>
      <c r="HN289" s="93"/>
      <c r="HO289" s="93"/>
      <c r="HP289" s="93"/>
      <c r="HQ289" s="93"/>
      <c r="HR289" s="93"/>
      <c r="HS289" s="93"/>
      <c r="HT289" s="93"/>
      <c r="HU289" s="93"/>
      <c r="HV289" s="93"/>
      <c r="HW289" s="93"/>
      <c r="HX289" s="93"/>
      <c r="HY289" s="93"/>
      <c r="HZ289" s="93"/>
      <c r="IA289" s="93"/>
      <c r="IB289" s="93"/>
      <c r="IC289" s="93"/>
      <c r="ID289" s="93"/>
      <c r="IE289" s="93"/>
      <c r="IF289" s="93"/>
      <c r="IG289" s="93"/>
      <c r="IH289" s="93"/>
      <c r="II289" s="93"/>
      <c r="IJ289" s="93"/>
      <c r="IK289" s="93"/>
      <c r="IL289" s="93"/>
      <c r="IM289" s="93"/>
      <c r="IN289" s="93"/>
      <c r="IO289" s="93"/>
      <c r="IP289" s="93"/>
      <c r="IQ289" s="93"/>
      <c r="IR289" s="93"/>
      <c r="IS289" s="93"/>
      <c r="IT289" s="93"/>
    </row>
    <row r="290" spans="1:254" s="126" customFormat="1" ht="15.75" x14ac:dyDescent="0.25">
      <c r="A290" s="108" t="s">
        <v>210</v>
      </c>
      <c r="B290" s="110" t="s">
        <v>280</v>
      </c>
      <c r="C290" s="154" t="s">
        <v>211</v>
      </c>
      <c r="D290" s="154"/>
      <c r="E290" s="154"/>
      <c r="F290" s="154"/>
      <c r="G290" s="155">
        <f>SUM(G291+G296)</f>
        <v>11864.3</v>
      </c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98"/>
      <c r="BD290" s="98"/>
      <c r="BE290" s="98"/>
      <c r="BF290" s="98"/>
      <c r="BG290" s="98"/>
      <c r="BH290" s="98"/>
      <c r="BI290" s="98"/>
      <c r="BJ290" s="98"/>
      <c r="BK290" s="98"/>
      <c r="BL290" s="98"/>
      <c r="BM290" s="98"/>
      <c r="BN290" s="98"/>
      <c r="BO290" s="98"/>
      <c r="BP290" s="98"/>
      <c r="BQ290" s="98"/>
      <c r="BR290" s="98"/>
      <c r="BS290" s="98"/>
      <c r="BT290" s="98"/>
      <c r="BU290" s="98"/>
      <c r="BV290" s="98"/>
      <c r="BW290" s="98"/>
      <c r="BX290" s="98"/>
      <c r="BY290" s="98"/>
      <c r="BZ290" s="98"/>
      <c r="CA290" s="98"/>
      <c r="CB290" s="98"/>
      <c r="CC290" s="98"/>
      <c r="CD290" s="98"/>
      <c r="CE290" s="98"/>
      <c r="CF290" s="98"/>
      <c r="CG290" s="98"/>
      <c r="CH290" s="98"/>
      <c r="CI290" s="98"/>
      <c r="CJ290" s="98"/>
      <c r="CK290" s="98"/>
      <c r="CL290" s="98"/>
      <c r="CM290" s="98"/>
      <c r="CN290" s="98"/>
      <c r="CO290" s="98"/>
      <c r="CP290" s="98"/>
      <c r="CQ290" s="98"/>
      <c r="CR290" s="98"/>
      <c r="CS290" s="98"/>
      <c r="CT290" s="98"/>
      <c r="CU290" s="98"/>
      <c r="CV290" s="98"/>
      <c r="CW290" s="98"/>
      <c r="CX290" s="98"/>
      <c r="CY290" s="98"/>
      <c r="CZ290" s="98"/>
      <c r="DA290" s="98"/>
      <c r="DB290" s="98"/>
      <c r="DC290" s="98"/>
      <c r="DD290" s="98"/>
      <c r="DE290" s="98"/>
      <c r="DF290" s="98"/>
      <c r="DG290" s="98"/>
      <c r="DH290" s="98"/>
      <c r="DI290" s="98"/>
      <c r="DJ290" s="98"/>
      <c r="DK290" s="98"/>
      <c r="DL290" s="98"/>
      <c r="DM290" s="98"/>
      <c r="DN290" s="98"/>
      <c r="DO290" s="98"/>
      <c r="DP290" s="98"/>
      <c r="DQ290" s="98"/>
      <c r="DR290" s="98"/>
      <c r="DS290" s="98"/>
      <c r="DT290" s="98"/>
      <c r="DU290" s="98"/>
      <c r="DV290" s="98"/>
      <c r="DW290" s="98"/>
      <c r="DX290" s="98"/>
      <c r="DY290" s="98"/>
      <c r="DZ290" s="98"/>
      <c r="EA290" s="98"/>
      <c r="EB290" s="98"/>
      <c r="EC290" s="98"/>
      <c r="ED290" s="98"/>
      <c r="EE290" s="98"/>
      <c r="EF290" s="98"/>
      <c r="EG290" s="98"/>
      <c r="EH290" s="98"/>
      <c r="EI290" s="98"/>
      <c r="EJ290" s="98"/>
      <c r="EK290" s="98"/>
      <c r="EL290" s="98"/>
      <c r="EM290" s="98"/>
      <c r="EN290" s="98"/>
      <c r="EO290" s="98"/>
      <c r="EP290" s="98"/>
      <c r="EQ290" s="98"/>
      <c r="ER290" s="98"/>
      <c r="ES290" s="98"/>
      <c r="ET290" s="98"/>
      <c r="EU290" s="98"/>
      <c r="EV290" s="98"/>
      <c r="EW290" s="98"/>
      <c r="EX290" s="98"/>
      <c r="EY290" s="98"/>
      <c r="EZ290" s="98"/>
      <c r="FA290" s="98"/>
      <c r="FB290" s="98"/>
      <c r="FC290" s="98"/>
      <c r="FD290" s="98"/>
      <c r="FE290" s="98"/>
      <c r="FF290" s="98"/>
      <c r="FG290" s="98"/>
      <c r="FH290" s="98"/>
      <c r="FI290" s="98"/>
      <c r="FJ290" s="98"/>
      <c r="FK290" s="98"/>
      <c r="FL290" s="98"/>
      <c r="FM290" s="98"/>
      <c r="FN290" s="98"/>
      <c r="FO290" s="98"/>
      <c r="FP290" s="98"/>
      <c r="FQ290" s="98"/>
      <c r="FR290" s="98"/>
      <c r="FS290" s="98"/>
      <c r="FT290" s="98"/>
      <c r="FU290" s="98"/>
      <c r="FV290" s="98"/>
      <c r="FW290" s="98"/>
      <c r="FX290" s="98"/>
      <c r="FY290" s="98"/>
      <c r="FZ290" s="98"/>
      <c r="GA290" s="98"/>
      <c r="GB290" s="98"/>
      <c r="GC290" s="98"/>
      <c r="GD290" s="98"/>
      <c r="GE290" s="98"/>
      <c r="GF290" s="98"/>
      <c r="GG290" s="98"/>
      <c r="GH290" s="98"/>
      <c r="GI290" s="98"/>
      <c r="GJ290" s="98"/>
      <c r="GK290" s="98"/>
      <c r="GL290" s="98"/>
      <c r="GM290" s="98"/>
      <c r="GN290" s="98"/>
      <c r="GO290" s="98"/>
      <c r="GP290" s="98"/>
      <c r="GQ290" s="98"/>
      <c r="GR290" s="98"/>
      <c r="GS290" s="98"/>
      <c r="GT290" s="98"/>
      <c r="GU290" s="98"/>
      <c r="GV290" s="98"/>
      <c r="GW290" s="98"/>
      <c r="GX290" s="98"/>
      <c r="GY290" s="98"/>
      <c r="GZ290" s="98"/>
      <c r="HA290" s="98"/>
      <c r="HB290" s="98"/>
      <c r="HC290" s="98"/>
      <c r="HD290" s="98"/>
      <c r="HE290" s="98"/>
      <c r="HF290" s="98"/>
      <c r="HG290" s="98"/>
      <c r="HH290" s="98"/>
      <c r="HI290" s="98"/>
      <c r="HJ290" s="98"/>
      <c r="HK290" s="98"/>
      <c r="HL290" s="98"/>
      <c r="HM290" s="98"/>
      <c r="HN290" s="98"/>
      <c r="HO290" s="98"/>
      <c r="HP290" s="98"/>
      <c r="HQ290" s="98"/>
      <c r="HR290" s="98"/>
      <c r="HS290" s="98"/>
      <c r="HT290" s="98"/>
      <c r="HU290" s="98"/>
      <c r="HV290" s="98"/>
      <c r="HW290" s="98"/>
      <c r="HX290" s="98"/>
      <c r="HY290" s="98"/>
      <c r="HZ290" s="98"/>
      <c r="IA290" s="98"/>
      <c r="IB290" s="98"/>
      <c r="IC290" s="98"/>
      <c r="ID290" s="98"/>
      <c r="IE290" s="98"/>
      <c r="IF290" s="98"/>
      <c r="IG290" s="98"/>
      <c r="IH290" s="98"/>
      <c r="II290" s="98"/>
      <c r="IJ290" s="98"/>
      <c r="IK290" s="98"/>
      <c r="IL290" s="98"/>
      <c r="IM290" s="98"/>
      <c r="IN290" s="98"/>
      <c r="IO290" s="98"/>
      <c r="IP290" s="98"/>
      <c r="IQ290" s="98"/>
      <c r="IR290" s="98"/>
      <c r="IS290" s="98"/>
      <c r="IT290" s="98"/>
    </row>
    <row r="291" spans="1:254" ht="14.25" x14ac:dyDescent="0.2">
      <c r="A291" s="138" t="s">
        <v>212</v>
      </c>
      <c r="B291" s="110" t="s">
        <v>280</v>
      </c>
      <c r="C291" s="110" t="s">
        <v>211</v>
      </c>
      <c r="D291" s="110" t="s">
        <v>17</v>
      </c>
      <c r="E291" s="113" t="s">
        <v>213</v>
      </c>
      <c r="F291" s="110"/>
      <c r="G291" s="111">
        <f>SUM(G292)</f>
        <v>2200</v>
      </c>
    </row>
    <row r="292" spans="1:254" ht="13.5" x14ac:dyDescent="0.25">
      <c r="A292" s="117" t="s">
        <v>420</v>
      </c>
      <c r="B292" s="133" t="s">
        <v>280</v>
      </c>
      <c r="C292" s="133" t="s">
        <v>211</v>
      </c>
      <c r="D292" s="133" t="s">
        <v>17</v>
      </c>
      <c r="E292" s="133" t="s">
        <v>213</v>
      </c>
      <c r="F292" s="133"/>
      <c r="G292" s="120">
        <f>SUM(G293)</f>
        <v>2200</v>
      </c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  <c r="BL292" s="149"/>
      <c r="BM292" s="149"/>
      <c r="BN292" s="149"/>
      <c r="BO292" s="149"/>
      <c r="BP292" s="149"/>
      <c r="BQ292" s="149"/>
      <c r="BR292" s="149"/>
      <c r="BS292" s="149"/>
      <c r="BT292" s="149"/>
      <c r="BU292" s="149"/>
      <c r="BV292" s="149"/>
      <c r="BW292" s="149"/>
      <c r="BX292" s="149"/>
      <c r="BY292" s="149"/>
      <c r="BZ292" s="149"/>
      <c r="CA292" s="149"/>
      <c r="CB292" s="149"/>
      <c r="CC292" s="149"/>
      <c r="CD292" s="149"/>
      <c r="CE292" s="149"/>
      <c r="CF292" s="149"/>
      <c r="CG292" s="149"/>
      <c r="CH292" s="149"/>
      <c r="CI292" s="149"/>
      <c r="CJ292" s="149"/>
      <c r="CK292" s="149"/>
      <c r="CL292" s="149"/>
      <c r="CM292" s="149"/>
      <c r="CN292" s="149"/>
      <c r="CO292" s="149"/>
      <c r="CP292" s="149"/>
      <c r="CQ292" s="149"/>
      <c r="CR292" s="149"/>
      <c r="CS292" s="149"/>
      <c r="CT292" s="149"/>
      <c r="CU292" s="149"/>
      <c r="CV292" s="149"/>
      <c r="CW292" s="149"/>
      <c r="CX292" s="149"/>
      <c r="CY292" s="149"/>
      <c r="CZ292" s="149"/>
      <c r="DA292" s="149"/>
      <c r="DB292" s="149"/>
      <c r="DC292" s="149"/>
      <c r="DD292" s="149"/>
      <c r="DE292" s="149"/>
      <c r="DF292" s="149"/>
      <c r="DG292" s="149"/>
      <c r="DH292" s="149"/>
      <c r="DI292" s="149"/>
      <c r="DJ292" s="149"/>
      <c r="DK292" s="149"/>
      <c r="DL292" s="149"/>
      <c r="DM292" s="149"/>
      <c r="DN292" s="149"/>
      <c r="DO292" s="149"/>
      <c r="DP292" s="149"/>
      <c r="DQ292" s="149"/>
      <c r="DR292" s="149"/>
      <c r="DS292" s="149"/>
      <c r="DT292" s="149"/>
      <c r="DU292" s="149"/>
      <c r="DV292" s="149"/>
      <c r="DW292" s="149"/>
      <c r="DX292" s="149"/>
      <c r="DY292" s="149"/>
      <c r="DZ292" s="149"/>
      <c r="EA292" s="149"/>
      <c r="EB292" s="149"/>
      <c r="EC292" s="149"/>
      <c r="ED292" s="149"/>
      <c r="EE292" s="149"/>
      <c r="EF292" s="149"/>
      <c r="EG292" s="149"/>
      <c r="EH292" s="149"/>
      <c r="EI292" s="149"/>
      <c r="EJ292" s="149"/>
      <c r="EK292" s="149"/>
      <c r="EL292" s="149"/>
      <c r="EM292" s="149"/>
      <c r="EN292" s="149"/>
      <c r="EO292" s="149"/>
      <c r="EP292" s="149"/>
      <c r="EQ292" s="149"/>
      <c r="ER292" s="149"/>
      <c r="ES292" s="149"/>
      <c r="ET292" s="149"/>
      <c r="EU292" s="149"/>
      <c r="EV292" s="149"/>
      <c r="EW292" s="149"/>
      <c r="EX292" s="149"/>
      <c r="EY292" s="149"/>
      <c r="EZ292" s="149"/>
      <c r="FA292" s="149"/>
      <c r="FB292" s="149"/>
      <c r="FC292" s="149"/>
      <c r="FD292" s="149"/>
      <c r="FE292" s="149"/>
      <c r="FF292" s="149"/>
      <c r="FG292" s="149"/>
      <c r="FH292" s="149"/>
      <c r="FI292" s="149"/>
      <c r="FJ292" s="149"/>
      <c r="FK292" s="149"/>
      <c r="FL292" s="149"/>
      <c r="FM292" s="149"/>
      <c r="FN292" s="149"/>
      <c r="FO292" s="149"/>
      <c r="FP292" s="149"/>
      <c r="FQ292" s="149"/>
      <c r="FR292" s="149"/>
      <c r="FS292" s="149"/>
      <c r="FT292" s="149"/>
      <c r="FU292" s="149"/>
      <c r="FV292" s="149"/>
      <c r="FW292" s="149"/>
      <c r="FX292" s="149"/>
      <c r="FY292" s="149"/>
      <c r="FZ292" s="149"/>
      <c r="GA292" s="149"/>
      <c r="GB292" s="149"/>
      <c r="GC292" s="149"/>
      <c r="GD292" s="149"/>
      <c r="GE292" s="149"/>
      <c r="GF292" s="149"/>
      <c r="GG292" s="149"/>
      <c r="GH292" s="149"/>
      <c r="GI292" s="149"/>
      <c r="GJ292" s="149"/>
      <c r="GK292" s="149"/>
      <c r="GL292" s="149"/>
      <c r="GM292" s="149"/>
      <c r="GN292" s="149"/>
      <c r="GO292" s="149"/>
      <c r="GP292" s="149"/>
      <c r="GQ292" s="149"/>
      <c r="GR292" s="149"/>
      <c r="GS292" s="149"/>
      <c r="GT292" s="149"/>
      <c r="GU292" s="149"/>
      <c r="GV292" s="149"/>
      <c r="GW292" s="149"/>
      <c r="GX292" s="149"/>
      <c r="GY292" s="149"/>
      <c r="GZ292" s="149"/>
      <c r="HA292" s="149"/>
      <c r="HB292" s="149"/>
      <c r="HC292" s="149"/>
      <c r="HD292" s="149"/>
      <c r="HE292" s="149"/>
      <c r="HF292" s="149"/>
      <c r="HG292" s="149"/>
      <c r="HH292" s="149"/>
      <c r="HI292" s="149"/>
      <c r="HJ292" s="149"/>
      <c r="HK292" s="149"/>
      <c r="HL292" s="149"/>
      <c r="HM292" s="149"/>
      <c r="HN292" s="149"/>
      <c r="HO292" s="149"/>
      <c r="HP292" s="149"/>
      <c r="HQ292" s="149"/>
      <c r="HR292" s="149"/>
      <c r="HS292" s="149"/>
      <c r="HT292" s="149"/>
      <c r="HU292" s="149"/>
      <c r="HV292" s="149"/>
      <c r="HW292" s="149"/>
      <c r="HX292" s="149"/>
      <c r="HY292" s="149"/>
      <c r="HZ292" s="149"/>
      <c r="IA292" s="149"/>
      <c r="IB292" s="149"/>
      <c r="IC292" s="149"/>
      <c r="ID292" s="149"/>
      <c r="IE292" s="149"/>
      <c r="IF292" s="149"/>
      <c r="IG292" s="149"/>
      <c r="IH292" s="149"/>
      <c r="II292" s="149"/>
      <c r="IJ292" s="149"/>
      <c r="IK292" s="149"/>
      <c r="IL292" s="149"/>
      <c r="IM292" s="149"/>
      <c r="IN292" s="149"/>
      <c r="IO292" s="149"/>
      <c r="IP292" s="149"/>
      <c r="IQ292" s="149"/>
      <c r="IR292" s="149"/>
      <c r="IS292" s="149"/>
      <c r="IT292" s="149"/>
    </row>
    <row r="293" spans="1:254" ht="25.5" x14ac:dyDescent="0.2">
      <c r="A293" s="187" t="s">
        <v>214</v>
      </c>
      <c r="B293" s="135" t="s">
        <v>280</v>
      </c>
      <c r="C293" s="135" t="s">
        <v>211</v>
      </c>
      <c r="D293" s="135" t="s">
        <v>17</v>
      </c>
      <c r="E293" s="135" t="s">
        <v>213</v>
      </c>
      <c r="F293" s="135"/>
      <c r="G293" s="125">
        <f>SUM(G295+G294)</f>
        <v>2200</v>
      </c>
    </row>
    <row r="294" spans="1:254" x14ac:dyDescent="0.2">
      <c r="A294" s="122" t="s">
        <v>282</v>
      </c>
      <c r="B294" s="132" t="s">
        <v>280</v>
      </c>
      <c r="C294" s="132" t="s">
        <v>211</v>
      </c>
      <c r="D294" s="132" t="s">
        <v>17</v>
      </c>
      <c r="E294" s="132" t="s">
        <v>213</v>
      </c>
      <c r="F294" s="132" t="s">
        <v>32</v>
      </c>
      <c r="G294" s="130">
        <v>10</v>
      </c>
    </row>
    <row r="295" spans="1:254" x14ac:dyDescent="0.2">
      <c r="A295" s="127" t="s">
        <v>183</v>
      </c>
      <c r="B295" s="132" t="s">
        <v>280</v>
      </c>
      <c r="C295" s="129" t="s">
        <v>211</v>
      </c>
      <c r="D295" s="129" t="s">
        <v>17</v>
      </c>
      <c r="E295" s="129" t="s">
        <v>213</v>
      </c>
      <c r="F295" s="129" t="s">
        <v>184</v>
      </c>
      <c r="G295" s="130">
        <v>2190</v>
      </c>
    </row>
    <row r="296" spans="1:254" ht="14.25" x14ac:dyDescent="0.2">
      <c r="A296" s="131" t="s">
        <v>215</v>
      </c>
      <c r="B296" s="113" t="s">
        <v>280</v>
      </c>
      <c r="C296" s="139" t="s">
        <v>211</v>
      </c>
      <c r="D296" s="139" t="s">
        <v>19</v>
      </c>
      <c r="E296" s="139"/>
      <c r="F296" s="139"/>
      <c r="G296" s="111">
        <f>SUM(G297)</f>
        <v>9664.2999999999993</v>
      </c>
    </row>
    <row r="297" spans="1:254" s="126" customFormat="1" ht="13.5" x14ac:dyDescent="0.25">
      <c r="A297" s="117" t="s">
        <v>216</v>
      </c>
      <c r="B297" s="133" t="s">
        <v>280</v>
      </c>
      <c r="C297" s="119" t="s">
        <v>211</v>
      </c>
      <c r="D297" s="119" t="s">
        <v>19</v>
      </c>
      <c r="E297" s="119" t="s">
        <v>317</v>
      </c>
      <c r="F297" s="119"/>
      <c r="G297" s="120">
        <f>SUM(G298)</f>
        <v>9664.2999999999993</v>
      </c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8"/>
      <c r="BS297" s="98"/>
      <c r="BT297" s="98"/>
      <c r="BU297" s="98"/>
      <c r="BV297" s="98"/>
      <c r="BW297" s="98"/>
      <c r="BX297" s="98"/>
      <c r="BY297" s="98"/>
      <c r="BZ297" s="98"/>
      <c r="CA297" s="98"/>
      <c r="CB297" s="98"/>
      <c r="CC297" s="98"/>
      <c r="CD297" s="98"/>
      <c r="CE297" s="98"/>
      <c r="CF297" s="98"/>
      <c r="CG297" s="98"/>
      <c r="CH297" s="98"/>
      <c r="CI297" s="98"/>
      <c r="CJ297" s="98"/>
      <c r="CK297" s="98"/>
      <c r="CL297" s="98"/>
      <c r="CM297" s="98"/>
      <c r="CN297" s="98"/>
      <c r="CO297" s="98"/>
      <c r="CP297" s="98"/>
      <c r="CQ297" s="98"/>
      <c r="CR297" s="98"/>
      <c r="CS297" s="98"/>
      <c r="CT297" s="98"/>
      <c r="CU297" s="98"/>
      <c r="CV297" s="98"/>
      <c r="CW297" s="98"/>
      <c r="CX297" s="98"/>
      <c r="CY297" s="98"/>
      <c r="CZ297" s="98"/>
      <c r="DA297" s="98"/>
      <c r="DB297" s="98"/>
      <c r="DC297" s="98"/>
      <c r="DD297" s="98"/>
      <c r="DE297" s="98"/>
      <c r="DF297" s="98"/>
      <c r="DG297" s="98"/>
      <c r="DH297" s="98"/>
      <c r="DI297" s="98"/>
      <c r="DJ297" s="98"/>
      <c r="DK297" s="98"/>
      <c r="DL297" s="98"/>
      <c r="DM297" s="98"/>
      <c r="DN297" s="98"/>
      <c r="DO297" s="98"/>
      <c r="DP297" s="98"/>
      <c r="DQ297" s="98"/>
      <c r="DR297" s="98"/>
      <c r="DS297" s="98"/>
      <c r="DT297" s="98"/>
      <c r="DU297" s="98"/>
      <c r="DV297" s="98"/>
      <c r="DW297" s="98"/>
      <c r="DX297" s="98"/>
      <c r="DY297" s="98"/>
      <c r="DZ297" s="98"/>
      <c r="EA297" s="98"/>
      <c r="EB297" s="98"/>
      <c r="EC297" s="98"/>
      <c r="ED297" s="98"/>
      <c r="EE297" s="98"/>
      <c r="EF297" s="98"/>
      <c r="EG297" s="98"/>
      <c r="EH297" s="98"/>
      <c r="EI297" s="98"/>
      <c r="EJ297" s="98"/>
      <c r="EK297" s="98"/>
      <c r="EL297" s="98"/>
      <c r="EM297" s="98"/>
      <c r="EN297" s="98"/>
      <c r="EO297" s="98"/>
      <c r="EP297" s="98"/>
      <c r="EQ297" s="98"/>
      <c r="ER297" s="98"/>
      <c r="ES297" s="98"/>
      <c r="ET297" s="98"/>
      <c r="EU297" s="98"/>
      <c r="EV297" s="98"/>
      <c r="EW297" s="98"/>
      <c r="EX297" s="98"/>
      <c r="EY297" s="98"/>
      <c r="EZ297" s="98"/>
      <c r="FA297" s="98"/>
      <c r="FB297" s="98"/>
      <c r="FC297" s="98"/>
      <c r="FD297" s="98"/>
      <c r="FE297" s="98"/>
      <c r="FF297" s="98"/>
      <c r="FG297" s="98"/>
      <c r="FH297" s="98"/>
      <c r="FI297" s="98"/>
      <c r="FJ297" s="98"/>
      <c r="FK297" s="98"/>
      <c r="FL297" s="98"/>
      <c r="FM297" s="98"/>
      <c r="FN297" s="98"/>
      <c r="FO297" s="98"/>
      <c r="FP297" s="98"/>
      <c r="FQ297" s="98"/>
      <c r="FR297" s="98"/>
      <c r="FS297" s="98"/>
      <c r="FT297" s="98"/>
      <c r="FU297" s="98"/>
      <c r="FV297" s="98"/>
      <c r="FW297" s="98"/>
      <c r="FX297" s="98"/>
      <c r="FY297" s="98"/>
      <c r="FZ297" s="98"/>
      <c r="GA297" s="98"/>
      <c r="GB297" s="98"/>
      <c r="GC297" s="98"/>
      <c r="GD297" s="98"/>
      <c r="GE297" s="98"/>
      <c r="GF297" s="98"/>
      <c r="GG297" s="98"/>
      <c r="GH297" s="98"/>
      <c r="GI297" s="98"/>
      <c r="GJ297" s="98"/>
      <c r="GK297" s="98"/>
      <c r="GL297" s="98"/>
      <c r="GM297" s="98"/>
      <c r="GN297" s="98"/>
      <c r="GO297" s="98"/>
      <c r="GP297" s="98"/>
      <c r="GQ297" s="98"/>
      <c r="GR297" s="98"/>
      <c r="GS297" s="98"/>
      <c r="GT297" s="98"/>
      <c r="GU297" s="98"/>
      <c r="GV297" s="98"/>
      <c r="GW297" s="98"/>
      <c r="GX297" s="98"/>
      <c r="GY297" s="98"/>
      <c r="GZ297" s="98"/>
      <c r="HA297" s="98"/>
      <c r="HB297" s="98"/>
      <c r="HC297" s="98"/>
      <c r="HD297" s="98"/>
      <c r="HE297" s="98"/>
      <c r="HF297" s="98"/>
      <c r="HG297" s="98"/>
      <c r="HH297" s="98"/>
      <c r="HI297" s="98"/>
      <c r="HJ297" s="98"/>
      <c r="HK297" s="98"/>
      <c r="HL297" s="98"/>
      <c r="HM297" s="98"/>
      <c r="HN297" s="98"/>
      <c r="HO297" s="98"/>
      <c r="HP297" s="98"/>
      <c r="HQ297" s="98"/>
      <c r="HR297" s="98"/>
      <c r="HS297" s="98"/>
      <c r="HT297" s="98"/>
      <c r="HU297" s="98"/>
      <c r="HV297" s="98"/>
      <c r="HW297" s="98"/>
      <c r="HX297" s="98"/>
      <c r="HY297" s="98"/>
      <c r="HZ297" s="98"/>
      <c r="IA297" s="98"/>
      <c r="IB297" s="98"/>
      <c r="IC297" s="98"/>
      <c r="ID297" s="98"/>
      <c r="IE297" s="98"/>
      <c r="IF297" s="98"/>
      <c r="IG297" s="98"/>
      <c r="IH297" s="98"/>
      <c r="II297" s="98"/>
      <c r="IJ297" s="98"/>
      <c r="IK297" s="98"/>
      <c r="IL297" s="98"/>
      <c r="IM297" s="98"/>
      <c r="IN297" s="98"/>
      <c r="IO297" s="98"/>
      <c r="IP297" s="98"/>
      <c r="IQ297" s="98"/>
      <c r="IR297" s="98"/>
      <c r="IS297" s="98"/>
      <c r="IT297" s="98"/>
    </row>
    <row r="298" spans="1:254" s="126" customFormat="1" x14ac:dyDescent="0.2">
      <c r="A298" s="127" t="s">
        <v>218</v>
      </c>
      <c r="B298" s="148" t="s">
        <v>280</v>
      </c>
      <c r="C298" s="129" t="s">
        <v>211</v>
      </c>
      <c r="D298" s="129" t="s">
        <v>19</v>
      </c>
      <c r="E298" s="129" t="s">
        <v>318</v>
      </c>
      <c r="F298" s="129"/>
      <c r="G298" s="130">
        <f>SUM(G299)</f>
        <v>9664.2999999999993</v>
      </c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98"/>
      <c r="BM298" s="98"/>
      <c r="BN298" s="98"/>
      <c r="BO298" s="98"/>
      <c r="BP298" s="98"/>
      <c r="BQ298" s="98"/>
      <c r="BR298" s="98"/>
      <c r="BS298" s="98"/>
      <c r="BT298" s="98"/>
      <c r="BU298" s="98"/>
      <c r="BV298" s="98"/>
      <c r="BW298" s="98"/>
      <c r="BX298" s="98"/>
      <c r="BY298" s="98"/>
      <c r="BZ298" s="98"/>
      <c r="CA298" s="98"/>
      <c r="CB298" s="98"/>
      <c r="CC298" s="98"/>
      <c r="CD298" s="98"/>
      <c r="CE298" s="98"/>
      <c r="CF298" s="98"/>
      <c r="CG298" s="98"/>
      <c r="CH298" s="98"/>
      <c r="CI298" s="98"/>
      <c r="CJ298" s="98"/>
      <c r="CK298" s="98"/>
      <c r="CL298" s="98"/>
      <c r="CM298" s="98"/>
      <c r="CN298" s="98"/>
      <c r="CO298" s="98"/>
      <c r="CP298" s="98"/>
      <c r="CQ298" s="98"/>
      <c r="CR298" s="98"/>
      <c r="CS298" s="98"/>
      <c r="CT298" s="98"/>
      <c r="CU298" s="98"/>
      <c r="CV298" s="98"/>
      <c r="CW298" s="98"/>
      <c r="CX298" s="98"/>
      <c r="CY298" s="98"/>
      <c r="CZ298" s="98"/>
      <c r="DA298" s="98"/>
      <c r="DB298" s="98"/>
      <c r="DC298" s="98"/>
      <c r="DD298" s="98"/>
      <c r="DE298" s="98"/>
      <c r="DF298" s="98"/>
      <c r="DG298" s="98"/>
      <c r="DH298" s="98"/>
      <c r="DI298" s="98"/>
      <c r="DJ298" s="98"/>
      <c r="DK298" s="98"/>
      <c r="DL298" s="98"/>
      <c r="DM298" s="98"/>
      <c r="DN298" s="98"/>
      <c r="DO298" s="98"/>
      <c r="DP298" s="98"/>
      <c r="DQ298" s="98"/>
      <c r="DR298" s="98"/>
      <c r="DS298" s="98"/>
      <c r="DT298" s="98"/>
      <c r="DU298" s="98"/>
      <c r="DV298" s="98"/>
      <c r="DW298" s="98"/>
      <c r="DX298" s="98"/>
      <c r="DY298" s="98"/>
      <c r="DZ298" s="98"/>
      <c r="EA298" s="98"/>
      <c r="EB298" s="98"/>
      <c r="EC298" s="98"/>
      <c r="ED298" s="98"/>
      <c r="EE298" s="98"/>
      <c r="EF298" s="98"/>
      <c r="EG298" s="98"/>
      <c r="EH298" s="98"/>
      <c r="EI298" s="98"/>
      <c r="EJ298" s="98"/>
      <c r="EK298" s="98"/>
      <c r="EL298" s="98"/>
      <c r="EM298" s="98"/>
      <c r="EN298" s="98"/>
      <c r="EO298" s="98"/>
      <c r="EP298" s="98"/>
      <c r="EQ298" s="98"/>
      <c r="ER298" s="98"/>
      <c r="ES298" s="98"/>
      <c r="ET298" s="98"/>
      <c r="EU298" s="98"/>
      <c r="EV298" s="98"/>
      <c r="EW298" s="98"/>
      <c r="EX298" s="98"/>
      <c r="EY298" s="98"/>
      <c r="EZ298" s="98"/>
      <c r="FA298" s="98"/>
      <c r="FB298" s="98"/>
      <c r="FC298" s="98"/>
      <c r="FD298" s="98"/>
      <c r="FE298" s="98"/>
      <c r="FF298" s="98"/>
      <c r="FG298" s="98"/>
      <c r="FH298" s="98"/>
      <c r="FI298" s="98"/>
      <c r="FJ298" s="98"/>
      <c r="FK298" s="98"/>
      <c r="FL298" s="98"/>
      <c r="FM298" s="98"/>
      <c r="FN298" s="98"/>
      <c r="FO298" s="98"/>
      <c r="FP298" s="98"/>
      <c r="FQ298" s="98"/>
      <c r="FR298" s="98"/>
      <c r="FS298" s="98"/>
      <c r="FT298" s="98"/>
      <c r="FU298" s="98"/>
      <c r="FV298" s="98"/>
      <c r="FW298" s="98"/>
      <c r="FX298" s="98"/>
      <c r="FY298" s="98"/>
      <c r="FZ298" s="98"/>
      <c r="GA298" s="98"/>
      <c r="GB298" s="98"/>
      <c r="GC298" s="98"/>
      <c r="GD298" s="98"/>
      <c r="GE298" s="98"/>
      <c r="GF298" s="98"/>
      <c r="GG298" s="98"/>
      <c r="GH298" s="98"/>
      <c r="GI298" s="98"/>
      <c r="GJ298" s="98"/>
      <c r="GK298" s="98"/>
      <c r="GL298" s="98"/>
      <c r="GM298" s="98"/>
      <c r="GN298" s="98"/>
      <c r="GO298" s="98"/>
      <c r="GP298" s="98"/>
      <c r="GQ298" s="98"/>
      <c r="GR298" s="98"/>
      <c r="GS298" s="98"/>
      <c r="GT298" s="98"/>
      <c r="GU298" s="98"/>
      <c r="GV298" s="98"/>
      <c r="GW298" s="98"/>
      <c r="GX298" s="98"/>
      <c r="GY298" s="98"/>
      <c r="GZ298" s="98"/>
      <c r="HA298" s="98"/>
      <c r="HB298" s="98"/>
      <c r="HC298" s="98"/>
      <c r="HD298" s="98"/>
      <c r="HE298" s="98"/>
      <c r="HF298" s="98"/>
      <c r="HG298" s="98"/>
      <c r="HH298" s="98"/>
      <c r="HI298" s="98"/>
      <c r="HJ298" s="98"/>
      <c r="HK298" s="98"/>
      <c r="HL298" s="98"/>
      <c r="HM298" s="98"/>
      <c r="HN298" s="98"/>
      <c r="HO298" s="98"/>
      <c r="HP298" s="98"/>
      <c r="HQ298" s="98"/>
      <c r="HR298" s="98"/>
      <c r="HS298" s="98"/>
      <c r="HT298" s="98"/>
      <c r="HU298" s="98"/>
      <c r="HV298" s="98"/>
      <c r="HW298" s="98"/>
      <c r="HX298" s="98"/>
      <c r="HY298" s="98"/>
      <c r="HZ298" s="98"/>
      <c r="IA298" s="98"/>
      <c r="IB298" s="98"/>
      <c r="IC298" s="98"/>
      <c r="ID298" s="98"/>
      <c r="IE298" s="98"/>
      <c r="IF298" s="98"/>
      <c r="IG298" s="98"/>
      <c r="IH298" s="98"/>
      <c r="II298" s="98"/>
      <c r="IJ298" s="98"/>
      <c r="IK298" s="98"/>
      <c r="IL298" s="98"/>
      <c r="IM298" s="98"/>
      <c r="IN298" s="98"/>
      <c r="IO298" s="98"/>
      <c r="IP298" s="98"/>
      <c r="IQ298" s="98"/>
      <c r="IR298" s="98"/>
      <c r="IS298" s="98"/>
      <c r="IT298" s="98"/>
    </row>
    <row r="299" spans="1:254" s="126" customFormat="1" ht="25.5" x14ac:dyDescent="0.2">
      <c r="A299" s="188" t="s">
        <v>76</v>
      </c>
      <c r="B299" s="124" t="s">
        <v>280</v>
      </c>
      <c r="C299" s="124" t="s">
        <v>211</v>
      </c>
      <c r="D299" s="124" t="s">
        <v>19</v>
      </c>
      <c r="E299" s="124" t="s">
        <v>317</v>
      </c>
      <c r="F299" s="124" t="s">
        <v>77</v>
      </c>
      <c r="G299" s="125">
        <v>9664.2999999999993</v>
      </c>
    </row>
    <row r="300" spans="1:254" ht="15.75" x14ac:dyDescent="0.25">
      <c r="A300" s="108" t="s">
        <v>252</v>
      </c>
      <c r="B300" s="173">
        <v>510</v>
      </c>
      <c r="C300" s="154" t="s">
        <v>48</v>
      </c>
      <c r="D300" s="154"/>
      <c r="E300" s="154"/>
      <c r="F300" s="154"/>
      <c r="G300" s="155">
        <f>SUM(G301+G310+G304+G313)</f>
        <v>61955.820000000007</v>
      </c>
    </row>
    <row r="301" spans="1:254" ht="15" x14ac:dyDescent="0.25">
      <c r="A301" s="168" t="s">
        <v>319</v>
      </c>
      <c r="B301" s="174">
        <v>510</v>
      </c>
      <c r="C301" s="165" t="s">
        <v>48</v>
      </c>
      <c r="D301" s="165" t="s">
        <v>17</v>
      </c>
      <c r="E301" s="165"/>
      <c r="F301" s="165"/>
      <c r="G301" s="166">
        <f>SUM(G302)</f>
        <v>10150</v>
      </c>
    </row>
    <row r="302" spans="1:254" ht="25.5" x14ac:dyDescent="0.2">
      <c r="A302" s="127" t="s">
        <v>257</v>
      </c>
      <c r="B302" s="189">
        <v>510</v>
      </c>
      <c r="C302" s="132" t="s">
        <v>48</v>
      </c>
      <c r="D302" s="132" t="s">
        <v>17</v>
      </c>
      <c r="E302" s="132" t="s">
        <v>255</v>
      </c>
      <c r="F302" s="132"/>
      <c r="G302" s="130">
        <f>SUM(G303)</f>
        <v>10150</v>
      </c>
    </row>
    <row r="303" spans="1:254" ht="25.5" x14ac:dyDescent="0.2">
      <c r="A303" s="122" t="s">
        <v>76</v>
      </c>
      <c r="B303" s="180">
        <v>510</v>
      </c>
      <c r="C303" s="135" t="s">
        <v>48</v>
      </c>
      <c r="D303" s="135" t="s">
        <v>17</v>
      </c>
      <c r="E303" s="135" t="s">
        <v>255</v>
      </c>
      <c r="F303" s="135" t="s">
        <v>77</v>
      </c>
      <c r="G303" s="125">
        <v>10150</v>
      </c>
    </row>
    <row r="304" spans="1:254" s="152" customFormat="1" ht="13.5" x14ac:dyDescent="0.25">
      <c r="A304" s="117" t="s">
        <v>413</v>
      </c>
      <c r="B304" s="174">
        <v>510</v>
      </c>
      <c r="C304" s="133" t="s">
        <v>48</v>
      </c>
      <c r="D304" s="133" t="s">
        <v>19</v>
      </c>
      <c r="E304" s="133"/>
      <c r="F304" s="133"/>
      <c r="G304" s="120">
        <f>SUM(G305)</f>
        <v>31876.120000000003</v>
      </c>
    </row>
    <row r="305" spans="1:254" ht="25.5" x14ac:dyDescent="0.2">
      <c r="A305" s="127" t="s">
        <v>257</v>
      </c>
      <c r="B305" s="189">
        <v>510</v>
      </c>
      <c r="C305" s="132" t="s">
        <v>48</v>
      </c>
      <c r="D305" s="132" t="s">
        <v>19</v>
      </c>
      <c r="E305" s="132" t="s">
        <v>255</v>
      </c>
      <c r="F305" s="135"/>
      <c r="G305" s="125">
        <f>SUM(G306:G309)</f>
        <v>31876.120000000003</v>
      </c>
    </row>
    <row r="306" spans="1:254" x14ac:dyDescent="0.2">
      <c r="A306" s="122" t="s">
        <v>282</v>
      </c>
      <c r="B306" s="180">
        <v>510</v>
      </c>
      <c r="C306" s="135" t="s">
        <v>48</v>
      </c>
      <c r="D306" s="135" t="s">
        <v>19</v>
      </c>
      <c r="E306" s="135" t="s">
        <v>255</v>
      </c>
      <c r="F306" s="135" t="s">
        <v>32</v>
      </c>
      <c r="G306" s="125">
        <v>106.2</v>
      </c>
    </row>
    <row r="307" spans="1:254" x14ac:dyDescent="0.2">
      <c r="A307" s="122" t="s">
        <v>290</v>
      </c>
      <c r="B307" s="180">
        <v>510</v>
      </c>
      <c r="C307" s="135" t="s">
        <v>48</v>
      </c>
      <c r="D307" s="135" t="s">
        <v>19</v>
      </c>
      <c r="E307" s="135" t="s">
        <v>255</v>
      </c>
      <c r="F307" s="135" t="s">
        <v>75</v>
      </c>
      <c r="G307" s="125">
        <v>70.3</v>
      </c>
    </row>
    <row r="308" spans="1:254" ht="25.5" x14ac:dyDescent="0.2">
      <c r="A308" s="188" t="s">
        <v>76</v>
      </c>
      <c r="B308" s="180">
        <v>510</v>
      </c>
      <c r="C308" s="135" t="s">
        <v>48</v>
      </c>
      <c r="D308" s="135" t="s">
        <v>19</v>
      </c>
      <c r="E308" s="135" t="s">
        <v>255</v>
      </c>
      <c r="F308" s="135" t="s">
        <v>77</v>
      </c>
      <c r="G308" s="125">
        <v>11448.12</v>
      </c>
    </row>
    <row r="309" spans="1:254" x14ac:dyDescent="0.2">
      <c r="A309" s="122" t="s">
        <v>290</v>
      </c>
      <c r="B309" s="180">
        <v>510</v>
      </c>
      <c r="C309" s="135" t="s">
        <v>48</v>
      </c>
      <c r="D309" s="135" t="s">
        <v>19</v>
      </c>
      <c r="E309" s="135" t="s">
        <v>415</v>
      </c>
      <c r="F309" s="135" t="s">
        <v>75</v>
      </c>
      <c r="G309" s="125">
        <v>20251.5</v>
      </c>
    </row>
    <row r="310" spans="1:254" ht="15" x14ac:dyDescent="0.25">
      <c r="A310" s="168" t="s">
        <v>256</v>
      </c>
      <c r="B310" s="174">
        <v>510</v>
      </c>
      <c r="C310" s="165" t="s">
        <v>48</v>
      </c>
      <c r="D310" s="165" t="s">
        <v>43</v>
      </c>
      <c r="E310" s="165"/>
      <c r="F310" s="165"/>
      <c r="G310" s="166">
        <f>SUM(G311)</f>
        <v>929.7</v>
      </c>
    </row>
    <row r="311" spans="1:254" ht="25.5" x14ac:dyDescent="0.2">
      <c r="A311" s="127" t="s">
        <v>257</v>
      </c>
      <c r="B311" s="189">
        <v>510</v>
      </c>
      <c r="C311" s="132" t="s">
        <v>48</v>
      </c>
      <c r="D311" s="132" t="s">
        <v>43</v>
      </c>
      <c r="E311" s="132" t="s">
        <v>255</v>
      </c>
      <c r="F311" s="132"/>
      <c r="G311" s="130">
        <f>SUM(G312)</f>
        <v>929.7</v>
      </c>
    </row>
    <row r="312" spans="1:254" s="116" customFormat="1" ht="26.25" x14ac:dyDescent="0.25">
      <c r="A312" s="122" t="s">
        <v>76</v>
      </c>
      <c r="B312" s="180">
        <v>510</v>
      </c>
      <c r="C312" s="135" t="s">
        <v>48</v>
      </c>
      <c r="D312" s="135" t="s">
        <v>43</v>
      </c>
      <c r="E312" s="135" t="s">
        <v>255</v>
      </c>
      <c r="F312" s="135" t="s">
        <v>77</v>
      </c>
      <c r="G312" s="125">
        <v>929.7</v>
      </c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  <c r="AW312" s="126"/>
      <c r="AX312" s="126"/>
      <c r="AY312" s="126"/>
      <c r="AZ312" s="126"/>
      <c r="BA312" s="126"/>
      <c r="BB312" s="126"/>
      <c r="BC312" s="126"/>
      <c r="BD312" s="126"/>
      <c r="BE312" s="126"/>
      <c r="BF312" s="126"/>
      <c r="BG312" s="126"/>
      <c r="BH312" s="126"/>
      <c r="BI312" s="126"/>
      <c r="BJ312" s="126"/>
      <c r="BK312" s="126"/>
      <c r="BL312" s="126"/>
      <c r="BM312" s="126"/>
      <c r="BN312" s="126"/>
      <c r="BO312" s="126"/>
      <c r="BP312" s="126"/>
      <c r="BQ312" s="126"/>
      <c r="BR312" s="126"/>
      <c r="BS312" s="126"/>
      <c r="BT312" s="126"/>
      <c r="BU312" s="126"/>
      <c r="BV312" s="126"/>
      <c r="BW312" s="126"/>
      <c r="BX312" s="126"/>
      <c r="BY312" s="126"/>
      <c r="BZ312" s="126"/>
      <c r="CA312" s="126"/>
      <c r="CB312" s="126"/>
      <c r="CC312" s="126"/>
      <c r="CD312" s="126"/>
      <c r="CE312" s="126"/>
      <c r="CF312" s="126"/>
      <c r="CG312" s="126"/>
      <c r="CH312" s="126"/>
      <c r="CI312" s="126"/>
      <c r="CJ312" s="126"/>
      <c r="CK312" s="126"/>
      <c r="CL312" s="126"/>
      <c r="CM312" s="126"/>
      <c r="CN312" s="126"/>
      <c r="CO312" s="126"/>
      <c r="CP312" s="126"/>
      <c r="CQ312" s="126"/>
      <c r="CR312" s="126"/>
      <c r="CS312" s="126"/>
      <c r="CT312" s="126"/>
      <c r="CU312" s="126"/>
      <c r="CV312" s="126"/>
      <c r="CW312" s="126"/>
      <c r="CX312" s="126"/>
      <c r="CY312" s="126"/>
      <c r="CZ312" s="126"/>
      <c r="DA312" s="126"/>
      <c r="DB312" s="126"/>
      <c r="DC312" s="126"/>
      <c r="DD312" s="126"/>
      <c r="DE312" s="126"/>
      <c r="DF312" s="126"/>
      <c r="DG312" s="126"/>
      <c r="DH312" s="126"/>
      <c r="DI312" s="126"/>
      <c r="DJ312" s="126"/>
      <c r="DK312" s="126"/>
      <c r="DL312" s="126"/>
      <c r="DM312" s="126"/>
      <c r="DN312" s="126"/>
      <c r="DO312" s="126"/>
      <c r="DP312" s="126"/>
      <c r="DQ312" s="126"/>
      <c r="DR312" s="126"/>
      <c r="DS312" s="126"/>
      <c r="DT312" s="126"/>
      <c r="DU312" s="126"/>
      <c r="DV312" s="126"/>
      <c r="DW312" s="126"/>
      <c r="DX312" s="126"/>
      <c r="DY312" s="126"/>
      <c r="DZ312" s="126"/>
      <c r="EA312" s="126"/>
      <c r="EB312" s="126"/>
      <c r="EC312" s="126"/>
      <c r="ED312" s="126"/>
      <c r="EE312" s="126"/>
      <c r="EF312" s="126"/>
      <c r="EG312" s="126"/>
      <c r="EH312" s="126"/>
      <c r="EI312" s="126"/>
      <c r="EJ312" s="126"/>
      <c r="EK312" s="126"/>
      <c r="EL312" s="126"/>
      <c r="EM312" s="126"/>
      <c r="EN312" s="126"/>
      <c r="EO312" s="126"/>
      <c r="EP312" s="126"/>
      <c r="EQ312" s="126"/>
      <c r="ER312" s="126"/>
      <c r="ES312" s="126"/>
      <c r="ET312" s="126"/>
      <c r="EU312" s="126"/>
      <c r="EV312" s="126"/>
      <c r="EW312" s="126"/>
      <c r="EX312" s="126"/>
      <c r="EY312" s="126"/>
      <c r="EZ312" s="126"/>
      <c r="FA312" s="126"/>
      <c r="FB312" s="126"/>
      <c r="FC312" s="126"/>
      <c r="FD312" s="126"/>
      <c r="FE312" s="126"/>
      <c r="FF312" s="126"/>
      <c r="FG312" s="126"/>
      <c r="FH312" s="126"/>
      <c r="FI312" s="126"/>
      <c r="FJ312" s="126"/>
      <c r="FK312" s="126"/>
      <c r="FL312" s="126"/>
      <c r="FM312" s="126"/>
      <c r="FN312" s="126"/>
      <c r="FO312" s="126"/>
      <c r="FP312" s="126"/>
      <c r="FQ312" s="126"/>
      <c r="FR312" s="126"/>
      <c r="FS312" s="126"/>
      <c r="FT312" s="126"/>
      <c r="FU312" s="126"/>
      <c r="FV312" s="126"/>
      <c r="FW312" s="126"/>
      <c r="FX312" s="126"/>
      <c r="FY312" s="126"/>
      <c r="FZ312" s="126"/>
      <c r="GA312" s="126"/>
      <c r="GB312" s="126"/>
      <c r="GC312" s="126"/>
      <c r="GD312" s="126"/>
      <c r="GE312" s="126"/>
      <c r="GF312" s="126"/>
      <c r="GG312" s="126"/>
      <c r="GH312" s="126"/>
      <c r="GI312" s="126"/>
      <c r="GJ312" s="126"/>
      <c r="GK312" s="126"/>
      <c r="GL312" s="126"/>
      <c r="GM312" s="126"/>
      <c r="GN312" s="126"/>
      <c r="GO312" s="126"/>
      <c r="GP312" s="126"/>
      <c r="GQ312" s="126"/>
      <c r="GR312" s="126"/>
      <c r="GS312" s="126"/>
      <c r="GT312" s="126"/>
      <c r="GU312" s="126"/>
      <c r="GV312" s="126"/>
      <c r="GW312" s="126"/>
      <c r="GX312" s="126"/>
      <c r="GY312" s="126"/>
      <c r="GZ312" s="126"/>
      <c r="HA312" s="126"/>
      <c r="HB312" s="126"/>
      <c r="HC312" s="126"/>
      <c r="HD312" s="126"/>
      <c r="HE312" s="126"/>
      <c r="HF312" s="126"/>
      <c r="HG312" s="126"/>
      <c r="HH312" s="126"/>
      <c r="HI312" s="126"/>
      <c r="HJ312" s="126"/>
      <c r="HK312" s="126"/>
      <c r="HL312" s="126"/>
      <c r="HM312" s="126"/>
      <c r="HN312" s="126"/>
      <c r="HO312" s="126"/>
      <c r="HP312" s="126"/>
      <c r="HQ312" s="126"/>
      <c r="HR312" s="126"/>
      <c r="HS312" s="126"/>
      <c r="HT312" s="126"/>
      <c r="HU312" s="126"/>
      <c r="HV312" s="126"/>
      <c r="HW312" s="126"/>
      <c r="HX312" s="126"/>
      <c r="HY312" s="126"/>
      <c r="HZ312" s="126"/>
      <c r="IA312" s="126"/>
      <c r="IB312" s="126"/>
      <c r="IC312" s="126"/>
      <c r="ID312" s="126"/>
      <c r="IE312" s="126"/>
      <c r="IF312" s="126"/>
      <c r="IG312" s="126"/>
      <c r="IH312" s="126"/>
      <c r="II312" s="126"/>
      <c r="IJ312" s="126"/>
      <c r="IK312" s="126"/>
      <c r="IL312" s="126"/>
      <c r="IM312" s="126"/>
      <c r="IN312" s="126"/>
      <c r="IO312" s="126"/>
      <c r="IP312" s="126"/>
      <c r="IQ312" s="126"/>
      <c r="IR312" s="126"/>
      <c r="IS312" s="126"/>
      <c r="IT312" s="126"/>
    </row>
    <row r="313" spans="1:254" s="116" customFormat="1" ht="15" x14ac:dyDescent="0.25">
      <c r="A313" s="127" t="s">
        <v>406</v>
      </c>
      <c r="B313" s="129" t="s">
        <v>280</v>
      </c>
      <c r="C313" s="132" t="s">
        <v>48</v>
      </c>
      <c r="D313" s="132" t="s">
        <v>43</v>
      </c>
      <c r="E313" s="132" t="s">
        <v>407</v>
      </c>
      <c r="F313" s="132"/>
      <c r="G313" s="125">
        <f>SUM(G314)</f>
        <v>19000</v>
      </c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  <c r="AW313" s="126"/>
      <c r="AX313" s="126"/>
      <c r="AY313" s="126"/>
      <c r="AZ313" s="126"/>
      <c r="BA313" s="126"/>
      <c r="BB313" s="126"/>
      <c r="BC313" s="126"/>
      <c r="BD313" s="126"/>
      <c r="BE313" s="126"/>
      <c r="BF313" s="126"/>
      <c r="BG313" s="126"/>
      <c r="BH313" s="126"/>
      <c r="BI313" s="126"/>
      <c r="BJ313" s="126"/>
      <c r="BK313" s="126"/>
      <c r="BL313" s="126"/>
      <c r="BM313" s="126"/>
      <c r="BN313" s="126"/>
      <c r="BO313" s="126"/>
      <c r="BP313" s="126"/>
      <c r="BQ313" s="126"/>
      <c r="BR313" s="126"/>
      <c r="BS313" s="126"/>
      <c r="BT313" s="126"/>
      <c r="BU313" s="126"/>
      <c r="BV313" s="126"/>
      <c r="BW313" s="126"/>
      <c r="BX313" s="126"/>
      <c r="BY313" s="126"/>
      <c r="BZ313" s="126"/>
      <c r="CA313" s="126"/>
      <c r="CB313" s="126"/>
      <c r="CC313" s="126"/>
      <c r="CD313" s="126"/>
      <c r="CE313" s="126"/>
      <c r="CF313" s="126"/>
      <c r="CG313" s="126"/>
      <c r="CH313" s="126"/>
      <c r="CI313" s="126"/>
      <c r="CJ313" s="126"/>
      <c r="CK313" s="126"/>
      <c r="CL313" s="126"/>
      <c r="CM313" s="126"/>
      <c r="CN313" s="126"/>
      <c r="CO313" s="126"/>
      <c r="CP313" s="126"/>
      <c r="CQ313" s="126"/>
      <c r="CR313" s="126"/>
      <c r="CS313" s="126"/>
      <c r="CT313" s="126"/>
      <c r="CU313" s="126"/>
      <c r="CV313" s="126"/>
      <c r="CW313" s="126"/>
      <c r="CX313" s="126"/>
      <c r="CY313" s="126"/>
      <c r="CZ313" s="126"/>
      <c r="DA313" s="126"/>
      <c r="DB313" s="126"/>
      <c r="DC313" s="126"/>
      <c r="DD313" s="126"/>
      <c r="DE313" s="126"/>
      <c r="DF313" s="126"/>
      <c r="DG313" s="126"/>
      <c r="DH313" s="126"/>
      <c r="DI313" s="126"/>
      <c r="DJ313" s="126"/>
      <c r="DK313" s="126"/>
      <c r="DL313" s="126"/>
      <c r="DM313" s="126"/>
      <c r="DN313" s="126"/>
      <c r="DO313" s="126"/>
      <c r="DP313" s="126"/>
      <c r="DQ313" s="126"/>
      <c r="DR313" s="126"/>
      <c r="DS313" s="126"/>
      <c r="DT313" s="126"/>
      <c r="DU313" s="126"/>
      <c r="DV313" s="126"/>
      <c r="DW313" s="126"/>
      <c r="DX313" s="126"/>
      <c r="DY313" s="126"/>
      <c r="DZ313" s="126"/>
      <c r="EA313" s="126"/>
      <c r="EB313" s="126"/>
      <c r="EC313" s="126"/>
      <c r="ED313" s="126"/>
      <c r="EE313" s="126"/>
      <c r="EF313" s="126"/>
      <c r="EG313" s="126"/>
      <c r="EH313" s="126"/>
      <c r="EI313" s="126"/>
      <c r="EJ313" s="126"/>
      <c r="EK313" s="126"/>
      <c r="EL313" s="126"/>
      <c r="EM313" s="126"/>
      <c r="EN313" s="126"/>
      <c r="EO313" s="126"/>
      <c r="EP313" s="126"/>
      <c r="EQ313" s="126"/>
      <c r="ER313" s="126"/>
      <c r="ES313" s="126"/>
      <c r="ET313" s="126"/>
      <c r="EU313" s="126"/>
      <c r="EV313" s="126"/>
      <c r="EW313" s="126"/>
      <c r="EX313" s="126"/>
      <c r="EY313" s="126"/>
      <c r="EZ313" s="126"/>
      <c r="FA313" s="126"/>
      <c r="FB313" s="126"/>
      <c r="FC313" s="126"/>
      <c r="FD313" s="126"/>
      <c r="FE313" s="126"/>
      <c r="FF313" s="126"/>
      <c r="FG313" s="126"/>
      <c r="FH313" s="126"/>
      <c r="FI313" s="126"/>
      <c r="FJ313" s="126"/>
      <c r="FK313" s="126"/>
      <c r="FL313" s="126"/>
      <c r="FM313" s="126"/>
      <c r="FN313" s="126"/>
      <c r="FO313" s="126"/>
      <c r="FP313" s="126"/>
      <c r="FQ313" s="126"/>
      <c r="FR313" s="126"/>
      <c r="FS313" s="126"/>
      <c r="FT313" s="126"/>
      <c r="FU313" s="126"/>
      <c r="FV313" s="126"/>
      <c r="FW313" s="126"/>
      <c r="FX313" s="126"/>
      <c r="FY313" s="126"/>
      <c r="FZ313" s="126"/>
      <c r="GA313" s="126"/>
      <c r="GB313" s="126"/>
      <c r="GC313" s="126"/>
      <c r="GD313" s="126"/>
      <c r="GE313" s="126"/>
      <c r="GF313" s="126"/>
      <c r="GG313" s="126"/>
      <c r="GH313" s="126"/>
      <c r="GI313" s="126"/>
      <c r="GJ313" s="126"/>
      <c r="GK313" s="126"/>
      <c r="GL313" s="126"/>
      <c r="GM313" s="126"/>
      <c r="GN313" s="126"/>
      <c r="GO313" s="126"/>
      <c r="GP313" s="126"/>
      <c r="GQ313" s="126"/>
      <c r="GR313" s="126"/>
      <c r="GS313" s="126"/>
      <c r="GT313" s="126"/>
      <c r="GU313" s="126"/>
      <c r="GV313" s="126"/>
      <c r="GW313" s="126"/>
      <c r="GX313" s="126"/>
      <c r="GY313" s="126"/>
      <c r="GZ313" s="126"/>
      <c r="HA313" s="126"/>
      <c r="HB313" s="126"/>
      <c r="HC313" s="126"/>
      <c r="HD313" s="126"/>
      <c r="HE313" s="126"/>
      <c r="HF313" s="126"/>
      <c r="HG313" s="126"/>
      <c r="HH313" s="126"/>
      <c r="HI313" s="126"/>
      <c r="HJ313" s="126"/>
      <c r="HK313" s="126"/>
      <c r="HL313" s="126"/>
      <c r="HM313" s="126"/>
      <c r="HN313" s="126"/>
      <c r="HO313" s="126"/>
      <c r="HP313" s="126"/>
      <c r="HQ313" s="126"/>
      <c r="HR313" s="126"/>
      <c r="HS313" s="126"/>
      <c r="HT313" s="126"/>
      <c r="HU313" s="126"/>
      <c r="HV313" s="126"/>
      <c r="HW313" s="126"/>
      <c r="HX313" s="126"/>
      <c r="HY313" s="126"/>
      <c r="HZ313" s="126"/>
      <c r="IA313" s="126"/>
      <c r="IB313" s="126"/>
      <c r="IC313" s="126"/>
      <c r="ID313" s="126"/>
      <c r="IE313" s="126"/>
      <c r="IF313" s="126"/>
      <c r="IG313" s="126"/>
      <c r="IH313" s="126"/>
      <c r="II313" s="126"/>
      <c r="IJ313" s="126"/>
      <c r="IK313" s="126"/>
      <c r="IL313" s="126"/>
      <c r="IM313" s="126"/>
      <c r="IN313" s="126"/>
      <c r="IO313" s="126"/>
      <c r="IP313" s="126"/>
      <c r="IQ313" s="126"/>
      <c r="IR313" s="126"/>
      <c r="IS313" s="126"/>
      <c r="IT313" s="126"/>
    </row>
    <row r="314" spans="1:254" s="116" customFormat="1" ht="26.25" x14ac:dyDescent="0.25">
      <c r="A314" s="122" t="s">
        <v>76</v>
      </c>
      <c r="B314" s="124" t="s">
        <v>280</v>
      </c>
      <c r="C314" s="135" t="s">
        <v>48</v>
      </c>
      <c r="D314" s="135" t="s">
        <v>43</v>
      </c>
      <c r="E314" s="135" t="s">
        <v>407</v>
      </c>
      <c r="F314" s="135" t="s">
        <v>77</v>
      </c>
      <c r="G314" s="125">
        <v>19000</v>
      </c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  <c r="AW314" s="126"/>
      <c r="AX314" s="126"/>
      <c r="AY314" s="126"/>
      <c r="AZ314" s="126"/>
      <c r="BA314" s="126"/>
      <c r="BB314" s="126"/>
      <c r="BC314" s="126"/>
      <c r="BD314" s="126"/>
      <c r="BE314" s="126"/>
      <c r="BF314" s="126"/>
      <c r="BG314" s="126"/>
      <c r="BH314" s="126"/>
      <c r="BI314" s="126"/>
      <c r="BJ314" s="126"/>
      <c r="BK314" s="126"/>
      <c r="BL314" s="126"/>
      <c r="BM314" s="126"/>
      <c r="BN314" s="126"/>
      <c r="BO314" s="126"/>
      <c r="BP314" s="126"/>
      <c r="BQ314" s="126"/>
      <c r="BR314" s="126"/>
      <c r="BS314" s="126"/>
      <c r="BT314" s="126"/>
      <c r="BU314" s="126"/>
      <c r="BV314" s="126"/>
      <c r="BW314" s="126"/>
      <c r="BX314" s="126"/>
      <c r="BY314" s="126"/>
      <c r="BZ314" s="126"/>
      <c r="CA314" s="126"/>
      <c r="CB314" s="126"/>
      <c r="CC314" s="126"/>
      <c r="CD314" s="126"/>
      <c r="CE314" s="126"/>
      <c r="CF314" s="126"/>
      <c r="CG314" s="126"/>
      <c r="CH314" s="126"/>
      <c r="CI314" s="126"/>
      <c r="CJ314" s="126"/>
      <c r="CK314" s="126"/>
      <c r="CL314" s="126"/>
      <c r="CM314" s="126"/>
      <c r="CN314" s="126"/>
      <c r="CO314" s="126"/>
      <c r="CP314" s="126"/>
      <c r="CQ314" s="126"/>
      <c r="CR314" s="126"/>
      <c r="CS314" s="126"/>
      <c r="CT314" s="126"/>
      <c r="CU314" s="126"/>
      <c r="CV314" s="126"/>
      <c r="CW314" s="126"/>
      <c r="CX314" s="126"/>
      <c r="CY314" s="126"/>
      <c r="CZ314" s="126"/>
      <c r="DA314" s="126"/>
      <c r="DB314" s="126"/>
      <c r="DC314" s="126"/>
      <c r="DD314" s="126"/>
      <c r="DE314" s="126"/>
      <c r="DF314" s="126"/>
      <c r="DG314" s="126"/>
      <c r="DH314" s="126"/>
      <c r="DI314" s="126"/>
      <c r="DJ314" s="126"/>
      <c r="DK314" s="126"/>
      <c r="DL314" s="126"/>
      <c r="DM314" s="126"/>
      <c r="DN314" s="126"/>
      <c r="DO314" s="126"/>
      <c r="DP314" s="126"/>
      <c r="DQ314" s="126"/>
      <c r="DR314" s="126"/>
      <c r="DS314" s="126"/>
      <c r="DT314" s="126"/>
      <c r="DU314" s="126"/>
      <c r="DV314" s="126"/>
      <c r="DW314" s="126"/>
      <c r="DX314" s="126"/>
      <c r="DY314" s="126"/>
      <c r="DZ314" s="126"/>
      <c r="EA314" s="126"/>
      <c r="EB314" s="126"/>
      <c r="EC314" s="126"/>
      <c r="ED314" s="126"/>
      <c r="EE314" s="126"/>
      <c r="EF314" s="126"/>
      <c r="EG314" s="126"/>
      <c r="EH314" s="126"/>
      <c r="EI314" s="126"/>
      <c r="EJ314" s="126"/>
      <c r="EK314" s="126"/>
      <c r="EL314" s="126"/>
      <c r="EM314" s="126"/>
      <c r="EN314" s="126"/>
      <c r="EO314" s="126"/>
      <c r="EP314" s="126"/>
      <c r="EQ314" s="126"/>
      <c r="ER314" s="126"/>
      <c r="ES314" s="126"/>
      <c r="ET314" s="126"/>
      <c r="EU314" s="126"/>
      <c r="EV314" s="126"/>
      <c r="EW314" s="126"/>
      <c r="EX314" s="126"/>
      <c r="EY314" s="126"/>
      <c r="EZ314" s="126"/>
      <c r="FA314" s="126"/>
      <c r="FB314" s="126"/>
      <c r="FC314" s="126"/>
      <c r="FD314" s="126"/>
      <c r="FE314" s="126"/>
      <c r="FF314" s="126"/>
      <c r="FG314" s="126"/>
      <c r="FH314" s="126"/>
      <c r="FI314" s="126"/>
      <c r="FJ314" s="126"/>
      <c r="FK314" s="126"/>
      <c r="FL314" s="126"/>
      <c r="FM314" s="126"/>
      <c r="FN314" s="126"/>
      <c r="FO314" s="126"/>
      <c r="FP314" s="126"/>
      <c r="FQ314" s="126"/>
      <c r="FR314" s="126"/>
      <c r="FS314" s="126"/>
      <c r="FT314" s="126"/>
      <c r="FU314" s="126"/>
      <c r="FV314" s="126"/>
      <c r="FW314" s="126"/>
      <c r="FX314" s="126"/>
      <c r="FY314" s="126"/>
      <c r="FZ314" s="126"/>
      <c r="GA314" s="126"/>
      <c r="GB314" s="126"/>
      <c r="GC314" s="126"/>
      <c r="GD314" s="126"/>
      <c r="GE314" s="126"/>
      <c r="GF314" s="126"/>
      <c r="GG314" s="126"/>
      <c r="GH314" s="126"/>
      <c r="GI314" s="126"/>
      <c r="GJ314" s="126"/>
      <c r="GK314" s="126"/>
      <c r="GL314" s="126"/>
      <c r="GM314" s="126"/>
      <c r="GN314" s="126"/>
      <c r="GO314" s="126"/>
      <c r="GP314" s="126"/>
      <c r="GQ314" s="126"/>
      <c r="GR314" s="126"/>
      <c r="GS314" s="126"/>
      <c r="GT314" s="126"/>
      <c r="GU314" s="126"/>
      <c r="GV314" s="126"/>
      <c r="GW314" s="126"/>
      <c r="GX314" s="126"/>
      <c r="GY314" s="126"/>
      <c r="GZ314" s="126"/>
      <c r="HA314" s="126"/>
      <c r="HB314" s="126"/>
      <c r="HC314" s="126"/>
      <c r="HD314" s="126"/>
      <c r="HE314" s="126"/>
      <c r="HF314" s="126"/>
      <c r="HG314" s="126"/>
      <c r="HH314" s="126"/>
      <c r="HI314" s="126"/>
      <c r="HJ314" s="126"/>
      <c r="HK314" s="126"/>
      <c r="HL314" s="126"/>
      <c r="HM314" s="126"/>
      <c r="HN314" s="126"/>
      <c r="HO314" s="126"/>
      <c r="HP314" s="126"/>
      <c r="HQ314" s="126"/>
      <c r="HR314" s="126"/>
      <c r="HS314" s="126"/>
      <c r="HT314" s="126"/>
      <c r="HU314" s="126"/>
      <c r="HV314" s="126"/>
      <c r="HW314" s="126"/>
      <c r="HX314" s="126"/>
      <c r="HY314" s="126"/>
      <c r="HZ314" s="126"/>
      <c r="IA314" s="126"/>
      <c r="IB314" s="126"/>
      <c r="IC314" s="126"/>
      <c r="ID314" s="126"/>
      <c r="IE314" s="126"/>
      <c r="IF314" s="126"/>
      <c r="IG314" s="126"/>
      <c r="IH314" s="126"/>
      <c r="II314" s="126"/>
      <c r="IJ314" s="126"/>
      <c r="IK314" s="126"/>
      <c r="IL314" s="126"/>
      <c r="IM314" s="126"/>
      <c r="IN314" s="126"/>
      <c r="IO314" s="126"/>
      <c r="IP314" s="126"/>
      <c r="IQ314" s="126"/>
      <c r="IR314" s="126"/>
      <c r="IS314" s="126"/>
      <c r="IT314" s="126"/>
    </row>
    <row r="315" spans="1:254" s="116" customFormat="1" ht="15.75" x14ac:dyDescent="0.25">
      <c r="A315" s="158" t="s">
        <v>258</v>
      </c>
      <c r="B315" s="173">
        <v>510</v>
      </c>
      <c r="C315" s="154" t="s">
        <v>107</v>
      </c>
      <c r="D315" s="154"/>
      <c r="E315" s="154"/>
      <c r="F315" s="154"/>
      <c r="G315" s="155">
        <f>SUM(G316)</f>
        <v>2572</v>
      </c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/>
      <c r="BC315" s="98"/>
      <c r="BD315" s="98"/>
      <c r="BE315" s="98"/>
      <c r="BF315" s="98"/>
      <c r="BG315" s="98"/>
      <c r="BH315" s="98"/>
      <c r="BI315" s="98"/>
      <c r="BJ315" s="98"/>
      <c r="BK315" s="98"/>
      <c r="BL315" s="98"/>
      <c r="BM315" s="98"/>
      <c r="BN315" s="98"/>
      <c r="BO315" s="98"/>
      <c r="BP315" s="98"/>
      <c r="BQ315" s="98"/>
      <c r="BR315" s="98"/>
      <c r="BS315" s="98"/>
      <c r="BT315" s="98"/>
      <c r="BU315" s="98"/>
      <c r="BV315" s="98"/>
      <c r="BW315" s="98"/>
      <c r="BX315" s="98"/>
      <c r="BY315" s="98"/>
      <c r="BZ315" s="98"/>
      <c r="CA315" s="98"/>
      <c r="CB315" s="98"/>
      <c r="CC315" s="98"/>
      <c r="CD315" s="98"/>
      <c r="CE315" s="98"/>
      <c r="CF315" s="98"/>
      <c r="CG315" s="98"/>
      <c r="CH315" s="98"/>
      <c r="CI315" s="98"/>
      <c r="CJ315" s="98"/>
      <c r="CK315" s="98"/>
      <c r="CL315" s="98"/>
      <c r="CM315" s="98"/>
      <c r="CN315" s="98"/>
      <c r="CO315" s="98"/>
      <c r="CP315" s="98"/>
      <c r="CQ315" s="98"/>
      <c r="CR315" s="98"/>
      <c r="CS315" s="98"/>
      <c r="CT315" s="98"/>
      <c r="CU315" s="98"/>
      <c r="CV315" s="98"/>
      <c r="CW315" s="98"/>
      <c r="CX315" s="98"/>
      <c r="CY315" s="98"/>
      <c r="CZ315" s="98"/>
      <c r="DA315" s="98"/>
      <c r="DB315" s="98"/>
      <c r="DC315" s="98"/>
      <c r="DD315" s="98"/>
      <c r="DE315" s="98"/>
      <c r="DF315" s="98"/>
      <c r="DG315" s="98"/>
      <c r="DH315" s="98"/>
      <c r="DI315" s="98"/>
      <c r="DJ315" s="98"/>
      <c r="DK315" s="98"/>
      <c r="DL315" s="98"/>
      <c r="DM315" s="98"/>
      <c r="DN315" s="98"/>
      <c r="DO315" s="98"/>
      <c r="DP315" s="98"/>
      <c r="DQ315" s="98"/>
      <c r="DR315" s="98"/>
      <c r="DS315" s="98"/>
      <c r="DT315" s="98"/>
      <c r="DU315" s="98"/>
      <c r="DV315" s="98"/>
      <c r="DW315" s="98"/>
      <c r="DX315" s="98"/>
      <c r="DY315" s="98"/>
      <c r="DZ315" s="98"/>
      <c r="EA315" s="98"/>
      <c r="EB315" s="98"/>
      <c r="EC315" s="98"/>
      <c r="ED315" s="98"/>
      <c r="EE315" s="98"/>
      <c r="EF315" s="98"/>
      <c r="EG315" s="98"/>
      <c r="EH315" s="98"/>
      <c r="EI315" s="98"/>
      <c r="EJ315" s="98"/>
      <c r="EK315" s="98"/>
      <c r="EL315" s="98"/>
      <c r="EM315" s="98"/>
      <c r="EN315" s="98"/>
      <c r="EO315" s="98"/>
      <c r="EP315" s="98"/>
      <c r="EQ315" s="98"/>
      <c r="ER315" s="98"/>
      <c r="ES315" s="98"/>
      <c r="ET315" s="98"/>
      <c r="EU315" s="98"/>
      <c r="EV315" s="98"/>
      <c r="EW315" s="98"/>
      <c r="EX315" s="98"/>
      <c r="EY315" s="98"/>
      <c r="EZ315" s="98"/>
      <c r="FA315" s="98"/>
      <c r="FB315" s="98"/>
      <c r="FC315" s="98"/>
      <c r="FD315" s="98"/>
      <c r="FE315" s="98"/>
      <c r="FF315" s="98"/>
      <c r="FG315" s="98"/>
      <c r="FH315" s="98"/>
      <c r="FI315" s="98"/>
      <c r="FJ315" s="98"/>
      <c r="FK315" s="98"/>
      <c r="FL315" s="98"/>
      <c r="FM315" s="98"/>
      <c r="FN315" s="98"/>
      <c r="FO315" s="98"/>
      <c r="FP315" s="98"/>
      <c r="FQ315" s="98"/>
      <c r="FR315" s="98"/>
      <c r="FS315" s="98"/>
      <c r="FT315" s="98"/>
      <c r="FU315" s="98"/>
      <c r="FV315" s="98"/>
      <c r="FW315" s="98"/>
      <c r="FX315" s="98"/>
      <c r="FY315" s="98"/>
      <c r="FZ315" s="98"/>
      <c r="GA315" s="98"/>
      <c r="GB315" s="98"/>
      <c r="GC315" s="98"/>
      <c r="GD315" s="98"/>
      <c r="GE315" s="98"/>
      <c r="GF315" s="98"/>
      <c r="GG315" s="98"/>
      <c r="GH315" s="98"/>
      <c r="GI315" s="98"/>
      <c r="GJ315" s="98"/>
      <c r="GK315" s="98"/>
      <c r="GL315" s="98"/>
      <c r="GM315" s="98"/>
      <c r="GN315" s="98"/>
      <c r="GO315" s="98"/>
      <c r="GP315" s="98"/>
      <c r="GQ315" s="98"/>
      <c r="GR315" s="98"/>
      <c r="GS315" s="98"/>
      <c r="GT315" s="98"/>
      <c r="GU315" s="98"/>
      <c r="GV315" s="98"/>
      <c r="GW315" s="98"/>
      <c r="GX315" s="98"/>
      <c r="GY315" s="98"/>
      <c r="GZ315" s="98"/>
      <c r="HA315" s="98"/>
      <c r="HB315" s="98"/>
      <c r="HC315" s="98"/>
      <c r="HD315" s="98"/>
      <c r="HE315" s="98"/>
      <c r="HF315" s="98"/>
      <c r="HG315" s="98"/>
      <c r="HH315" s="98"/>
      <c r="HI315" s="98"/>
      <c r="HJ315" s="98"/>
      <c r="HK315" s="98"/>
      <c r="HL315" s="98"/>
      <c r="HM315" s="98"/>
      <c r="HN315" s="98"/>
      <c r="HO315" s="98"/>
      <c r="HP315" s="98"/>
      <c r="HQ315" s="98"/>
      <c r="HR315" s="98"/>
      <c r="HS315" s="98"/>
      <c r="HT315" s="98"/>
      <c r="HU315" s="98"/>
      <c r="HV315" s="98"/>
      <c r="HW315" s="98"/>
      <c r="HX315" s="98"/>
      <c r="HY315" s="98"/>
      <c r="HZ315" s="98"/>
      <c r="IA315" s="98"/>
      <c r="IB315" s="98"/>
      <c r="IC315" s="98"/>
      <c r="ID315" s="98"/>
      <c r="IE315" s="98"/>
      <c r="IF315" s="98"/>
      <c r="IG315" s="98"/>
      <c r="IH315" s="98"/>
      <c r="II315" s="98"/>
      <c r="IJ315" s="98"/>
      <c r="IK315" s="98"/>
      <c r="IL315" s="98"/>
      <c r="IM315" s="98"/>
      <c r="IN315" s="98"/>
      <c r="IO315" s="98"/>
      <c r="IP315" s="98"/>
      <c r="IQ315" s="98"/>
      <c r="IR315" s="98"/>
      <c r="IS315" s="98"/>
      <c r="IT315" s="98"/>
    </row>
    <row r="316" spans="1:254" s="143" customFormat="1" ht="15" x14ac:dyDescent="0.25">
      <c r="A316" s="168" t="s">
        <v>259</v>
      </c>
      <c r="B316" s="174">
        <v>510</v>
      </c>
      <c r="C316" s="165" t="s">
        <v>107</v>
      </c>
      <c r="D316" s="165" t="s">
        <v>19</v>
      </c>
      <c r="E316" s="165"/>
      <c r="F316" s="165"/>
      <c r="G316" s="166">
        <f>SUM(G319+G317)</f>
        <v>2572</v>
      </c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/>
      <c r="BC316" s="98"/>
      <c r="BD316" s="98"/>
      <c r="BE316" s="98"/>
      <c r="BF316" s="98"/>
      <c r="BG316" s="98"/>
      <c r="BH316" s="98"/>
      <c r="BI316" s="98"/>
      <c r="BJ316" s="98"/>
      <c r="BK316" s="98"/>
      <c r="BL316" s="98"/>
      <c r="BM316" s="98"/>
      <c r="BN316" s="98"/>
      <c r="BO316" s="98"/>
      <c r="BP316" s="98"/>
      <c r="BQ316" s="98"/>
      <c r="BR316" s="98"/>
      <c r="BS316" s="98"/>
      <c r="BT316" s="98"/>
      <c r="BU316" s="98"/>
      <c r="BV316" s="98"/>
      <c r="BW316" s="98"/>
      <c r="BX316" s="98"/>
      <c r="BY316" s="98"/>
      <c r="BZ316" s="98"/>
      <c r="CA316" s="98"/>
      <c r="CB316" s="98"/>
      <c r="CC316" s="98"/>
      <c r="CD316" s="98"/>
      <c r="CE316" s="98"/>
      <c r="CF316" s="98"/>
      <c r="CG316" s="98"/>
      <c r="CH316" s="98"/>
      <c r="CI316" s="98"/>
      <c r="CJ316" s="98"/>
      <c r="CK316" s="98"/>
      <c r="CL316" s="98"/>
      <c r="CM316" s="98"/>
      <c r="CN316" s="98"/>
      <c r="CO316" s="98"/>
      <c r="CP316" s="98"/>
      <c r="CQ316" s="98"/>
      <c r="CR316" s="98"/>
      <c r="CS316" s="98"/>
      <c r="CT316" s="98"/>
      <c r="CU316" s="98"/>
      <c r="CV316" s="98"/>
      <c r="CW316" s="98"/>
      <c r="CX316" s="98"/>
      <c r="CY316" s="98"/>
      <c r="CZ316" s="98"/>
      <c r="DA316" s="98"/>
      <c r="DB316" s="98"/>
      <c r="DC316" s="98"/>
      <c r="DD316" s="98"/>
      <c r="DE316" s="98"/>
      <c r="DF316" s="98"/>
      <c r="DG316" s="98"/>
      <c r="DH316" s="98"/>
      <c r="DI316" s="98"/>
      <c r="DJ316" s="98"/>
      <c r="DK316" s="98"/>
      <c r="DL316" s="98"/>
      <c r="DM316" s="98"/>
      <c r="DN316" s="98"/>
      <c r="DO316" s="98"/>
      <c r="DP316" s="98"/>
      <c r="DQ316" s="98"/>
      <c r="DR316" s="98"/>
      <c r="DS316" s="98"/>
      <c r="DT316" s="98"/>
      <c r="DU316" s="98"/>
      <c r="DV316" s="98"/>
      <c r="DW316" s="98"/>
      <c r="DX316" s="98"/>
      <c r="DY316" s="98"/>
      <c r="DZ316" s="98"/>
      <c r="EA316" s="98"/>
      <c r="EB316" s="98"/>
      <c r="EC316" s="98"/>
      <c r="ED316" s="98"/>
      <c r="EE316" s="98"/>
      <c r="EF316" s="98"/>
      <c r="EG316" s="98"/>
      <c r="EH316" s="98"/>
      <c r="EI316" s="98"/>
      <c r="EJ316" s="98"/>
      <c r="EK316" s="98"/>
      <c r="EL316" s="98"/>
      <c r="EM316" s="98"/>
      <c r="EN316" s="98"/>
      <c r="EO316" s="98"/>
      <c r="EP316" s="98"/>
      <c r="EQ316" s="98"/>
      <c r="ER316" s="98"/>
      <c r="ES316" s="98"/>
      <c r="ET316" s="98"/>
      <c r="EU316" s="98"/>
      <c r="EV316" s="98"/>
      <c r="EW316" s="98"/>
      <c r="EX316" s="98"/>
      <c r="EY316" s="98"/>
      <c r="EZ316" s="98"/>
      <c r="FA316" s="98"/>
      <c r="FB316" s="98"/>
      <c r="FC316" s="98"/>
      <c r="FD316" s="98"/>
      <c r="FE316" s="98"/>
      <c r="FF316" s="98"/>
      <c r="FG316" s="98"/>
      <c r="FH316" s="98"/>
      <c r="FI316" s="98"/>
      <c r="FJ316" s="98"/>
      <c r="FK316" s="98"/>
      <c r="FL316" s="98"/>
      <c r="FM316" s="98"/>
      <c r="FN316" s="98"/>
      <c r="FO316" s="98"/>
      <c r="FP316" s="98"/>
      <c r="FQ316" s="98"/>
      <c r="FR316" s="98"/>
      <c r="FS316" s="98"/>
      <c r="FT316" s="98"/>
      <c r="FU316" s="98"/>
      <c r="FV316" s="98"/>
      <c r="FW316" s="98"/>
      <c r="FX316" s="98"/>
      <c r="FY316" s="98"/>
      <c r="FZ316" s="98"/>
      <c r="GA316" s="98"/>
      <c r="GB316" s="98"/>
      <c r="GC316" s="98"/>
      <c r="GD316" s="98"/>
      <c r="GE316" s="98"/>
      <c r="GF316" s="98"/>
      <c r="GG316" s="98"/>
      <c r="GH316" s="98"/>
      <c r="GI316" s="98"/>
      <c r="GJ316" s="98"/>
      <c r="GK316" s="98"/>
      <c r="GL316" s="98"/>
      <c r="GM316" s="98"/>
      <c r="GN316" s="98"/>
      <c r="GO316" s="98"/>
      <c r="GP316" s="98"/>
      <c r="GQ316" s="98"/>
      <c r="GR316" s="98"/>
      <c r="GS316" s="98"/>
      <c r="GT316" s="98"/>
      <c r="GU316" s="98"/>
      <c r="GV316" s="98"/>
      <c r="GW316" s="98"/>
      <c r="GX316" s="98"/>
      <c r="GY316" s="98"/>
      <c r="GZ316" s="98"/>
      <c r="HA316" s="98"/>
      <c r="HB316" s="98"/>
      <c r="HC316" s="98"/>
      <c r="HD316" s="98"/>
      <c r="HE316" s="98"/>
      <c r="HF316" s="98"/>
      <c r="HG316" s="98"/>
      <c r="HH316" s="98"/>
      <c r="HI316" s="98"/>
      <c r="HJ316" s="98"/>
      <c r="HK316" s="98"/>
      <c r="HL316" s="98"/>
      <c r="HM316" s="98"/>
      <c r="HN316" s="98"/>
      <c r="HO316" s="98"/>
      <c r="HP316" s="98"/>
      <c r="HQ316" s="98"/>
      <c r="HR316" s="98"/>
      <c r="HS316" s="98"/>
      <c r="HT316" s="98"/>
      <c r="HU316" s="98"/>
      <c r="HV316" s="98"/>
      <c r="HW316" s="98"/>
      <c r="HX316" s="98"/>
      <c r="HY316" s="98"/>
      <c r="HZ316" s="98"/>
      <c r="IA316" s="98"/>
      <c r="IB316" s="98"/>
      <c r="IC316" s="98"/>
      <c r="ID316" s="98"/>
      <c r="IE316" s="98"/>
      <c r="IF316" s="98"/>
      <c r="IG316" s="98"/>
      <c r="IH316" s="98"/>
      <c r="II316" s="98"/>
      <c r="IJ316" s="98"/>
      <c r="IK316" s="98"/>
      <c r="IL316" s="98"/>
      <c r="IM316" s="98"/>
      <c r="IN316" s="98"/>
      <c r="IO316" s="98"/>
      <c r="IP316" s="98"/>
      <c r="IQ316" s="98"/>
      <c r="IR316" s="98"/>
      <c r="IS316" s="98"/>
      <c r="IT316" s="98"/>
    </row>
    <row r="317" spans="1:254" s="116" customFormat="1" ht="15" x14ac:dyDescent="0.25">
      <c r="A317" s="127" t="s">
        <v>261</v>
      </c>
      <c r="B317" s="181">
        <v>510</v>
      </c>
      <c r="C317" s="132" t="s">
        <v>262</v>
      </c>
      <c r="D317" s="132" t="s">
        <v>19</v>
      </c>
      <c r="E317" s="132" t="s">
        <v>263</v>
      </c>
      <c r="F317" s="132"/>
      <c r="G317" s="130">
        <f>SUM(G318)</f>
        <v>572</v>
      </c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3"/>
      <c r="AU317" s="93"/>
      <c r="AV317" s="93"/>
      <c r="AW317" s="93"/>
      <c r="AX317" s="93"/>
      <c r="AY317" s="93"/>
      <c r="AZ317" s="93"/>
      <c r="BA317" s="93"/>
      <c r="BB317" s="93"/>
      <c r="BC317" s="93"/>
      <c r="BD317" s="93"/>
      <c r="BE317" s="93"/>
      <c r="BF317" s="93"/>
      <c r="BG317" s="93"/>
      <c r="BH317" s="93"/>
      <c r="BI317" s="93"/>
      <c r="BJ317" s="93"/>
      <c r="BK317" s="93"/>
      <c r="BL317" s="93"/>
      <c r="BM317" s="93"/>
      <c r="BN317" s="93"/>
      <c r="BO317" s="93"/>
      <c r="BP317" s="93"/>
      <c r="BQ317" s="93"/>
      <c r="BR317" s="93"/>
      <c r="BS317" s="93"/>
      <c r="BT317" s="93"/>
      <c r="BU317" s="93"/>
      <c r="BV317" s="93"/>
      <c r="BW317" s="93"/>
      <c r="BX317" s="93"/>
      <c r="BY317" s="93"/>
      <c r="BZ317" s="93"/>
      <c r="CA317" s="93"/>
      <c r="CB317" s="93"/>
      <c r="CC317" s="93"/>
      <c r="CD317" s="93"/>
      <c r="CE317" s="93"/>
      <c r="CF317" s="93"/>
      <c r="CG317" s="93"/>
      <c r="CH317" s="93"/>
      <c r="CI317" s="93"/>
      <c r="CJ317" s="93"/>
      <c r="CK317" s="93"/>
      <c r="CL317" s="93"/>
      <c r="CM317" s="93"/>
      <c r="CN317" s="93"/>
      <c r="CO317" s="93"/>
      <c r="CP317" s="93"/>
      <c r="CQ317" s="93"/>
      <c r="CR317" s="93"/>
      <c r="CS317" s="93"/>
      <c r="CT317" s="93"/>
      <c r="CU317" s="93"/>
      <c r="CV317" s="93"/>
      <c r="CW317" s="93"/>
      <c r="CX317" s="93"/>
      <c r="CY317" s="93"/>
      <c r="CZ317" s="93"/>
      <c r="DA317" s="93"/>
      <c r="DB317" s="93"/>
      <c r="DC317" s="93"/>
      <c r="DD317" s="93"/>
      <c r="DE317" s="93"/>
      <c r="DF317" s="93"/>
      <c r="DG317" s="93"/>
      <c r="DH317" s="93"/>
      <c r="DI317" s="93"/>
      <c r="DJ317" s="93"/>
      <c r="DK317" s="93"/>
      <c r="DL317" s="93"/>
      <c r="DM317" s="93"/>
      <c r="DN317" s="93"/>
      <c r="DO317" s="93"/>
      <c r="DP317" s="93"/>
      <c r="DQ317" s="93"/>
      <c r="DR317" s="93"/>
      <c r="DS317" s="93"/>
      <c r="DT317" s="93"/>
      <c r="DU317" s="93"/>
      <c r="DV317" s="93"/>
      <c r="DW317" s="93"/>
      <c r="DX317" s="93"/>
      <c r="DY317" s="93"/>
      <c r="DZ317" s="93"/>
      <c r="EA317" s="93"/>
      <c r="EB317" s="93"/>
      <c r="EC317" s="93"/>
      <c r="ED317" s="93"/>
      <c r="EE317" s="93"/>
      <c r="EF317" s="93"/>
      <c r="EG317" s="93"/>
      <c r="EH317" s="93"/>
      <c r="EI317" s="93"/>
      <c r="EJ317" s="93"/>
      <c r="EK317" s="93"/>
      <c r="EL317" s="93"/>
      <c r="EM317" s="93"/>
      <c r="EN317" s="93"/>
      <c r="EO317" s="93"/>
      <c r="EP317" s="93"/>
      <c r="EQ317" s="93"/>
      <c r="ER317" s="93"/>
      <c r="ES317" s="93"/>
      <c r="ET317" s="93"/>
      <c r="EU317" s="93"/>
      <c r="EV317" s="93"/>
      <c r="EW317" s="93"/>
      <c r="EX317" s="93"/>
      <c r="EY317" s="93"/>
      <c r="EZ317" s="93"/>
      <c r="FA317" s="93"/>
      <c r="FB317" s="93"/>
      <c r="FC317" s="93"/>
      <c r="FD317" s="93"/>
      <c r="FE317" s="93"/>
      <c r="FF317" s="93"/>
      <c r="FG317" s="93"/>
      <c r="FH317" s="93"/>
      <c r="FI317" s="93"/>
      <c r="FJ317" s="93"/>
      <c r="FK317" s="93"/>
      <c r="FL317" s="93"/>
      <c r="FM317" s="93"/>
      <c r="FN317" s="93"/>
      <c r="FO317" s="93"/>
      <c r="FP317" s="93"/>
      <c r="FQ317" s="93"/>
      <c r="FR317" s="93"/>
      <c r="FS317" s="93"/>
      <c r="FT317" s="93"/>
      <c r="FU317" s="93"/>
      <c r="FV317" s="93"/>
      <c r="FW317" s="93"/>
      <c r="FX317" s="93"/>
      <c r="FY317" s="93"/>
      <c r="FZ317" s="93"/>
      <c r="GA317" s="93"/>
      <c r="GB317" s="93"/>
      <c r="GC317" s="93"/>
      <c r="GD317" s="93"/>
      <c r="GE317" s="93"/>
      <c r="GF317" s="93"/>
      <c r="GG317" s="93"/>
      <c r="GH317" s="93"/>
      <c r="GI317" s="93"/>
      <c r="GJ317" s="93"/>
      <c r="GK317" s="93"/>
      <c r="GL317" s="93"/>
      <c r="GM317" s="93"/>
      <c r="GN317" s="93"/>
      <c r="GO317" s="93"/>
      <c r="GP317" s="93"/>
      <c r="GQ317" s="93"/>
      <c r="GR317" s="93"/>
      <c r="GS317" s="93"/>
      <c r="GT317" s="93"/>
      <c r="GU317" s="93"/>
      <c r="GV317" s="93"/>
      <c r="GW317" s="93"/>
      <c r="GX317" s="93"/>
      <c r="GY317" s="93"/>
      <c r="GZ317" s="93"/>
      <c r="HA317" s="93"/>
      <c r="HB317" s="93"/>
      <c r="HC317" s="93"/>
      <c r="HD317" s="93"/>
      <c r="HE317" s="93"/>
      <c r="HF317" s="93"/>
      <c r="HG317" s="93"/>
      <c r="HH317" s="93"/>
      <c r="HI317" s="93"/>
      <c r="HJ317" s="93"/>
      <c r="HK317" s="93"/>
      <c r="HL317" s="93"/>
      <c r="HM317" s="93"/>
      <c r="HN317" s="93"/>
      <c r="HO317" s="93"/>
      <c r="HP317" s="93"/>
      <c r="HQ317" s="93"/>
      <c r="HR317" s="93"/>
      <c r="HS317" s="93"/>
      <c r="HT317" s="93"/>
      <c r="HU317" s="93"/>
      <c r="HV317" s="93"/>
      <c r="HW317" s="93"/>
      <c r="HX317" s="93"/>
      <c r="HY317" s="93"/>
      <c r="HZ317" s="93"/>
      <c r="IA317" s="93"/>
      <c r="IB317" s="93"/>
      <c r="IC317" s="93"/>
      <c r="ID317" s="93"/>
      <c r="IE317" s="93"/>
      <c r="IF317" s="93"/>
      <c r="IG317" s="93"/>
      <c r="IH317" s="93"/>
      <c r="II317" s="93"/>
      <c r="IJ317" s="93"/>
      <c r="IK317" s="93"/>
      <c r="IL317" s="93"/>
      <c r="IM317" s="93"/>
      <c r="IN317" s="93"/>
      <c r="IO317" s="93"/>
      <c r="IP317" s="93"/>
      <c r="IQ317" s="93"/>
      <c r="IR317" s="93"/>
      <c r="IS317" s="93"/>
      <c r="IT317" s="93"/>
    </row>
    <row r="318" spans="1:254" s="116" customFormat="1" ht="26.25" x14ac:dyDescent="0.25">
      <c r="A318" s="122" t="s">
        <v>76</v>
      </c>
      <c r="B318" s="180">
        <v>510</v>
      </c>
      <c r="C318" s="135" t="s">
        <v>107</v>
      </c>
      <c r="D318" s="135" t="s">
        <v>19</v>
      </c>
      <c r="E318" s="135" t="s">
        <v>263</v>
      </c>
      <c r="F318" s="135" t="s">
        <v>77</v>
      </c>
      <c r="G318" s="125">
        <v>572</v>
      </c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98"/>
      <c r="BD318" s="98"/>
      <c r="BE318" s="98"/>
      <c r="BF318" s="98"/>
      <c r="BG318" s="98"/>
      <c r="BH318" s="98"/>
      <c r="BI318" s="98"/>
      <c r="BJ318" s="98"/>
      <c r="BK318" s="98"/>
      <c r="BL318" s="98"/>
      <c r="BM318" s="98"/>
      <c r="BN318" s="98"/>
      <c r="BO318" s="98"/>
      <c r="BP318" s="98"/>
      <c r="BQ318" s="98"/>
      <c r="BR318" s="98"/>
      <c r="BS318" s="98"/>
      <c r="BT318" s="98"/>
      <c r="BU318" s="98"/>
      <c r="BV318" s="98"/>
      <c r="BW318" s="98"/>
      <c r="BX318" s="98"/>
      <c r="BY318" s="98"/>
      <c r="BZ318" s="98"/>
      <c r="CA318" s="98"/>
      <c r="CB318" s="98"/>
      <c r="CC318" s="98"/>
      <c r="CD318" s="98"/>
      <c r="CE318" s="98"/>
      <c r="CF318" s="98"/>
      <c r="CG318" s="98"/>
      <c r="CH318" s="98"/>
      <c r="CI318" s="98"/>
      <c r="CJ318" s="98"/>
      <c r="CK318" s="98"/>
      <c r="CL318" s="98"/>
      <c r="CM318" s="98"/>
      <c r="CN318" s="98"/>
      <c r="CO318" s="98"/>
      <c r="CP318" s="98"/>
      <c r="CQ318" s="98"/>
      <c r="CR318" s="98"/>
      <c r="CS318" s="98"/>
      <c r="CT318" s="98"/>
      <c r="CU318" s="98"/>
      <c r="CV318" s="98"/>
      <c r="CW318" s="98"/>
      <c r="CX318" s="98"/>
      <c r="CY318" s="98"/>
      <c r="CZ318" s="98"/>
      <c r="DA318" s="98"/>
      <c r="DB318" s="98"/>
      <c r="DC318" s="98"/>
      <c r="DD318" s="98"/>
      <c r="DE318" s="98"/>
      <c r="DF318" s="98"/>
      <c r="DG318" s="98"/>
      <c r="DH318" s="98"/>
      <c r="DI318" s="98"/>
      <c r="DJ318" s="98"/>
      <c r="DK318" s="98"/>
      <c r="DL318" s="98"/>
      <c r="DM318" s="98"/>
      <c r="DN318" s="98"/>
      <c r="DO318" s="98"/>
      <c r="DP318" s="98"/>
      <c r="DQ318" s="98"/>
      <c r="DR318" s="98"/>
      <c r="DS318" s="98"/>
      <c r="DT318" s="98"/>
      <c r="DU318" s="98"/>
      <c r="DV318" s="98"/>
      <c r="DW318" s="98"/>
      <c r="DX318" s="98"/>
      <c r="DY318" s="98"/>
      <c r="DZ318" s="98"/>
      <c r="EA318" s="98"/>
      <c r="EB318" s="98"/>
      <c r="EC318" s="98"/>
      <c r="ED318" s="98"/>
      <c r="EE318" s="98"/>
      <c r="EF318" s="98"/>
      <c r="EG318" s="98"/>
      <c r="EH318" s="98"/>
      <c r="EI318" s="98"/>
      <c r="EJ318" s="98"/>
      <c r="EK318" s="98"/>
      <c r="EL318" s="98"/>
      <c r="EM318" s="98"/>
      <c r="EN318" s="98"/>
      <c r="EO318" s="98"/>
      <c r="EP318" s="98"/>
      <c r="EQ318" s="98"/>
      <c r="ER318" s="98"/>
      <c r="ES318" s="98"/>
      <c r="ET318" s="98"/>
      <c r="EU318" s="98"/>
      <c r="EV318" s="98"/>
      <c r="EW318" s="98"/>
      <c r="EX318" s="98"/>
      <c r="EY318" s="98"/>
      <c r="EZ318" s="98"/>
      <c r="FA318" s="98"/>
      <c r="FB318" s="98"/>
      <c r="FC318" s="98"/>
      <c r="FD318" s="98"/>
      <c r="FE318" s="98"/>
      <c r="FF318" s="98"/>
      <c r="FG318" s="98"/>
      <c r="FH318" s="98"/>
      <c r="FI318" s="98"/>
      <c r="FJ318" s="98"/>
      <c r="FK318" s="98"/>
      <c r="FL318" s="98"/>
      <c r="FM318" s="98"/>
      <c r="FN318" s="98"/>
      <c r="FO318" s="98"/>
      <c r="FP318" s="98"/>
      <c r="FQ318" s="98"/>
      <c r="FR318" s="98"/>
      <c r="FS318" s="98"/>
      <c r="FT318" s="98"/>
      <c r="FU318" s="98"/>
      <c r="FV318" s="98"/>
      <c r="FW318" s="98"/>
      <c r="FX318" s="98"/>
      <c r="FY318" s="98"/>
      <c r="FZ318" s="98"/>
      <c r="GA318" s="98"/>
      <c r="GB318" s="98"/>
      <c r="GC318" s="98"/>
      <c r="GD318" s="98"/>
      <c r="GE318" s="98"/>
      <c r="GF318" s="98"/>
      <c r="GG318" s="98"/>
      <c r="GH318" s="98"/>
      <c r="GI318" s="98"/>
      <c r="GJ318" s="98"/>
      <c r="GK318" s="98"/>
      <c r="GL318" s="98"/>
      <c r="GM318" s="98"/>
      <c r="GN318" s="98"/>
      <c r="GO318" s="98"/>
      <c r="GP318" s="98"/>
      <c r="GQ318" s="98"/>
      <c r="GR318" s="98"/>
      <c r="GS318" s="98"/>
      <c r="GT318" s="98"/>
      <c r="GU318" s="98"/>
      <c r="GV318" s="98"/>
      <c r="GW318" s="98"/>
      <c r="GX318" s="98"/>
      <c r="GY318" s="98"/>
      <c r="GZ318" s="98"/>
      <c r="HA318" s="98"/>
      <c r="HB318" s="98"/>
      <c r="HC318" s="98"/>
      <c r="HD318" s="98"/>
      <c r="HE318" s="98"/>
      <c r="HF318" s="98"/>
      <c r="HG318" s="98"/>
      <c r="HH318" s="98"/>
      <c r="HI318" s="98"/>
      <c r="HJ318" s="98"/>
      <c r="HK318" s="98"/>
      <c r="HL318" s="98"/>
      <c r="HM318" s="98"/>
      <c r="HN318" s="98"/>
      <c r="HO318" s="98"/>
      <c r="HP318" s="98"/>
      <c r="HQ318" s="98"/>
      <c r="HR318" s="98"/>
      <c r="HS318" s="98"/>
      <c r="HT318" s="98"/>
      <c r="HU318" s="98"/>
      <c r="HV318" s="98"/>
      <c r="HW318" s="98"/>
      <c r="HX318" s="98"/>
      <c r="HY318" s="98"/>
      <c r="HZ318" s="98"/>
      <c r="IA318" s="98"/>
      <c r="IB318" s="98"/>
      <c r="IC318" s="98"/>
      <c r="ID318" s="98"/>
      <c r="IE318" s="98"/>
      <c r="IF318" s="98"/>
      <c r="IG318" s="98"/>
      <c r="IH318" s="98"/>
      <c r="II318" s="98"/>
      <c r="IJ318" s="98"/>
      <c r="IK318" s="98"/>
      <c r="IL318" s="98"/>
      <c r="IM318" s="98"/>
      <c r="IN318" s="98"/>
      <c r="IO318" s="98"/>
      <c r="IP318" s="98"/>
      <c r="IQ318" s="98"/>
      <c r="IR318" s="98"/>
      <c r="IS318" s="98"/>
      <c r="IT318" s="98"/>
    </row>
    <row r="319" spans="1:254" s="116" customFormat="1" ht="15" x14ac:dyDescent="0.25">
      <c r="A319" s="151" t="s">
        <v>259</v>
      </c>
      <c r="B319" s="181">
        <v>510</v>
      </c>
      <c r="C319" s="132" t="s">
        <v>107</v>
      </c>
      <c r="D319" s="132" t="s">
        <v>19</v>
      </c>
      <c r="E319" s="132" t="s">
        <v>260</v>
      </c>
      <c r="F319" s="132"/>
      <c r="G319" s="130">
        <f>SUM(G320)</f>
        <v>2000</v>
      </c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  <c r="AU319" s="93"/>
      <c r="AV319" s="93"/>
      <c r="AW319" s="93"/>
      <c r="AX319" s="93"/>
      <c r="AY319" s="93"/>
      <c r="AZ319" s="93"/>
      <c r="BA319" s="93"/>
      <c r="BB319" s="93"/>
      <c r="BC319" s="93"/>
      <c r="BD319" s="93"/>
      <c r="BE319" s="93"/>
      <c r="BF319" s="93"/>
      <c r="BG319" s="93"/>
      <c r="BH319" s="93"/>
      <c r="BI319" s="93"/>
      <c r="BJ319" s="93"/>
      <c r="BK319" s="93"/>
      <c r="BL319" s="93"/>
      <c r="BM319" s="93"/>
      <c r="BN319" s="93"/>
      <c r="BO319" s="93"/>
      <c r="BP319" s="93"/>
      <c r="BQ319" s="93"/>
      <c r="BR319" s="93"/>
      <c r="BS319" s="93"/>
      <c r="BT319" s="93"/>
      <c r="BU319" s="93"/>
      <c r="BV319" s="93"/>
      <c r="BW319" s="93"/>
      <c r="BX319" s="93"/>
      <c r="BY319" s="93"/>
      <c r="BZ319" s="93"/>
      <c r="CA319" s="93"/>
      <c r="CB319" s="93"/>
      <c r="CC319" s="93"/>
      <c r="CD319" s="93"/>
      <c r="CE319" s="93"/>
      <c r="CF319" s="93"/>
      <c r="CG319" s="93"/>
      <c r="CH319" s="93"/>
      <c r="CI319" s="93"/>
      <c r="CJ319" s="93"/>
      <c r="CK319" s="93"/>
      <c r="CL319" s="93"/>
      <c r="CM319" s="93"/>
      <c r="CN319" s="93"/>
      <c r="CO319" s="93"/>
      <c r="CP319" s="93"/>
      <c r="CQ319" s="93"/>
      <c r="CR319" s="93"/>
      <c r="CS319" s="93"/>
      <c r="CT319" s="93"/>
      <c r="CU319" s="93"/>
      <c r="CV319" s="93"/>
      <c r="CW319" s="93"/>
      <c r="CX319" s="93"/>
      <c r="CY319" s="93"/>
      <c r="CZ319" s="93"/>
      <c r="DA319" s="93"/>
      <c r="DB319" s="93"/>
      <c r="DC319" s="93"/>
      <c r="DD319" s="93"/>
      <c r="DE319" s="93"/>
      <c r="DF319" s="93"/>
      <c r="DG319" s="93"/>
      <c r="DH319" s="93"/>
      <c r="DI319" s="93"/>
      <c r="DJ319" s="93"/>
      <c r="DK319" s="93"/>
      <c r="DL319" s="93"/>
      <c r="DM319" s="93"/>
      <c r="DN319" s="93"/>
      <c r="DO319" s="93"/>
      <c r="DP319" s="93"/>
      <c r="DQ319" s="93"/>
      <c r="DR319" s="93"/>
      <c r="DS319" s="93"/>
      <c r="DT319" s="93"/>
      <c r="DU319" s="93"/>
      <c r="DV319" s="93"/>
      <c r="DW319" s="93"/>
      <c r="DX319" s="93"/>
      <c r="DY319" s="93"/>
      <c r="DZ319" s="93"/>
      <c r="EA319" s="93"/>
      <c r="EB319" s="93"/>
      <c r="EC319" s="93"/>
      <c r="ED319" s="93"/>
      <c r="EE319" s="93"/>
      <c r="EF319" s="93"/>
      <c r="EG319" s="93"/>
      <c r="EH319" s="93"/>
      <c r="EI319" s="93"/>
      <c r="EJ319" s="93"/>
      <c r="EK319" s="93"/>
      <c r="EL319" s="93"/>
      <c r="EM319" s="93"/>
      <c r="EN319" s="93"/>
      <c r="EO319" s="93"/>
      <c r="EP319" s="93"/>
      <c r="EQ319" s="93"/>
      <c r="ER319" s="93"/>
      <c r="ES319" s="93"/>
      <c r="ET319" s="93"/>
      <c r="EU319" s="93"/>
      <c r="EV319" s="93"/>
      <c r="EW319" s="93"/>
      <c r="EX319" s="93"/>
      <c r="EY319" s="93"/>
      <c r="EZ319" s="93"/>
      <c r="FA319" s="93"/>
      <c r="FB319" s="93"/>
      <c r="FC319" s="93"/>
      <c r="FD319" s="93"/>
      <c r="FE319" s="93"/>
      <c r="FF319" s="93"/>
      <c r="FG319" s="93"/>
      <c r="FH319" s="93"/>
      <c r="FI319" s="93"/>
      <c r="FJ319" s="93"/>
      <c r="FK319" s="93"/>
      <c r="FL319" s="93"/>
      <c r="FM319" s="93"/>
      <c r="FN319" s="93"/>
      <c r="FO319" s="93"/>
      <c r="FP319" s="93"/>
      <c r="FQ319" s="93"/>
      <c r="FR319" s="93"/>
      <c r="FS319" s="93"/>
      <c r="FT319" s="93"/>
      <c r="FU319" s="93"/>
      <c r="FV319" s="93"/>
      <c r="FW319" s="93"/>
      <c r="FX319" s="93"/>
      <c r="FY319" s="93"/>
      <c r="FZ319" s="93"/>
      <c r="GA319" s="93"/>
      <c r="GB319" s="93"/>
      <c r="GC319" s="93"/>
      <c r="GD319" s="93"/>
      <c r="GE319" s="93"/>
      <c r="GF319" s="93"/>
      <c r="GG319" s="93"/>
      <c r="GH319" s="93"/>
      <c r="GI319" s="93"/>
      <c r="GJ319" s="93"/>
      <c r="GK319" s="93"/>
      <c r="GL319" s="93"/>
      <c r="GM319" s="93"/>
      <c r="GN319" s="93"/>
      <c r="GO319" s="93"/>
      <c r="GP319" s="93"/>
      <c r="GQ319" s="93"/>
      <c r="GR319" s="93"/>
      <c r="GS319" s="93"/>
      <c r="GT319" s="93"/>
      <c r="GU319" s="93"/>
      <c r="GV319" s="93"/>
      <c r="GW319" s="93"/>
      <c r="GX319" s="93"/>
      <c r="GY319" s="93"/>
      <c r="GZ319" s="93"/>
      <c r="HA319" s="93"/>
      <c r="HB319" s="93"/>
      <c r="HC319" s="93"/>
      <c r="HD319" s="93"/>
      <c r="HE319" s="93"/>
      <c r="HF319" s="93"/>
      <c r="HG319" s="93"/>
      <c r="HH319" s="93"/>
      <c r="HI319" s="93"/>
      <c r="HJ319" s="93"/>
      <c r="HK319" s="93"/>
      <c r="HL319" s="93"/>
      <c r="HM319" s="93"/>
      <c r="HN319" s="93"/>
      <c r="HO319" s="93"/>
      <c r="HP319" s="93"/>
      <c r="HQ319" s="93"/>
      <c r="HR319" s="93"/>
      <c r="HS319" s="93"/>
      <c r="HT319" s="93"/>
      <c r="HU319" s="93"/>
      <c r="HV319" s="93"/>
      <c r="HW319" s="93"/>
      <c r="HX319" s="93"/>
      <c r="HY319" s="93"/>
      <c r="HZ319" s="93"/>
      <c r="IA319" s="93"/>
      <c r="IB319" s="93"/>
      <c r="IC319" s="93"/>
      <c r="ID319" s="93"/>
      <c r="IE319" s="93"/>
      <c r="IF319" s="93"/>
      <c r="IG319" s="93"/>
      <c r="IH319" s="93"/>
      <c r="II319" s="93"/>
      <c r="IJ319" s="93"/>
      <c r="IK319" s="93"/>
      <c r="IL319" s="93"/>
      <c r="IM319" s="93"/>
      <c r="IN319" s="93"/>
      <c r="IO319" s="93"/>
      <c r="IP319" s="93"/>
      <c r="IQ319" s="93"/>
      <c r="IR319" s="93"/>
      <c r="IS319" s="93"/>
      <c r="IT319" s="93"/>
    </row>
    <row r="320" spans="1:254" s="107" customFormat="1" ht="26.25" x14ac:dyDescent="0.25">
      <c r="A320" s="122" t="s">
        <v>76</v>
      </c>
      <c r="B320" s="180">
        <v>510</v>
      </c>
      <c r="C320" s="135" t="s">
        <v>107</v>
      </c>
      <c r="D320" s="135" t="s">
        <v>19</v>
      </c>
      <c r="E320" s="135" t="s">
        <v>260</v>
      </c>
      <c r="F320" s="135" t="s">
        <v>77</v>
      </c>
      <c r="G320" s="125">
        <v>2000</v>
      </c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98"/>
      <c r="BA320" s="98"/>
      <c r="BB320" s="98"/>
      <c r="BC320" s="98"/>
      <c r="BD320" s="98"/>
      <c r="BE320" s="98"/>
      <c r="BF320" s="98"/>
      <c r="BG320" s="98"/>
      <c r="BH320" s="98"/>
      <c r="BI320" s="98"/>
      <c r="BJ320" s="98"/>
      <c r="BK320" s="98"/>
      <c r="BL320" s="98"/>
      <c r="BM320" s="98"/>
      <c r="BN320" s="98"/>
      <c r="BO320" s="98"/>
      <c r="BP320" s="98"/>
      <c r="BQ320" s="98"/>
      <c r="BR320" s="98"/>
      <c r="BS320" s="98"/>
      <c r="BT320" s="98"/>
      <c r="BU320" s="98"/>
      <c r="BV320" s="98"/>
      <c r="BW320" s="98"/>
      <c r="BX320" s="98"/>
      <c r="BY320" s="98"/>
      <c r="BZ320" s="98"/>
      <c r="CA320" s="98"/>
      <c r="CB320" s="98"/>
      <c r="CC320" s="98"/>
      <c r="CD320" s="98"/>
      <c r="CE320" s="98"/>
      <c r="CF320" s="98"/>
      <c r="CG320" s="98"/>
      <c r="CH320" s="98"/>
      <c r="CI320" s="98"/>
      <c r="CJ320" s="98"/>
      <c r="CK320" s="98"/>
      <c r="CL320" s="98"/>
      <c r="CM320" s="98"/>
      <c r="CN320" s="98"/>
      <c r="CO320" s="98"/>
      <c r="CP320" s="98"/>
      <c r="CQ320" s="98"/>
      <c r="CR320" s="98"/>
      <c r="CS320" s="98"/>
      <c r="CT320" s="98"/>
      <c r="CU320" s="98"/>
      <c r="CV320" s="98"/>
      <c r="CW320" s="98"/>
      <c r="CX320" s="98"/>
      <c r="CY320" s="98"/>
      <c r="CZ320" s="98"/>
      <c r="DA320" s="98"/>
      <c r="DB320" s="98"/>
      <c r="DC320" s="98"/>
      <c r="DD320" s="98"/>
      <c r="DE320" s="98"/>
      <c r="DF320" s="98"/>
      <c r="DG320" s="98"/>
      <c r="DH320" s="98"/>
      <c r="DI320" s="98"/>
      <c r="DJ320" s="98"/>
      <c r="DK320" s="98"/>
      <c r="DL320" s="98"/>
      <c r="DM320" s="98"/>
      <c r="DN320" s="98"/>
      <c r="DO320" s="98"/>
      <c r="DP320" s="98"/>
      <c r="DQ320" s="98"/>
      <c r="DR320" s="98"/>
      <c r="DS320" s="98"/>
      <c r="DT320" s="98"/>
      <c r="DU320" s="98"/>
      <c r="DV320" s="98"/>
      <c r="DW320" s="98"/>
      <c r="DX320" s="98"/>
      <c r="DY320" s="98"/>
      <c r="DZ320" s="98"/>
      <c r="EA320" s="98"/>
      <c r="EB320" s="98"/>
      <c r="EC320" s="98"/>
      <c r="ED320" s="98"/>
      <c r="EE320" s="98"/>
      <c r="EF320" s="98"/>
      <c r="EG320" s="98"/>
      <c r="EH320" s="98"/>
      <c r="EI320" s="98"/>
      <c r="EJ320" s="98"/>
      <c r="EK320" s="98"/>
      <c r="EL320" s="98"/>
      <c r="EM320" s="98"/>
      <c r="EN320" s="98"/>
      <c r="EO320" s="98"/>
      <c r="EP320" s="98"/>
      <c r="EQ320" s="98"/>
      <c r="ER320" s="98"/>
      <c r="ES320" s="98"/>
      <c r="ET320" s="98"/>
      <c r="EU320" s="98"/>
      <c r="EV320" s="98"/>
      <c r="EW320" s="98"/>
      <c r="EX320" s="98"/>
      <c r="EY320" s="98"/>
      <c r="EZ320" s="98"/>
      <c r="FA320" s="98"/>
      <c r="FB320" s="98"/>
      <c r="FC320" s="98"/>
      <c r="FD320" s="98"/>
      <c r="FE320" s="98"/>
      <c r="FF320" s="98"/>
      <c r="FG320" s="98"/>
      <c r="FH320" s="98"/>
      <c r="FI320" s="98"/>
      <c r="FJ320" s="98"/>
      <c r="FK320" s="98"/>
      <c r="FL320" s="98"/>
      <c r="FM320" s="98"/>
      <c r="FN320" s="98"/>
      <c r="FO320" s="98"/>
      <c r="FP320" s="98"/>
      <c r="FQ320" s="98"/>
      <c r="FR320" s="98"/>
      <c r="FS320" s="98"/>
      <c r="FT320" s="98"/>
      <c r="FU320" s="98"/>
      <c r="FV320" s="98"/>
      <c r="FW320" s="98"/>
      <c r="FX320" s="98"/>
      <c r="FY320" s="98"/>
      <c r="FZ320" s="98"/>
      <c r="GA320" s="98"/>
      <c r="GB320" s="98"/>
      <c r="GC320" s="98"/>
      <c r="GD320" s="98"/>
      <c r="GE320" s="98"/>
      <c r="GF320" s="98"/>
      <c r="GG320" s="98"/>
      <c r="GH320" s="98"/>
      <c r="GI320" s="98"/>
      <c r="GJ320" s="98"/>
      <c r="GK320" s="98"/>
      <c r="GL320" s="98"/>
      <c r="GM320" s="98"/>
      <c r="GN320" s="98"/>
      <c r="GO320" s="98"/>
      <c r="GP320" s="98"/>
      <c r="GQ320" s="98"/>
      <c r="GR320" s="98"/>
      <c r="GS320" s="98"/>
      <c r="GT320" s="98"/>
      <c r="GU320" s="98"/>
      <c r="GV320" s="98"/>
      <c r="GW320" s="98"/>
      <c r="GX320" s="98"/>
      <c r="GY320" s="98"/>
      <c r="GZ320" s="98"/>
      <c r="HA320" s="98"/>
      <c r="HB320" s="98"/>
      <c r="HC320" s="98"/>
      <c r="HD320" s="98"/>
      <c r="HE320" s="98"/>
      <c r="HF320" s="98"/>
      <c r="HG320" s="98"/>
      <c r="HH320" s="98"/>
      <c r="HI320" s="98"/>
      <c r="HJ320" s="98"/>
      <c r="HK320" s="98"/>
      <c r="HL320" s="98"/>
      <c r="HM320" s="98"/>
      <c r="HN320" s="98"/>
      <c r="HO320" s="98"/>
      <c r="HP320" s="98"/>
      <c r="HQ320" s="98"/>
      <c r="HR320" s="98"/>
      <c r="HS320" s="98"/>
      <c r="HT320" s="98"/>
      <c r="HU320" s="98"/>
      <c r="HV320" s="98"/>
      <c r="HW320" s="98"/>
      <c r="HX320" s="98"/>
      <c r="HY320" s="98"/>
      <c r="HZ320" s="98"/>
      <c r="IA320" s="98"/>
      <c r="IB320" s="98"/>
      <c r="IC320" s="98"/>
      <c r="ID320" s="98"/>
      <c r="IE320" s="98"/>
      <c r="IF320" s="98"/>
      <c r="IG320" s="98"/>
      <c r="IH320" s="98"/>
      <c r="II320" s="98"/>
      <c r="IJ320" s="98"/>
      <c r="IK320" s="98"/>
      <c r="IL320" s="98"/>
      <c r="IM320" s="98"/>
      <c r="IN320" s="98"/>
      <c r="IO320" s="98"/>
      <c r="IP320" s="98"/>
      <c r="IQ320" s="98"/>
      <c r="IR320" s="98"/>
      <c r="IS320" s="98"/>
      <c r="IT320" s="98"/>
    </row>
    <row r="321" spans="1:254" s="107" customFormat="1" ht="15.75" x14ac:dyDescent="0.25">
      <c r="A321" s="158" t="s">
        <v>264</v>
      </c>
      <c r="B321" s="190">
        <v>510</v>
      </c>
      <c r="C321" s="154" t="s">
        <v>52</v>
      </c>
      <c r="D321" s="154"/>
      <c r="E321" s="154"/>
      <c r="F321" s="154"/>
      <c r="G321" s="155">
        <f>SUM(G322)</f>
        <v>200</v>
      </c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  <c r="AX321" s="98"/>
      <c r="AY321" s="98"/>
      <c r="AZ321" s="98"/>
      <c r="BA321" s="98"/>
      <c r="BB321" s="98"/>
      <c r="BC321" s="98"/>
      <c r="BD321" s="98"/>
      <c r="BE321" s="98"/>
      <c r="BF321" s="98"/>
      <c r="BG321" s="98"/>
      <c r="BH321" s="98"/>
      <c r="BI321" s="98"/>
      <c r="BJ321" s="98"/>
      <c r="BK321" s="98"/>
      <c r="BL321" s="98"/>
      <c r="BM321" s="98"/>
      <c r="BN321" s="98"/>
      <c r="BO321" s="98"/>
      <c r="BP321" s="98"/>
      <c r="BQ321" s="98"/>
      <c r="BR321" s="98"/>
      <c r="BS321" s="98"/>
      <c r="BT321" s="98"/>
      <c r="BU321" s="98"/>
      <c r="BV321" s="98"/>
      <c r="BW321" s="98"/>
      <c r="BX321" s="98"/>
      <c r="BY321" s="98"/>
      <c r="BZ321" s="98"/>
      <c r="CA321" s="98"/>
      <c r="CB321" s="98"/>
      <c r="CC321" s="98"/>
      <c r="CD321" s="98"/>
      <c r="CE321" s="98"/>
      <c r="CF321" s="98"/>
      <c r="CG321" s="98"/>
      <c r="CH321" s="98"/>
      <c r="CI321" s="98"/>
      <c r="CJ321" s="98"/>
      <c r="CK321" s="98"/>
      <c r="CL321" s="98"/>
      <c r="CM321" s="98"/>
      <c r="CN321" s="98"/>
      <c r="CO321" s="98"/>
      <c r="CP321" s="98"/>
      <c r="CQ321" s="98"/>
      <c r="CR321" s="98"/>
      <c r="CS321" s="98"/>
      <c r="CT321" s="98"/>
      <c r="CU321" s="98"/>
      <c r="CV321" s="98"/>
      <c r="CW321" s="98"/>
      <c r="CX321" s="98"/>
      <c r="CY321" s="98"/>
      <c r="CZ321" s="98"/>
      <c r="DA321" s="98"/>
      <c r="DB321" s="98"/>
      <c r="DC321" s="98"/>
      <c r="DD321" s="98"/>
      <c r="DE321" s="98"/>
      <c r="DF321" s="98"/>
      <c r="DG321" s="98"/>
      <c r="DH321" s="98"/>
      <c r="DI321" s="98"/>
      <c r="DJ321" s="98"/>
      <c r="DK321" s="98"/>
      <c r="DL321" s="98"/>
      <c r="DM321" s="98"/>
      <c r="DN321" s="98"/>
      <c r="DO321" s="98"/>
      <c r="DP321" s="98"/>
      <c r="DQ321" s="98"/>
      <c r="DR321" s="98"/>
      <c r="DS321" s="98"/>
      <c r="DT321" s="98"/>
      <c r="DU321" s="98"/>
      <c r="DV321" s="98"/>
      <c r="DW321" s="98"/>
      <c r="DX321" s="98"/>
      <c r="DY321" s="98"/>
      <c r="DZ321" s="98"/>
      <c r="EA321" s="98"/>
      <c r="EB321" s="98"/>
      <c r="EC321" s="98"/>
      <c r="ED321" s="98"/>
      <c r="EE321" s="98"/>
      <c r="EF321" s="98"/>
      <c r="EG321" s="98"/>
      <c r="EH321" s="98"/>
      <c r="EI321" s="98"/>
      <c r="EJ321" s="98"/>
      <c r="EK321" s="98"/>
      <c r="EL321" s="98"/>
      <c r="EM321" s="98"/>
      <c r="EN321" s="98"/>
      <c r="EO321" s="98"/>
      <c r="EP321" s="98"/>
      <c r="EQ321" s="98"/>
      <c r="ER321" s="98"/>
      <c r="ES321" s="98"/>
      <c r="ET321" s="98"/>
      <c r="EU321" s="98"/>
      <c r="EV321" s="98"/>
      <c r="EW321" s="98"/>
      <c r="EX321" s="98"/>
      <c r="EY321" s="98"/>
      <c r="EZ321" s="98"/>
      <c r="FA321" s="98"/>
      <c r="FB321" s="98"/>
      <c r="FC321" s="98"/>
      <c r="FD321" s="98"/>
      <c r="FE321" s="98"/>
      <c r="FF321" s="98"/>
      <c r="FG321" s="98"/>
      <c r="FH321" s="98"/>
      <c r="FI321" s="98"/>
      <c r="FJ321" s="98"/>
      <c r="FK321" s="98"/>
      <c r="FL321" s="98"/>
      <c r="FM321" s="98"/>
      <c r="FN321" s="98"/>
      <c r="FO321" s="98"/>
      <c r="FP321" s="98"/>
      <c r="FQ321" s="98"/>
      <c r="FR321" s="98"/>
      <c r="FS321" s="98"/>
      <c r="FT321" s="98"/>
      <c r="FU321" s="98"/>
      <c r="FV321" s="98"/>
      <c r="FW321" s="98"/>
      <c r="FX321" s="98"/>
      <c r="FY321" s="98"/>
      <c r="FZ321" s="98"/>
      <c r="GA321" s="98"/>
      <c r="GB321" s="98"/>
      <c r="GC321" s="98"/>
      <c r="GD321" s="98"/>
      <c r="GE321" s="98"/>
      <c r="GF321" s="98"/>
      <c r="GG321" s="98"/>
      <c r="GH321" s="98"/>
      <c r="GI321" s="98"/>
      <c r="GJ321" s="98"/>
      <c r="GK321" s="98"/>
      <c r="GL321" s="98"/>
      <c r="GM321" s="98"/>
      <c r="GN321" s="98"/>
      <c r="GO321" s="98"/>
      <c r="GP321" s="98"/>
      <c r="GQ321" s="98"/>
      <c r="GR321" s="98"/>
      <c r="GS321" s="98"/>
      <c r="GT321" s="98"/>
      <c r="GU321" s="98"/>
      <c r="GV321" s="98"/>
      <c r="GW321" s="98"/>
      <c r="GX321" s="98"/>
      <c r="GY321" s="98"/>
      <c r="GZ321" s="98"/>
      <c r="HA321" s="98"/>
      <c r="HB321" s="98"/>
      <c r="HC321" s="98"/>
      <c r="HD321" s="98"/>
      <c r="HE321" s="98"/>
      <c r="HF321" s="98"/>
      <c r="HG321" s="98"/>
      <c r="HH321" s="98"/>
      <c r="HI321" s="98"/>
      <c r="HJ321" s="98"/>
      <c r="HK321" s="98"/>
      <c r="HL321" s="98"/>
      <c r="HM321" s="98"/>
      <c r="HN321" s="98"/>
      <c r="HO321" s="98"/>
      <c r="HP321" s="98"/>
      <c r="HQ321" s="98"/>
      <c r="HR321" s="98"/>
      <c r="HS321" s="98"/>
      <c r="HT321" s="98"/>
      <c r="HU321" s="98"/>
      <c r="HV321" s="98"/>
      <c r="HW321" s="98"/>
      <c r="HX321" s="98"/>
      <c r="HY321" s="98"/>
      <c r="HZ321" s="98"/>
      <c r="IA321" s="98"/>
      <c r="IB321" s="98"/>
      <c r="IC321" s="98"/>
      <c r="ID321" s="98"/>
      <c r="IE321" s="98"/>
      <c r="IF321" s="98"/>
      <c r="IG321" s="98"/>
      <c r="IH321" s="98"/>
      <c r="II321" s="98"/>
      <c r="IJ321" s="98"/>
      <c r="IK321" s="98"/>
      <c r="IL321" s="98"/>
      <c r="IM321" s="98"/>
      <c r="IN321" s="98"/>
      <c r="IO321" s="98"/>
      <c r="IP321" s="98"/>
      <c r="IQ321" s="98"/>
      <c r="IR321" s="98"/>
      <c r="IS321" s="98"/>
      <c r="IT321" s="98"/>
    </row>
    <row r="322" spans="1:254" s="107" customFormat="1" ht="15" x14ac:dyDescent="0.25">
      <c r="A322" s="168" t="s">
        <v>265</v>
      </c>
      <c r="B322" s="174">
        <v>510</v>
      </c>
      <c r="C322" s="165" t="s">
        <v>52</v>
      </c>
      <c r="D322" s="165" t="s">
        <v>17</v>
      </c>
      <c r="E322" s="165"/>
      <c r="F322" s="165"/>
      <c r="G322" s="166">
        <f>SUM(G323)</f>
        <v>200</v>
      </c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8"/>
      <c r="BA322" s="98"/>
      <c r="BB322" s="98"/>
      <c r="BC322" s="98"/>
      <c r="BD322" s="98"/>
      <c r="BE322" s="98"/>
      <c r="BF322" s="98"/>
      <c r="BG322" s="98"/>
      <c r="BH322" s="98"/>
      <c r="BI322" s="98"/>
      <c r="BJ322" s="98"/>
      <c r="BK322" s="98"/>
      <c r="BL322" s="98"/>
      <c r="BM322" s="98"/>
      <c r="BN322" s="98"/>
      <c r="BO322" s="98"/>
      <c r="BP322" s="98"/>
      <c r="BQ322" s="98"/>
      <c r="BR322" s="98"/>
      <c r="BS322" s="98"/>
      <c r="BT322" s="98"/>
      <c r="BU322" s="98"/>
      <c r="BV322" s="98"/>
      <c r="BW322" s="98"/>
      <c r="BX322" s="98"/>
      <c r="BY322" s="98"/>
      <c r="BZ322" s="98"/>
      <c r="CA322" s="98"/>
      <c r="CB322" s="98"/>
      <c r="CC322" s="98"/>
      <c r="CD322" s="98"/>
      <c r="CE322" s="98"/>
      <c r="CF322" s="98"/>
      <c r="CG322" s="98"/>
      <c r="CH322" s="98"/>
      <c r="CI322" s="98"/>
      <c r="CJ322" s="98"/>
      <c r="CK322" s="98"/>
      <c r="CL322" s="98"/>
      <c r="CM322" s="98"/>
      <c r="CN322" s="98"/>
      <c r="CO322" s="98"/>
      <c r="CP322" s="98"/>
      <c r="CQ322" s="98"/>
      <c r="CR322" s="98"/>
      <c r="CS322" s="98"/>
      <c r="CT322" s="98"/>
      <c r="CU322" s="98"/>
      <c r="CV322" s="98"/>
      <c r="CW322" s="98"/>
      <c r="CX322" s="98"/>
      <c r="CY322" s="98"/>
      <c r="CZ322" s="98"/>
      <c r="DA322" s="98"/>
      <c r="DB322" s="98"/>
      <c r="DC322" s="98"/>
      <c r="DD322" s="98"/>
      <c r="DE322" s="98"/>
      <c r="DF322" s="98"/>
      <c r="DG322" s="98"/>
      <c r="DH322" s="98"/>
      <c r="DI322" s="98"/>
      <c r="DJ322" s="98"/>
      <c r="DK322" s="98"/>
      <c r="DL322" s="98"/>
      <c r="DM322" s="98"/>
      <c r="DN322" s="98"/>
      <c r="DO322" s="98"/>
      <c r="DP322" s="98"/>
      <c r="DQ322" s="98"/>
      <c r="DR322" s="98"/>
      <c r="DS322" s="98"/>
      <c r="DT322" s="98"/>
      <c r="DU322" s="98"/>
      <c r="DV322" s="98"/>
      <c r="DW322" s="98"/>
      <c r="DX322" s="98"/>
      <c r="DY322" s="98"/>
      <c r="DZ322" s="98"/>
      <c r="EA322" s="98"/>
      <c r="EB322" s="98"/>
      <c r="EC322" s="98"/>
      <c r="ED322" s="98"/>
      <c r="EE322" s="98"/>
      <c r="EF322" s="98"/>
      <c r="EG322" s="98"/>
      <c r="EH322" s="98"/>
      <c r="EI322" s="98"/>
      <c r="EJ322" s="98"/>
      <c r="EK322" s="98"/>
      <c r="EL322" s="98"/>
      <c r="EM322" s="98"/>
      <c r="EN322" s="98"/>
      <c r="EO322" s="98"/>
      <c r="EP322" s="98"/>
      <c r="EQ322" s="98"/>
      <c r="ER322" s="98"/>
      <c r="ES322" s="98"/>
      <c r="ET322" s="98"/>
      <c r="EU322" s="98"/>
      <c r="EV322" s="98"/>
      <c r="EW322" s="98"/>
      <c r="EX322" s="98"/>
      <c r="EY322" s="98"/>
      <c r="EZ322" s="98"/>
      <c r="FA322" s="98"/>
      <c r="FB322" s="98"/>
      <c r="FC322" s="98"/>
      <c r="FD322" s="98"/>
      <c r="FE322" s="98"/>
      <c r="FF322" s="98"/>
      <c r="FG322" s="98"/>
      <c r="FH322" s="98"/>
      <c r="FI322" s="98"/>
      <c r="FJ322" s="98"/>
      <c r="FK322" s="98"/>
      <c r="FL322" s="98"/>
      <c r="FM322" s="98"/>
      <c r="FN322" s="98"/>
      <c r="FO322" s="98"/>
      <c r="FP322" s="98"/>
      <c r="FQ322" s="98"/>
      <c r="FR322" s="98"/>
      <c r="FS322" s="98"/>
      <c r="FT322" s="98"/>
      <c r="FU322" s="98"/>
      <c r="FV322" s="98"/>
      <c r="FW322" s="98"/>
      <c r="FX322" s="98"/>
      <c r="FY322" s="98"/>
      <c r="FZ322" s="98"/>
      <c r="GA322" s="98"/>
      <c r="GB322" s="98"/>
      <c r="GC322" s="98"/>
      <c r="GD322" s="98"/>
      <c r="GE322" s="98"/>
      <c r="GF322" s="98"/>
      <c r="GG322" s="98"/>
      <c r="GH322" s="98"/>
      <c r="GI322" s="98"/>
      <c r="GJ322" s="98"/>
      <c r="GK322" s="98"/>
      <c r="GL322" s="98"/>
      <c r="GM322" s="98"/>
      <c r="GN322" s="98"/>
      <c r="GO322" s="98"/>
      <c r="GP322" s="98"/>
      <c r="GQ322" s="98"/>
      <c r="GR322" s="98"/>
      <c r="GS322" s="98"/>
      <c r="GT322" s="98"/>
      <c r="GU322" s="98"/>
      <c r="GV322" s="98"/>
      <c r="GW322" s="98"/>
      <c r="GX322" s="98"/>
      <c r="GY322" s="98"/>
      <c r="GZ322" s="98"/>
      <c r="HA322" s="98"/>
      <c r="HB322" s="98"/>
      <c r="HC322" s="98"/>
      <c r="HD322" s="98"/>
      <c r="HE322" s="98"/>
      <c r="HF322" s="98"/>
      <c r="HG322" s="98"/>
      <c r="HH322" s="98"/>
      <c r="HI322" s="98"/>
      <c r="HJ322" s="98"/>
      <c r="HK322" s="98"/>
      <c r="HL322" s="98"/>
      <c r="HM322" s="98"/>
      <c r="HN322" s="98"/>
      <c r="HO322" s="98"/>
      <c r="HP322" s="98"/>
      <c r="HQ322" s="98"/>
      <c r="HR322" s="98"/>
      <c r="HS322" s="98"/>
      <c r="HT322" s="98"/>
      <c r="HU322" s="98"/>
      <c r="HV322" s="98"/>
      <c r="HW322" s="98"/>
      <c r="HX322" s="98"/>
      <c r="HY322" s="98"/>
      <c r="HZ322" s="98"/>
      <c r="IA322" s="98"/>
      <c r="IB322" s="98"/>
      <c r="IC322" s="98"/>
      <c r="ID322" s="98"/>
      <c r="IE322" s="98"/>
      <c r="IF322" s="98"/>
      <c r="IG322" s="98"/>
      <c r="IH322" s="98"/>
      <c r="II322" s="98"/>
      <c r="IJ322" s="98"/>
      <c r="IK322" s="98"/>
      <c r="IL322" s="98"/>
      <c r="IM322" s="98"/>
      <c r="IN322" s="98"/>
      <c r="IO322" s="98"/>
      <c r="IP322" s="98"/>
      <c r="IQ322" s="98"/>
      <c r="IR322" s="98"/>
      <c r="IS322" s="98"/>
      <c r="IT322" s="98"/>
    </row>
    <row r="323" spans="1:254" s="107" customFormat="1" ht="15" x14ac:dyDescent="0.25">
      <c r="A323" s="150" t="s">
        <v>266</v>
      </c>
      <c r="B323" s="180">
        <v>510</v>
      </c>
      <c r="C323" s="135" t="s">
        <v>52</v>
      </c>
      <c r="D323" s="135" t="s">
        <v>17</v>
      </c>
      <c r="E323" s="135" t="s">
        <v>267</v>
      </c>
      <c r="F323" s="135"/>
      <c r="G323" s="125">
        <f>SUM(G324)</f>
        <v>200</v>
      </c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  <c r="AY323" s="98"/>
      <c r="AZ323" s="98"/>
      <c r="BA323" s="98"/>
      <c r="BB323" s="98"/>
      <c r="BC323" s="98"/>
      <c r="BD323" s="98"/>
      <c r="BE323" s="98"/>
      <c r="BF323" s="98"/>
      <c r="BG323" s="98"/>
      <c r="BH323" s="98"/>
      <c r="BI323" s="98"/>
      <c r="BJ323" s="98"/>
      <c r="BK323" s="98"/>
      <c r="BL323" s="98"/>
      <c r="BM323" s="98"/>
      <c r="BN323" s="98"/>
      <c r="BO323" s="98"/>
      <c r="BP323" s="98"/>
      <c r="BQ323" s="98"/>
      <c r="BR323" s="98"/>
      <c r="BS323" s="98"/>
      <c r="BT323" s="98"/>
      <c r="BU323" s="98"/>
      <c r="BV323" s="98"/>
      <c r="BW323" s="98"/>
      <c r="BX323" s="98"/>
      <c r="BY323" s="98"/>
      <c r="BZ323" s="98"/>
      <c r="CA323" s="98"/>
      <c r="CB323" s="98"/>
      <c r="CC323" s="98"/>
      <c r="CD323" s="98"/>
      <c r="CE323" s="98"/>
      <c r="CF323" s="98"/>
      <c r="CG323" s="98"/>
      <c r="CH323" s="98"/>
      <c r="CI323" s="98"/>
      <c r="CJ323" s="98"/>
      <c r="CK323" s="98"/>
      <c r="CL323" s="98"/>
      <c r="CM323" s="98"/>
      <c r="CN323" s="98"/>
      <c r="CO323" s="98"/>
      <c r="CP323" s="98"/>
      <c r="CQ323" s="98"/>
      <c r="CR323" s="98"/>
      <c r="CS323" s="98"/>
      <c r="CT323" s="98"/>
      <c r="CU323" s="98"/>
      <c r="CV323" s="98"/>
      <c r="CW323" s="98"/>
      <c r="CX323" s="98"/>
      <c r="CY323" s="98"/>
      <c r="CZ323" s="98"/>
      <c r="DA323" s="98"/>
      <c r="DB323" s="98"/>
      <c r="DC323" s="98"/>
      <c r="DD323" s="98"/>
      <c r="DE323" s="98"/>
      <c r="DF323" s="98"/>
      <c r="DG323" s="98"/>
      <c r="DH323" s="98"/>
      <c r="DI323" s="98"/>
      <c r="DJ323" s="98"/>
      <c r="DK323" s="98"/>
      <c r="DL323" s="98"/>
      <c r="DM323" s="98"/>
      <c r="DN323" s="98"/>
      <c r="DO323" s="98"/>
      <c r="DP323" s="98"/>
      <c r="DQ323" s="98"/>
      <c r="DR323" s="98"/>
      <c r="DS323" s="98"/>
      <c r="DT323" s="98"/>
      <c r="DU323" s="98"/>
      <c r="DV323" s="98"/>
      <c r="DW323" s="98"/>
      <c r="DX323" s="98"/>
      <c r="DY323" s="98"/>
      <c r="DZ323" s="98"/>
      <c r="EA323" s="98"/>
      <c r="EB323" s="98"/>
      <c r="EC323" s="98"/>
      <c r="ED323" s="98"/>
      <c r="EE323" s="98"/>
      <c r="EF323" s="98"/>
      <c r="EG323" s="98"/>
      <c r="EH323" s="98"/>
      <c r="EI323" s="98"/>
      <c r="EJ323" s="98"/>
      <c r="EK323" s="98"/>
      <c r="EL323" s="98"/>
      <c r="EM323" s="98"/>
      <c r="EN323" s="98"/>
      <c r="EO323" s="98"/>
      <c r="EP323" s="98"/>
      <c r="EQ323" s="98"/>
      <c r="ER323" s="98"/>
      <c r="ES323" s="98"/>
      <c r="ET323" s="98"/>
      <c r="EU323" s="98"/>
      <c r="EV323" s="98"/>
      <c r="EW323" s="98"/>
      <c r="EX323" s="98"/>
      <c r="EY323" s="98"/>
      <c r="EZ323" s="98"/>
      <c r="FA323" s="98"/>
      <c r="FB323" s="98"/>
      <c r="FC323" s="98"/>
      <c r="FD323" s="98"/>
      <c r="FE323" s="98"/>
      <c r="FF323" s="98"/>
      <c r="FG323" s="98"/>
      <c r="FH323" s="98"/>
      <c r="FI323" s="98"/>
      <c r="FJ323" s="98"/>
      <c r="FK323" s="98"/>
      <c r="FL323" s="98"/>
      <c r="FM323" s="98"/>
      <c r="FN323" s="98"/>
      <c r="FO323" s="98"/>
      <c r="FP323" s="98"/>
      <c r="FQ323" s="98"/>
      <c r="FR323" s="98"/>
      <c r="FS323" s="98"/>
      <c r="FT323" s="98"/>
      <c r="FU323" s="98"/>
      <c r="FV323" s="98"/>
      <c r="FW323" s="98"/>
      <c r="FX323" s="98"/>
      <c r="FY323" s="98"/>
      <c r="FZ323" s="98"/>
      <c r="GA323" s="98"/>
      <c r="GB323" s="98"/>
      <c r="GC323" s="98"/>
      <c r="GD323" s="98"/>
      <c r="GE323" s="98"/>
      <c r="GF323" s="98"/>
      <c r="GG323" s="98"/>
      <c r="GH323" s="98"/>
      <c r="GI323" s="98"/>
      <c r="GJ323" s="98"/>
      <c r="GK323" s="98"/>
      <c r="GL323" s="98"/>
      <c r="GM323" s="98"/>
      <c r="GN323" s="98"/>
      <c r="GO323" s="98"/>
      <c r="GP323" s="98"/>
      <c r="GQ323" s="98"/>
      <c r="GR323" s="98"/>
      <c r="GS323" s="98"/>
      <c r="GT323" s="98"/>
      <c r="GU323" s="98"/>
      <c r="GV323" s="98"/>
      <c r="GW323" s="98"/>
      <c r="GX323" s="98"/>
      <c r="GY323" s="98"/>
      <c r="GZ323" s="98"/>
      <c r="HA323" s="98"/>
      <c r="HB323" s="98"/>
      <c r="HC323" s="98"/>
      <c r="HD323" s="98"/>
      <c r="HE323" s="98"/>
      <c r="HF323" s="98"/>
      <c r="HG323" s="98"/>
      <c r="HH323" s="98"/>
      <c r="HI323" s="98"/>
      <c r="HJ323" s="98"/>
      <c r="HK323" s="98"/>
      <c r="HL323" s="98"/>
      <c r="HM323" s="98"/>
      <c r="HN323" s="98"/>
      <c r="HO323" s="98"/>
      <c r="HP323" s="98"/>
      <c r="HQ323" s="98"/>
      <c r="HR323" s="98"/>
      <c r="HS323" s="98"/>
      <c r="HT323" s="98"/>
      <c r="HU323" s="98"/>
      <c r="HV323" s="98"/>
      <c r="HW323" s="98"/>
      <c r="HX323" s="98"/>
      <c r="HY323" s="98"/>
      <c r="HZ323" s="98"/>
      <c r="IA323" s="98"/>
      <c r="IB323" s="98"/>
      <c r="IC323" s="98"/>
      <c r="ID323" s="98"/>
      <c r="IE323" s="98"/>
      <c r="IF323" s="98"/>
      <c r="IG323" s="98"/>
      <c r="IH323" s="98"/>
      <c r="II323" s="98"/>
      <c r="IJ323" s="98"/>
      <c r="IK323" s="98"/>
      <c r="IL323" s="98"/>
      <c r="IM323" s="98"/>
      <c r="IN323" s="98"/>
      <c r="IO323" s="98"/>
      <c r="IP323" s="98"/>
      <c r="IQ323" s="98"/>
      <c r="IR323" s="98"/>
      <c r="IS323" s="98"/>
      <c r="IT323" s="98"/>
    </row>
    <row r="324" spans="1:254" s="163" customFormat="1" x14ac:dyDescent="0.2">
      <c r="A324" s="151" t="s">
        <v>268</v>
      </c>
      <c r="B324" s="181">
        <v>510</v>
      </c>
      <c r="C324" s="132" t="s">
        <v>52</v>
      </c>
      <c r="D324" s="132" t="s">
        <v>17</v>
      </c>
      <c r="E324" s="132" t="s">
        <v>267</v>
      </c>
      <c r="F324" s="132" t="s">
        <v>269</v>
      </c>
      <c r="G324" s="130">
        <v>200</v>
      </c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  <c r="AY324" s="98"/>
      <c r="AZ324" s="98"/>
      <c r="BA324" s="98"/>
      <c r="BB324" s="98"/>
      <c r="BC324" s="98"/>
      <c r="BD324" s="98"/>
      <c r="BE324" s="98"/>
      <c r="BF324" s="98"/>
      <c r="BG324" s="98"/>
      <c r="BH324" s="98"/>
      <c r="BI324" s="98"/>
      <c r="BJ324" s="98"/>
      <c r="BK324" s="98"/>
      <c r="BL324" s="98"/>
      <c r="BM324" s="98"/>
      <c r="BN324" s="98"/>
      <c r="BO324" s="98"/>
      <c r="BP324" s="98"/>
      <c r="BQ324" s="98"/>
      <c r="BR324" s="98"/>
      <c r="BS324" s="98"/>
      <c r="BT324" s="98"/>
      <c r="BU324" s="98"/>
      <c r="BV324" s="98"/>
      <c r="BW324" s="98"/>
      <c r="BX324" s="98"/>
      <c r="BY324" s="98"/>
      <c r="BZ324" s="98"/>
      <c r="CA324" s="98"/>
      <c r="CB324" s="98"/>
      <c r="CC324" s="98"/>
      <c r="CD324" s="98"/>
      <c r="CE324" s="98"/>
      <c r="CF324" s="98"/>
      <c r="CG324" s="98"/>
      <c r="CH324" s="98"/>
      <c r="CI324" s="98"/>
      <c r="CJ324" s="98"/>
      <c r="CK324" s="98"/>
      <c r="CL324" s="98"/>
      <c r="CM324" s="98"/>
      <c r="CN324" s="98"/>
      <c r="CO324" s="98"/>
      <c r="CP324" s="98"/>
      <c r="CQ324" s="98"/>
      <c r="CR324" s="98"/>
      <c r="CS324" s="98"/>
      <c r="CT324" s="98"/>
      <c r="CU324" s="98"/>
      <c r="CV324" s="98"/>
      <c r="CW324" s="98"/>
      <c r="CX324" s="98"/>
      <c r="CY324" s="98"/>
      <c r="CZ324" s="98"/>
      <c r="DA324" s="98"/>
      <c r="DB324" s="98"/>
      <c r="DC324" s="98"/>
      <c r="DD324" s="98"/>
      <c r="DE324" s="98"/>
      <c r="DF324" s="98"/>
      <c r="DG324" s="98"/>
      <c r="DH324" s="98"/>
      <c r="DI324" s="98"/>
      <c r="DJ324" s="98"/>
      <c r="DK324" s="98"/>
      <c r="DL324" s="98"/>
      <c r="DM324" s="98"/>
      <c r="DN324" s="98"/>
      <c r="DO324" s="98"/>
      <c r="DP324" s="98"/>
      <c r="DQ324" s="98"/>
      <c r="DR324" s="98"/>
      <c r="DS324" s="98"/>
      <c r="DT324" s="98"/>
      <c r="DU324" s="98"/>
      <c r="DV324" s="98"/>
      <c r="DW324" s="98"/>
      <c r="DX324" s="98"/>
      <c r="DY324" s="98"/>
      <c r="DZ324" s="98"/>
      <c r="EA324" s="98"/>
      <c r="EB324" s="98"/>
      <c r="EC324" s="98"/>
      <c r="ED324" s="98"/>
      <c r="EE324" s="98"/>
      <c r="EF324" s="98"/>
      <c r="EG324" s="98"/>
      <c r="EH324" s="98"/>
      <c r="EI324" s="98"/>
      <c r="EJ324" s="98"/>
      <c r="EK324" s="98"/>
      <c r="EL324" s="98"/>
      <c r="EM324" s="98"/>
      <c r="EN324" s="98"/>
      <c r="EO324" s="98"/>
      <c r="EP324" s="98"/>
      <c r="EQ324" s="98"/>
      <c r="ER324" s="98"/>
      <c r="ES324" s="98"/>
      <c r="ET324" s="98"/>
      <c r="EU324" s="98"/>
      <c r="EV324" s="98"/>
      <c r="EW324" s="98"/>
      <c r="EX324" s="98"/>
      <c r="EY324" s="98"/>
      <c r="EZ324" s="98"/>
      <c r="FA324" s="98"/>
      <c r="FB324" s="98"/>
      <c r="FC324" s="98"/>
      <c r="FD324" s="98"/>
      <c r="FE324" s="98"/>
      <c r="FF324" s="98"/>
      <c r="FG324" s="98"/>
      <c r="FH324" s="98"/>
      <c r="FI324" s="98"/>
      <c r="FJ324" s="98"/>
      <c r="FK324" s="98"/>
      <c r="FL324" s="98"/>
      <c r="FM324" s="98"/>
      <c r="FN324" s="98"/>
      <c r="FO324" s="98"/>
      <c r="FP324" s="98"/>
      <c r="FQ324" s="98"/>
      <c r="FR324" s="98"/>
      <c r="FS324" s="98"/>
      <c r="FT324" s="98"/>
      <c r="FU324" s="98"/>
      <c r="FV324" s="98"/>
      <c r="FW324" s="98"/>
      <c r="FX324" s="98"/>
      <c r="FY324" s="98"/>
      <c r="FZ324" s="98"/>
      <c r="GA324" s="98"/>
      <c r="GB324" s="98"/>
      <c r="GC324" s="98"/>
      <c r="GD324" s="98"/>
      <c r="GE324" s="98"/>
      <c r="GF324" s="98"/>
      <c r="GG324" s="98"/>
      <c r="GH324" s="98"/>
      <c r="GI324" s="98"/>
      <c r="GJ324" s="98"/>
      <c r="GK324" s="98"/>
      <c r="GL324" s="98"/>
      <c r="GM324" s="98"/>
      <c r="GN324" s="98"/>
      <c r="GO324" s="98"/>
      <c r="GP324" s="98"/>
      <c r="GQ324" s="98"/>
      <c r="GR324" s="98"/>
      <c r="GS324" s="98"/>
      <c r="GT324" s="98"/>
      <c r="GU324" s="98"/>
      <c r="GV324" s="98"/>
      <c r="GW324" s="98"/>
      <c r="GX324" s="98"/>
      <c r="GY324" s="98"/>
      <c r="GZ324" s="98"/>
      <c r="HA324" s="98"/>
      <c r="HB324" s="98"/>
      <c r="HC324" s="98"/>
      <c r="HD324" s="98"/>
      <c r="HE324" s="98"/>
      <c r="HF324" s="98"/>
      <c r="HG324" s="98"/>
      <c r="HH324" s="98"/>
      <c r="HI324" s="98"/>
      <c r="HJ324" s="98"/>
      <c r="HK324" s="98"/>
      <c r="HL324" s="98"/>
      <c r="HM324" s="98"/>
      <c r="HN324" s="98"/>
      <c r="HO324" s="98"/>
      <c r="HP324" s="98"/>
      <c r="HQ324" s="98"/>
      <c r="HR324" s="98"/>
      <c r="HS324" s="98"/>
      <c r="HT324" s="98"/>
      <c r="HU324" s="98"/>
      <c r="HV324" s="98"/>
      <c r="HW324" s="98"/>
      <c r="HX324" s="98"/>
      <c r="HY324" s="98"/>
      <c r="HZ324" s="98"/>
      <c r="IA324" s="98"/>
      <c r="IB324" s="98"/>
      <c r="IC324" s="98"/>
      <c r="ID324" s="98"/>
      <c r="IE324" s="98"/>
      <c r="IF324" s="98"/>
      <c r="IG324" s="98"/>
      <c r="IH324" s="98"/>
      <c r="II324" s="98"/>
      <c r="IJ324" s="98"/>
      <c r="IK324" s="98"/>
      <c r="IL324" s="98"/>
      <c r="IM324" s="98"/>
      <c r="IN324" s="98"/>
      <c r="IO324" s="98"/>
      <c r="IP324" s="98"/>
      <c r="IQ324" s="98"/>
      <c r="IR324" s="98"/>
      <c r="IS324" s="98"/>
      <c r="IT324" s="98"/>
    </row>
    <row r="325" spans="1:254" s="226" customFormat="1" ht="25.15" customHeight="1" x14ac:dyDescent="0.25">
      <c r="A325" s="223" t="s">
        <v>320</v>
      </c>
      <c r="B325" s="224">
        <v>510</v>
      </c>
      <c r="C325" s="225"/>
      <c r="D325" s="225"/>
      <c r="E325" s="225"/>
      <c r="F325" s="225"/>
      <c r="G325" s="319">
        <f>SUM(G340+G372+G326+G331+G361+G336)</f>
        <v>33012.619999999995</v>
      </c>
    </row>
    <row r="326" spans="1:254" s="126" customFormat="1" ht="15.75" x14ac:dyDescent="0.25">
      <c r="A326" s="138" t="s">
        <v>111</v>
      </c>
      <c r="B326" s="110" t="s">
        <v>280</v>
      </c>
      <c r="C326" s="110" t="s">
        <v>43</v>
      </c>
      <c r="D326" s="154"/>
      <c r="E326" s="191"/>
      <c r="F326" s="191"/>
      <c r="G326" s="192">
        <f>SUM(G327)</f>
        <v>500</v>
      </c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116"/>
      <c r="AQ326" s="116"/>
      <c r="AR326" s="116"/>
      <c r="AS326" s="116"/>
      <c r="AT326" s="116"/>
      <c r="AU326" s="116"/>
      <c r="AV326" s="116"/>
      <c r="AW326" s="116"/>
      <c r="AX326" s="116"/>
      <c r="AY326" s="116"/>
      <c r="AZ326" s="116"/>
      <c r="BA326" s="116"/>
      <c r="BB326" s="116"/>
      <c r="BC326" s="116"/>
      <c r="BD326" s="116"/>
      <c r="BE326" s="116"/>
      <c r="BF326" s="116"/>
      <c r="BG326" s="116"/>
      <c r="BH326" s="116"/>
      <c r="BI326" s="116"/>
      <c r="BJ326" s="116"/>
      <c r="BK326" s="116"/>
      <c r="BL326" s="116"/>
      <c r="BM326" s="116"/>
      <c r="BN326" s="116"/>
      <c r="BO326" s="116"/>
      <c r="BP326" s="116"/>
      <c r="BQ326" s="116"/>
      <c r="BR326" s="116"/>
      <c r="BS326" s="116"/>
      <c r="BT326" s="116"/>
      <c r="BU326" s="116"/>
      <c r="BV326" s="116"/>
      <c r="BW326" s="116"/>
      <c r="BX326" s="116"/>
      <c r="BY326" s="116"/>
      <c r="BZ326" s="116"/>
      <c r="CA326" s="116"/>
      <c r="CB326" s="116"/>
      <c r="CC326" s="116"/>
      <c r="CD326" s="116"/>
      <c r="CE326" s="116"/>
      <c r="CF326" s="116"/>
      <c r="CG326" s="116"/>
      <c r="CH326" s="116"/>
      <c r="CI326" s="116"/>
      <c r="CJ326" s="116"/>
      <c r="CK326" s="116"/>
      <c r="CL326" s="116"/>
      <c r="CM326" s="116"/>
      <c r="CN326" s="116"/>
      <c r="CO326" s="116"/>
      <c r="CP326" s="116"/>
      <c r="CQ326" s="116"/>
      <c r="CR326" s="116"/>
      <c r="CS326" s="116"/>
      <c r="CT326" s="116"/>
      <c r="CU326" s="116"/>
      <c r="CV326" s="116"/>
      <c r="CW326" s="116"/>
      <c r="CX326" s="116"/>
      <c r="CY326" s="116"/>
      <c r="CZ326" s="116"/>
      <c r="DA326" s="116"/>
      <c r="DB326" s="116"/>
      <c r="DC326" s="116"/>
      <c r="DD326" s="116"/>
      <c r="DE326" s="116"/>
      <c r="DF326" s="116"/>
      <c r="DG326" s="116"/>
      <c r="DH326" s="116"/>
      <c r="DI326" s="116"/>
      <c r="DJ326" s="116"/>
      <c r="DK326" s="116"/>
      <c r="DL326" s="116"/>
      <c r="DM326" s="116"/>
      <c r="DN326" s="116"/>
      <c r="DO326" s="116"/>
      <c r="DP326" s="116"/>
      <c r="DQ326" s="116"/>
      <c r="DR326" s="116"/>
      <c r="DS326" s="116"/>
      <c r="DT326" s="116"/>
      <c r="DU326" s="116"/>
      <c r="DV326" s="116"/>
      <c r="DW326" s="116"/>
      <c r="DX326" s="116"/>
      <c r="DY326" s="116"/>
      <c r="DZ326" s="116"/>
      <c r="EA326" s="116"/>
      <c r="EB326" s="116"/>
      <c r="EC326" s="116"/>
      <c r="ED326" s="116"/>
      <c r="EE326" s="116"/>
      <c r="EF326" s="116"/>
      <c r="EG326" s="116"/>
      <c r="EH326" s="116"/>
      <c r="EI326" s="116"/>
      <c r="EJ326" s="116"/>
      <c r="EK326" s="116"/>
      <c r="EL326" s="116"/>
      <c r="EM326" s="116"/>
      <c r="EN326" s="116"/>
      <c r="EO326" s="116"/>
      <c r="EP326" s="116"/>
      <c r="EQ326" s="116"/>
      <c r="ER326" s="116"/>
      <c r="ES326" s="116"/>
      <c r="ET326" s="116"/>
      <c r="EU326" s="116"/>
      <c r="EV326" s="116"/>
      <c r="EW326" s="116"/>
      <c r="EX326" s="116"/>
      <c r="EY326" s="116"/>
      <c r="EZ326" s="116"/>
      <c r="FA326" s="116"/>
      <c r="FB326" s="116"/>
      <c r="FC326" s="116"/>
      <c r="FD326" s="116"/>
      <c r="FE326" s="116"/>
      <c r="FF326" s="116"/>
      <c r="FG326" s="116"/>
      <c r="FH326" s="116"/>
      <c r="FI326" s="116"/>
      <c r="FJ326" s="116"/>
      <c r="FK326" s="116"/>
      <c r="FL326" s="116"/>
      <c r="FM326" s="116"/>
      <c r="FN326" s="116"/>
      <c r="FO326" s="116"/>
      <c r="FP326" s="116"/>
      <c r="FQ326" s="116"/>
      <c r="FR326" s="116"/>
      <c r="FS326" s="116"/>
      <c r="FT326" s="116"/>
      <c r="FU326" s="116"/>
      <c r="FV326" s="116"/>
      <c r="FW326" s="116"/>
      <c r="FX326" s="116"/>
      <c r="FY326" s="116"/>
      <c r="FZ326" s="116"/>
      <c r="GA326" s="116"/>
      <c r="GB326" s="116"/>
      <c r="GC326" s="116"/>
      <c r="GD326" s="116"/>
      <c r="GE326" s="116"/>
      <c r="GF326" s="116"/>
      <c r="GG326" s="116"/>
      <c r="GH326" s="116"/>
      <c r="GI326" s="116"/>
      <c r="GJ326" s="116"/>
      <c r="GK326" s="116"/>
      <c r="GL326" s="116"/>
      <c r="GM326" s="116"/>
      <c r="GN326" s="116"/>
      <c r="GO326" s="116"/>
      <c r="GP326" s="116"/>
      <c r="GQ326" s="116"/>
      <c r="GR326" s="116"/>
      <c r="GS326" s="116"/>
      <c r="GT326" s="116"/>
      <c r="GU326" s="116"/>
      <c r="GV326" s="116"/>
      <c r="GW326" s="116"/>
      <c r="GX326" s="116"/>
      <c r="GY326" s="116"/>
      <c r="GZ326" s="116"/>
      <c r="HA326" s="116"/>
      <c r="HB326" s="116"/>
      <c r="HC326" s="116"/>
      <c r="HD326" s="116"/>
      <c r="HE326" s="116"/>
      <c r="HF326" s="116"/>
      <c r="HG326" s="116"/>
      <c r="HH326" s="116"/>
      <c r="HI326" s="116"/>
      <c r="HJ326" s="116"/>
      <c r="HK326" s="116"/>
      <c r="HL326" s="116"/>
      <c r="HM326" s="116"/>
      <c r="HN326" s="116"/>
      <c r="HO326" s="116"/>
      <c r="HP326" s="116"/>
      <c r="HQ326" s="116"/>
      <c r="HR326" s="116"/>
      <c r="HS326" s="116"/>
      <c r="HT326" s="116"/>
      <c r="HU326" s="116"/>
      <c r="HV326" s="116"/>
      <c r="HW326" s="116"/>
      <c r="HX326" s="116"/>
      <c r="HY326" s="116"/>
      <c r="HZ326" s="116"/>
      <c r="IA326" s="116"/>
      <c r="IB326" s="116"/>
      <c r="IC326" s="116"/>
      <c r="ID326" s="116"/>
      <c r="IE326" s="116"/>
      <c r="IF326" s="116"/>
      <c r="IG326" s="116"/>
      <c r="IH326" s="116"/>
      <c r="II326" s="116"/>
      <c r="IJ326" s="116"/>
      <c r="IK326" s="116"/>
      <c r="IL326" s="116"/>
      <c r="IM326" s="116"/>
      <c r="IN326" s="116"/>
      <c r="IO326" s="116"/>
      <c r="IP326" s="116"/>
      <c r="IQ326" s="116"/>
      <c r="IR326" s="116"/>
      <c r="IS326" s="116"/>
      <c r="IT326" s="116"/>
    </row>
    <row r="327" spans="1:254" s="93" customFormat="1" x14ac:dyDescent="0.2">
      <c r="A327" s="112" t="s">
        <v>145</v>
      </c>
      <c r="B327" s="113" t="s">
        <v>280</v>
      </c>
      <c r="C327" s="114" t="s">
        <v>43</v>
      </c>
      <c r="D327" s="114" t="s">
        <v>43</v>
      </c>
      <c r="E327" s="113"/>
      <c r="F327" s="113"/>
      <c r="G327" s="115">
        <f>SUM(G328)</f>
        <v>500</v>
      </c>
    </row>
    <row r="328" spans="1:254" ht="15" x14ac:dyDescent="0.25">
      <c r="A328" s="186" t="s">
        <v>321</v>
      </c>
      <c r="B328" s="119" t="s">
        <v>280</v>
      </c>
      <c r="C328" s="114" t="s">
        <v>43</v>
      </c>
      <c r="D328" s="113" t="s">
        <v>43</v>
      </c>
      <c r="E328" s="113" t="s">
        <v>64</v>
      </c>
      <c r="F328" s="113"/>
      <c r="G328" s="193">
        <f>SUM(G329)</f>
        <v>500</v>
      </c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6"/>
      <c r="AT328" s="116"/>
      <c r="AU328" s="116"/>
      <c r="AV328" s="116"/>
      <c r="AW328" s="116"/>
      <c r="AX328" s="116"/>
      <c r="AY328" s="116"/>
      <c r="AZ328" s="116"/>
      <c r="BA328" s="116"/>
      <c r="BB328" s="116"/>
      <c r="BC328" s="116"/>
      <c r="BD328" s="116"/>
      <c r="BE328" s="116"/>
      <c r="BF328" s="116"/>
      <c r="BG328" s="116"/>
      <c r="BH328" s="116"/>
      <c r="BI328" s="116"/>
      <c r="BJ328" s="116"/>
      <c r="BK328" s="116"/>
      <c r="BL328" s="116"/>
      <c r="BM328" s="116"/>
      <c r="BN328" s="116"/>
      <c r="BO328" s="116"/>
      <c r="BP328" s="116"/>
      <c r="BQ328" s="116"/>
      <c r="BR328" s="116"/>
      <c r="BS328" s="116"/>
      <c r="BT328" s="116"/>
      <c r="BU328" s="116"/>
      <c r="BV328" s="116"/>
      <c r="BW328" s="116"/>
      <c r="BX328" s="116"/>
      <c r="BY328" s="116"/>
      <c r="BZ328" s="116"/>
      <c r="CA328" s="116"/>
      <c r="CB328" s="116"/>
      <c r="CC328" s="116"/>
      <c r="CD328" s="116"/>
      <c r="CE328" s="116"/>
      <c r="CF328" s="116"/>
      <c r="CG328" s="116"/>
      <c r="CH328" s="116"/>
      <c r="CI328" s="116"/>
      <c r="CJ328" s="116"/>
      <c r="CK328" s="116"/>
      <c r="CL328" s="116"/>
      <c r="CM328" s="116"/>
      <c r="CN328" s="116"/>
      <c r="CO328" s="116"/>
      <c r="CP328" s="116"/>
      <c r="CQ328" s="116"/>
      <c r="CR328" s="116"/>
      <c r="CS328" s="116"/>
      <c r="CT328" s="116"/>
      <c r="CU328" s="116"/>
      <c r="CV328" s="116"/>
      <c r="CW328" s="116"/>
      <c r="CX328" s="116"/>
      <c r="CY328" s="116"/>
      <c r="CZ328" s="116"/>
      <c r="DA328" s="116"/>
      <c r="DB328" s="116"/>
      <c r="DC328" s="116"/>
      <c r="DD328" s="116"/>
      <c r="DE328" s="116"/>
      <c r="DF328" s="116"/>
      <c r="DG328" s="116"/>
      <c r="DH328" s="116"/>
      <c r="DI328" s="116"/>
      <c r="DJ328" s="116"/>
      <c r="DK328" s="116"/>
      <c r="DL328" s="116"/>
      <c r="DM328" s="116"/>
      <c r="DN328" s="116"/>
      <c r="DO328" s="116"/>
      <c r="DP328" s="116"/>
      <c r="DQ328" s="116"/>
      <c r="DR328" s="116"/>
      <c r="DS328" s="116"/>
      <c r="DT328" s="116"/>
      <c r="DU328" s="116"/>
      <c r="DV328" s="116"/>
      <c r="DW328" s="116"/>
      <c r="DX328" s="116"/>
      <c r="DY328" s="116"/>
      <c r="DZ328" s="116"/>
      <c r="EA328" s="116"/>
      <c r="EB328" s="116"/>
      <c r="EC328" s="116"/>
      <c r="ED328" s="116"/>
      <c r="EE328" s="116"/>
      <c r="EF328" s="116"/>
      <c r="EG328" s="116"/>
      <c r="EH328" s="116"/>
      <c r="EI328" s="116"/>
      <c r="EJ328" s="116"/>
      <c r="EK328" s="116"/>
      <c r="EL328" s="116"/>
      <c r="EM328" s="116"/>
      <c r="EN328" s="116"/>
      <c r="EO328" s="116"/>
      <c r="EP328" s="116"/>
      <c r="EQ328" s="116"/>
      <c r="ER328" s="116"/>
      <c r="ES328" s="116"/>
      <c r="ET328" s="116"/>
      <c r="EU328" s="116"/>
      <c r="EV328" s="116"/>
      <c r="EW328" s="116"/>
      <c r="EX328" s="116"/>
      <c r="EY328" s="116"/>
      <c r="EZ328" s="116"/>
      <c r="FA328" s="116"/>
      <c r="FB328" s="116"/>
      <c r="FC328" s="116"/>
      <c r="FD328" s="116"/>
      <c r="FE328" s="116"/>
      <c r="FF328" s="116"/>
      <c r="FG328" s="116"/>
      <c r="FH328" s="116"/>
      <c r="FI328" s="116"/>
      <c r="FJ328" s="116"/>
      <c r="FK328" s="116"/>
      <c r="FL328" s="116"/>
      <c r="FM328" s="116"/>
      <c r="FN328" s="116"/>
      <c r="FO328" s="116"/>
      <c r="FP328" s="116"/>
      <c r="FQ328" s="116"/>
      <c r="FR328" s="116"/>
      <c r="FS328" s="116"/>
      <c r="FT328" s="116"/>
      <c r="FU328" s="116"/>
      <c r="FV328" s="116"/>
      <c r="FW328" s="116"/>
      <c r="FX328" s="116"/>
      <c r="FY328" s="116"/>
      <c r="FZ328" s="116"/>
      <c r="GA328" s="116"/>
      <c r="GB328" s="116"/>
      <c r="GC328" s="116"/>
      <c r="GD328" s="116"/>
      <c r="GE328" s="116"/>
      <c r="GF328" s="116"/>
      <c r="GG328" s="116"/>
      <c r="GH328" s="116"/>
      <c r="GI328" s="116"/>
      <c r="GJ328" s="116"/>
      <c r="GK328" s="116"/>
      <c r="GL328" s="116"/>
      <c r="GM328" s="116"/>
      <c r="GN328" s="116"/>
      <c r="GO328" s="116"/>
      <c r="GP328" s="116"/>
      <c r="GQ328" s="116"/>
      <c r="GR328" s="116"/>
      <c r="GS328" s="116"/>
      <c r="GT328" s="116"/>
      <c r="GU328" s="116"/>
      <c r="GV328" s="116"/>
      <c r="GW328" s="116"/>
      <c r="GX328" s="116"/>
      <c r="GY328" s="116"/>
      <c r="GZ328" s="116"/>
      <c r="HA328" s="116"/>
      <c r="HB328" s="116"/>
      <c r="HC328" s="116"/>
      <c r="HD328" s="116"/>
      <c r="HE328" s="116"/>
      <c r="HF328" s="116"/>
      <c r="HG328" s="116"/>
      <c r="HH328" s="116"/>
      <c r="HI328" s="116"/>
      <c r="HJ328" s="116"/>
      <c r="HK328" s="116"/>
      <c r="HL328" s="116"/>
      <c r="HM328" s="116"/>
      <c r="HN328" s="116"/>
      <c r="HO328" s="116"/>
      <c r="HP328" s="116"/>
      <c r="HQ328" s="116"/>
      <c r="HR328" s="116"/>
      <c r="HS328" s="116"/>
      <c r="HT328" s="116"/>
      <c r="HU328" s="116"/>
      <c r="HV328" s="116"/>
      <c r="HW328" s="116"/>
      <c r="HX328" s="116"/>
      <c r="HY328" s="116"/>
      <c r="HZ328" s="116"/>
      <c r="IA328" s="116"/>
      <c r="IB328" s="116"/>
      <c r="IC328" s="116"/>
      <c r="ID328" s="116"/>
      <c r="IE328" s="116"/>
      <c r="IF328" s="116"/>
      <c r="IG328" s="116"/>
      <c r="IH328" s="116"/>
      <c r="II328" s="116"/>
      <c r="IJ328" s="116"/>
      <c r="IK328" s="116"/>
      <c r="IL328" s="116"/>
      <c r="IM328" s="116"/>
      <c r="IN328" s="116"/>
      <c r="IO328" s="116"/>
      <c r="IP328" s="116"/>
      <c r="IQ328" s="116"/>
      <c r="IR328" s="116"/>
      <c r="IS328" s="116"/>
      <c r="IT328" s="116"/>
    </row>
    <row r="329" spans="1:254" ht="15" x14ac:dyDescent="0.25">
      <c r="A329" s="127" t="s">
        <v>63</v>
      </c>
      <c r="B329" s="129" t="s">
        <v>280</v>
      </c>
      <c r="C329" s="129" t="s">
        <v>43</v>
      </c>
      <c r="D329" s="132" t="s">
        <v>43</v>
      </c>
      <c r="E329" s="132" t="s">
        <v>64</v>
      </c>
      <c r="F329" s="132"/>
      <c r="G329" s="130">
        <f>SUM(G330)</f>
        <v>500</v>
      </c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116"/>
      <c r="AR329" s="116"/>
      <c r="AS329" s="116"/>
      <c r="AT329" s="116"/>
      <c r="AU329" s="116"/>
      <c r="AV329" s="116"/>
      <c r="AW329" s="116"/>
      <c r="AX329" s="116"/>
      <c r="AY329" s="116"/>
      <c r="AZ329" s="116"/>
      <c r="BA329" s="116"/>
      <c r="BB329" s="116"/>
      <c r="BC329" s="116"/>
      <c r="BD329" s="116"/>
      <c r="BE329" s="116"/>
      <c r="BF329" s="116"/>
      <c r="BG329" s="116"/>
      <c r="BH329" s="116"/>
      <c r="BI329" s="116"/>
      <c r="BJ329" s="116"/>
      <c r="BK329" s="116"/>
      <c r="BL329" s="116"/>
      <c r="BM329" s="116"/>
      <c r="BN329" s="116"/>
      <c r="BO329" s="116"/>
      <c r="BP329" s="116"/>
      <c r="BQ329" s="116"/>
      <c r="BR329" s="116"/>
      <c r="BS329" s="116"/>
      <c r="BT329" s="116"/>
      <c r="BU329" s="116"/>
      <c r="BV329" s="116"/>
      <c r="BW329" s="116"/>
      <c r="BX329" s="116"/>
      <c r="BY329" s="116"/>
      <c r="BZ329" s="116"/>
      <c r="CA329" s="116"/>
      <c r="CB329" s="116"/>
      <c r="CC329" s="116"/>
      <c r="CD329" s="116"/>
      <c r="CE329" s="116"/>
      <c r="CF329" s="116"/>
      <c r="CG329" s="116"/>
      <c r="CH329" s="116"/>
      <c r="CI329" s="116"/>
      <c r="CJ329" s="116"/>
      <c r="CK329" s="116"/>
      <c r="CL329" s="116"/>
      <c r="CM329" s="116"/>
      <c r="CN329" s="116"/>
      <c r="CO329" s="116"/>
      <c r="CP329" s="116"/>
      <c r="CQ329" s="116"/>
      <c r="CR329" s="116"/>
      <c r="CS329" s="116"/>
      <c r="CT329" s="116"/>
      <c r="CU329" s="116"/>
      <c r="CV329" s="116"/>
      <c r="CW329" s="116"/>
      <c r="CX329" s="116"/>
      <c r="CY329" s="116"/>
      <c r="CZ329" s="116"/>
      <c r="DA329" s="116"/>
      <c r="DB329" s="116"/>
      <c r="DC329" s="116"/>
      <c r="DD329" s="116"/>
      <c r="DE329" s="116"/>
      <c r="DF329" s="116"/>
      <c r="DG329" s="116"/>
      <c r="DH329" s="116"/>
      <c r="DI329" s="116"/>
      <c r="DJ329" s="116"/>
      <c r="DK329" s="116"/>
      <c r="DL329" s="116"/>
      <c r="DM329" s="116"/>
      <c r="DN329" s="116"/>
      <c r="DO329" s="116"/>
      <c r="DP329" s="116"/>
      <c r="DQ329" s="116"/>
      <c r="DR329" s="116"/>
      <c r="DS329" s="116"/>
      <c r="DT329" s="116"/>
      <c r="DU329" s="116"/>
      <c r="DV329" s="116"/>
      <c r="DW329" s="116"/>
      <c r="DX329" s="116"/>
      <c r="DY329" s="116"/>
      <c r="DZ329" s="116"/>
      <c r="EA329" s="116"/>
      <c r="EB329" s="116"/>
      <c r="EC329" s="116"/>
      <c r="ED329" s="116"/>
      <c r="EE329" s="116"/>
      <c r="EF329" s="116"/>
      <c r="EG329" s="116"/>
      <c r="EH329" s="116"/>
      <c r="EI329" s="116"/>
      <c r="EJ329" s="116"/>
      <c r="EK329" s="116"/>
      <c r="EL329" s="116"/>
      <c r="EM329" s="116"/>
      <c r="EN329" s="116"/>
      <c r="EO329" s="116"/>
      <c r="EP329" s="116"/>
      <c r="EQ329" s="116"/>
      <c r="ER329" s="116"/>
      <c r="ES329" s="116"/>
      <c r="ET329" s="116"/>
      <c r="EU329" s="116"/>
      <c r="EV329" s="116"/>
      <c r="EW329" s="116"/>
      <c r="EX329" s="116"/>
      <c r="EY329" s="116"/>
      <c r="EZ329" s="116"/>
      <c r="FA329" s="116"/>
      <c r="FB329" s="116"/>
      <c r="FC329" s="116"/>
      <c r="FD329" s="116"/>
      <c r="FE329" s="116"/>
      <c r="FF329" s="116"/>
      <c r="FG329" s="116"/>
      <c r="FH329" s="116"/>
      <c r="FI329" s="116"/>
      <c r="FJ329" s="116"/>
      <c r="FK329" s="116"/>
      <c r="FL329" s="116"/>
      <c r="FM329" s="116"/>
      <c r="FN329" s="116"/>
      <c r="FO329" s="116"/>
      <c r="FP329" s="116"/>
      <c r="FQ329" s="116"/>
      <c r="FR329" s="116"/>
      <c r="FS329" s="116"/>
      <c r="FT329" s="116"/>
      <c r="FU329" s="116"/>
      <c r="FV329" s="116"/>
      <c r="FW329" s="116"/>
      <c r="FX329" s="116"/>
      <c r="FY329" s="116"/>
      <c r="FZ329" s="116"/>
      <c r="GA329" s="116"/>
      <c r="GB329" s="116"/>
      <c r="GC329" s="116"/>
      <c r="GD329" s="116"/>
      <c r="GE329" s="116"/>
      <c r="GF329" s="116"/>
      <c r="GG329" s="116"/>
      <c r="GH329" s="116"/>
      <c r="GI329" s="116"/>
      <c r="GJ329" s="116"/>
      <c r="GK329" s="116"/>
      <c r="GL329" s="116"/>
      <c r="GM329" s="116"/>
      <c r="GN329" s="116"/>
      <c r="GO329" s="116"/>
      <c r="GP329" s="116"/>
      <c r="GQ329" s="116"/>
      <c r="GR329" s="116"/>
      <c r="GS329" s="116"/>
      <c r="GT329" s="116"/>
      <c r="GU329" s="116"/>
      <c r="GV329" s="116"/>
      <c r="GW329" s="116"/>
      <c r="GX329" s="116"/>
      <c r="GY329" s="116"/>
      <c r="GZ329" s="116"/>
      <c r="HA329" s="116"/>
      <c r="HB329" s="116"/>
      <c r="HC329" s="116"/>
      <c r="HD329" s="116"/>
      <c r="HE329" s="116"/>
      <c r="HF329" s="116"/>
      <c r="HG329" s="116"/>
      <c r="HH329" s="116"/>
      <c r="HI329" s="116"/>
      <c r="HJ329" s="116"/>
      <c r="HK329" s="116"/>
      <c r="HL329" s="116"/>
      <c r="HM329" s="116"/>
      <c r="HN329" s="116"/>
      <c r="HO329" s="116"/>
      <c r="HP329" s="116"/>
      <c r="HQ329" s="116"/>
      <c r="HR329" s="116"/>
      <c r="HS329" s="116"/>
      <c r="HT329" s="116"/>
      <c r="HU329" s="116"/>
      <c r="HV329" s="116"/>
      <c r="HW329" s="116"/>
      <c r="HX329" s="116"/>
      <c r="HY329" s="116"/>
      <c r="HZ329" s="116"/>
      <c r="IA329" s="116"/>
      <c r="IB329" s="116"/>
      <c r="IC329" s="116"/>
      <c r="ID329" s="116"/>
      <c r="IE329" s="116"/>
      <c r="IF329" s="116"/>
      <c r="IG329" s="116"/>
      <c r="IH329" s="116"/>
      <c r="II329" s="116"/>
      <c r="IJ329" s="116"/>
      <c r="IK329" s="116"/>
      <c r="IL329" s="116"/>
      <c r="IM329" s="116"/>
      <c r="IN329" s="116"/>
      <c r="IO329" s="116"/>
      <c r="IP329" s="116"/>
      <c r="IQ329" s="116"/>
      <c r="IR329" s="116"/>
      <c r="IS329" s="116"/>
      <c r="IT329" s="116"/>
    </row>
    <row r="330" spans="1:254" ht="15" x14ac:dyDescent="0.25">
      <c r="A330" s="122" t="s">
        <v>40</v>
      </c>
      <c r="B330" s="124" t="s">
        <v>280</v>
      </c>
      <c r="C330" s="124" t="s">
        <v>43</v>
      </c>
      <c r="D330" s="135" t="s">
        <v>43</v>
      </c>
      <c r="E330" s="135" t="s">
        <v>64</v>
      </c>
      <c r="F330" s="135" t="s">
        <v>41</v>
      </c>
      <c r="G330" s="125">
        <v>500</v>
      </c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  <c r="AV330" s="143"/>
      <c r="AW330" s="143"/>
      <c r="AX330" s="143"/>
      <c r="AY330" s="143"/>
      <c r="AZ330" s="143"/>
      <c r="BA330" s="143"/>
      <c r="BB330" s="143"/>
      <c r="BC330" s="143"/>
      <c r="BD330" s="143"/>
      <c r="BE330" s="143"/>
      <c r="BF330" s="143"/>
      <c r="BG330" s="143"/>
      <c r="BH330" s="143"/>
      <c r="BI330" s="143"/>
      <c r="BJ330" s="143"/>
      <c r="BK330" s="143"/>
      <c r="BL330" s="143"/>
      <c r="BM330" s="143"/>
      <c r="BN330" s="143"/>
      <c r="BO330" s="143"/>
      <c r="BP330" s="143"/>
      <c r="BQ330" s="143"/>
      <c r="BR330" s="143"/>
      <c r="BS330" s="143"/>
      <c r="BT330" s="143"/>
      <c r="BU330" s="143"/>
      <c r="BV330" s="143"/>
      <c r="BW330" s="143"/>
      <c r="BX330" s="143"/>
      <c r="BY330" s="143"/>
      <c r="BZ330" s="143"/>
      <c r="CA330" s="143"/>
      <c r="CB330" s="143"/>
      <c r="CC330" s="143"/>
      <c r="CD330" s="143"/>
      <c r="CE330" s="143"/>
      <c r="CF330" s="143"/>
      <c r="CG330" s="143"/>
      <c r="CH330" s="143"/>
      <c r="CI330" s="143"/>
      <c r="CJ330" s="143"/>
      <c r="CK330" s="143"/>
      <c r="CL330" s="143"/>
      <c r="CM330" s="143"/>
      <c r="CN330" s="143"/>
      <c r="CO330" s="143"/>
      <c r="CP330" s="143"/>
      <c r="CQ330" s="143"/>
      <c r="CR330" s="143"/>
      <c r="CS330" s="143"/>
      <c r="CT330" s="143"/>
      <c r="CU330" s="143"/>
      <c r="CV330" s="143"/>
      <c r="CW330" s="143"/>
      <c r="CX330" s="143"/>
      <c r="CY330" s="143"/>
      <c r="CZ330" s="143"/>
      <c r="DA330" s="143"/>
      <c r="DB330" s="143"/>
      <c r="DC330" s="143"/>
      <c r="DD330" s="143"/>
      <c r="DE330" s="143"/>
      <c r="DF330" s="143"/>
      <c r="DG330" s="143"/>
      <c r="DH330" s="143"/>
      <c r="DI330" s="143"/>
      <c r="DJ330" s="143"/>
      <c r="DK330" s="143"/>
      <c r="DL330" s="143"/>
      <c r="DM330" s="143"/>
      <c r="DN330" s="143"/>
      <c r="DO330" s="143"/>
      <c r="DP330" s="143"/>
      <c r="DQ330" s="143"/>
      <c r="DR330" s="143"/>
      <c r="DS330" s="143"/>
      <c r="DT330" s="143"/>
      <c r="DU330" s="143"/>
      <c r="DV330" s="143"/>
      <c r="DW330" s="143"/>
      <c r="DX330" s="143"/>
      <c r="DY330" s="143"/>
      <c r="DZ330" s="143"/>
      <c r="EA330" s="143"/>
      <c r="EB330" s="143"/>
      <c r="EC330" s="143"/>
      <c r="ED330" s="143"/>
      <c r="EE330" s="143"/>
      <c r="EF330" s="143"/>
      <c r="EG330" s="143"/>
      <c r="EH330" s="143"/>
      <c r="EI330" s="143"/>
      <c r="EJ330" s="143"/>
      <c r="EK330" s="143"/>
      <c r="EL330" s="143"/>
      <c r="EM330" s="143"/>
      <c r="EN330" s="143"/>
      <c r="EO330" s="143"/>
      <c r="EP330" s="143"/>
      <c r="EQ330" s="143"/>
      <c r="ER330" s="143"/>
      <c r="ES330" s="143"/>
      <c r="ET330" s="143"/>
      <c r="EU330" s="143"/>
      <c r="EV330" s="143"/>
      <c r="EW330" s="143"/>
      <c r="EX330" s="143"/>
      <c r="EY330" s="143"/>
      <c r="EZ330" s="143"/>
      <c r="FA330" s="143"/>
      <c r="FB330" s="143"/>
      <c r="FC330" s="143"/>
      <c r="FD330" s="143"/>
      <c r="FE330" s="143"/>
      <c r="FF330" s="143"/>
      <c r="FG330" s="143"/>
      <c r="FH330" s="143"/>
      <c r="FI330" s="143"/>
      <c r="FJ330" s="143"/>
      <c r="FK330" s="143"/>
      <c r="FL330" s="143"/>
      <c r="FM330" s="143"/>
      <c r="FN330" s="143"/>
      <c r="FO330" s="143"/>
      <c r="FP330" s="143"/>
      <c r="FQ330" s="143"/>
      <c r="FR330" s="143"/>
      <c r="FS330" s="143"/>
      <c r="FT330" s="143"/>
      <c r="FU330" s="143"/>
      <c r="FV330" s="143"/>
      <c r="FW330" s="143"/>
      <c r="FX330" s="143"/>
      <c r="FY330" s="143"/>
      <c r="FZ330" s="143"/>
      <c r="GA330" s="143"/>
      <c r="GB330" s="143"/>
      <c r="GC330" s="143"/>
      <c r="GD330" s="143"/>
      <c r="GE330" s="143"/>
      <c r="GF330" s="143"/>
      <c r="GG330" s="143"/>
      <c r="GH330" s="143"/>
      <c r="GI330" s="143"/>
      <c r="GJ330" s="143"/>
      <c r="GK330" s="143"/>
      <c r="GL330" s="143"/>
      <c r="GM330" s="143"/>
      <c r="GN330" s="143"/>
      <c r="GO330" s="143"/>
      <c r="GP330" s="143"/>
      <c r="GQ330" s="143"/>
      <c r="GR330" s="143"/>
      <c r="GS330" s="143"/>
      <c r="GT330" s="143"/>
      <c r="GU330" s="143"/>
      <c r="GV330" s="143"/>
      <c r="GW330" s="143"/>
      <c r="GX330" s="143"/>
      <c r="GY330" s="143"/>
      <c r="GZ330" s="143"/>
      <c r="HA330" s="143"/>
      <c r="HB330" s="143"/>
      <c r="HC330" s="143"/>
      <c r="HD330" s="143"/>
      <c r="HE330" s="143"/>
      <c r="HF330" s="143"/>
      <c r="HG330" s="143"/>
      <c r="HH330" s="143"/>
      <c r="HI330" s="143"/>
      <c r="HJ330" s="143"/>
      <c r="HK330" s="143"/>
      <c r="HL330" s="143"/>
      <c r="HM330" s="143"/>
      <c r="HN330" s="143"/>
      <c r="HO330" s="143"/>
      <c r="HP330" s="143"/>
      <c r="HQ330" s="143"/>
      <c r="HR330" s="143"/>
      <c r="HS330" s="143"/>
      <c r="HT330" s="143"/>
      <c r="HU330" s="143"/>
      <c r="HV330" s="143"/>
      <c r="HW330" s="143"/>
      <c r="HX330" s="143"/>
      <c r="HY330" s="143"/>
      <c r="HZ330" s="143"/>
      <c r="IA330" s="143"/>
      <c r="IB330" s="143"/>
      <c r="IC330" s="143"/>
      <c r="ID330" s="143"/>
      <c r="IE330" s="143"/>
      <c r="IF330" s="143"/>
      <c r="IG330" s="143"/>
      <c r="IH330" s="143"/>
      <c r="II330" s="143"/>
      <c r="IJ330" s="143"/>
      <c r="IK330" s="143"/>
      <c r="IL330" s="143"/>
      <c r="IM330" s="143"/>
      <c r="IN330" s="143"/>
      <c r="IO330" s="143"/>
      <c r="IP330" s="143"/>
      <c r="IQ330" s="143"/>
      <c r="IR330" s="143"/>
      <c r="IS330" s="143"/>
      <c r="IT330" s="143"/>
    </row>
    <row r="331" spans="1:254" s="107" customFormat="1" ht="15" x14ac:dyDescent="0.25">
      <c r="A331" s="138" t="s">
        <v>156</v>
      </c>
      <c r="B331" s="190">
        <v>510</v>
      </c>
      <c r="C331" s="110" t="s">
        <v>157</v>
      </c>
      <c r="D331" s="123"/>
      <c r="E331" s="123"/>
      <c r="F331" s="123"/>
      <c r="G331" s="111">
        <f>SUM(G332)</f>
        <v>2828.55</v>
      </c>
    </row>
    <row r="332" spans="1:254" ht="15" x14ac:dyDescent="0.25">
      <c r="A332" s="176" t="s">
        <v>322</v>
      </c>
      <c r="B332" s="114" t="s">
        <v>280</v>
      </c>
      <c r="C332" s="113" t="s">
        <v>157</v>
      </c>
      <c r="D332" s="113" t="s">
        <v>157</v>
      </c>
      <c r="E332" s="113"/>
      <c r="F332" s="161"/>
      <c r="G332" s="193">
        <f>SUM(G333)</f>
        <v>2828.55</v>
      </c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  <c r="AS332" s="116"/>
      <c r="AT332" s="116"/>
      <c r="AU332" s="116"/>
      <c r="AV332" s="116"/>
      <c r="AW332" s="116"/>
      <c r="AX332" s="116"/>
      <c r="AY332" s="116"/>
      <c r="AZ332" s="116"/>
      <c r="BA332" s="116"/>
      <c r="BB332" s="116"/>
      <c r="BC332" s="116"/>
      <c r="BD332" s="116"/>
      <c r="BE332" s="116"/>
      <c r="BF332" s="116"/>
      <c r="BG332" s="116"/>
      <c r="BH332" s="116"/>
      <c r="BI332" s="116"/>
      <c r="BJ332" s="116"/>
      <c r="BK332" s="116"/>
      <c r="BL332" s="116"/>
      <c r="BM332" s="116"/>
      <c r="BN332" s="116"/>
      <c r="BO332" s="116"/>
      <c r="BP332" s="116"/>
      <c r="BQ332" s="116"/>
      <c r="BR332" s="116"/>
      <c r="BS332" s="116"/>
      <c r="BT332" s="116"/>
      <c r="BU332" s="116"/>
      <c r="BV332" s="116"/>
      <c r="BW332" s="116"/>
      <c r="BX332" s="116"/>
      <c r="BY332" s="116"/>
      <c r="BZ332" s="116"/>
      <c r="CA332" s="116"/>
      <c r="CB332" s="116"/>
      <c r="CC332" s="116"/>
      <c r="CD332" s="116"/>
      <c r="CE332" s="116"/>
      <c r="CF332" s="116"/>
      <c r="CG332" s="116"/>
      <c r="CH332" s="116"/>
      <c r="CI332" s="116"/>
      <c r="CJ332" s="116"/>
      <c r="CK332" s="116"/>
      <c r="CL332" s="116"/>
      <c r="CM332" s="116"/>
      <c r="CN332" s="116"/>
      <c r="CO332" s="116"/>
      <c r="CP332" s="116"/>
      <c r="CQ332" s="116"/>
      <c r="CR332" s="116"/>
      <c r="CS332" s="116"/>
      <c r="CT332" s="116"/>
      <c r="CU332" s="116"/>
      <c r="CV332" s="116"/>
      <c r="CW332" s="116"/>
      <c r="CX332" s="116"/>
      <c r="CY332" s="116"/>
      <c r="CZ332" s="116"/>
      <c r="DA332" s="116"/>
      <c r="DB332" s="116"/>
      <c r="DC332" s="116"/>
      <c r="DD332" s="116"/>
      <c r="DE332" s="116"/>
      <c r="DF332" s="116"/>
      <c r="DG332" s="116"/>
      <c r="DH332" s="116"/>
      <c r="DI332" s="116"/>
      <c r="DJ332" s="116"/>
      <c r="DK332" s="116"/>
      <c r="DL332" s="116"/>
      <c r="DM332" s="116"/>
      <c r="DN332" s="116"/>
      <c r="DO332" s="116"/>
      <c r="DP332" s="116"/>
      <c r="DQ332" s="116"/>
      <c r="DR332" s="116"/>
      <c r="DS332" s="116"/>
      <c r="DT332" s="116"/>
      <c r="DU332" s="116"/>
      <c r="DV332" s="116"/>
      <c r="DW332" s="116"/>
      <c r="DX332" s="116"/>
      <c r="DY332" s="116"/>
      <c r="DZ332" s="116"/>
      <c r="EA332" s="116"/>
      <c r="EB332" s="116"/>
      <c r="EC332" s="116"/>
      <c r="ED332" s="116"/>
      <c r="EE332" s="116"/>
      <c r="EF332" s="116"/>
      <c r="EG332" s="116"/>
      <c r="EH332" s="116"/>
      <c r="EI332" s="116"/>
      <c r="EJ332" s="116"/>
      <c r="EK332" s="116"/>
      <c r="EL332" s="116"/>
      <c r="EM332" s="116"/>
      <c r="EN332" s="116"/>
      <c r="EO332" s="116"/>
      <c r="EP332" s="116"/>
      <c r="EQ332" s="116"/>
      <c r="ER332" s="116"/>
      <c r="ES332" s="116"/>
      <c r="ET332" s="116"/>
      <c r="EU332" s="116"/>
      <c r="EV332" s="116"/>
      <c r="EW332" s="116"/>
      <c r="EX332" s="116"/>
      <c r="EY332" s="116"/>
      <c r="EZ332" s="116"/>
      <c r="FA332" s="116"/>
      <c r="FB332" s="116"/>
      <c r="FC332" s="116"/>
      <c r="FD332" s="116"/>
      <c r="FE332" s="116"/>
      <c r="FF332" s="116"/>
      <c r="FG332" s="116"/>
      <c r="FH332" s="116"/>
      <c r="FI332" s="116"/>
      <c r="FJ332" s="116"/>
      <c r="FK332" s="116"/>
      <c r="FL332" s="116"/>
      <c r="FM332" s="116"/>
      <c r="FN332" s="116"/>
      <c r="FO332" s="116"/>
      <c r="FP332" s="116"/>
      <c r="FQ332" s="116"/>
      <c r="FR332" s="116"/>
      <c r="FS332" s="116"/>
      <c r="FT332" s="116"/>
      <c r="FU332" s="116"/>
      <c r="FV332" s="116"/>
      <c r="FW332" s="116"/>
      <c r="FX332" s="116"/>
      <c r="FY332" s="116"/>
      <c r="FZ332" s="116"/>
      <c r="GA332" s="116"/>
      <c r="GB332" s="116"/>
      <c r="GC332" s="116"/>
      <c r="GD332" s="116"/>
      <c r="GE332" s="116"/>
      <c r="GF332" s="116"/>
      <c r="GG332" s="116"/>
      <c r="GH332" s="116"/>
      <c r="GI332" s="116"/>
      <c r="GJ332" s="116"/>
      <c r="GK332" s="116"/>
      <c r="GL332" s="116"/>
      <c r="GM332" s="116"/>
      <c r="GN332" s="116"/>
      <c r="GO332" s="116"/>
      <c r="GP332" s="116"/>
      <c r="GQ332" s="116"/>
      <c r="GR332" s="116"/>
      <c r="GS332" s="116"/>
      <c r="GT332" s="116"/>
      <c r="GU332" s="116"/>
      <c r="GV332" s="116"/>
      <c r="GW332" s="116"/>
      <c r="GX332" s="116"/>
      <c r="GY332" s="116"/>
      <c r="GZ332" s="116"/>
      <c r="HA332" s="116"/>
      <c r="HB332" s="116"/>
      <c r="HC332" s="116"/>
      <c r="HD332" s="116"/>
      <c r="HE332" s="116"/>
      <c r="HF332" s="116"/>
      <c r="HG332" s="116"/>
      <c r="HH332" s="116"/>
      <c r="HI332" s="116"/>
      <c r="HJ332" s="116"/>
      <c r="HK332" s="116"/>
      <c r="HL332" s="116"/>
      <c r="HM332" s="116"/>
      <c r="HN332" s="116"/>
      <c r="HO332" s="116"/>
      <c r="HP332" s="116"/>
      <c r="HQ332" s="116"/>
      <c r="HR332" s="116"/>
      <c r="HS332" s="116"/>
      <c r="HT332" s="116"/>
      <c r="HU332" s="116"/>
      <c r="HV332" s="116"/>
      <c r="HW332" s="116"/>
      <c r="HX332" s="116"/>
      <c r="HY332" s="116"/>
      <c r="HZ332" s="116"/>
      <c r="IA332" s="116"/>
      <c r="IB332" s="116"/>
      <c r="IC332" s="116"/>
      <c r="ID332" s="116"/>
      <c r="IE332" s="116"/>
      <c r="IF332" s="116"/>
      <c r="IG332" s="116"/>
      <c r="IH332" s="116"/>
      <c r="II332" s="116"/>
      <c r="IJ332" s="116"/>
      <c r="IK332" s="116"/>
      <c r="IL332" s="116"/>
      <c r="IM332" s="116"/>
      <c r="IN332" s="116"/>
      <c r="IO332" s="116"/>
      <c r="IP332" s="116"/>
      <c r="IQ332" s="116"/>
      <c r="IR332" s="116"/>
      <c r="IS332" s="116"/>
      <c r="IT332" s="116"/>
    </row>
    <row r="333" spans="1:254" ht="15" x14ac:dyDescent="0.25">
      <c r="A333" s="117" t="s">
        <v>323</v>
      </c>
      <c r="B333" s="119" t="s">
        <v>280</v>
      </c>
      <c r="C333" s="133" t="s">
        <v>157</v>
      </c>
      <c r="D333" s="133" t="s">
        <v>157</v>
      </c>
      <c r="E333" s="133"/>
      <c r="F333" s="161"/>
      <c r="G333" s="193">
        <f>SUM(G334)</f>
        <v>2828.55</v>
      </c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116"/>
      <c r="AQ333" s="116"/>
      <c r="AR333" s="116"/>
      <c r="AS333" s="116"/>
      <c r="AT333" s="116"/>
      <c r="AU333" s="116"/>
      <c r="AV333" s="116"/>
      <c r="AW333" s="116"/>
      <c r="AX333" s="116"/>
      <c r="AY333" s="116"/>
      <c r="AZ333" s="116"/>
      <c r="BA333" s="116"/>
      <c r="BB333" s="116"/>
      <c r="BC333" s="116"/>
      <c r="BD333" s="116"/>
      <c r="BE333" s="116"/>
      <c r="BF333" s="116"/>
      <c r="BG333" s="116"/>
      <c r="BH333" s="116"/>
      <c r="BI333" s="116"/>
      <c r="BJ333" s="116"/>
      <c r="BK333" s="116"/>
      <c r="BL333" s="116"/>
      <c r="BM333" s="116"/>
      <c r="BN333" s="116"/>
      <c r="BO333" s="116"/>
      <c r="BP333" s="116"/>
      <c r="BQ333" s="116"/>
      <c r="BR333" s="116"/>
      <c r="BS333" s="116"/>
      <c r="BT333" s="116"/>
      <c r="BU333" s="116"/>
      <c r="BV333" s="116"/>
      <c r="BW333" s="116"/>
      <c r="BX333" s="116"/>
      <c r="BY333" s="116"/>
      <c r="BZ333" s="116"/>
      <c r="CA333" s="116"/>
      <c r="CB333" s="116"/>
      <c r="CC333" s="116"/>
      <c r="CD333" s="116"/>
      <c r="CE333" s="116"/>
      <c r="CF333" s="116"/>
      <c r="CG333" s="116"/>
      <c r="CH333" s="116"/>
      <c r="CI333" s="116"/>
      <c r="CJ333" s="116"/>
      <c r="CK333" s="116"/>
      <c r="CL333" s="116"/>
      <c r="CM333" s="116"/>
      <c r="CN333" s="116"/>
      <c r="CO333" s="116"/>
      <c r="CP333" s="116"/>
      <c r="CQ333" s="116"/>
      <c r="CR333" s="116"/>
      <c r="CS333" s="116"/>
      <c r="CT333" s="116"/>
      <c r="CU333" s="116"/>
      <c r="CV333" s="116"/>
      <c r="CW333" s="116"/>
      <c r="CX333" s="116"/>
      <c r="CY333" s="116"/>
      <c r="CZ333" s="116"/>
      <c r="DA333" s="116"/>
      <c r="DB333" s="116"/>
      <c r="DC333" s="116"/>
      <c r="DD333" s="116"/>
      <c r="DE333" s="116"/>
      <c r="DF333" s="116"/>
      <c r="DG333" s="116"/>
      <c r="DH333" s="116"/>
      <c r="DI333" s="116"/>
      <c r="DJ333" s="116"/>
      <c r="DK333" s="116"/>
      <c r="DL333" s="116"/>
      <c r="DM333" s="116"/>
      <c r="DN333" s="116"/>
      <c r="DO333" s="116"/>
      <c r="DP333" s="116"/>
      <c r="DQ333" s="116"/>
      <c r="DR333" s="116"/>
      <c r="DS333" s="116"/>
      <c r="DT333" s="116"/>
      <c r="DU333" s="116"/>
      <c r="DV333" s="116"/>
      <c r="DW333" s="116"/>
      <c r="DX333" s="116"/>
      <c r="DY333" s="116"/>
      <c r="DZ333" s="116"/>
      <c r="EA333" s="116"/>
      <c r="EB333" s="116"/>
      <c r="EC333" s="116"/>
      <c r="ED333" s="116"/>
      <c r="EE333" s="116"/>
      <c r="EF333" s="116"/>
      <c r="EG333" s="116"/>
      <c r="EH333" s="116"/>
      <c r="EI333" s="116"/>
      <c r="EJ333" s="116"/>
      <c r="EK333" s="116"/>
      <c r="EL333" s="116"/>
      <c r="EM333" s="116"/>
      <c r="EN333" s="116"/>
      <c r="EO333" s="116"/>
      <c r="EP333" s="116"/>
      <c r="EQ333" s="116"/>
      <c r="ER333" s="116"/>
      <c r="ES333" s="116"/>
      <c r="ET333" s="116"/>
      <c r="EU333" s="116"/>
      <c r="EV333" s="116"/>
      <c r="EW333" s="116"/>
      <c r="EX333" s="116"/>
      <c r="EY333" s="116"/>
      <c r="EZ333" s="116"/>
      <c r="FA333" s="116"/>
      <c r="FB333" s="116"/>
      <c r="FC333" s="116"/>
      <c r="FD333" s="116"/>
      <c r="FE333" s="116"/>
      <c r="FF333" s="116"/>
      <c r="FG333" s="116"/>
      <c r="FH333" s="116"/>
      <c r="FI333" s="116"/>
      <c r="FJ333" s="116"/>
      <c r="FK333" s="116"/>
      <c r="FL333" s="116"/>
      <c r="FM333" s="116"/>
      <c r="FN333" s="116"/>
      <c r="FO333" s="116"/>
      <c r="FP333" s="116"/>
      <c r="FQ333" s="116"/>
      <c r="FR333" s="116"/>
      <c r="FS333" s="116"/>
      <c r="FT333" s="116"/>
      <c r="FU333" s="116"/>
      <c r="FV333" s="116"/>
      <c r="FW333" s="116"/>
      <c r="FX333" s="116"/>
      <c r="FY333" s="116"/>
      <c r="FZ333" s="116"/>
      <c r="GA333" s="116"/>
      <c r="GB333" s="116"/>
      <c r="GC333" s="116"/>
      <c r="GD333" s="116"/>
      <c r="GE333" s="116"/>
      <c r="GF333" s="116"/>
      <c r="GG333" s="116"/>
      <c r="GH333" s="116"/>
      <c r="GI333" s="116"/>
      <c r="GJ333" s="116"/>
      <c r="GK333" s="116"/>
      <c r="GL333" s="116"/>
      <c r="GM333" s="116"/>
      <c r="GN333" s="116"/>
      <c r="GO333" s="116"/>
      <c r="GP333" s="116"/>
      <c r="GQ333" s="116"/>
      <c r="GR333" s="116"/>
      <c r="GS333" s="116"/>
      <c r="GT333" s="116"/>
      <c r="GU333" s="116"/>
      <c r="GV333" s="116"/>
      <c r="GW333" s="116"/>
      <c r="GX333" s="116"/>
      <c r="GY333" s="116"/>
      <c r="GZ333" s="116"/>
      <c r="HA333" s="116"/>
      <c r="HB333" s="116"/>
      <c r="HC333" s="116"/>
      <c r="HD333" s="116"/>
      <c r="HE333" s="116"/>
      <c r="HF333" s="116"/>
      <c r="HG333" s="116"/>
      <c r="HH333" s="116"/>
      <c r="HI333" s="116"/>
      <c r="HJ333" s="116"/>
      <c r="HK333" s="116"/>
      <c r="HL333" s="116"/>
      <c r="HM333" s="116"/>
      <c r="HN333" s="116"/>
      <c r="HO333" s="116"/>
      <c r="HP333" s="116"/>
      <c r="HQ333" s="116"/>
      <c r="HR333" s="116"/>
      <c r="HS333" s="116"/>
      <c r="HT333" s="116"/>
      <c r="HU333" s="116"/>
      <c r="HV333" s="116"/>
      <c r="HW333" s="116"/>
      <c r="HX333" s="116"/>
      <c r="HY333" s="116"/>
      <c r="HZ333" s="116"/>
      <c r="IA333" s="116"/>
      <c r="IB333" s="116"/>
      <c r="IC333" s="116"/>
      <c r="ID333" s="116"/>
      <c r="IE333" s="116"/>
      <c r="IF333" s="116"/>
      <c r="IG333" s="116"/>
      <c r="IH333" s="116"/>
      <c r="II333" s="116"/>
      <c r="IJ333" s="116"/>
      <c r="IK333" s="116"/>
      <c r="IL333" s="116"/>
      <c r="IM333" s="116"/>
      <c r="IN333" s="116"/>
      <c r="IO333" s="116"/>
      <c r="IP333" s="116"/>
      <c r="IQ333" s="116"/>
      <c r="IR333" s="116"/>
      <c r="IS333" s="116"/>
      <c r="IT333" s="116"/>
    </row>
    <row r="334" spans="1:254" ht="15" x14ac:dyDescent="0.25">
      <c r="A334" s="122" t="s">
        <v>314</v>
      </c>
      <c r="B334" s="124" t="s">
        <v>280</v>
      </c>
      <c r="C334" s="135" t="s">
        <v>157</v>
      </c>
      <c r="D334" s="135" t="s">
        <v>157</v>
      </c>
      <c r="E334" s="135" t="s">
        <v>182</v>
      </c>
      <c r="F334" s="135"/>
      <c r="G334" s="125">
        <f>SUM(G335)</f>
        <v>2828.55</v>
      </c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7"/>
      <c r="AV334" s="107"/>
      <c r="AW334" s="107"/>
      <c r="AX334" s="107"/>
      <c r="AY334" s="107"/>
      <c r="AZ334" s="107"/>
      <c r="BA334" s="107"/>
      <c r="BB334" s="107"/>
      <c r="BC334" s="107"/>
      <c r="BD334" s="107"/>
      <c r="BE334" s="107"/>
      <c r="BF334" s="107"/>
      <c r="BG334" s="107"/>
      <c r="BH334" s="107"/>
      <c r="BI334" s="107"/>
      <c r="BJ334" s="107"/>
      <c r="BK334" s="107"/>
      <c r="BL334" s="107"/>
      <c r="BM334" s="107"/>
      <c r="BN334" s="107"/>
      <c r="BO334" s="107"/>
      <c r="BP334" s="107"/>
      <c r="BQ334" s="107"/>
      <c r="BR334" s="107"/>
      <c r="BS334" s="107"/>
      <c r="BT334" s="107"/>
      <c r="BU334" s="107"/>
      <c r="BV334" s="107"/>
      <c r="BW334" s="107"/>
      <c r="BX334" s="107"/>
      <c r="BY334" s="107"/>
      <c r="BZ334" s="107"/>
      <c r="CA334" s="107"/>
      <c r="CB334" s="107"/>
      <c r="CC334" s="107"/>
      <c r="CD334" s="107"/>
      <c r="CE334" s="107"/>
      <c r="CF334" s="107"/>
      <c r="CG334" s="107"/>
      <c r="CH334" s="107"/>
      <c r="CI334" s="107"/>
      <c r="CJ334" s="107"/>
      <c r="CK334" s="107"/>
      <c r="CL334" s="107"/>
      <c r="CM334" s="107"/>
      <c r="CN334" s="107"/>
      <c r="CO334" s="107"/>
      <c r="CP334" s="107"/>
      <c r="CQ334" s="107"/>
      <c r="CR334" s="107"/>
      <c r="CS334" s="107"/>
      <c r="CT334" s="107"/>
      <c r="CU334" s="107"/>
      <c r="CV334" s="107"/>
      <c r="CW334" s="107"/>
      <c r="CX334" s="107"/>
      <c r="CY334" s="107"/>
      <c r="CZ334" s="107"/>
      <c r="DA334" s="107"/>
      <c r="DB334" s="107"/>
      <c r="DC334" s="107"/>
      <c r="DD334" s="107"/>
      <c r="DE334" s="107"/>
      <c r="DF334" s="107"/>
      <c r="DG334" s="107"/>
      <c r="DH334" s="107"/>
      <c r="DI334" s="107"/>
      <c r="DJ334" s="107"/>
      <c r="DK334" s="107"/>
      <c r="DL334" s="107"/>
      <c r="DM334" s="107"/>
      <c r="DN334" s="107"/>
      <c r="DO334" s="107"/>
      <c r="DP334" s="107"/>
      <c r="DQ334" s="107"/>
      <c r="DR334" s="107"/>
      <c r="DS334" s="107"/>
      <c r="DT334" s="107"/>
      <c r="DU334" s="107"/>
      <c r="DV334" s="107"/>
      <c r="DW334" s="107"/>
      <c r="DX334" s="107"/>
      <c r="DY334" s="107"/>
      <c r="DZ334" s="107"/>
      <c r="EA334" s="107"/>
      <c r="EB334" s="107"/>
      <c r="EC334" s="107"/>
      <c r="ED334" s="107"/>
      <c r="EE334" s="107"/>
      <c r="EF334" s="107"/>
      <c r="EG334" s="107"/>
      <c r="EH334" s="107"/>
      <c r="EI334" s="107"/>
      <c r="EJ334" s="107"/>
      <c r="EK334" s="107"/>
      <c r="EL334" s="107"/>
      <c r="EM334" s="107"/>
      <c r="EN334" s="107"/>
      <c r="EO334" s="107"/>
      <c r="EP334" s="107"/>
      <c r="EQ334" s="107"/>
      <c r="ER334" s="107"/>
      <c r="ES334" s="107"/>
      <c r="ET334" s="107"/>
      <c r="EU334" s="107"/>
      <c r="EV334" s="107"/>
      <c r="EW334" s="107"/>
      <c r="EX334" s="107"/>
      <c r="EY334" s="107"/>
      <c r="EZ334" s="107"/>
      <c r="FA334" s="107"/>
      <c r="FB334" s="107"/>
      <c r="FC334" s="107"/>
      <c r="FD334" s="107"/>
      <c r="FE334" s="107"/>
      <c r="FF334" s="107"/>
      <c r="FG334" s="107"/>
      <c r="FH334" s="107"/>
      <c r="FI334" s="107"/>
      <c r="FJ334" s="107"/>
      <c r="FK334" s="107"/>
      <c r="FL334" s="107"/>
      <c r="FM334" s="107"/>
      <c r="FN334" s="107"/>
      <c r="FO334" s="107"/>
      <c r="FP334" s="107"/>
      <c r="FQ334" s="107"/>
      <c r="FR334" s="107"/>
      <c r="FS334" s="107"/>
      <c r="FT334" s="107"/>
      <c r="FU334" s="107"/>
      <c r="FV334" s="107"/>
      <c r="FW334" s="107"/>
      <c r="FX334" s="107"/>
      <c r="FY334" s="107"/>
      <c r="FZ334" s="107"/>
      <c r="GA334" s="107"/>
      <c r="GB334" s="107"/>
      <c r="GC334" s="107"/>
      <c r="GD334" s="107"/>
      <c r="GE334" s="107"/>
      <c r="GF334" s="107"/>
      <c r="GG334" s="107"/>
      <c r="GH334" s="107"/>
      <c r="GI334" s="107"/>
      <c r="GJ334" s="107"/>
      <c r="GK334" s="107"/>
      <c r="GL334" s="107"/>
      <c r="GM334" s="107"/>
      <c r="GN334" s="107"/>
      <c r="GO334" s="107"/>
      <c r="GP334" s="107"/>
      <c r="GQ334" s="107"/>
      <c r="GR334" s="107"/>
      <c r="GS334" s="107"/>
      <c r="GT334" s="107"/>
      <c r="GU334" s="107"/>
      <c r="GV334" s="107"/>
      <c r="GW334" s="107"/>
      <c r="GX334" s="107"/>
      <c r="GY334" s="107"/>
      <c r="GZ334" s="107"/>
      <c r="HA334" s="107"/>
      <c r="HB334" s="107"/>
      <c r="HC334" s="107"/>
      <c r="HD334" s="107"/>
      <c r="HE334" s="107"/>
      <c r="HF334" s="107"/>
      <c r="HG334" s="107"/>
      <c r="HH334" s="107"/>
      <c r="HI334" s="107"/>
      <c r="HJ334" s="107"/>
      <c r="HK334" s="107"/>
      <c r="HL334" s="107"/>
      <c r="HM334" s="107"/>
      <c r="HN334" s="107"/>
      <c r="HO334" s="107"/>
      <c r="HP334" s="107"/>
      <c r="HQ334" s="107"/>
      <c r="HR334" s="107"/>
      <c r="HS334" s="107"/>
      <c r="HT334" s="107"/>
      <c r="HU334" s="107"/>
      <c r="HV334" s="107"/>
      <c r="HW334" s="107"/>
      <c r="HX334" s="107"/>
      <c r="HY334" s="107"/>
      <c r="HZ334" s="107"/>
      <c r="IA334" s="107"/>
      <c r="IB334" s="107"/>
      <c r="IC334" s="107"/>
      <c r="ID334" s="107"/>
      <c r="IE334" s="107"/>
      <c r="IF334" s="107"/>
      <c r="IG334" s="107"/>
      <c r="IH334" s="107"/>
      <c r="II334" s="107"/>
      <c r="IJ334" s="107"/>
      <c r="IK334" s="107"/>
      <c r="IL334" s="107"/>
      <c r="IM334" s="107"/>
      <c r="IN334" s="107"/>
      <c r="IO334" s="107"/>
      <c r="IP334" s="107"/>
      <c r="IQ334" s="107"/>
      <c r="IR334" s="107"/>
      <c r="IS334" s="107"/>
      <c r="IT334" s="107"/>
    </row>
    <row r="335" spans="1:254" s="160" customFormat="1" ht="15" x14ac:dyDescent="0.25">
      <c r="A335" s="127" t="s">
        <v>183</v>
      </c>
      <c r="B335" s="129" t="s">
        <v>280</v>
      </c>
      <c r="C335" s="132" t="s">
        <v>157</v>
      </c>
      <c r="D335" s="132" t="s">
        <v>157</v>
      </c>
      <c r="E335" s="132" t="s">
        <v>182</v>
      </c>
      <c r="F335" s="132" t="s">
        <v>184</v>
      </c>
      <c r="G335" s="130">
        <v>2828.55</v>
      </c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7"/>
      <c r="AV335" s="107"/>
      <c r="AW335" s="107"/>
      <c r="AX335" s="107"/>
      <c r="AY335" s="107"/>
      <c r="AZ335" s="107"/>
      <c r="BA335" s="107"/>
      <c r="BB335" s="107"/>
      <c r="BC335" s="107"/>
      <c r="BD335" s="107"/>
      <c r="BE335" s="107"/>
      <c r="BF335" s="107"/>
      <c r="BG335" s="107"/>
      <c r="BH335" s="107"/>
      <c r="BI335" s="107"/>
      <c r="BJ335" s="107"/>
      <c r="BK335" s="107"/>
      <c r="BL335" s="107"/>
      <c r="BM335" s="107"/>
      <c r="BN335" s="107"/>
      <c r="BO335" s="107"/>
      <c r="BP335" s="107"/>
      <c r="BQ335" s="107"/>
      <c r="BR335" s="107"/>
      <c r="BS335" s="107"/>
      <c r="BT335" s="107"/>
      <c r="BU335" s="107"/>
      <c r="BV335" s="107"/>
      <c r="BW335" s="107"/>
      <c r="BX335" s="107"/>
      <c r="BY335" s="107"/>
      <c r="BZ335" s="107"/>
      <c r="CA335" s="107"/>
      <c r="CB335" s="107"/>
      <c r="CC335" s="107"/>
      <c r="CD335" s="107"/>
      <c r="CE335" s="107"/>
      <c r="CF335" s="107"/>
      <c r="CG335" s="107"/>
      <c r="CH335" s="107"/>
      <c r="CI335" s="107"/>
      <c r="CJ335" s="107"/>
      <c r="CK335" s="107"/>
      <c r="CL335" s="107"/>
      <c r="CM335" s="107"/>
      <c r="CN335" s="107"/>
      <c r="CO335" s="107"/>
      <c r="CP335" s="107"/>
      <c r="CQ335" s="107"/>
      <c r="CR335" s="107"/>
      <c r="CS335" s="107"/>
      <c r="CT335" s="107"/>
      <c r="CU335" s="107"/>
      <c r="CV335" s="107"/>
      <c r="CW335" s="107"/>
      <c r="CX335" s="107"/>
      <c r="CY335" s="107"/>
      <c r="CZ335" s="107"/>
      <c r="DA335" s="107"/>
      <c r="DB335" s="107"/>
      <c r="DC335" s="107"/>
      <c r="DD335" s="107"/>
      <c r="DE335" s="107"/>
      <c r="DF335" s="107"/>
      <c r="DG335" s="107"/>
      <c r="DH335" s="107"/>
      <c r="DI335" s="107"/>
      <c r="DJ335" s="107"/>
      <c r="DK335" s="107"/>
      <c r="DL335" s="107"/>
      <c r="DM335" s="107"/>
      <c r="DN335" s="107"/>
      <c r="DO335" s="107"/>
      <c r="DP335" s="107"/>
      <c r="DQ335" s="107"/>
      <c r="DR335" s="107"/>
      <c r="DS335" s="107"/>
      <c r="DT335" s="107"/>
      <c r="DU335" s="107"/>
      <c r="DV335" s="107"/>
      <c r="DW335" s="107"/>
      <c r="DX335" s="107"/>
      <c r="DY335" s="107"/>
      <c r="DZ335" s="107"/>
      <c r="EA335" s="107"/>
      <c r="EB335" s="107"/>
      <c r="EC335" s="107"/>
      <c r="ED335" s="107"/>
      <c r="EE335" s="107"/>
      <c r="EF335" s="107"/>
      <c r="EG335" s="107"/>
      <c r="EH335" s="107"/>
      <c r="EI335" s="107"/>
      <c r="EJ335" s="107"/>
      <c r="EK335" s="107"/>
      <c r="EL335" s="107"/>
      <c r="EM335" s="107"/>
      <c r="EN335" s="107"/>
      <c r="EO335" s="107"/>
      <c r="EP335" s="107"/>
      <c r="EQ335" s="107"/>
      <c r="ER335" s="107"/>
      <c r="ES335" s="107"/>
      <c r="ET335" s="107"/>
      <c r="EU335" s="107"/>
      <c r="EV335" s="107"/>
      <c r="EW335" s="107"/>
      <c r="EX335" s="107"/>
      <c r="EY335" s="107"/>
      <c r="EZ335" s="107"/>
      <c r="FA335" s="107"/>
      <c r="FB335" s="107"/>
      <c r="FC335" s="107"/>
      <c r="FD335" s="107"/>
      <c r="FE335" s="107"/>
      <c r="FF335" s="107"/>
      <c r="FG335" s="107"/>
      <c r="FH335" s="107"/>
      <c r="FI335" s="107"/>
      <c r="FJ335" s="107"/>
      <c r="FK335" s="107"/>
      <c r="FL335" s="107"/>
      <c r="FM335" s="107"/>
      <c r="FN335" s="107"/>
      <c r="FO335" s="107"/>
      <c r="FP335" s="107"/>
      <c r="FQ335" s="107"/>
      <c r="FR335" s="107"/>
      <c r="FS335" s="107"/>
      <c r="FT335" s="107"/>
      <c r="FU335" s="107"/>
      <c r="FV335" s="107"/>
      <c r="FW335" s="107"/>
      <c r="FX335" s="107"/>
      <c r="FY335" s="107"/>
      <c r="FZ335" s="107"/>
      <c r="GA335" s="107"/>
      <c r="GB335" s="107"/>
      <c r="GC335" s="107"/>
      <c r="GD335" s="107"/>
      <c r="GE335" s="107"/>
      <c r="GF335" s="107"/>
      <c r="GG335" s="107"/>
      <c r="GH335" s="107"/>
      <c r="GI335" s="107"/>
      <c r="GJ335" s="107"/>
      <c r="GK335" s="107"/>
      <c r="GL335" s="107"/>
      <c r="GM335" s="107"/>
      <c r="GN335" s="107"/>
      <c r="GO335" s="107"/>
      <c r="GP335" s="107"/>
      <c r="GQ335" s="107"/>
      <c r="GR335" s="107"/>
      <c r="GS335" s="107"/>
      <c r="GT335" s="107"/>
      <c r="GU335" s="107"/>
      <c r="GV335" s="107"/>
      <c r="GW335" s="107"/>
      <c r="GX335" s="107"/>
      <c r="GY335" s="107"/>
      <c r="GZ335" s="107"/>
      <c r="HA335" s="107"/>
      <c r="HB335" s="107"/>
      <c r="HC335" s="107"/>
      <c r="HD335" s="107"/>
      <c r="HE335" s="107"/>
      <c r="HF335" s="107"/>
      <c r="HG335" s="107"/>
      <c r="HH335" s="107"/>
      <c r="HI335" s="107"/>
      <c r="HJ335" s="107"/>
      <c r="HK335" s="107"/>
      <c r="HL335" s="107"/>
      <c r="HM335" s="107"/>
      <c r="HN335" s="107"/>
      <c r="HO335" s="107"/>
      <c r="HP335" s="107"/>
      <c r="HQ335" s="107"/>
      <c r="HR335" s="107"/>
      <c r="HS335" s="107"/>
      <c r="HT335" s="107"/>
      <c r="HU335" s="107"/>
      <c r="HV335" s="107"/>
      <c r="HW335" s="107"/>
      <c r="HX335" s="107"/>
      <c r="HY335" s="107"/>
      <c r="HZ335" s="107"/>
      <c r="IA335" s="107"/>
      <c r="IB335" s="107"/>
      <c r="IC335" s="107"/>
      <c r="ID335" s="107"/>
      <c r="IE335" s="107"/>
      <c r="IF335" s="107"/>
      <c r="IG335" s="107"/>
      <c r="IH335" s="107"/>
      <c r="II335" s="107"/>
      <c r="IJ335" s="107"/>
      <c r="IK335" s="107"/>
      <c r="IL335" s="107"/>
      <c r="IM335" s="107"/>
      <c r="IN335" s="107"/>
      <c r="IO335" s="107"/>
      <c r="IP335" s="107"/>
      <c r="IQ335" s="107"/>
      <c r="IR335" s="107"/>
      <c r="IS335" s="107"/>
      <c r="IT335" s="107"/>
    </row>
    <row r="336" spans="1:254" s="160" customFormat="1" ht="15" x14ac:dyDescent="0.25">
      <c r="A336" s="186" t="s">
        <v>316</v>
      </c>
      <c r="B336" s="114" t="s">
        <v>280</v>
      </c>
      <c r="C336" s="113" t="s">
        <v>95</v>
      </c>
      <c r="D336" s="113" t="s">
        <v>34</v>
      </c>
      <c r="E336" s="113"/>
      <c r="F336" s="132"/>
      <c r="G336" s="130">
        <f>SUM(G337)</f>
        <v>40</v>
      </c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7"/>
      <c r="AV336" s="107"/>
      <c r="AW336" s="107"/>
      <c r="AX336" s="107"/>
      <c r="AY336" s="107"/>
      <c r="AZ336" s="107"/>
      <c r="BA336" s="107"/>
      <c r="BB336" s="107"/>
      <c r="BC336" s="107"/>
      <c r="BD336" s="107"/>
      <c r="BE336" s="107"/>
      <c r="BF336" s="107"/>
      <c r="BG336" s="107"/>
      <c r="BH336" s="107"/>
      <c r="BI336" s="107"/>
      <c r="BJ336" s="107"/>
      <c r="BK336" s="107"/>
      <c r="BL336" s="107"/>
      <c r="BM336" s="107"/>
      <c r="BN336" s="107"/>
      <c r="BO336" s="107"/>
      <c r="BP336" s="107"/>
      <c r="BQ336" s="107"/>
      <c r="BR336" s="107"/>
      <c r="BS336" s="107"/>
      <c r="BT336" s="107"/>
      <c r="BU336" s="107"/>
      <c r="BV336" s="107"/>
      <c r="BW336" s="107"/>
      <c r="BX336" s="107"/>
      <c r="BY336" s="107"/>
      <c r="BZ336" s="107"/>
      <c r="CA336" s="107"/>
      <c r="CB336" s="107"/>
      <c r="CC336" s="107"/>
      <c r="CD336" s="107"/>
      <c r="CE336" s="107"/>
      <c r="CF336" s="107"/>
      <c r="CG336" s="107"/>
      <c r="CH336" s="107"/>
      <c r="CI336" s="107"/>
      <c r="CJ336" s="107"/>
      <c r="CK336" s="107"/>
      <c r="CL336" s="107"/>
      <c r="CM336" s="107"/>
      <c r="CN336" s="107"/>
      <c r="CO336" s="107"/>
      <c r="CP336" s="107"/>
      <c r="CQ336" s="107"/>
      <c r="CR336" s="107"/>
      <c r="CS336" s="107"/>
      <c r="CT336" s="107"/>
      <c r="CU336" s="107"/>
      <c r="CV336" s="107"/>
      <c r="CW336" s="107"/>
      <c r="CX336" s="107"/>
      <c r="CY336" s="107"/>
      <c r="CZ336" s="107"/>
      <c r="DA336" s="107"/>
      <c r="DB336" s="107"/>
      <c r="DC336" s="107"/>
      <c r="DD336" s="107"/>
      <c r="DE336" s="107"/>
      <c r="DF336" s="107"/>
      <c r="DG336" s="107"/>
      <c r="DH336" s="107"/>
      <c r="DI336" s="107"/>
      <c r="DJ336" s="107"/>
      <c r="DK336" s="107"/>
      <c r="DL336" s="107"/>
      <c r="DM336" s="107"/>
      <c r="DN336" s="107"/>
      <c r="DO336" s="107"/>
      <c r="DP336" s="107"/>
      <c r="DQ336" s="107"/>
      <c r="DR336" s="107"/>
      <c r="DS336" s="107"/>
      <c r="DT336" s="107"/>
      <c r="DU336" s="107"/>
      <c r="DV336" s="107"/>
      <c r="DW336" s="107"/>
      <c r="DX336" s="107"/>
      <c r="DY336" s="107"/>
      <c r="DZ336" s="107"/>
      <c r="EA336" s="107"/>
      <c r="EB336" s="107"/>
      <c r="EC336" s="107"/>
      <c r="ED336" s="107"/>
      <c r="EE336" s="107"/>
      <c r="EF336" s="107"/>
      <c r="EG336" s="107"/>
      <c r="EH336" s="107"/>
      <c r="EI336" s="107"/>
      <c r="EJ336" s="107"/>
      <c r="EK336" s="107"/>
      <c r="EL336" s="107"/>
      <c r="EM336" s="107"/>
      <c r="EN336" s="107"/>
      <c r="EO336" s="107"/>
      <c r="EP336" s="107"/>
      <c r="EQ336" s="107"/>
      <c r="ER336" s="107"/>
      <c r="ES336" s="107"/>
      <c r="ET336" s="107"/>
      <c r="EU336" s="107"/>
      <c r="EV336" s="107"/>
      <c r="EW336" s="107"/>
      <c r="EX336" s="107"/>
      <c r="EY336" s="107"/>
      <c r="EZ336" s="107"/>
      <c r="FA336" s="107"/>
      <c r="FB336" s="107"/>
      <c r="FC336" s="107"/>
      <c r="FD336" s="107"/>
      <c r="FE336" s="107"/>
      <c r="FF336" s="107"/>
      <c r="FG336" s="107"/>
      <c r="FH336" s="107"/>
      <c r="FI336" s="107"/>
      <c r="FJ336" s="107"/>
      <c r="FK336" s="107"/>
      <c r="FL336" s="107"/>
      <c r="FM336" s="107"/>
      <c r="FN336" s="107"/>
      <c r="FO336" s="107"/>
      <c r="FP336" s="107"/>
      <c r="FQ336" s="107"/>
      <c r="FR336" s="107"/>
      <c r="FS336" s="107"/>
      <c r="FT336" s="107"/>
      <c r="FU336" s="107"/>
      <c r="FV336" s="107"/>
      <c r="FW336" s="107"/>
      <c r="FX336" s="107"/>
      <c r="FY336" s="107"/>
      <c r="FZ336" s="107"/>
      <c r="GA336" s="107"/>
      <c r="GB336" s="107"/>
      <c r="GC336" s="107"/>
      <c r="GD336" s="107"/>
      <c r="GE336" s="107"/>
      <c r="GF336" s="107"/>
      <c r="GG336" s="107"/>
      <c r="GH336" s="107"/>
      <c r="GI336" s="107"/>
      <c r="GJ336" s="107"/>
      <c r="GK336" s="107"/>
      <c r="GL336" s="107"/>
      <c r="GM336" s="107"/>
      <c r="GN336" s="107"/>
      <c r="GO336" s="107"/>
      <c r="GP336" s="107"/>
      <c r="GQ336" s="107"/>
      <c r="GR336" s="107"/>
      <c r="GS336" s="107"/>
      <c r="GT336" s="107"/>
      <c r="GU336" s="107"/>
      <c r="GV336" s="107"/>
      <c r="GW336" s="107"/>
      <c r="GX336" s="107"/>
      <c r="GY336" s="107"/>
      <c r="GZ336" s="107"/>
      <c r="HA336" s="107"/>
      <c r="HB336" s="107"/>
      <c r="HC336" s="107"/>
      <c r="HD336" s="107"/>
      <c r="HE336" s="107"/>
      <c r="HF336" s="107"/>
      <c r="HG336" s="107"/>
      <c r="HH336" s="107"/>
      <c r="HI336" s="107"/>
      <c r="HJ336" s="107"/>
      <c r="HK336" s="107"/>
      <c r="HL336" s="107"/>
      <c r="HM336" s="107"/>
      <c r="HN336" s="107"/>
      <c r="HO336" s="107"/>
      <c r="HP336" s="107"/>
      <c r="HQ336" s="107"/>
      <c r="HR336" s="107"/>
      <c r="HS336" s="107"/>
      <c r="HT336" s="107"/>
      <c r="HU336" s="107"/>
      <c r="HV336" s="107"/>
      <c r="HW336" s="107"/>
      <c r="HX336" s="107"/>
      <c r="HY336" s="107"/>
      <c r="HZ336" s="107"/>
      <c r="IA336" s="107"/>
      <c r="IB336" s="107"/>
      <c r="IC336" s="107"/>
      <c r="ID336" s="107"/>
      <c r="IE336" s="107"/>
      <c r="IF336" s="107"/>
      <c r="IG336" s="107"/>
      <c r="IH336" s="107"/>
      <c r="II336" s="107"/>
      <c r="IJ336" s="107"/>
      <c r="IK336" s="107"/>
      <c r="IL336" s="107"/>
      <c r="IM336" s="107"/>
      <c r="IN336" s="107"/>
      <c r="IO336" s="107"/>
      <c r="IP336" s="107"/>
      <c r="IQ336" s="107"/>
      <c r="IR336" s="107"/>
      <c r="IS336" s="107"/>
      <c r="IT336" s="107"/>
    </row>
    <row r="337" spans="1:254" s="160" customFormat="1" ht="15" x14ac:dyDescent="0.25">
      <c r="A337" s="117" t="s">
        <v>66</v>
      </c>
      <c r="B337" s="133" t="s">
        <v>280</v>
      </c>
      <c r="C337" s="133" t="s">
        <v>95</v>
      </c>
      <c r="D337" s="133" t="s">
        <v>34</v>
      </c>
      <c r="E337" s="133" t="s">
        <v>67</v>
      </c>
      <c r="F337" s="132"/>
      <c r="G337" s="130">
        <f>SUM(G338)</f>
        <v>40</v>
      </c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7"/>
      <c r="AV337" s="107"/>
      <c r="AW337" s="107"/>
      <c r="AX337" s="107"/>
      <c r="AY337" s="107"/>
      <c r="AZ337" s="107"/>
      <c r="BA337" s="107"/>
      <c r="BB337" s="107"/>
      <c r="BC337" s="107"/>
      <c r="BD337" s="107"/>
      <c r="BE337" s="107"/>
      <c r="BF337" s="107"/>
      <c r="BG337" s="107"/>
      <c r="BH337" s="107"/>
      <c r="BI337" s="107"/>
      <c r="BJ337" s="107"/>
      <c r="BK337" s="107"/>
      <c r="BL337" s="107"/>
      <c r="BM337" s="107"/>
      <c r="BN337" s="107"/>
      <c r="BO337" s="107"/>
      <c r="BP337" s="107"/>
      <c r="BQ337" s="107"/>
      <c r="BR337" s="107"/>
      <c r="BS337" s="107"/>
      <c r="BT337" s="107"/>
      <c r="BU337" s="107"/>
      <c r="BV337" s="107"/>
      <c r="BW337" s="107"/>
      <c r="BX337" s="107"/>
      <c r="BY337" s="107"/>
      <c r="BZ337" s="107"/>
      <c r="CA337" s="107"/>
      <c r="CB337" s="107"/>
      <c r="CC337" s="107"/>
      <c r="CD337" s="107"/>
      <c r="CE337" s="107"/>
      <c r="CF337" s="107"/>
      <c r="CG337" s="107"/>
      <c r="CH337" s="107"/>
      <c r="CI337" s="107"/>
      <c r="CJ337" s="107"/>
      <c r="CK337" s="107"/>
      <c r="CL337" s="107"/>
      <c r="CM337" s="107"/>
      <c r="CN337" s="107"/>
      <c r="CO337" s="107"/>
      <c r="CP337" s="107"/>
      <c r="CQ337" s="107"/>
      <c r="CR337" s="107"/>
      <c r="CS337" s="107"/>
      <c r="CT337" s="107"/>
      <c r="CU337" s="107"/>
      <c r="CV337" s="107"/>
      <c r="CW337" s="107"/>
      <c r="CX337" s="107"/>
      <c r="CY337" s="107"/>
      <c r="CZ337" s="107"/>
      <c r="DA337" s="107"/>
      <c r="DB337" s="107"/>
      <c r="DC337" s="107"/>
      <c r="DD337" s="107"/>
      <c r="DE337" s="107"/>
      <c r="DF337" s="107"/>
      <c r="DG337" s="107"/>
      <c r="DH337" s="107"/>
      <c r="DI337" s="107"/>
      <c r="DJ337" s="107"/>
      <c r="DK337" s="107"/>
      <c r="DL337" s="107"/>
      <c r="DM337" s="107"/>
      <c r="DN337" s="107"/>
      <c r="DO337" s="107"/>
      <c r="DP337" s="107"/>
      <c r="DQ337" s="107"/>
      <c r="DR337" s="107"/>
      <c r="DS337" s="107"/>
      <c r="DT337" s="107"/>
      <c r="DU337" s="107"/>
      <c r="DV337" s="107"/>
      <c r="DW337" s="107"/>
      <c r="DX337" s="107"/>
      <c r="DY337" s="107"/>
      <c r="DZ337" s="107"/>
      <c r="EA337" s="107"/>
      <c r="EB337" s="107"/>
      <c r="EC337" s="107"/>
      <c r="ED337" s="107"/>
      <c r="EE337" s="107"/>
      <c r="EF337" s="107"/>
      <c r="EG337" s="107"/>
      <c r="EH337" s="107"/>
      <c r="EI337" s="107"/>
      <c r="EJ337" s="107"/>
      <c r="EK337" s="107"/>
      <c r="EL337" s="107"/>
      <c r="EM337" s="107"/>
      <c r="EN337" s="107"/>
      <c r="EO337" s="107"/>
      <c r="EP337" s="107"/>
      <c r="EQ337" s="107"/>
      <c r="ER337" s="107"/>
      <c r="ES337" s="107"/>
      <c r="ET337" s="107"/>
      <c r="EU337" s="107"/>
      <c r="EV337" s="107"/>
      <c r="EW337" s="107"/>
      <c r="EX337" s="107"/>
      <c r="EY337" s="107"/>
      <c r="EZ337" s="107"/>
      <c r="FA337" s="107"/>
      <c r="FB337" s="107"/>
      <c r="FC337" s="107"/>
      <c r="FD337" s="107"/>
      <c r="FE337" s="107"/>
      <c r="FF337" s="107"/>
      <c r="FG337" s="107"/>
      <c r="FH337" s="107"/>
      <c r="FI337" s="107"/>
      <c r="FJ337" s="107"/>
      <c r="FK337" s="107"/>
      <c r="FL337" s="107"/>
      <c r="FM337" s="107"/>
      <c r="FN337" s="107"/>
      <c r="FO337" s="107"/>
      <c r="FP337" s="107"/>
      <c r="FQ337" s="107"/>
      <c r="FR337" s="107"/>
      <c r="FS337" s="107"/>
      <c r="FT337" s="107"/>
      <c r="FU337" s="107"/>
      <c r="FV337" s="107"/>
      <c r="FW337" s="107"/>
      <c r="FX337" s="107"/>
      <c r="FY337" s="107"/>
      <c r="FZ337" s="107"/>
      <c r="GA337" s="107"/>
      <c r="GB337" s="107"/>
      <c r="GC337" s="107"/>
      <c r="GD337" s="107"/>
      <c r="GE337" s="107"/>
      <c r="GF337" s="107"/>
      <c r="GG337" s="107"/>
      <c r="GH337" s="107"/>
      <c r="GI337" s="107"/>
      <c r="GJ337" s="107"/>
      <c r="GK337" s="107"/>
      <c r="GL337" s="107"/>
      <c r="GM337" s="107"/>
      <c r="GN337" s="107"/>
      <c r="GO337" s="107"/>
      <c r="GP337" s="107"/>
      <c r="GQ337" s="107"/>
      <c r="GR337" s="107"/>
      <c r="GS337" s="107"/>
      <c r="GT337" s="107"/>
      <c r="GU337" s="107"/>
      <c r="GV337" s="107"/>
      <c r="GW337" s="107"/>
      <c r="GX337" s="107"/>
      <c r="GY337" s="107"/>
      <c r="GZ337" s="107"/>
      <c r="HA337" s="107"/>
      <c r="HB337" s="107"/>
      <c r="HC337" s="107"/>
      <c r="HD337" s="107"/>
      <c r="HE337" s="107"/>
      <c r="HF337" s="107"/>
      <c r="HG337" s="107"/>
      <c r="HH337" s="107"/>
      <c r="HI337" s="107"/>
      <c r="HJ337" s="107"/>
      <c r="HK337" s="107"/>
      <c r="HL337" s="107"/>
      <c r="HM337" s="107"/>
      <c r="HN337" s="107"/>
      <c r="HO337" s="107"/>
      <c r="HP337" s="107"/>
      <c r="HQ337" s="107"/>
      <c r="HR337" s="107"/>
      <c r="HS337" s="107"/>
      <c r="HT337" s="107"/>
      <c r="HU337" s="107"/>
      <c r="HV337" s="107"/>
      <c r="HW337" s="107"/>
      <c r="HX337" s="107"/>
      <c r="HY337" s="107"/>
      <c r="HZ337" s="107"/>
      <c r="IA337" s="107"/>
      <c r="IB337" s="107"/>
      <c r="IC337" s="107"/>
      <c r="ID337" s="107"/>
      <c r="IE337" s="107"/>
      <c r="IF337" s="107"/>
      <c r="IG337" s="107"/>
      <c r="IH337" s="107"/>
      <c r="II337" s="107"/>
      <c r="IJ337" s="107"/>
      <c r="IK337" s="107"/>
      <c r="IL337" s="107"/>
      <c r="IM337" s="107"/>
      <c r="IN337" s="107"/>
      <c r="IO337" s="107"/>
      <c r="IP337" s="107"/>
      <c r="IQ337" s="107"/>
      <c r="IR337" s="107"/>
      <c r="IS337" s="107"/>
      <c r="IT337" s="107"/>
    </row>
    <row r="338" spans="1:254" s="160" customFormat="1" ht="15" x14ac:dyDescent="0.25">
      <c r="A338" s="127" t="s">
        <v>205</v>
      </c>
      <c r="B338" s="129" t="s">
        <v>280</v>
      </c>
      <c r="C338" s="132" t="s">
        <v>95</v>
      </c>
      <c r="D338" s="132" t="s">
        <v>34</v>
      </c>
      <c r="E338" s="132" t="s">
        <v>197</v>
      </c>
      <c r="F338" s="132"/>
      <c r="G338" s="130">
        <f>SUM(G339)</f>
        <v>40</v>
      </c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7"/>
      <c r="AV338" s="107"/>
      <c r="AW338" s="107"/>
      <c r="AX338" s="107"/>
      <c r="AY338" s="107"/>
      <c r="AZ338" s="107"/>
      <c r="BA338" s="107"/>
      <c r="BB338" s="107"/>
      <c r="BC338" s="107"/>
      <c r="BD338" s="107"/>
      <c r="BE338" s="107"/>
      <c r="BF338" s="107"/>
      <c r="BG338" s="107"/>
      <c r="BH338" s="107"/>
      <c r="BI338" s="107"/>
      <c r="BJ338" s="107"/>
      <c r="BK338" s="107"/>
      <c r="BL338" s="107"/>
      <c r="BM338" s="107"/>
      <c r="BN338" s="107"/>
      <c r="BO338" s="107"/>
      <c r="BP338" s="107"/>
      <c r="BQ338" s="107"/>
      <c r="BR338" s="107"/>
      <c r="BS338" s="107"/>
      <c r="BT338" s="107"/>
      <c r="BU338" s="107"/>
      <c r="BV338" s="107"/>
      <c r="BW338" s="107"/>
      <c r="BX338" s="107"/>
      <c r="BY338" s="107"/>
      <c r="BZ338" s="107"/>
      <c r="CA338" s="107"/>
      <c r="CB338" s="107"/>
      <c r="CC338" s="107"/>
      <c r="CD338" s="107"/>
      <c r="CE338" s="107"/>
      <c r="CF338" s="107"/>
      <c r="CG338" s="107"/>
      <c r="CH338" s="107"/>
      <c r="CI338" s="107"/>
      <c r="CJ338" s="107"/>
      <c r="CK338" s="107"/>
      <c r="CL338" s="107"/>
      <c r="CM338" s="107"/>
      <c r="CN338" s="107"/>
      <c r="CO338" s="107"/>
      <c r="CP338" s="107"/>
      <c r="CQ338" s="107"/>
      <c r="CR338" s="107"/>
      <c r="CS338" s="107"/>
      <c r="CT338" s="107"/>
      <c r="CU338" s="107"/>
      <c r="CV338" s="107"/>
      <c r="CW338" s="107"/>
      <c r="CX338" s="107"/>
      <c r="CY338" s="107"/>
      <c r="CZ338" s="107"/>
      <c r="DA338" s="107"/>
      <c r="DB338" s="107"/>
      <c r="DC338" s="107"/>
      <c r="DD338" s="107"/>
      <c r="DE338" s="107"/>
      <c r="DF338" s="107"/>
      <c r="DG338" s="107"/>
      <c r="DH338" s="107"/>
      <c r="DI338" s="107"/>
      <c r="DJ338" s="107"/>
      <c r="DK338" s="107"/>
      <c r="DL338" s="107"/>
      <c r="DM338" s="107"/>
      <c r="DN338" s="107"/>
      <c r="DO338" s="107"/>
      <c r="DP338" s="107"/>
      <c r="DQ338" s="107"/>
      <c r="DR338" s="107"/>
      <c r="DS338" s="107"/>
      <c r="DT338" s="107"/>
      <c r="DU338" s="107"/>
      <c r="DV338" s="107"/>
      <c r="DW338" s="107"/>
      <c r="DX338" s="107"/>
      <c r="DY338" s="107"/>
      <c r="DZ338" s="107"/>
      <c r="EA338" s="107"/>
      <c r="EB338" s="107"/>
      <c r="EC338" s="107"/>
      <c r="ED338" s="107"/>
      <c r="EE338" s="107"/>
      <c r="EF338" s="107"/>
      <c r="EG338" s="107"/>
      <c r="EH338" s="107"/>
      <c r="EI338" s="107"/>
      <c r="EJ338" s="107"/>
      <c r="EK338" s="107"/>
      <c r="EL338" s="107"/>
      <c r="EM338" s="107"/>
      <c r="EN338" s="107"/>
      <c r="EO338" s="107"/>
      <c r="EP338" s="107"/>
      <c r="EQ338" s="107"/>
      <c r="ER338" s="107"/>
      <c r="ES338" s="107"/>
      <c r="ET338" s="107"/>
      <c r="EU338" s="107"/>
      <c r="EV338" s="107"/>
      <c r="EW338" s="107"/>
      <c r="EX338" s="107"/>
      <c r="EY338" s="107"/>
      <c r="EZ338" s="107"/>
      <c r="FA338" s="107"/>
      <c r="FB338" s="107"/>
      <c r="FC338" s="107"/>
      <c r="FD338" s="107"/>
      <c r="FE338" s="107"/>
      <c r="FF338" s="107"/>
      <c r="FG338" s="107"/>
      <c r="FH338" s="107"/>
      <c r="FI338" s="107"/>
      <c r="FJ338" s="107"/>
      <c r="FK338" s="107"/>
      <c r="FL338" s="107"/>
      <c r="FM338" s="107"/>
      <c r="FN338" s="107"/>
      <c r="FO338" s="107"/>
      <c r="FP338" s="107"/>
      <c r="FQ338" s="107"/>
      <c r="FR338" s="107"/>
      <c r="FS338" s="107"/>
      <c r="FT338" s="107"/>
      <c r="FU338" s="107"/>
      <c r="FV338" s="107"/>
      <c r="FW338" s="107"/>
      <c r="FX338" s="107"/>
      <c r="FY338" s="107"/>
      <c r="FZ338" s="107"/>
      <c r="GA338" s="107"/>
      <c r="GB338" s="107"/>
      <c r="GC338" s="107"/>
      <c r="GD338" s="107"/>
      <c r="GE338" s="107"/>
      <c r="GF338" s="107"/>
      <c r="GG338" s="107"/>
      <c r="GH338" s="107"/>
      <c r="GI338" s="107"/>
      <c r="GJ338" s="107"/>
      <c r="GK338" s="107"/>
      <c r="GL338" s="107"/>
      <c r="GM338" s="107"/>
      <c r="GN338" s="107"/>
      <c r="GO338" s="107"/>
      <c r="GP338" s="107"/>
      <c r="GQ338" s="107"/>
      <c r="GR338" s="107"/>
      <c r="GS338" s="107"/>
      <c r="GT338" s="107"/>
      <c r="GU338" s="107"/>
      <c r="GV338" s="107"/>
      <c r="GW338" s="107"/>
      <c r="GX338" s="107"/>
      <c r="GY338" s="107"/>
      <c r="GZ338" s="107"/>
      <c r="HA338" s="107"/>
      <c r="HB338" s="107"/>
      <c r="HC338" s="107"/>
      <c r="HD338" s="107"/>
      <c r="HE338" s="107"/>
      <c r="HF338" s="107"/>
      <c r="HG338" s="107"/>
      <c r="HH338" s="107"/>
      <c r="HI338" s="107"/>
      <c r="HJ338" s="107"/>
      <c r="HK338" s="107"/>
      <c r="HL338" s="107"/>
      <c r="HM338" s="107"/>
      <c r="HN338" s="107"/>
      <c r="HO338" s="107"/>
      <c r="HP338" s="107"/>
      <c r="HQ338" s="107"/>
      <c r="HR338" s="107"/>
      <c r="HS338" s="107"/>
      <c r="HT338" s="107"/>
      <c r="HU338" s="107"/>
      <c r="HV338" s="107"/>
      <c r="HW338" s="107"/>
      <c r="HX338" s="107"/>
      <c r="HY338" s="107"/>
      <c r="HZ338" s="107"/>
      <c r="IA338" s="107"/>
      <c r="IB338" s="107"/>
      <c r="IC338" s="107"/>
      <c r="ID338" s="107"/>
      <c r="IE338" s="107"/>
      <c r="IF338" s="107"/>
      <c r="IG338" s="107"/>
      <c r="IH338" s="107"/>
      <c r="II338" s="107"/>
      <c r="IJ338" s="107"/>
      <c r="IK338" s="107"/>
      <c r="IL338" s="107"/>
      <c r="IM338" s="107"/>
      <c r="IN338" s="107"/>
      <c r="IO338" s="107"/>
      <c r="IP338" s="107"/>
      <c r="IQ338" s="107"/>
      <c r="IR338" s="107"/>
      <c r="IS338" s="107"/>
      <c r="IT338" s="107"/>
    </row>
    <row r="339" spans="1:254" s="160" customFormat="1" ht="15" x14ac:dyDescent="0.25">
      <c r="A339" s="122" t="s">
        <v>282</v>
      </c>
      <c r="B339" s="180">
        <v>510</v>
      </c>
      <c r="C339" s="135" t="s">
        <v>95</v>
      </c>
      <c r="D339" s="135" t="s">
        <v>34</v>
      </c>
      <c r="E339" s="135" t="s">
        <v>197</v>
      </c>
      <c r="F339" s="135" t="s">
        <v>32</v>
      </c>
      <c r="G339" s="130">
        <v>40</v>
      </c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107"/>
      <c r="BB339" s="107"/>
      <c r="BC339" s="107"/>
      <c r="BD339" s="107"/>
      <c r="BE339" s="107"/>
      <c r="BF339" s="107"/>
      <c r="BG339" s="107"/>
      <c r="BH339" s="107"/>
      <c r="BI339" s="107"/>
      <c r="BJ339" s="107"/>
      <c r="BK339" s="107"/>
      <c r="BL339" s="107"/>
      <c r="BM339" s="107"/>
      <c r="BN339" s="107"/>
      <c r="BO339" s="107"/>
      <c r="BP339" s="107"/>
      <c r="BQ339" s="107"/>
      <c r="BR339" s="107"/>
      <c r="BS339" s="107"/>
      <c r="BT339" s="107"/>
      <c r="BU339" s="107"/>
      <c r="BV339" s="107"/>
      <c r="BW339" s="107"/>
      <c r="BX339" s="107"/>
      <c r="BY339" s="107"/>
      <c r="BZ339" s="107"/>
      <c r="CA339" s="107"/>
      <c r="CB339" s="107"/>
      <c r="CC339" s="107"/>
      <c r="CD339" s="107"/>
      <c r="CE339" s="107"/>
      <c r="CF339" s="107"/>
      <c r="CG339" s="107"/>
      <c r="CH339" s="107"/>
      <c r="CI339" s="107"/>
      <c r="CJ339" s="107"/>
      <c r="CK339" s="107"/>
      <c r="CL339" s="107"/>
      <c r="CM339" s="107"/>
      <c r="CN339" s="107"/>
      <c r="CO339" s="107"/>
      <c r="CP339" s="107"/>
      <c r="CQ339" s="107"/>
      <c r="CR339" s="107"/>
      <c r="CS339" s="107"/>
      <c r="CT339" s="107"/>
      <c r="CU339" s="107"/>
      <c r="CV339" s="107"/>
      <c r="CW339" s="107"/>
      <c r="CX339" s="107"/>
      <c r="CY339" s="107"/>
      <c r="CZ339" s="107"/>
      <c r="DA339" s="107"/>
      <c r="DB339" s="107"/>
      <c r="DC339" s="107"/>
      <c r="DD339" s="107"/>
      <c r="DE339" s="107"/>
      <c r="DF339" s="107"/>
      <c r="DG339" s="107"/>
      <c r="DH339" s="107"/>
      <c r="DI339" s="107"/>
      <c r="DJ339" s="107"/>
      <c r="DK339" s="107"/>
      <c r="DL339" s="107"/>
      <c r="DM339" s="107"/>
      <c r="DN339" s="107"/>
      <c r="DO339" s="107"/>
      <c r="DP339" s="107"/>
      <c r="DQ339" s="107"/>
      <c r="DR339" s="107"/>
      <c r="DS339" s="107"/>
      <c r="DT339" s="107"/>
      <c r="DU339" s="107"/>
      <c r="DV339" s="107"/>
      <c r="DW339" s="107"/>
      <c r="DX339" s="107"/>
      <c r="DY339" s="107"/>
      <c r="DZ339" s="107"/>
      <c r="EA339" s="107"/>
      <c r="EB339" s="107"/>
      <c r="EC339" s="107"/>
      <c r="ED339" s="107"/>
      <c r="EE339" s="107"/>
      <c r="EF339" s="107"/>
      <c r="EG339" s="107"/>
      <c r="EH339" s="107"/>
      <c r="EI339" s="107"/>
      <c r="EJ339" s="107"/>
      <c r="EK339" s="107"/>
      <c r="EL339" s="107"/>
      <c r="EM339" s="107"/>
      <c r="EN339" s="107"/>
      <c r="EO339" s="107"/>
      <c r="EP339" s="107"/>
      <c r="EQ339" s="107"/>
      <c r="ER339" s="107"/>
      <c r="ES339" s="107"/>
      <c r="ET339" s="107"/>
      <c r="EU339" s="107"/>
      <c r="EV339" s="107"/>
      <c r="EW339" s="107"/>
      <c r="EX339" s="107"/>
      <c r="EY339" s="107"/>
      <c r="EZ339" s="107"/>
      <c r="FA339" s="107"/>
      <c r="FB339" s="107"/>
      <c r="FC339" s="107"/>
      <c r="FD339" s="107"/>
      <c r="FE339" s="107"/>
      <c r="FF339" s="107"/>
      <c r="FG339" s="107"/>
      <c r="FH339" s="107"/>
      <c r="FI339" s="107"/>
      <c r="FJ339" s="107"/>
      <c r="FK339" s="107"/>
      <c r="FL339" s="107"/>
      <c r="FM339" s="107"/>
      <c r="FN339" s="107"/>
      <c r="FO339" s="107"/>
      <c r="FP339" s="107"/>
      <c r="FQ339" s="107"/>
      <c r="FR339" s="107"/>
      <c r="FS339" s="107"/>
      <c r="FT339" s="107"/>
      <c r="FU339" s="107"/>
      <c r="FV339" s="107"/>
      <c r="FW339" s="107"/>
      <c r="FX339" s="107"/>
      <c r="FY339" s="107"/>
      <c r="FZ339" s="107"/>
      <c r="GA339" s="107"/>
      <c r="GB339" s="107"/>
      <c r="GC339" s="107"/>
      <c r="GD339" s="107"/>
      <c r="GE339" s="107"/>
      <c r="GF339" s="107"/>
      <c r="GG339" s="107"/>
      <c r="GH339" s="107"/>
      <c r="GI339" s="107"/>
      <c r="GJ339" s="107"/>
      <c r="GK339" s="107"/>
      <c r="GL339" s="107"/>
      <c r="GM339" s="107"/>
      <c r="GN339" s="107"/>
      <c r="GO339" s="107"/>
      <c r="GP339" s="107"/>
      <c r="GQ339" s="107"/>
      <c r="GR339" s="107"/>
      <c r="GS339" s="107"/>
      <c r="GT339" s="107"/>
      <c r="GU339" s="107"/>
      <c r="GV339" s="107"/>
      <c r="GW339" s="107"/>
      <c r="GX339" s="107"/>
      <c r="GY339" s="107"/>
      <c r="GZ339" s="107"/>
      <c r="HA339" s="107"/>
      <c r="HB339" s="107"/>
      <c r="HC339" s="107"/>
      <c r="HD339" s="107"/>
      <c r="HE339" s="107"/>
      <c r="HF339" s="107"/>
      <c r="HG339" s="107"/>
      <c r="HH339" s="107"/>
      <c r="HI339" s="107"/>
      <c r="HJ339" s="107"/>
      <c r="HK339" s="107"/>
      <c r="HL339" s="107"/>
      <c r="HM339" s="107"/>
      <c r="HN339" s="107"/>
      <c r="HO339" s="107"/>
      <c r="HP339" s="107"/>
      <c r="HQ339" s="107"/>
      <c r="HR339" s="107"/>
      <c r="HS339" s="107"/>
      <c r="HT339" s="107"/>
      <c r="HU339" s="107"/>
      <c r="HV339" s="107"/>
      <c r="HW339" s="107"/>
      <c r="HX339" s="107"/>
      <c r="HY339" s="107"/>
      <c r="HZ339" s="107"/>
      <c r="IA339" s="107"/>
      <c r="IB339" s="107"/>
      <c r="IC339" s="107"/>
      <c r="ID339" s="107"/>
      <c r="IE339" s="107"/>
      <c r="IF339" s="107"/>
      <c r="IG339" s="107"/>
      <c r="IH339" s="107"/>
      <c r="II339" s="107"/>
      <c r="IJ339" s="107"/>
      <c r="IK339" s="107"/>
      <c r="IL339" s="107"/>
      <c r="IM339" s="107"/>
      <c r="IN339" s="107"/>
      <c r="IO339" s="107"/>
      <c r="IP339" s="107"/>
      <c r="IQ339" s="107"/>
      <c r="IR339" s="107"/>
      <c r="IS339" s="107"/>
      <c r="IT339" s="107"/>
    </row>
    <row r="340" spans="1:254" s="160" customFormat="1" ht="15" x14ac:dyDescent="0.25">
      <c r="A340" s="194" t="s">
        <v>219</v>
      </c>
      <c r="B340" s="139" t="s">
        <v>280</v>
      </c>
      <c r="C340" s="139" t="s">
        <v>211</v>
      </c>
      <c r="D340" s="139" t="s">
        <v>26</v>
      </c>
      <c r="E340" s="139"/>
      <c r="F340" s="139"/>
      <c r="G340" s="195">
        <f>SUM(G341)</f>
        <v>1379.6</v>
      </c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63"/>
      <c r="BD340" s="163"/>
      <c r="BE340" s="163"/>
      <c r="BF340" s="163"/>
      <c r="BG340" s="163"/>
      <c r="BH340" s="163"/>
      <c r="BI340" s="163"/>
      <c r="BJ340" s="163"/>
      <c r="BK340" s="163"/>
      <c r="BL340" s="163"/>
      <c r="BM340" s="163"/>
      <c r="BN340" s="163"/>
      <c r="BO340" s="163"/>
      <c r="BP340" s="163"/>
      <c r="BQ340" s="163"/>
      <c r="BR340" s="163"/>
      <c r="BS340" s="163"/>
      <c r="BT340" s="163"/>
      <c r="BU340" s="163"/>
      <c r="BV340" s="163"/>
      <c r="BW340" s="163"/>
      <c r="BX340" s="163"/>
      <c r="BY340" s="163"/>
      <c r="BZ340" s="163"/>
      <c r="CA340" s="163"/>
      <c r="CB340" s="163"/>
      <c r="CC340" s="163"/>
      <c r="CD340" s="163"/>
      <c r="CE340" s="163"/>
      <c r="CF340" s="163"/>
      <c r="CG340" s="163"/>
      <c r="CH340" s="163"/>
      <c r="CI340" s="163"/>
      <c r="CJ340" s="163"/>
      <c r="CK340" s="163"/>
      <c r="CL340" s="163"/>
      <c r="CM340" s="163"/>
      <c r="CN340" s="163"/>
      <c r="CO340" s="163"/>
      <c r="CP340" s="163"/>
      <c r="CQ340" s="163"/>
      <c r="CR340" s="163"/>
      <c r="CS340" s="163"/>
      <c r="CT340" s="163"/>
      <c r="CU340" s="163"/>
      <c r="CV340" s="163"/>
      <c r="CW340" s="163"/>
      <c r="CX340" s="163"/>
      <c r="CY340" s="163"/>
      <c r="CZ340" s="163"/>
      <c r="DA340" s="163"/>
      <c r="DB340" s="163"/>
      <c r="DC340" s="163"/>
      <c r="DD340" s="163"/>
      <c r="DE340" s="163"/>
      <c r="DF340" s="163"/>
      <c r="DG340" s="163"/>
      <c r="DH340" s="163"/>
      <c r="DI340" s="163"/>
      <c r="DJ340" s="163"/>
      <c r="DK340" s="163"/>
      <c r="DL340" s="163"/>
      <c r="DM340" s="163"/>
      <c r="DN340" s="163"/>
      <c r="DO340" s="163"/>
      <c r="DP340" s="163"/>
      <c r="DQ340" s="163"/>
      <c r="DR340" s="163"/>
      <c r="DS340" s="163"/>
      <c r="DT340" s="163"/>
      <c r="DU340" s="163"/>
      <c r="DV340" s="163"/>
      <c r="DW340" s="163"/>
      <c r="DX340" s="163"/>
      <c r="DY340" s="163"/>
      <c r="DZ340" s="163"/>
      <c r="EA340" s="163"/>
      <c r="EB340" s="163"/>
      <c r="EC340" s="163"/>
      <c r="ED340" s="163"/>
      <c r="EE340" s="163"/>
      <c r="EF340" s="163"/>
      <c r="EG340" s="163"/>
      <c r="EH340" s="163"/>
      <c r="EI340" s="163"/>
      <c r="EJ340" s="163"/>
      <c r="EK340" s="163"/>
      <c r="EL340" s="163"/>
      <c r="EM340" s="163"/>
      <c r="EN340" s="163"/>
      <c r="EO340" s="163"/>
      <c r="EP340" s="163"/>
      <c r="EQ340" s="163"/>
      <c r="ER340" s="163"/>
      <c r="ES340" s="163"/>
      <c r="ET340" s="163"/>
      <c r="EU340" s="163"/>
      <c r="EV340" s="163"/>
      <c r="EW340" s="163"/>
      <c r="EX340" s="163"/>
      <c r="EY340" s="163"/>
      <c r="EZ340" s="163"/>
      <c r="FA340" s="163"/>
      <c r="FB340" s="163"/>
      <c r="FC340" s="163"/>
      <c r="FD340" s="163"/>
      <c r="FE340" s="163"/>
      <c r="FF340" s="163"/>
      <c r="FG340" s="163"/>
      <c r="FH340" s="163"/>
      <c r="FI340" s="163"/>
      <c r="FJ340" s="163"/>
      <c r="FK340" s="163"/>
      <c r="FL340" s="163"/>
      <c r="FM340" s="163"/>
      <c r="FN340" s="163"/>
      <c r="FO340" s="163"/>
      <c r="FP340" s="163"/>
      <c r="FQ340" s="163"/>
      <c r="FR340" s="163"/>
      <c r="FS340" s="163"/>
      <c r="FT340" s="163"/>
      <c r="FU340" s="163"/>
      <c r="FV340" s="163"/>
      <c r="FW340" s="163"/>
      <c r="FX340" s="163"/>
      <c r="FY340" s="163"/>
      <c r="FZ340" s="163"/>
      <c r="GA340" s="163"/>
      <c r="GB340" s="163"/>
      <c r="GC340" s="163"/>
      <c r="GD340" s="163"/>
      <c r="GE340" s="163"/>
      <c r="GF340" s="163"/>
      <c r="GG340" s="163"/>
      <c r="GH340" s="163"/>
      <c r="GI340" s="163"/>
      <c r="GJ340" s="163"/>
      <c r="GK340" s="163"/>
      <c r="GL340" s="163"/>
      <c r="GM340" s="163"/>
      <c r="GN340" s="163"/>
      <c r="GO340" s="163"/>
      <c r="GP340" s="163"/>
      <c r="GQ340" s="163"/>
      <c r="GR340" s="163"/>
      <c r="GS340" s="163"/>
      <c r="GT340" s="163"/>
      <c r="GU340" s="163"/>
      <c r="GV340" s="163"/>
      <c r="GW340" s="163"/>
      <c r="GX340" s="163"/>
      <c r="GY340" s="163"/>
      <c r="GZ340" s="163"/>
      <c r="HA340" s="163"/>
      <c r="HB340" s="163"/>
      <c r="HC340" s="163"/>
      <c r="HD340" s="163"/>
      <c r="HE340" s="163"/>
      <c r="HF340" s="163"/>
      <c r="HG340" s="163"/>
      <c r="HH340" s="163"/>
      <c r="HI340" s="163"/>
      <c r="HJ340" s="163"/>
      <c r="HK340" s="163"/>
      <c r="HL340" s="163"/>
      <c r="HM340" s="163"/>
      <c r="HN340" s="163"/>
      <c r="HO340" s="163"/>
      <c r="HP340" s="163"/>
      <c r="HQ340" s="163"/>
      <c r="HR340" s="163"/>
      <c r="HS340" s="163"/>
      <c r="HT340" s="163"/>
      <c r="HU340" s="163"/>
      <c r="HV340" s="163"/>
      <c r="HW340" s="163"/>
      <c r="HX340" s="163"/>
      <c r="HY340" s="163"/>
      <c r="HZ340" s="163"/>
      <c r="IA340" s="163"/>
      <c r="IB340" s="163"/>
      <c r="IC340" s="163"/>
      <c r="ID340" s="163"/>
      <c r="IE340" s="163"/>
      <c r="IF340" s="163"/>
      <c r="IG340" s="163"/>
      <c r="IH340" s="163"/>
      <c r="II340" s="163"/>
      <c r="IJ340" s="163"/>
      <c r="IK340" s="163"/>
      <c r="IL340" s="163"/>
      <c r="IM340" s="163"/>
      <c r="IN340" s="163"/>
      <c r="IO340" s="163"/>
      <c r="IP340" s="163"/>
      <c r="IQ340" s="163"/>
      <c r="IR340" s="163"/>
      <c r="IS340" s="163"/>
      <c r="IT340" s="163"/>
    </row>
    <row r="341" spans="1:254" ht="13.5" x14ac:dyDescent="0.25">
      <c r="A341" s="196" t="s">
        <v>220</v>
      </c>
      <c r="B341" s="133" t="s">
        <v>280</v>
      </c>
      <c r="C341" s="119" t="s">
        <v>211</v>
      </c>
      <c r="D341" s="119" t="s">
        <v>26</v>
      </c>
      <c r="E341" s="119"/>
      <c r="F341" s="119"/>
      <c r="G341" s="167">
        <f>SUM(G342+G358)</f>
        <v>1379.6</v>
      </c>
    </row>
    <row r="342" spans="1:254" s="160" customFormat="1" ht="13.5" x14ac:dyDescent="0.25">
      <c r="A342" s="197" t="s">
        <v>420</v>
      </c>
      <c r="B342" s="133" t="s">
        <v>280</v>
      </c>
      <c r="C342" s="119" t="s">
        <v>211</v>
      </c>
      <c r="D342" s="119" t="s">
        <v>26</v>
      </c>
      <c r="E342" s="119"/>
      <c r="F342" s="119"/>
      <c r="G342" s="167">
        <f>SUM(G343+G346+G349+G352+G355)</f>
        <v>874.6</v>
      </c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8"/>
      <c r="AO342" s="98"/>
      <c r="AP342" s="98"/>
      <c r="AQ342" s="98"/>
      <c r="AR342" s="98"/>
      <c r="AS342" s="98"/>
      <c r="AT342" s="98"/>
      <c r="AU342" s="98"/>
      <c r="AV342" s="98"/>
      <c r="AW342" s="98"/>
      <c r="AX342" s="98"/>
      <c r="AY342" s="98"/>
      <c r="AZ342" s="98"/>
      <c r="BA342" s="98"/>
      <c r="BB342" s="98"/>
      <c r="BC342" s="98"/>
      <c r="BD342" s="98"/>
      <c r="BE342" s="98"/>
      <c r="BF342" s="98"/>
      <c r="BG342" s="98"/>
      <c r="BH342" s="98"/>
      <c r="BI342" s="98"/>
      <c r="BJ342" s="98"/>
      <c r="BK342" s="98"/>
      <c r="BL342" s="98"/>
      <c r="BM342" s="98"/>
      <c r="BN342" s="98"/>
      <c r="BO342" s="98"/>
      <c r="BP342" s="98"/>
      <c r="BQ342" s="98"/>
      <c r="BR342" s="98"/>
      <c r="BS342" s="98"/>
      <c r="BT342" s="98"/>
      <c r="BU342" s="9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8"/>
      <c r="CT342" s="98"/>
      <c r="CU342" s="98"/>
      <c r="CV342" s="98"/>
      <c r="CW342" s="98"/>
      <c r="CX342" s="98"/>
      <c r="CY342" s="98"/>
      <c r="CZ342" s="98"/>
      <c r="DA342" s="98"/>
      <c r="DB342" s="98"/>
      <c r="DC342" s="98"/>
      <c r="DD342" s="98"/>
      <c r="DE342" s="98"/>
      <c r="DF342" s="98"/>
      <c r="DG342" s="98"/>
      <c r="DH342" s="98"/>
      <c r="DI342" s="98"/>
      <c r="DJ342" s="98"/>
      <c r="DK342" s="98"/>
      <c r="DL342" s="98"/>
      <c r="DM342" s="98"/>
      <c r="DN342" s="98"/>
      <c r="DO342" s="98"/>
      <c r="DP342" s="98"/>
      <c r="DQ342" s="98"/>
      <c r="DR342" s="98"/>
      <c r="DS342" s="98"/>
      <c r="DT342" s="98"/>
      <c r="DU342" s="98"/>
      <c r="DV342" s="98"/>
      <c r="DW342" s="98"/>
      <c r="DX342" s="98"/>
      <c r="DY342" s="98"/>
      <c r="DZ342" s="98"/>
      <c r="EA342" s="98"/>
      <c r="EB342" s="98"/>
      <c r="EC342" s="98"/>
      <c r="ED342" s="98"/>
      <c r="EE342" s="98"/>
      <c r="EF342" s="98"/>
      <c r="EG342" s="98"/>
      <c r="EH342" s="98"/>
      <c r="EI342" s="98"/>
      <c r="EJ342" s="98"/>
      <c r="EK342" s="98"/>
      <c r="EL342" s="98"/>
      <c r="EM342" s="98"/>
      <c r="EN342" s="98"/>
      <c r="EO342" s="98"/>
      <c r="EP342" s="98"/>
      <c r="EQ342" s="98"/>
      <c r="ER342" s="98"/>
      <c r="ES342" s="98"/>
      <c r="ET342" s="98"/>
      <c r="EU342" s="98"/>
      <c r="EV342" s="98"/>
      <c r="EW342" s="98"/>
      <c r="EX342" s="98"/>
      <c r="EY342" s="98"/>
      <c r="EZ342" s="98"/>
      <c r="FA342" s="98"/>
      <c r="FB342" s="98"/>
      <c r="FC342" s="98"/>
      <c r="FD342" s="98"/>
      <c r="FE342" s="98"/>
      <c r="FF342" s="98"/>
      <c r="FG342" s="98"/>
      <c r="FH342" s="98"/>
      <c r="FI342" s="98"/>
      <c r="FJ342" s="98"/>
      <c r="FK342" s="98"/>
      <c r="FL342" s="98"/>
      <c r="FM342" s="98"/>
      <c r="FN342" s="98"/>
      <c r="FO342" s="98"/>
      <c r="FP342" s="98"/>
      <c r="FQ342" s="98"/>
      <c r="FR342" s="98"/>
      <c r="FS342" s="98"/>
      <c r="FT342" s="98"/>
      <c r="FU342" s="98"/>
      <c r="FV342" s="98"/>
      <c r="FW342" s="98"/>
      <c r="FX342" s="98"/>
      <c r="FY342" s="98"/>
      <c r="FZ342" s="98"/>
      <c r="GA342" s="98"/>
      <c r="GB342" s="98"/>
      <c r="GC342" s="98"/>
      <c r="GD342" s="98"/>
      <c r="GE342" s="98"/>
      <c r="GF342" s="98"/>
      <c r="GG342" s="98"/>
      <c r="GH342" s="98"/>
      <c r="GI342" s="98"/>
      <c r="GJ342" s="98"/>
      <c r="GK342" s="98"/>
      <c r="GL342" s="98"/>
      <c r="GM342" s="98"/>
      <c r="GN342" s="98"/>
      <c r="GO342" s="98"/>
      <c r="GP342" s="98"/>
      <c r="GQ342" s="98"/>
      <c r="GR342" s="98"/>
      <c r="GS342" s="98"/>
      <c r="GT342" s="98"/>
      <c r="GU342" s="98"/>
      <c r="GV342" s="98"/>
      <c r="GW342" s="98"/>
      <c r="GX342" s="98"/>
      <c r="GY342" s="98"/>
      <c r="GZ342" s="98"/>
      <c r="HA342" s="98"/>
      <c r="HB342" s="98"/>
      <c r="HC342" s="98"/>
      <c r="HD342" s="98"/>
      <c r="HE342" s="98"/>
      <c r="HF342" s="98"/>
      <c r="HG342" s="98"/>
      <c r="HH342" s="98"/>
      <c r="HI342" s="98"/>
      <c r="HJ342" s="98"/>
      <c r="HK342" s="98"/>
      <c r="HL342" s="98"/>
      <c r="HM342" s="98"/>
      <c r="HN342" s="98"/>
      <c r="HO342" s="98"/>
      <c r="HP342" s="98"/>
      <c r="HQ342" s="98"/>
      <c r="HR342" s="98"/>
      <c r="HS342" s="98"/>
      <c r="HT342" s="98"/>
      <c r="HU342" s="98"/>
      <c r="HV342" s="98"/>
      <c r="HW342" s="98"/>
      <c r="HX342" s="98"/>
      <c r="HY342" s="98"/>
      <c r="HZ342" s="98"/>
      <c r="IA342" s="98"/>
      <c r="IB342" s="98"/>
      <c r="IC342" s="98"/>
      <c r="ID342" s="98"/>
      <c r="IE342" s="98"/>
      <c r="IF342" s="98"/>
      <c r="IG342" s="98"/>
      <c r="IH342" s="98"/>
      <c r="II342" s="98"/>
      <c r="IJ342" s="98"/>
      <c r="IK342" s="98"/>
      <c r="IL342" s="98"/>
      <c r="IM342" s="98"/>
      <c r="IN342" s="98"/>
      <c r="IO342" s="98"/>
      <c r="IP342" s="98"/>
      <c r="IQ342" s="98"/>
      <c r="IR342" s="98"/>
      <c r="IS342" s="98"/>
      <c r="IT342" s="98"/>
    </row>
    <row r="343" spans="1:254" s="93" customFormat="1" ht="25.5" x14ac:dyDescent="0.2">
      <c r="A343" s="198" t="s">
        <v>324</v>
      </c>
      <c r="B343" s="132" t="s">
        <v>280</v>
      </c>
      <c r="C343" s="129" t="s">
        <v>211</v>
      </c>
      <c r="D343" s="129" t="s">
        <v>26</v>
      </c>
      <c r="E343" s="129" t="s">
        <v>223</v>
      </c>
      <c r="F343" s="129"/>
      <c r="G343" s="170">
        <f>SUM(G345+G344)</f>
        <v>120</v>
      </c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8"/>
      <c r="AO343" s="98"/>
      <c r="AP343" s="98"/>
      <c r="AQ343" s="98"/>
      <c r="AR343" s="98"/>
      <c r="AS343" s="98"/>
      <c r="AT343" s="98"/>
      <c r="AU343" s="98"/>
      <c r="AV343" s="98"/>
      <c r="AW343" s="98"/>
      <c r="AX343" s="98"/>
      <c r="AY343" s="98"/>
      <c r="AZ343" s="98"/>
      <c r="BA343" s="98"/>
      <c r="BB343" s="98"/>
      <c r="BC343" s="98"/>
      <c r="BD343" s="98"/>
      <c r="BE343" s="98"/>
      <c r="BF343" s="98"/>
      <c r="BG343" s="98"/>
      <c r="BH343" s="98"/>
      <c r="BI343" s="98"/>
      <c r="BJ343" s="98"/>
      <c r="BK343" s="98"/>
      <c r="BL343" s="98"/>
      <c r="BM343" s="98"/>
      <c r="BN343" s="98"/>
      <c r="BO343" s="98"/>
      <c r="BP343" s="98"/>
      <c r="BQ343" s="98"/>
      <c r="BR343" s="98"/>
      <c r="BS343" s="98"/>
      <c r="BT343" s="98"/>
      <c r="BU343" s="98"/>
      <c r="BV343" s="98"/>
      <c r="BW343" s="98"/>
      <c r="BX343" s="98"/>
      <c r="BY343" s="98"/>
      <c r="BZ343" s="98"/>
      <c r="CA343" s="98"/>
      <c r="CB343" s="98"/>
      <c r="CC343" s="98"/>
      <c r="CD343" s="98"/>
      <c r="CE343" s="98"/>
      <c r="CF343" s="98"/>
      <c r="CG343" s="98"/>
      <c r="CH343" s="98"/>
      <c r="CI343" s="98"/>
      <c r="CJ343" s="98"/>
      <c r="CK343" s="98"/>
      <c r="CL343" s="98"/>
      <c r="CM343" s="98"/>
      <c r="CN343" s="98"/>
      <c r="CO343" s="98"/>
      <c r="CP343" s="98"/>
      <c r="CQ343" s="98"/>
      <c r="CR343" s="98"/>
      <c r="CS343" s="98"/>
      <c r="CT343" s="98"/>
      <c r="CU343" s="98"/>
      <c r="CV343" s="98"/>
      <c r="CW343" s="98"/>
      <c r="CX343" s="98"/>
      <c r="CY343" s="98"/>
      <c r="CZ343" s="98"/>
      <c r="DA343" s="98"/>
      <c r="DB343" s="98"/>
      <c r="DC343" s="98"/>
      <c r="DD343" s="98"/>
      <c r="DE343" s="98"/>
      <c r="DF343" s="98"/>
      <c r="DG343" s="98"/>
      <c r="DH343" s="98"/>
      <c r="DI343" s="98"/>
      <c r="DJ343" s="98"/>
      <c r="DK343" s="98"/>
      <c r="DL343" s="98"/>
      <c r="DM343" s="98"/>
      <c r="DN343" s="98"/>
      <c r="DO343" s="98"/>
      <c r="DP343" s="98"/>
      <c r="DQ343" s="98"/>
      <c r="DR343" s="98"/>
      <c r="DS343" s="98"/>
      <c r="DT343" s="98"/>
      <c r="DU343" s="98"/>
      <c r="DV343" s="98"/>
      <c r="DW343" s="98"/>
      <c r="DX343" s="98"/>
      <c r="DY343" s="98"/>
      <c r="DZ343" s="98"/>
      <c r="EA343" s="98"/>
      <c r="EB343" s="98"/>
      <c r="EC343" s="98"/>
      <c r="ED343" s="98"/>
      <c r="EE343" s="98"/>
      <c r="EF343" s="98"/>
      <c r="EG343" s="98"/>
      <c r="EH343" s="98"/>
      <c r="EI343" s="98"/>
      <c r="EJ343" s="98"/>
      <c r="EK343" s="98"/>
      <c r="EL343" s="98"/>
      <c r="EM343" s="98"/>
      <c r="EN343" s="98"/>
      <c r="EO343" s="98"/>
      <c r="EP343" s="98"/>
      <c r="EQ343" s="98"/>
      <c r="ER343" s="98"/>
      <c r="ES343" s="98"/>
      <c r="ET343" s="98"/>
      <c r="EU343" s="98"/>
      <c r="EV343" s="98"/>
      <c r="EW343" s="98"/>
      <c r="EX343" s="98"/>
      <c r="EY343" s="98"/>
      <c r="EZ343" s="98"/>
      <c r="FA343" s="98"/>
      <c r="FB343" s="98"/>
      <c r="FC343" s="98"/>
      <c r="FD343" s="98"/>
      <c r="FE343" s="98"/>
      <c r="FF343" s="98"/>
      <c r="FG343" s="98"/>
      <c r="FH343" s="98"/>
      <c r="FI343" s="98"/>
      <c r="FJ343" s="98"/>
      <c r="FK343" s="98"/>
      <c r="FL343" s="98"/>
      <c r="FM343" s="98"/>
      <c r="FN343" s="98"/>
      <c r="FO343" s="98"/>
      <c r="FP343" s="98"/>
      <c r="FQ343" s="98"/>
      <c r="FR343" s="98"/>
      <c r="FS343" s="98"/>
      <c r="FT343" s="98"/>
      <c r="FU343" s="98"/>
      <c r="FV343" s="98"/>
      <c r="FW343" s="98"/>
      <c r="FX343" s="98"/>
      <c r="FY343" s="98"/>
      <c r="FZ343" s="98"/>
      <c r="GA343" s="98"/>
      <c r="GB343" s="98"/>
      <c r="GC343" s="98"/>
      <c r="GD343" s="98"/>
      <c r="GE343" s="98"/>
      <c r="GF343" s="98"/>
      <c r="GG343" s="98"/>
      <c r="GH343" s="98"/>
      <c r="GI343" s="98"/>
      <c r="GJ343" s="98"/>
      <c r="GK343" s="98"/>
      <c r="GL343" s="98"/>
      <c r="GM343" s="98"/>
      <c r="GN343" s="98"/>
      <c r="GO343" s="98"/>
      <c r="GP343" s="98"/>
      <c r="GQ343" s="98"/>
      <c r="GR343" s="98"/>
      <c r="GS343" s="98"/>
      <c r="GT343" s="98"/>
      <c r="GU343" s="98"/>
      <c r="GV343" s="98"/>
      <c r="GW343" s="98"/>
      <c r="GX343" s="98"/>
      <c r="GY343" s="98"/>
      <c r="GZ343" s="98"/>
      <c r="HA343" s="98"/>
      <c r="HB343" s="98"/>
      <c r="HC343" s="98"/>
      <c r="HD343" s="98"/>
      <c r="HE343" s="98"/>
      <c r="HF343" s="98"/>
      <c r="HG343" s="98"/>
      <c r="HH343" s="98"/>
      <c r="HI343" s="98"/>
      <c r="HJ343" s="98"/>
      <c r="HK343" s="98"/>
      <c r="HL343" s="98"/>
      <c r="HM343" s="98"/>
      <c r="HN343" s="98"/>
      <c r="HO343" s="98"/>
      <c r="HP343" s="98"/>
      <c r="HQ343" s="98"/>
      <c r="HR343" s="98"/>
      <c r="HS343" s="98"/>
      <c r="HT343" s="98"/>
      <c r="HU343" s="98"/>
      <c r="HV343" s="98"/>
      <c r="HW343" s="98"/>
      <c r="HX343" s="98"/>
      <c r="HY343" s="98"/>
      <c r="HZ343" s="98"/>
      <c r="IA343" s="98"/>
      <c r="IB343" s="98"/>
      <c r="IC343" s="98"/>
      <c r="ID343" s="98"/>
      <c r="IE343" s="98"/>
      <c r="IF343" s="98"/>
      <c r="IG343" s="98"/>
      <c r="IH343" s="98"/>
      <c r="II343" s="98"/>
      <c r="IJ343" s="98"/>
      <c r="IK343" s="98"/>
      <c r="IL343" s="98"/>
      <c r="IM343" s="98"/>
      <c r="IN343" s="98"/>
      <c r="IO343" s="98"/>
      <c r="IP343" s="98"/>
      <c r="IQ343" s="98"/>
      <c r="IR343" s="98"/>
      <c r="IS343" s="98"/>
      <c r="IT343" s="98"/>
    </row>
    <row r="344" spans="1:254" s="93" customFormat="1" x14ac:dyDescent="0.2">
      <c r="A344" s="122" t="s">
        <v>282</v>
      </c>
      <c r="B344" s="135" t="s">
        <v>280</v>
      </c>
      <c r="C344" s="124" t="s">
        <v>211</v>
      </c>
      <c r="D344" s="124" t="s">
        <v>26</v>
      </c>
      <c r="E344" s="124" t="s">
        <v>223</v>
      </c>
      <c r="F344" s="124" t="s">
        <v>32</v>
      </c>
      <c r="G344" s="170">
        <v>1</v>
      </c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8"/>
      <c r="AT344" s="98"/>
      <c r="AU344" s="98"/>
      <c r="AV344" s="98"/>
      <c r="AW344" s="98"/>
      <c r="AX344" s="98"/>
      <c r="AY344" s="98"/>
      <c r="AZ344" s="98"/>
      <c r="BA344" s="98"/>
      <c r="BB344" s="98"/>
      <c r="BC344" s="98"/>
      <c r="BD344" s="98"/>
      <c r="BE344" s="98"/>
      <c r="BF344" s="98"/>
      <c r="BG344" s="98"/>
      <c r="BH344" s="98"/>
      <c r="BI344" s="98"/>
      <c r="BJ344" s="98"/>
      <c r="BK344" s="98"/>
      <c r="BL344" s="98"/>
      <c r="BM344" s="98"/>
      <c r="BN344" s="98"/>
      <c r="BO344" s="98"/>
      <c r="BP344" s="98"/>
      <c r="BQ344" s="98"/>
      <c r="BR344" s="98"/>
      <c r="BS344" s="98"/>
      <c r="BT344" s="98"/>
      <c r="BU344" s="98"/>
      <c r="BV344" s="98"/>
      <c r="BW344" s="98"/>
      <c r="BX344" s="98"/>
      <c r="BY344" s="98"/>
      <c r="BZ344" s="98"/>
      <c r="CA344" s="98"/>
      <c r="CB344" s="98"/>
      <c r="CC344" s="98"/>
      <c r="CD344" s="98"/>
      <c r="CE344" s="98"/>
      <c r="CF344" s="98"/>
      <c r="CG344" s="98"/>
      <c r="CH344" s="98"/>
      <c r="CI344" s="98"/>
      <c r="CJ344" s="98"/>
      <c r="CK344" s="98"/>
      <c r="CL344" s="98"/>
      <c r="CM344" s="98"/>
      <c r="CN344" s="98"/>
      <c r="CO344" s="98"/>
      <c r="CP344" s="98"/>
      <c r="CQ344" s="98"/>
      <c r="CR344" s="98"/>
      <c r="CS344" s="98"/>
      <c r="CT344" s="98"/>
      <c r="CU344" s="98"/>
      <c r="CV344" s="98"/>
      <c r="CW344" s="98"/>
      <c r="CX344" s="98"/>
      <c r="CY344" s="98"/>
      <c r="CZ344" s="98"/>
      <c r="DA344" s="98"/>
      <c r="DB344" s="98"/>
      <c r="DC344" s="98"/>
      <c r="DD344" s="98"/>
      <c r="DE344" s="98"/>
      <c r="DF344" s="98"/>
      <c r="DG344" s="98"/>
      <c r="DH344" s="98"/>
      <c r="DI344" s="98"/>
      <c r="DJ344" s="98"/>
      <c r="DK344" s="98"/>
      <c r="DL344" s="98"/>
      <c r="DM344" s="98"/>
      <c r="DN344" s="98"/>
      <c r="DO344" s="98"/>
      <c r="DP344" s="98"/>
      <c r="DQ344" s="98"/>
      <c r="DR344" s="98"/>
      <c r="DS344" s="98"/>
      <c r="DT344" s="98"/>
      <c r="DU344" s="98"/>
      <c r="DV344" s="98"/>
      <c r="DW344" s="98"/>
      <c r="DX344" s="98"/>
      <c r="DY344" s="98"/>
      <c r="DZ344" s="98"/>
      <c r="EA344" s="98"/>
      <c r="EB344" s="98"/>
      <c r="EC344" s="98"/>
      <c r="ED344" s="98"/>
      <c r="EE344" s="98"/>
      <c r="EF344" s="98"/>
      <c r="EG344" s="98"/>
      <c r="EH344" s="98"/>
      <c r="EI344" s="98"/>
      <c r="EJ344" s="98"/>
      <c r="EK344" s="98"/>
      <c r="EL344" s="98"/>
      <c r="EM344" s="98"/>
      <c r="EN344" s="98"/>
      <c r="EO344" s="98"/>
      <c r="EP344" s="98"/>
      <c r="EQ344" s="98"/>
      <c r="ER344" s="98"/>
      <c r="ES344" s="98"/>
      <c r="ET344" s="98"/>
      <c r="EU344" s="98"/>
      <c r="EV344" s="98"/>
      <c r="EW344" s="98"/>
      <c r="EX344" s="98"/>
      <c r="EY344" s="98"/>
      <c r="EZ344" s="98"/>
      <c r="FA344" s="98"/>
      <c r="FB344" s="98"/>
      <c r="FC344" s="98"/>
      <c r="FD344" s="98"/>
      <c r="FE344" s="98"/>
      <c r="FF344" s="98"/>
      <c r="FG344" s="98"/>
      <c r="FH344" s="98"/>
      <c r="FI344" s="98"/>
      <c r="FJ344" s="98"/>
      <c r="FK344" s="98"/>
      <c r="FL344" s="98"/>
      <c r="FM344" s="98"/>
      <c r="FN344" s="98"/>
      <c r="FO344" s="98"/>
      <c r="FP344" s="98"/>
      <c r="FQ344" s="98"/>
      <c r="FR344" s="98"/>
      <c r="FS344" s="98"/>
      <c r="FT344" s="98"/>
      <c r="FU344" s="98"/>
      <c r="FV344" s="98"/>
      <c r="FW344" s="98"/>
      <c r="FX344" s="98"/>
      <c r="FY344" s="98"/>
      <c r="FZ344" s="98"/>
      <c r="GA344" s="98"/>
      <c r="GB344" s="98"/>
      <c r="GC344" s="98"/>
      <c r="GD344" s="98"/>
      <c r="GE344" s="98"/>
      <c r="GF344" s="98"/>
      <c r="GG344" s="98"/>
      <c r="GH344" s="98"/>
      <c r="GI344" s="98"/>
      <c r="GJ344" s="98"/>
      <c r="GK344" s="98"/>
      <c r="GL344" s="98"/>
      <c r="GM344" s="98"/>
      <c r="GN344" s="98"/>
      <c r="GO344" s="98"/>
      <c r="GP344" s="98"/>
      <c r="GQ344" s="98"/>
      <c r="GR344" s="98"/>
      <c r="GS344" s="98"/>
      <c r="GT344" s="98"/>
      <c r="GU344" s="98"/>
      <c r="GV344" s="98"/>
      <c r="GW344" s="98"/>
      <c r="GX344" s="98"/>
      <c r="GY344" s="98"/>
      <c r="GZ344" s="98"/>
      <c r="HA344" s="98"/>
      <c r="HB344" s="98"/>
      <c r="HC344" s="98"/>
      <c r="HD344" s="98"/>
      <c r="HE344" s="98"/>
      <c r="HF344" s="98"/>
      <c r="HG344" s="98"/>
      <c r="HH344" s="98"/>
      <c r="HI344" s="98"/>
      <c r="HJ344" s="98"/>
      <c r="HK344" s="98"/>
      <c r="HL344" s="98"/>
      <c r="HM344" s="98"/>
      <c r="HN344" s="98"/>
      <c r="HO344" s="98"/>
      <c r="HP344" s="98"/>
      <c r="HQ344" s="98"/>
      <c r="HR344" s="98"/>
      <c r="HS344" s="98"/>
      <c r="HT344" s="98"/>
      <c r="HU344" s="98"/>
      <c r="HV344" s="98"/>
      <c r="HW344" s="98"/>
      <c r="HX344" s="98"/>
      <c r="HY344" s="98"/>
      <c r="HZ344" s="98"/>
      <c r="IA344" s="98"/>
      <c r="IB344" s="98"/>
      <c r="IC344" s="98"/>
      <c r="ID344" s="98"/>
      <c r="IE344" s="98"/>
      <c r="IF344" s="98"/>
      <c r="IG344" s="98"/>
      <c r="IH344" s="98"/>
      <c r="II344" s="98"/>
      <c r="IJ344" s="98"/>
      <c r="IK344" s="98"/>
      <c r="IL344" s="98"/>
      <c r="IM344" s="98"/>
      <c r="IN344" s="98"/>
      <c r="IO344" s="98"/>
      <c r="IP344" s="98"/>
      <c r="IQ344" s="98"/>
      <c r="IR344" s="98"/>
      <c r="IS344" s="98"/>
      <c r="IT344" s="98"/>
    </row>
    <row r="345" spans="1:254" s="126" customFormat="1" x14ac:dyDescent="0.2">
      <c r="A345" s="122" t="s">
        <v>183</v>
      </c>
      <c r="B345" s="135" t="s">
        <v>280</v>
      </c>
      <c r="C345" s="124" t="s">
        <v>211</v>
      </c>
      <c r="D345" s="124" t="s">
        <v>26</v>
      </c>
      <c r="E345" s="124" t="s">
        <v>223</v>
      </c>
      <c r="F345" s="124" t="s">
        <v>184</v>
      </c>
      <c r="G345" s="162">
        <v>119</v>
      </c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8"/>
      <c r="AO345" s="98"/>
      <c r="AP345" s="98"/>
      <c r="AQ345" s="98"/>
      <c r="AR345" s="98"/>
      <c r="AS345" s="98"/>
      <c r="AT345" s="98"/>
      <c r="AU345" s="98"/>
      <c r="AV345" s="98"/>
      <c r="AW345" s="98"/>
      <c r="AX345" s="98"/>
      <c r="AY345" s="98"/>
      <c r="AZ345" s="98"/>
      <c r="BA345" s="98"/>
      <c r="BB345" s="98"/>
      <c r="BC345" s="98"/>
      <c r="BD345" s="98"/>
      <c r="BE345" s="98"/>
      <c r="BF345" s="98"/>
      <c r="BG345" s="98"/>
      <c r="BH345" s="98"/>
      <c r="BI345" s="98"/>
      <c r="BJ345" s="98"/>
      <c r="BK345" s="98"/>
      <c r="BL345" s="98"/>
      <c r="BM345" s="98"/>
      <c r="BN345" s="98"/>
      <c r="BO345" s="98"/>
      <c r="BP345" s="98"/>
      <c r="BQ345" s="98"/>
      <c r="BR345" s="98"/>
      <c r="BS345" s="98"/>
      <c r="BT345" s="98"/>
      <c r="BU345" s="98"/>
      <c r="BV345" s="98"/>
      <c r="BW345" s="98"/>
      <c r="BX345" s="98"/>
      <c r="BY345" s="98"/>
      <c r="BZ345" s="98"/>
      <c r="CA345" s="98"/>
      <c r="CB345" s="98"/>
      <c r="CC345" s="98"/>
      <c r="CD345" s="98"/>
      <c r="CE345" s="98"/>
      <c r="CF345" s="98"/>
      <c r="CG345" s="98"/>
      <c r="CH345" s="98"/>
      <c r="CI345" s="98"/>
      <c r="CJ345" s="98"/>
      <c r="CK345" s="98"/>
      <c r="CL345" s="98"/>
      <c r="CM345" s="98"/>
      <c r="CN345" s="98"/>
      <c r="CO345" s="98"/>
      <c r="CP345" s="98"/>
      <c r="CQ345" s="98"/>
      <c r="CR345" s="98"/>
      <c r="CS345" s="98"/>
      <c r="CT345" s="98"/>
      <c r="CU345" s="98"/>
      <c r="CV345" s="98"/>
      <c r="CW345" s="98"/>
      <c r="CX345" s="98"/>
      <c r="CY345" s="98"/>
      <c r="CZ345" s="98"/>
      <c r="DA345" s="98"/>
      <c r="DB345" s="98"/>
      <c r="DC345" s="98"/>
      <c r="DD345" s="98"/>
      <c r="DE345" s="98"/>
      <c r="DF345" s="98"/>
      <c r="DG345" s="98"/>
      <c r="DH345" s="98"/>
      <c r="DI345" s="98"/>
      <c r="DJ345" s="98"/>
      <c r="DK345" s="98"/>
      <c r="DL345" s="98"/>
      <c r="DM345" s="98"/>
      <c r="DN345" s="98"/>
      <c r="DO345" s="98"/>
      <c r="DP345" s="98"/>
      <c r="DQ345" s="98"/>
      <c r="DR345" s="98"/>
      <c r="DS345" s="98"/>
      <c r="DT345" s="98"/>
      <c r="DU345" s="98"/>
      <c r="DV345" s="98"/>
      <c r="DW345" s="98"/>
      <c r="DX345" s="98"/>
      <c r="DY345" s="98"/>
      <c r="DZ345" s="98"/>
      <c r="EA345" s="98"/>
      <c r="EB345" s="98"/>
      <c r="EC345" s="98"/>
      <c r="ED345" s="98"/>
      <c r="EE345" s="98"/>
      <c r="EF345" s="98"/>
      <c r="EG345" s="98"/>
      <c r="EH345" s="98"/>
      <c r="EI345" s="98"/>
      <c r="EJ345" s="98"/>
      <c r="EK345" s="98"/>
      <c r="EL345" s="98"/>
      <c r="EM345" s="98"/>
      <c r="EN345" s="98"/>
      <c r="EO345" s="98"/>
      <c r="EP345" s="98"/>
      <c r="EQ345" s="98"/>
      <c r="ER345" s="98"/>
      <c r="ES345" s="98"/>
      <c r="ET345" s="98"/>
      <c r="EU345" s="98"/>
      <c r="EV345" s="98"/>
      <c r="EW345" s="98"/>
      <c r="EX345" s="98"/>
      <c r="EY345" s="98"/>
      <c r="EZ345" s="98"/>
      <c r="FA345" s="98"/>
      <c r="FB345" s="98"/>
      <c r="FC345" s="98"/>
      <c r="FD345" s="98"/>
      <c r="FE345" s="98"/>
      <c r="FF345" s="98"/>
      <c r="FG345" s="98"/>
      <c r="FH345" s="98"/>
      <c r="FI345" s="98"/>
      <c r="FJ345" s="98"/>
      <c r="FK345" s="98"/>
      <c r="FL345" s="98"/>
      <c r="FM345" s="98"/>
      <c r="FN345" s="98"/>
      <c r="FO345" s="98"/>
      <c r="FP345" s="98"/>
      <c r="FQ345" s="98"/>
      <c r="FR345" s="98"/>
      <c r="FS345" s="98"/>
      <c r="FT345" s="98"/>
      <c r="FU345" s="98"/>
      <c r="FV345" s="98"/>
      <c r="FW345" s="98"/>
      <c r="FX345" s="98"/>
      <c r="FY345" s="98"/>
      <c r="FZ345" s="98"/>
      <c r="GA345" s="98"/>
      <c r="GB345" s="98"/>
      <c r="GC345" s="98"/>
      <c r="GD345" s="98"/>
      <c r="GE345" s="98"/>
      <c r="GF345" s="98"/>
      <c r="GG345" s="98"/>
      <c r="GH345" s="98"/>
      <c r="GI345" s="98"/>
      <c r="GJ345" s="98"/>
      <c r="GK345" s="98"/>
      <c r="GL345" s="98"/>
      <c r="GM345" s="98"/>
      <c r="GN345" s="98"/>
      <c r="GO345" s="98"/>
      <c r="GP345" s="98"/>
      <c r="GQ345" s="98"/>
      <c r="GR345" s="98"/>
      <c r="GS345" s="98"/>
      <c r="GT345" s="98"/>
      <c r="GU345" s="98"/>
      <c r="GV345" s="98"/>
      <c r="GW345" s="98"/>
      <c r="GX345" s="98"/>
      <c r="GY345" s="98"/>
      <c r="GZ345" s="98"/>
      <c r="HA345" s="98"/>
      <c r="HB345" s="98"/>
      <c r="HC345" s="98"/>
      <c r="HD345" s="98"/>
      <c r="HE345" s="98"/>
      <c r="HF345" s="98"/>
      <c r="HG345" s="98"/>
      <c r="HH345" s="98"/>
      <c r="HI345" s="98"/>
      <c r="HJ345" s="98"/>
      <c r="HK345" s="98"/>
      <c r="HL345" s="98"/>
      <c r="HM345" s="98"/>
      <c r="HN345" s="98"/>
      <c r="HO345" s="98"/>
      <c r="HP345" s="98"/>
      <c r="HQ345" s="98"/>
      <c r="HR345" s="98"/>
      <c r="HS345" s="98"/>
      <c r="HT345" s="98"/>
      <c r="HU345" s="98"/>
      <c r="HV345" s="98"/>
      <c r="HW345" s="98"/>
      <c r="HX345" s="98"/>
      <c r="HY345" s="98"/>
      <c r="HZ345" s="98"/>
      <c r="IA345" s="98"/>
      <c r="IB345" s="98"/>
      <c r="IC345" s="98"/>
      <c r="ID345" s="98"/>
      <c r="IE345" s="98"/>
      <c r="IF345" s="98"/>
      <c r="IG345" s="98"/>
      <c r="IH345" s="98"/>
      <c r="II345" s="98"/>
      <c r="IJ345" s="98"/>
      <c r="IK345" s="98"/>
      <c r="IL345" s="98"/>
      <c r="IM345" s="98"/>
      <c r="IN345" s="98"/>
      <c r="IO345" s="98"/>
      <c r="IP345" s="98"/>
      <c r="IQ345" s="98"/>
      <c r="IR345" s="98"/>
      <c r="IS345" s="98"/>
      <c r="IT345" s="98"/>
    </row>
    <row r="346" spans="1:254" ht="26.25" x14ac:dyDescent="0.25">
      <c r="A346" s="198" t="s">
        <v>325</v>
      </c>
      <c r="B346" s="132" t="s">
        <v>280</v>
      </c>
      <c r="C346" s="129" t="s">
        <v>211</v>
      </c>
      <c r="D346" s="129" t="s">
        <v>26</v>
      </c>
      <c r="E346" s="129" t="s">
        <v>225</v>
      </c>
      <c r="F346" s="129"/>
      <c r="G346" s="170">
        <f>SUM(G348+G347)</f>
        <v>352</v>
      </c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  <c r="BJ346" s="160"/>
      <c r="BK346" s="160"/>
      <c r="BL346" s="160"/>
      <c r="BM346" s="160"/>
      <c r="BN346" s="160"/>
      <c r="BO346" s="160"/>
      <c r="BP346" s="160"/>
      <c r="BQ346" s="160"/>
      <c r="BR346" s="160"/>
      <c r="BS346" s="160"/>
      <c r="BT346" s="160"/>
      <c r="BU346" s="160"/>
      <c r="BV346" s="160"/>
      <c r="BW346" s="160"/>
      <c r="BX346" s="160"/>
      <c r="BY346" s="160"/>
      <c r="BZ346" s="160"/>
      <c r="CA346" s="160"/>
      <c r="CB346" s="160"/>
      <c r="CC346" s="160"/>
      <c r="CD346" s="160"/>
      <c r="CE346" s="160"/>
      <c r="CF346" s="160"/>
      <c r="CG346" s="160"/>
      <c r="CH346" s="160"/>
      <c r="CI346" s="160"/>
      <c r="CJ346" s="160"/>
      <c r="CK346" s="160"/>
      <c r="CL346" s="160"/>
      <c r="CM346" s="160"/>
      <c r="CN346" s="160"/>
      <c r="CO346" s="160"/>
      <c r="CP346" s="160"/>
      <c r="CQ346" s="160"/>
      <c r="CR346" s="160"/>
      <c r="CS346" s="160"/>
      <c r="CT346" s="160"/>
      <c r="CU346" s="160"/>
      <c r="CV346" s="160"/>
      <c r="CW346" s="160"/>
      <c r="CX346" s="160"/>
      <c r="CY346" s="160"/>
      <c r="CZ346" s="160"/>
      <c r="DA346" s="160"/>
      <c r="DB346" s="160"/>
      <c r="DC346" s="160"/>
      <c r="DD346" s="160"/>
      <c r="DE346" s="160"/>
      <c r="DF346" s="160"/>
      <c r="DG346" s="160"/>
      <c r="DH346" s="160"/>
      <c r="DI346" s="160"/>
      <c r="DJ346" s="160"/>
      <c r="DK346" s="160"/>
      <c r="DL346" s="160"/>
      <c r="DM346" s="160"/>
      <c r="DN346" s="160"/>
      <c r="DO346" s="160"/>
      <c r="DP346" s="160"/>
      <c r="DQ346" s="160"/>
      <c r="DR346" s="160"/>
      <c r="DS346" s="160"/>
      <c r="DT346" s="160"/>
      <c r="DU346" s="160"/>
      <c r="DV346" s="160"/>
      <c r="DW346" s="160"/>
      <c r="DX346" s="160"/>
      <c r="DY346" s="160"/>
      <c r="DZ346" s="160"/>
      <c r="EA346" s="160"/>
      <c r="EB346" s="160"/>
      <c r="EC346" s="160"/>
      <c r="ED346" s="160"/>
      <c r="EE346" s="160"/>
      <c r="EF346" s="160"/>
      <c r="EG346" s="160"/>
      <c r="EH346" s="160"/>
      <c r="EI346" s="160"/>
      <c r="EJ346" s="160"/>
      <c r="EK346" s="160"/>
      <c r="EL346" s="160"/>
      <c r="EM346" s="160"/>
      <c r="EN346" s="160"/>
      <c r="EO346" s="160"/>
      <c r="EP346" s="160"/>
      <c r="EQ346" s="160"/>
      <c r="ER346" s="160"/>
      <c r="ES346" s="160"/>
      <c r="ET346" s="160"/>
      <c r="EU346" s="160"/>
      <c r="EV346" s="160"/>
      <c r="EW346" s="160"/>
      <c r="EX346" s="160"/>
      <c r="EY346" s="160"/>
      <c r="EZ346" s="160"/>
      <c r="FA346" s="160"/>
      <c r="FB346" s="160"/>
      <c r="FC346" s="160"/>
      <c r="FD346" s="160"/>
      <c r="FE346" s="160"/>
      <c r="FF346" s="160"/>
      <c r="FG346" s="160"/>
      <c r="FH346" s="160"/>
      <c r="FI346" s="160"/>
      <c r="FJ346" s="160"/>
      <c r="FK346" s="160"/>
      <c r="FL346" s="160"/>
      <c r="FM346" s="160"/>
      <c r="FN346" s="160"/>
      <c r="FO346" s="160"/>
      <c r="FP346" s="160"/>
      <c r="FQ346" s="160"/>
      <c r="FR346" s="160"/>
      <c r="FS346" s="160"/>
      <c r="FT346" s="160"/>
      <c r="FU346" s="160"/>
      <c r="FV346" s="160"/>
      <c r="FW346" s="160"/>
      <c r="FX346" s="160"/>
      <c r="FY346" s="160"/>
      <c r="FZ346" s="160"/>
      <c r="GA346" s="160"/>
      <c r="GB346" s="160"/>
      <c r="GC346" s="160"/>
      <c r="GD346" s="160"/>
      <c r="GE346" s="160"/>
      <c r="GF346" s="160"/>
      <c r="GG346" s="160"/>
      <c r="GH346" s="160"/>
      <c r="GI346" s="160"/>
      <c r="GJ346" s="160"/>
      <c r="GK346" s="160"/>
      <c r="GL346" s="160"/>
      <c r="GM346" s="160"/>
      <c r="GN346" s="160"/>
      <c r="GO346" s="160"/>
      <c r="GP346" s="160"/>
      <c r="GQ346" s="160"/>
      <c r="GR346" s="160"/>
      <c r="GS346" s="160"/>
      <c r="GT346" s="160"/>
      <c r="GU346" s="160"/>
      <c r="GV346" s="160"/>
      <c r="GW346" s="160"/>
      <c r="GX346" s="160"/>
      <c r="GY346" s="160"/>
      <c r="GZ346" s="160"/>
      <c r="HA346" s="160"/>
      <c r="HB346" s="160"/>
      <c r="HC346" s="160"/>
      <c r="HD346" s="160"/>
      <c r="HE346" s="160"/>
      <c r="HF346" s="160"/>
      <c r="HG346" s="160"/>
      <c r="HH346" s="160"/>
      <c r="HI346" s="160"/>
      <c r="HJ346" s="160"/>
      <c r="HK346" s="160"/>
      <c r="HL346" s="160"/>
      <c r="HM346" s="160"/>
      <c r="HN346" s="160"/>
      <c r="HO346" s="160"/>
      <c r="HP346" s="160"/>
      <c r="HQ346" s="160"/>
      <c r="HR346" s="160"/>
      <c r="HS346" s="160"/>
      <c r="HT346" s="160"/>
      <c r="HU346" s="160"/>
      <c r="HV346" s="160"/>
      <c r="HW346" s="160"/>
      <c r="HX346" s="160"/>
      <c r="HY346" s="160"/>
      <c r="HZ346" s="160"/>
      <c r="IA346" s="160"/>
      <c r="IB346" s="160"/>
      <c r="IC346" s="160"/>
      <c r="ID346" s="160"/>
      <c r="IE346" s="160"/>
      <c r="IF346" s="160"/>
      <c r="IG346" s="160"/>
      <c r="IH346" s="160"/>
      <c r="II346" s="160"/>
      <c r="IJ346" s="160"/>
      <c r="IK346" s="160"/>
      <c r="IL346" s="160"/>
      <c r="IM346" s="160"/>
      <c r="IN346" s="160"/>
      <c r="IO346" s="160"/>
      <c r="IP346" s="160"/>
      <c r="IQ346" s="160"/>
      <c r="IR346" s="160"/>
      <c r="IS346" s="160"/>
      <c r="IT346" s="160"/>
    </row>
    <row r="347" spans="1:254" x14ac:dyDescent="0.2">
      <c r="A347" s="122" t="s">
        <v>282</v>
      </c>
      <c r="B347" s="135" t="s">
        <v>280</v>
      </c>
      <c r="C347" s="124" t="s">
        <v>211</v>
      </c>
      <c r="D347" s="124" t="s">
        <v>26</v>
      </c>
      <c r="E347" s="124" t="s">
        <v>225</v>
      </c>
      <c r="F347" s="124" t="s">
        <v>32</v>
      </c>
      <c r="G347" s="162">
        <v>1</v>
      </c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4"/>
      <c r="AT347" s="144"/>
      <c r="AU347" s="144"/>
      <c r="AV347" s="144"/>
      <c r="AW347" s="144"/>
      <c r="AX347" s="144"/>
      <c r="AY347" s="144"/>
      <c r="AZ347" s="144"/>
      <c r="BA347" s="144"/>
      <c r="BB347" s="144"/>
      <c r="BC347" s="144"/>
      <c r="BD347" s="144"/>
      <c r="BE347" s="144"/>
      <c r="BF347" s="144"/>
      <c r="BG347" s="144"/>
      <c r="BH347" s="144"/>
      <c r="BI347" s="144"/>
      <c r="BJ347" s="144"/>
      <c r="BK347" s="144"/>
      <c r="BL347" s="144"/>
      <c r="BM347" s="144"/>
      <c r="BN347" s="144"/>
      <c r="BO347" s="144"/>
      <c r="BP347" s="144"/>
      <c r="BQ347" s="144"/>
      <c r="BR347" s="144"/>
      <c r="BS347" s="144"/>
      <c r="BT347" s="144"/>
      <c r="BU347" s="144"/>
      <c r="BV347" s="144"/>
      <c r="BW347" s="144"/>
      <c r="BX347" s="144"/>
      <c r="BY347" s="144"/>
      <c r="BZ347" s="144"/>
      <c r="CA347" s="144"/>
      <c r="CB347" s="144"/>
      <c r="CC347" s="144"/>
      <c r="CD347" s="144"/>
      <c r="CE347" s="144"/>
      <c r="CF347" s="144"/>
      <c r="CG347" s="144"/>
      <c r="CH347" s="144"/>
      <c r="CI347" s="144"/>
      <c r="CJ347" s="144"/>
      <c r="CK347" s="144"/>
      <c r="CL347" s="144"/>
      <c r="CM347" s="144"/>
      <c r="CN347" s="144"/>
      <c r="CO347" s="144"/>
      <c r="CP347" s="144"/>
      <c r="CQ347" s="144"/>
      <c r="CR347" s="144"/>
      <c r="CS347" s="144"/>
      <c r="CT347" s="144"/>
      <c r="CU347" s="144"/>
      <c r="CV347" s="144"/>
      <c r="CW347" s="144"/>
      <c r="CX347" s="144"/>
      <c r="CY347" s="144"/>
      <c r="CZ347" s="144"/>
      <c r="DA347" s="144"/>
      <c r="DB347" s="144"/>
      <c r="DC347" s="144"/>
      <c r="DD347" s="144"/>
      <c r="DE347" s="144"/>
      <c r="DF347" s="144"/>
      <c r="DG347" s="144"/>
      <c r="DH347" s="144"/>
      <c r="DI347" s="144"/>
      <c r="DJ347" s="144"/>
      <c r="DK347" s="144"/>
      <c r="DL347" s="144"/>
      <c r="DM347" s="144"/>
      <c r="DN347" s="144"/>
      <c r="DO347" s="144"/>
      <c r="DP347" s="144"/>
      <c r="DQ347" s="144"/>
      <c r="DR347" s="144"/>
      <c r="DS347" s="144"/>
      <c r="DT347" s="144"/>
      <c r="DU347" s="144"/>
      <c r="DV347" s="144"/>
      <c r="DW347" s="144"/>
      <c r="DX347" s="144"/>
      <c r="DY347" s="144"/>
      <c r="DZ347" s="144"/>
      <c r="EA347" s="144"/>
      <c r="EB347" s="144"/>
      <c r="EC347" s="144"/>
      <c r="ED347" s="144"/>
      <c r="EE347" s="144"/>
      <c r="EF347" s="144"/>
      <c r="EG347" s="144"/>
      <c r="EH347" s="144"/>
      <c r="EI347" s="144"/>
      <c r="EJ347" s="144"/>
      <c r="EK347" s="144"/>
      <c r="EL347" s="144"/>
      <c r="EM347" s="144"/>
      <c r="EN347" s="144"/>
      <c r="EO347" s="144"/>
      <c r="EP347" s="144"/>
      <c r="EQ347" s="144"/>
      <c r="ER347" s="144"/>
      <c r="ES347" s="144"/>
      <c r="ET347" s="144"/>
      <c r="EU347" s="144"/>
      <c r="EV347" s="144"/>
      <c r="EW347" s="144"/>
      <c r="EX347" s="144"/>
      <c r="EY347" s="144"/>
      <c r="EZ347" s="144"/>
      <c r="FA347" s="144"/>
      <c r="FB347" s="144"/>
      <c r="FC347" s="144"/>
      <c r="FD347" s="144"/>
      <c r="FE347" s="144"/>
      <c r="FF347" s="144"/>
      <c r="FG347" s="144"/>
      <c r="FH347" s="144"/>
      <c r="FI347" s="144"/>
      <c r="FJ347" s="144"/>
      <c r="FK347" s="144"/>
      <c r="FL347" s="144"/>
      <c r="FM347" s="144"/>
      <c r="FN347" s="144"/>
      <c r="FO347" s="144"/>
      <c r="FP347" s="144"/>
      <c r="FQ347" s="144"/>
      <c r="FR347" s="144"/>
      <c r="FS347" s="144"/>
      <c r="FT347" s="144"/>
      <c r="FU347" s="144"/>
      <c r="FV347" s="144"/>
      <c r="FW347" s="144"/>
      <c r="FX347" s="144"/>
      <c r="FY347" s="144"/>
      <c r="FZ347" s="144"/>
      <c r="GA347" s="144"/>
      <c r="GB347" s="144"/>
      <c r="GC347" s="144"/>
      <c r="GD347" s="144"/>
      <c r="GE347" s="144"/>
      <c r="GF347" s="144"/>
      <c r="GG347" s="144"/>
      <c r="GH347" s="144"/>
      <c r="GI347" s="144"/>
      <c r="GJ347" s="144"/>
      <c r="GK347" s="144"/>
      <c r="GL347" s="144"/>
      <c r="GM347" s="144"/>
      <c r="GN347" s="144"/>
      <c r="GO347" s="144"/>
      <c r="GP347" s="144"/>
      <c r="GQ347" s="144"/>
      <c r="GR347" s="144"/>
      <c r="GS347" s="144"/>
      <c r="GT347" s="144"/>
      <c r="GU347" s="144"/>
      <c r="GV347" s="144"/>
      <c r="GW347" s="144"/>
      <c r="GX347" s="144"/>
      <c r="GY347" s="144"/>
      <c r="GZ347" s="144"/>
      <c r="HA347" s="144"/>
      <c r="HB347" s="144"/>
      <c r="HC347" s="144"/>
      <c r="HD347" s="144"/>
      <c r="HE347" s="144"/>
      <c r="HF347" s="144"/>
      <c r="HG347" s="144"/>
      <c r="HH347" s="144"/>
      <c r="HI347" s="144"/>
      <c r="HJ347" s="144"/>
      <c r="HK347" s="144"/>
      <c r="HL347" s="144"/>
      <c r="HM347" s="144"/>
      <c r="HN347" s="144"/>
      <c r="HO347" s="144"/>
      <c r="HP347" s="144"/>
      <c r="HQ347" s="144"/>
      <c r="HR347" s="144"/>
      <c r="HS347" s="144"/>
      <c r="HT347" s="144"/>
      <c r="HU347" s="144"/>
      <c r="HV347" s="144"/>
      <c r="HW347" s="144"/>
      <c r="HX347" s="144"/>
      <c r="HY347" s="144"/>
      <c r="HZ347" s="144"/>
      <c r="IA347" s="144"/>
      <c r="IB347" s="144"/>
      <c r="IC347" s="144"/>
      <c r="ID347" s="144"/>
      <c r="IE347" s="144"/>
      <c r="IF347" s="144"/>
      <c r="IG347" s="144"/>
      <c r="IH347" s="144"/>
      <c r="II347" s="144"/>
      <c r="IJ347" s="144"/>
      <c r="IK347" s="144"/>
      <c r="IL347" s="144"/>
      <c r="IM347" s="144"/>
      <c r="IN347" s="144"/>
      <c r="IO347" s="144"/>
      <c r="IP347" s="144"/>
      <c r="IQ347" s="144"/>
      <c r="IR347" s="144"/>
      <c r="IS347" s="144"/>
      <c r="IT347" s="144"/>
    </row>
    <row r="348" spans="1:254" x14ac:dyDescent="0.2">
      <c r="A348" s="122" t="s">
        <v>183</v>
      </c>
      <c r="B348" s="135" t="s">
        <v>280</v>
      </c>
      <c r="C348" s="124" t="s">
        <v>211</v>
      </c>
      <c r="D348" s="124" t="s">
        <v>26</v>
      </c>
      <c r="E348" s="124" t="s">
        <v>225</v>
      </c>
      <c r="F348" s="124" t="s">
        <v>184</v>
      </c>
      <c r="G348" s="162">
        <v>351</v>
      </c>
    </row>
    <row r="349" spans="1:254" ht="26.25" x14ac:dyDescent="0.25">
      <c r="A349" s="198" t="s">
        <v>326</v>
      </c>
      <c r="B349" s="135" t="s">
        <v>280</v>
      </c>
      <c r="C349" s="124" t="s">
        <v>211</v>
      </c>
      <c r="D349" s="124" t="s">
        <v>26</v>
      </c>
      <c r="E349" s="124" t="s">
        <v>227</v>
      </c>
      <c r="F349" s="124"/>
      <c r="G349" s="162">
        <f>SUM(G351+G350)</f>
        <v>252.6</v>
      </c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  <c r="BO349" s="160"/>
      <c r="BP349" s="160"/>
      <c r="BQ349" s="160"/>
      <c r="BR349" s="160"/>
      <c r="BS349" s="160"/>
      <c r="BT349" s="160"/>
      <c r="BU349" s="160"/>
      <c r="BV349" s="160"/>
      <c r="BW349" s="160"/>
      <c r="BX349" s="160"/>
      <c r="BY349" s="160"/>
      <c r="BZ349" s="160"/>
      <c r="CA349" s="160"/>
      <c r="CB349" s="160"/>
      <c r="CC349" s="160"/>
      <c r="CD349" s="160"/>
      <c r="CE349" s="160"/>
      <c r="CF349" s="160"/>
      <c r="CG349" s="160"/>
      <c r="CH349" s="160"/>
      <c r="CI349" s="160"/>
      <c r="CJ349" s="160"/>
      <c r="CK349" s="160"/>
      <c r="CL349" s="160"/>
      <c r="CM349" s="160"/>
      <c r="CN349" s="160"/>
      <c r="CO349" s="160"/>
      <c r="CP349" s="160"/>
      <c r="CQ349" s="160"/>
      <c r="CR349" s="160"/>
      <c r="CS349" s="160"/>
      <c r="CT349" s="160"/>
      <c r="CU349" s="160"/>
      <c r="CV349" s="160"/>
      <c r="CW349" s="160"/>
      <c r="CX349" s="160"/>
      <c r="CY349" s="160"/>
      <c r="CZ349" s="160"/>
      <c r="DA349" s="160"/>
      <c r="DB349" s="160"/>
      <c r="DC349" s="160"/>
      <c r="DD349" s="160"/>
      <c r="DE349" s="160"/>
      <c r="DF349" s="160"/>
      <c r="DG349" s="160"/>
      <c r="DH349" s="160"/>
      <c r="DI349" s="160"/>
      <c r="DJ349" s="160"/>
      <c r="DK349" s="160"/>
      <c r="DL349" s="160"/>
      <c r="DM349" s="160"/>
      <c r="DN349" s="160"/>
      <c r="DO349" s="160"/>
      <c r="DP349" s="160"/>
      <c r="DQ349" s="160"/>
      <c r="DR349" s="160"/>
      <c r="DS349" s="160"/>
      <c r="DT349" s="160"/>
      <c r="DU349" s="160"/>
      <c r="DV349" s="160"/>
      <c r="DW349" s="160"/>
      <c r="DX349" s="160"/>
      <c r="DY349" s="160"/>
      <c r="DZ349" s="160"/>
      <c r="EA349" s="160"/>
      <c r="EB349" s="160"/>
      <c r="EC349" s="160"/>
      <c r="ED349" s="160"/>
      <c r="EE349" s="160"/>
      <c r="EF349" s="160"/>
      <c r="EG349" s="160"/>
      <c r="EH349" s="160"/>
      <c r="EI349" s="160"/>
      <c r="EJ349" s="160"/>
      <c r="EK349" s="160"/>
      <c r="EL349" s="160"/>
      <c r="EM349" s="160"/>
      <c r="EN349" s="160"/>
      <c r="EO349" s="160"/>
      <c r="EP349" s="160"/>
      <c r="EQ349" s="160"/>
      <c r="ER349" s="160"/>
      <c r="ES349" s="160"/>
      <c r="ET349" s="160"/>
      <c r="EU349" s="160"/>
      <c r="EV349" s="160"/>
      <c r="EW349" s="160"/>
      <c r="EX349" s="160"/>
      <c r="EY349" s="160"/>
      <c r="EZ349" s="160"/>
      <c r="FA349" s="160"/>
      <c r="FB349" s="160"/>
      <c r="FC349" s="160"/>
      <c r="FD349" s="160"/>
      <c r="FE349" s="160"/>
      <c r="FF349" s="160"/>
      <c r="FG349" s="160"/>
      <c r="FH349" s="160"/>
      <c r="FI349" s="160"/>
      <c r="FJ349" s="160"/>
      <c r="FK349" s="160"/>
      <c r="FL349" s="160"/>
      <c r="FM349" s="160"/>
      <c r="FN349" s="160"/>
      <c r="FO349" s="160"/>
      <c r="FP349" s="160"/>
      <c r="FQ349" s="160"/>
      <c r="FR349" s="160"/>
      <c r="FS349" s="160"/>
      <c r="FT349" s="160"/>
      <c r="FU349" s="160"/>
      <c r="FV349" s="160"/>
      <c r="FW349" s="160"/>
      <c r="FX349" s="160"/>
      <c r="FY349" s="160"/>
      <c r="FZ349" s="160"/>
      <c r="GA349" s="160"/>
      <c r="GB349" s="160"/>
      <c r="GC349" s="160"/>
      <c r="GD349" s="160"/>
      <c r="GE349" s="160"/>
      <c r="GF349" s="160"/>
      <c r="GG349" s="160"/>
      <c r="GH349" s="160"/>
      <c r="GI349" s="160"/>
      <c r="GJ349" s="160"/>
      <c r="GK349" s="160"/>
      <c r="GL349" s="160"/>
      <c r="GM349" s="160"/>
      <c r="GN349" s="160"/>
      <c r="GO349" s="160"/>
      <c r="GP349" s="160"/>
      <c r="GQ349" s="160"/>
      <c r="GR349" s="160"/>
      <c r="GS349" s="160"/>
      <c r="GT349" s="160"/>
      <c r="GU349" s="160"/>
      <c r="GV349" s="160"/>
      <c r="GW349" s="160"/>
      <c r="GX349" s="160"/>
      <c r="GY349" s="160"/>
      <c r="GZ349" s="160"/>
      <c r="HA349" s="160"/>
      <c r="HB349" s="160"/>
      <c r="HC349" s="160"/>
      <c r="HD349" s="160"/>
      <c r="HE349" s="160"/>
      <c r="HF349" s="160"/>
      <c r="HG349" s="160"/>
      <c r="HH349" s="160"/>
      <c r="HI349" s="160"/>
      <c r="HJ349" s="160"/>
      <c r="HK349" s="160"/>
      <c r="HL349" s="160"/>
      <c r="HM349" s="160"/>
      <c r="HN349" s="160"/>
      <c r="HO349" s="160"/>
      <c r="HP349" s="160"/>
      <c r="HQ349" s="160"/>
      <c r="HR349" s="160"/>
      <c r="HS349" s="160"/>
      <c r="HT349" s="160"/>
      <c r="HU349" s="160"/>
      <c r="HV349" s="160"/>
      <c r="HW349" s="160"/>
      <c r="HX349" s="160"/>
      <c r="HY349" s="160"/>
      <c r="HZ349" s="160"/>
      <c r="IA349" s="160"/>
      <c r="IB349" s="160"/>
      <c r="IC349" s="160"/>
      <c r="ID349" s="160"/>
      <c r="IE349" s="160"/>
      <c r="IF349" s="160"/>
      <c r="IG349" s="160"/>
      <c r="IH349" s="160"/>
      <c r="II349" s="160"/>
      <c r="IJ349" s="160"/>
      <c r="IK349" s="160"/>
      <c r="IL349" s="160"/>
      <c r="IM349" s="160"/>
      <c r="IN349" s="160"/>
      <c r="IO349" s="160"/>
      <c r="IP349" s="160"/>
      <c r="IQ349" s="160"/>
      <c r="IR349" s="160"/>
      <c r="IS349" s="160"/>
      <c r="IT349" s="160"/>
    </row>
    <row r="350" spans="1:254" x14ac:dyDescent="0.2">
      <c r="A350" s="122" t="s">
        <v>282</v>
      </c>
      <c r="B350" s="135" t="s">
        <v>280</v>
      </c>
      <c r="C350" s="124" t="s">
        <v>211</v>
      </c>
      <c r="D350" s="124" t="s">
        <v>26</v>
      </c>
      <c r="E350" s="124" t="s">
        <v>227</v>
      </c>
      <c r="F350" s="124" t="s">
        <v>32</v>
      </c>
      <c r="G350" s="162">
        <v>0.6</v>
      </c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  <c r="AQ350" s="144"/>
      <c r="AR350" s="144"/>
      <c r="AS350" s="144"/>
      <c r="AT350" s="144"/>
      <c r="AU350" s="144"/>
      <c r="AV350" s="144"/>
      <c r="AW350" s="144"/>
      <c r="AX350" s="144"/>
      <c r="AY350" s="144"/>
      <c r="AZ350" s="144"/>
      <c r="BA350" s="144"/>
      <c r="BB350" s="144"/>
      <c r="BC350" s="144"/>
      <c r="BD350" s="144"/>
      <c r="BE350" s="144"/>
      <c r="BF350" s="144"/>
      <c r="BG350" s="144"/>
      <c r="BH350" s="144"/>
      <c r="BI350" s="144"/>
      <c r="BJ350" s="144"/>
      <c r="BK350" s="144"/>
      <c r="BL350" s="144"/>
      <c r="BM350" s="144"/>
      <c r="BN350" s="144"/>
      <c r="BO350" s="144"/>
      <c r="BP350" s="144"/>
      <c r="BQ350" s="144"/>
      <c r="BR350" s="144"/>
      <c r="BS350" s="144"/>
      <c r="BT350" s="144"/>
      <c r="BU350" s="144"/>
      <c r="BV350" s="144"/>
      <c r="BW350" s="144"/>
      <c r="BX350" s="144"/>
      <c r="BY350" s="144"/>
      <c r="BZ350" s="144"/>
      <c r="CA350" s="144"/>
      <c r="CB350" s="144"/>
      <c r="CC350" s="144"/>
      <c r="CD350" s="144"/>
      <c r="CE350" s="144"/>
      <c r="CF350" s="144"/>
      <c r="CG350" s="144"/>
      <c r="CH350" s="144"/>
      <c r="CI350" s="144"/>
      <c r="CJ350" s="144"/>
      <c r="CK350" s="144"/>
      <c r="CL350" s="144"/>
      <c r="CM350" s="144"/>
      <c r="CN350" s="144"/>
      <c r="CO350" s="144"/>
      <c r="CP350" s="144"/>
      <c r="CQ350" s="144"/>
      <c r="CR350" s="144"/>
      <c r="CS350" s="144"/>
      <c r="CT350" s="144"/>
      <c r="CU350" s="144"/>
      <c r="CV350" s="144"/>
      <c r="CW350" s="144"/>
      <c r="CX350" s="144"/>
      <c r="CY350" s="144"/>
      <c r="CZ350" s="144"/>
      <c r="DA350" s="144"/>
      <c r="DB350" s="144"/>
      <c r="DC350" s="144"/>
      <c r="DD350" s="144"/>
      <c r="DE350" s="144"/>
      <c r="DF350" s="144"/>
      <c r="DG350" s="144"/>
      <c r="DH350" s="144"/>
      <c r="DI350" s="144"/>
      <c r="DJ350" s="144"/>
      <c r="DK350" s="144"/>
      <c r="DL350" s="144"/>
      <c r="DM350" s="144"/>
      <c r="DN350" s="144"/>
      <c r="DO350" s="144"/>
      <c r="DP350" s="144"/>
      <c r="DQ350" s="144"/>
      <c r="DR350" s="144"/>
      <c r="DS350" s="144"/>
      <c r="DT350" s="144"/>
      <c r="DU350" s="144"/>
      <c r="DV350" s="144"/>
      <c r="DW350" s="144"/>
      <c r="DX350" s="144"/>
      <c r="DY350" s="144"/>
      <c r="DZ350" s="144"/>
      <c r="EA350" s="144"/>
      <c r="EB350" s="144"/>
      <c r="EC350" s="144"/>
      <c r="ED350" s="144"/>
      <c r="EE350" s="144"/>
      <c r="EF350" s="144"/>
      <c r="EG350" s="144"/>
      <c r="EH350" s="144"/>
      <c r="EI350" s="144"/>
      <c r="EJ350" s="144"/>
      <c r="EK350" s="144"/>
      <c r="EL350" s="144"/>
      <c r="EM350" s="144"/>
      <c r="EN350" s="144"/>
      <c r="EO350" s="144"/>
      <c r="EP350" s="144"/>
      <c r="EQ350" s="144"/>
      <c r="ER350" s="144"/>
      <c r="ES350" s="144"/>
      <c r="ET350" s="144"/>
      <c r="EU350" s="144"/>
      <c r="EV350" s="144"/>
      <c r="EW350" s="144"/>
      <c r="EX350" s="144"/>
      <c r="EY350" s="144"/>
      <c r="EZ350" s="144"/>
      <c r="FA350" s="144"/>
      <c r="FB350" s="144"/>
      <c r="FC350" s="144"/>
      <c r="FD350" s="144"/>
      <c r="FE350" s="144"/>
      <c r="FF350" s="144"/>
      <c r="FG350" s="144"/>
      <c r="FH350" s="144"/>
      <c r="FI350" s="144"/>
      <c r="FJ350" s="144"/>
      <c r="FK350" s="144"/>
      <c r="FL350" s="144"/>
      <c r="FM350" s="144"/>
      <c r="FN350" s="144"/>
      <c r="FO350" s="144"/>
      <c r="FP350" s="144"/>
      <c r="FQ350" s="144"/>
      <c r="FR350" s="144"/>
      <c r="FS350" s="144"/>
      <c r="FT350" s="144"/>
      <c r="FU350" s="144"/>
      <c r="FV350" s="144"/>
      <c r="FW350" s="144"/>
      <c r="FX350" s="144"/>
      <c r="FY350" s="144"/>
      <c r="FZ350" s="144"/>
      <c r="GA350" s="144"/>
      <c r="GB350" s="144"/>
      <c r="GC350" s="144"/>
      <c r="GD350" s="144"/>
      <c r="GE350" s="144"/>
      <c r="GF350" s="144"/>
      <c r="GG350" s="144"/>
      <c r="GH350" s="144"/>
      <c r="GI350" s="144"/>
      <c r="GJ350" s="144"/>
      <c r="GK350" s="144"/>
      <c r="GL350" s="144"/>
      <c r="GM350" s="144"/>
      <c r="GN350" s="144"/>
      <c r="GO350" s="144"/>
      <c r="GP350" s="144"/>
      <c r="GQ350" s="144"/>
      <c r="GR350" s="144"/>
      <c r="GS350" s="144"/>
      <c r="GT350" s="144"/>
      <c r="GU350" s="144"/>
      <c r="GV350" s="144"/>
      <c r="GW350" s="144"/>
      <c r="GX350" s="144"/>
      <c r="GY350" s="144"/>
      <c r="GZ350" s="144"/>
      <c r="HA350" s="144"/>
      <c r="HB350" s="144"/>
      <c r="HC350" s="144"/>
      <c r="HD350" s="144"/>
      <c r="HE350" s="144"/>
      <c r="HF350" s="144"/>
      <c r="HG350" s="144"/>
      <c r="HH350" s="144"/>
      <c r="HI350" s="144"/>
      <c r="HJ350" s="144"/>
      <c r="HK350" s="144"/>
      <c r="HL350" s="144"/>
      <c r="HM350" s="144"/>
      <c r="HN350" s="144"/>
      <c r="HO350" s="144"/>
      <c r="HP350" s="144"/>
      <c r="HQ350" s="144"/>
      <c r="HR350" s="144"/>
      <c r="HS350" s="144"/>
      <c r="HT350" s="144"/>
      <c r="HU350" s="144"/>
      <c r="HV350" s="144"/>
      <c r="HW350" s="144"/>
      <c r="HX350" s="144"/>
      <c r="HY350" s="144"/>
      <c r="HZ350" s="144"/>
      <c r="IA350" s="144"/>
      <c r="IB350" s="144"/>
      <c r="IC350" s="144"/>
      <c r="ID350" s="144"/>
      <c r="IE350" s="144"/>
      <c r="IF350" s="144"/>
      <c r="IG350" s="144"/>
      <c r="IH350" s="144"/>
      <c r="II350" s="144"/>
      <c r="IJ350" s="144"/>
      <c r="IK350" s="144"/>
      <c r="IL350" s="144"/>
      <c r="IM350" s="144"/>
      <c r="IN350" s="144"/>
      <c r="IO350" s="144"/>
      <c r="IP350" s="144"/>
      <c r="IQ350" s="144"/>
      <c r="IR350" s="144"/>
      <c r="IS350" s="144"/>
      <c r="IT350" s="144"/>
    </row>
    <row r="351" spans="1:254" x14ac:dyDescent="0.2">
      <c r="A351" s="122" t="s">
        <v>183</v>
      </c>
      <c r="B351" s="135" t="s">
        <v>280</v>
      </c>
      <c r="C351" s="124" t="s">
        <v>211</v>
      </c>
      <c r="D351" s="124" t="s">
        <v>26</v>
      </c>
      <c r="E351" s="124" t="s">
        <v>227</v>
      </c>
      <c r="F351" s="124" t="s">
        <v>184</v>
      </c>
      <c r="G351" s="162">
        <v>252</v>
      </c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  <c r="AQ351" s="126"/>
      <c r="AR351" s="126"/>
      <c r="AS351" s="126"/>
      <c r="AT351" s="126"/>
      <c r="AU351" s="126"/>
      <c r="AV351" s="126"/>
      <c r="AW351" s="126"/>
      <c r="AX351" s="126"/>
      <c r="AY351" s="126"/>
      <c r="AZ351" s="126"/>
      <c r="BA351" s="126"/>
      <c r="BB351" s="126"/>
      <c r="BC351" s="126"/>
      <c r="BD351" s="126"/>
      <c r="BE351" s="126"/>
      <c r="BF351" s="126"/>
      <c r="BG351" s="126"/>
      <c r="BH351" s="126"/>
      <c r="BI351" s="126"/>
      <c r="BJ351" s="126"/>
      <c r="BK351" s="126"/>
      <c r="BL351" s="126"/>
      <c r="BM351" s="126"/>
      <c r="BN351" s="126"/>
      <c r="BO351" s="126"/>
      <c r="BP351" s="126"/>
      <c r="BQ351" s="126"/>
      <c r="BR351" s="126"/>
      <c r="BS351" s="126"/>
      <c r="BT351" s="126"/>
      <c r="BU351" s="126"/>
      <c r="BV351" s="126"/>
      <c r="BW351" s="126"/>
      <c r="BX351" s="126"/>
      <c r="BY351" s="126"/>
      <c r="BZ351" s="126"/>
      <c r="CA351" s="126"/>
      <c r="CB351" s="126"/>
      <c r="CC351" s="126"/>
      <c r="CD351" s="126"/>
      <c r="CE351" s="126"/>
      <c r="CF351" s="126"/>
      <c r="CG351" s="126"/>
      <c r="CH351" s="126"/>
      <c r="CI351" s="126"/>
      <c r="CJ351" s="126"/>
      <c r="CK351" s="126"/>
      <c r="CL351" s="126"/>
      <c r="CM351" s="126"/>
      <c r="CN351" s="126"/>
      <c r="CO351" s="126"/>
      <c r="CP351" s="126"/>
      <c r="CQ351" s="126"/>
      <c r="CR351" s="126"/>
      <c r="CS351" s="126"/>
      <c r="CT351" s="126"/>
      <c r="CU351" s="126"/>
      <c r="CV351" s="126"/>
      <c r="CW351" s="126"/>
      <c r="CX351" s="126"/>
      <c r="CY351" s="126"/>
      <c r="CZ351" s="126"/>
      <c r="DA351" s="126"/>
      <c r="DB351" s="126"/>
      <c r="DC351" s="126"/>
      <c r="DD351" s="126"/>
      <c r="DE351" s="126"/>
      <c r="DF351" s="126"/>
      <c r="DG351" s="126"/>
      <c r="DH351" s="126"/>
      <c r="DI351" s="126"/>
      <c r="DJ351" s="126"/>
      <c r="DK351" s="126"/>
      <c r="DL351" s="126"/>
      <c r="DM351" s="126"/>
      <c r="DN351" s="126"/>
      <c r="DO351" s="126"/>
      <c r="DP351" s="126"/>
      <c r="DQ351" s="126"/>
      <c r="DR351" s="126"/>
      <c r="DS351" s="126"/>
      <c r="DT351" s="126"/>
      <c r="DU351" s="126"/>
      <c r="DV351" s="126"/>
      <c r="DW351" s="126"/>
      <c r="DX351" s="126"/>
      <c r="DY351" s="126"/>
      <c r="DZ351" s="126"/>
      <c r="EA351" s="126"/>
      <c r="EB351" s="126"/>
      <c r="EC351" s="126"/>
      <c r="ED351" s="126"/>
      <c r="EE351" s="126"/>
      <c r="EF351" s="126"/>
      <c r="EG351" s="126"/>
      <c r="EH351" s="126"/>
      <c r="EI351" s="126"/>
      <c r="EJ351" s="126"/>
      <c r="EK351" s="126"/>
      <c r="EL351" s="126"/>
      <c r="EM351" s="126"/>
      <c r="EN351" s="126"/>
      <c r="EO351" s="126"/>
      <c r="EP351" s="126"/>
      <c r="EQ351" s="126"/>
      <c r="ER351" s="126"/>
      <c r="ES351" s="126"/>
      <c r="ET351" s="126"/>
      <c r="EU351" s="126"/>
      <c r="EV351" s="126"/>
      <c r="EW351" s="126"/>
      <c r="EX351" s="126"/>
      <c r="EY351" s="126"/>
      <c r="EZ351" s="126"/>
      <c r="FA351" s="126"/>
      <c r="FB351" s="126"/>
      <c r="FC351" s="126"/>
      <c r="FD351" s="126"/>
      <c r="FE351" s="126"/>
      <c r="FF351" s="126"/>
      <c r="FG351" s="126"/>
      <c r="FH351" s="126"/>
      <c r="FI351" s="126"/>
      <c r="FJ351" s="126"/>
      <c r="FK351" s="126"/>
      <c r="FL351" s="126"/>
      <c r="FM351" s="126"/>
      <c r="FN351" s="126"/>
      <c r="FO351" s="126"/>
      <c r="FP351" s="126"/>
      <c r="FQ351" s="126"/>
      <c r="FR351" s="126"/>
      <c r="FS351" s="126"/>
      <c r="FT351" s="126"/>
      <c r="FU351" s="126"/>
      <c r="FV351" s="126"/>
      <c r="FW351" s="126"/>
      <c r="FX351" s="126"/>
      <c r="FY351" s="126"/>
      <c r="FZ351" s="126"/>
      <c r="GA351" s="126"/>
      <c r="GB351" s="126"/>
      <c r="GC351" s="126"/>
      <c r="GD351" s="126"/>
      <c r="GE351" s="126"/>
      <c r="GF351" s="126"/>
      <c r="GG351" s="126"/>
      <c r="GH351" s="126"/>
      <c r="GI351" s="126"/>
      <c r="GJ351" s="126"/>
      <c r="GK351" s="126"/>
      <c r="GL351" s="126"/>
      <c r="GM351" s="126"/>
      <c r="GN351" s="126"/>
      <c r="GO351" s="126"/>
      <c r="GP351" s="126"/>
      <c r="GQ351" s="126"/>
      <c r="GR351" s="126"/>
      <c r="GS351" s="126"/>
      <c r="GT351" s="126"/>
      <c r="GU351" s="126"/>
      <c r="GV351" s="126"/>
      <c r="GW351" s="126"/>
      <c r="GX351" s="126"/>
      <c r="GY351" s="126"/>
      <c r="GZ351" s="126"/>
      <c r="HA351" s="126"/>
      <c r="HB351" s="126"/>
      <c r="HC351" s="126"/>
      <c r="HD351" s="126"/>
      <c r="HE351" s="126"/>
      <c r="HF351" s="126"/>
      <c r="HG351" s="126"/>
      <c r="HH351" s="126"/>
      <c r="HI351" s="126"/>
      <c r="HJ351" s="126"/>
      <c r="HK351" s="126"/>
      <c r="HL351" s="126"/>
      <c r="HM351" s="126"/>
      <c r="HN351" s="126"/>
      <c r="HO351" s="126"/>
      <c r="HP351" s="126"/>
      <c r="HQ351" s="126"/>
      <c r="HR351" s="126"/>
      <c r="HS351" s="126"/>
      <c r="HT351" s="126"/>
      <c r="HU351" s="126"/>
      <c r="HV351" s="126"/>
      <c r="HW351" s="126"/>
      <c r="HX351" s="126"/>
      <c r="HY351" s="126"/>
      <c r="HZ351" s="126"/>
      <c r="IA351" s="126"/>
      <c r="IB351" s="126"/>
      <c r="IC351" s="126"/>
      <c r="ID351" s="126"/>
      <c r="IE351" s="126"/>
      <c r="IF351" s="126"/>
      <c r="IG351" s="126"/>
      <c r="IH351" s="126"/>
      <c r="II351" s="126"/>
      <c r="IJ351" s="126"/>
      <c r="IK351" s="126"/>
      <c r="IL351" s="126"/>
      <c r="IM351" s="126"/>
      <c r="IN351" s="126"/>
      <c r="IO351" s="126"/>
      <c r="IP351" s="126"/>
      <c r="IQ351" s="126"/>
      <c r="IR351" s="126"/>
      <c r="IS351" s="126"/>
      <c r="IT351" s="126"/>
    </row>
    <row r="352" spans="1:254" ht="25.5" x14ac:dyDescent="0.2">
      <c r="A352" s="127" t="s">
        <v>327</v>
      </c>
      <c r="B352" s="132" t="s">
        <v>280</v>
      </c>
      <c r="C352" s="129" t="s">
        <v>211</v>
      </c>
      <c r="D352" s="129" t="s">
        <v>26</v>
      </c>
      <c r="E352" s="129" t="s">
        <v>229</v>
      </c>
      <c r="F352" s="129"/>
      <c r="G352" s="170">
        <f>SUM(G353:G354)</f>
        <v>100</v>
      </c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3"/>
      <c r="BG352" s="93"/>
      <c r="BH352" s="93"/>
      <c r="BI352" s="93"/>
      <c r="BJ352" s="93"/>
      <c r="BK352" s="93"/>
      <c r="BL352" s="93"/>
      <c r="BM352" s="93"/>
      <c r="BN352" s="93"/>
      <c r="BO352" s="93"/>
      <c r="BP352" s="93"/>
      <c r="BQ352" s="93"/>
      <c r="BR352" s="93"/>
      <c r="BS352" s="93"/>
      <c r="BT352" s="93"/>
      <c r="BU352" s="93"/>
      <c r="BV352" s="93"/>
      <c r="BW352" s="93"/>
      <c r="BX352" s="93"/>
      <c r="BY352" s="93"/>
      <c r="BZ352" s="93"/>
      <c r="CA352" s="93"/>
      <c r="CB352" s="93"/>
      <c r="CC352" s="93"/>
      <c r="CD352" s="93"/>
      <c r="CE352" s="93"/>
      <c r="CF352" s="93"/>
      <c r="CG352" s="93"/>
      <c r="CH352" s="93"/>
      <c r="CI352" s="93"/>
      <c r="CJ352" s="93"/>
      <c r="CK352" s="93"/>
      <c r="CL352" s="93"/>
      <c r="CM352" s="93"/>
      <c r="CN352" s="93"/>
      <c r="CO352" s="93"/>
      <c r="CP352" s="93"/>
      <c r="CQ352" s="93"/>
      <c r="CR352" s="93"/>
      <c r="CS352" s="93"/>
      <c r="CT352" s="93"/>
      <c r="CU352" s="93"/>
      <c r="CV352" s="93"/>
      <c r="CW352" s="93"/>
      <c r="CX352" s="93"/>
      <c r="CY352" s="93"/>
      <c r="CZ352" s="93"/>
      <c r="DA352" s="93"/>
      <c r="DB352" s="93"/>
      <c r="DC352" s="93"/>
      <c r="DD352" s="93"/>
      <c r="DE352" s="93"/>
      <c r="DF352" s="93"/>
      <c r="DG352" s="93"/>
      <c r="DH352" s="93"/>
      <c r="DI352" s="93"/>
      <c r="DJ352" s="93"/>
      <c r="DK352" s="93"/>
      <c r="DL352" s="93"/>
      <c r="DM352" s="93"/>
      <c r="DN352" s="93"/>
      <c r="DO352" s="93"/>
      <c r="DP352" s="93"/>
      <c r="DQ352" s="93"/>
      <c r="DR352" s="93"/>
      <c r="DS352" s="93"/>
      <c r="DT352" s="93"/>
      <c r="DU352" s="93"/>
      <c r="DV352" s="93"/>
      <c r="DW352" s="93"/>
      <c r="DX352" s="93"/>
      <c r="DY352" s="93"/>
      <c r="DZ352" s="93"/>
      <c r="EA352" s="93"/>
      <c r="EB352" s="93"/>
      <c r="EC352" s="93"/>
      <c r="ED352" s="93"/>
      <c r="EE352" s="93"/>
      <c r="EF352" s="93"/>
      <c r="EG352" s="93"/>
      <c r="EH352" s="93"/>
      <c r="EI352" s="93"/>
      <c r="EJ352" s="93"/>
      <c r="EK352" s="93"/>
      <c r="EL352" s="93"/>
      <c r="EM352" s="93"/>
      <c r="EN352" s="93"/>
      <c r="EO352" s="93"/>
      <c r="EP352" s="93"/>
      <c r="EQ352" s="93"/>
      <c r="ER352" s="93"/>
      <c r="ES352" s="93"/>
      <c r="ET352" s="93"/>
      <c r="EU352" s="93"/>
      <c r="EV352" s="93"/>
      <c r="EW352" s="93"/>
      <c r="EX352" s="93"/>
      <c r="EY352" s="93"/>
      <c r="EZ352" s="93"/>
      <c r="FA352" s="93"/>
      <c r="FB352" s="93"/>
      <c r="FC352" s="93"/>
      <c r="FD352" s="93"/>
      <c r="FE352" s="93"/>
      <c r="FF352" s="93"/>
      <c r="FG352" s="93"/>
      <c r="FH352" s="93"/>
      <c r="FI352" s="93"/>
      <c r="FJ352" s="93"/>
      <c r="FK352" s="93"/>
      <c r="FL352" s="93"/>
      <c r="FM352" s="93"/>
      <c r="FN352" s="93"/>
      <c r="FO352" s="93"/>
      <c r="FP352" s="93"/>
      <c r="FQ352" s="93"/>
      <c r="FR352" s="93"/>
      <c r="FS352" s="93"/>
      <c r="FT352" s="93"/>
      <c r="FU352" s="93"/>
      <c r="FV352" s="93"/>
      <c r="FW352" s="93"/>
      <c r="FX352" s="93"/>
      <c r="FY352" s="93"/>
      <c r="FZ352" s="93"/>
      <c r="GA352" s="93"/>
      <c r="GB352" s="93"/>
      <c r="GC352" s="93"/>
      <c r="GD352" s="93"/>
      <c r="GE352" s="93"/>
      <c r="GF352" s="93"/>
      <c r="GG352" s="93"/>
      <c r="GH352" s="93"/>
      <c r="GI352" s="93"/>
      <c r="GJ352" s="93"/>
      <c r="GK352" s="93"/>
      <c r="GL352" s="93"/>
      <c r="GM352" s="93"/>
      <c r="GN352" s="93"/>
      <c r="GO352" s="93"/>
      <c r="GP352" s="93"/>
      <c r="GQ352" s="93"/>
      <c r="GR352" s="93"/>
      <c r="GS352" s="93"/>
      <c r="GT352" s="93"/>
      <c r="GU352" s="93"/>
      <c r="GV352" s="93"/>
      <c r="GW352" s="93"/>
      <c r="GX352" s="93"/>
      <c r="GY352" s="93"/>
      <c r="GZ352" s="93"/>
      <c r="HA352" s="93"/>
      <c r="HB352" s="93"/>
      <c r="HC352" s="93"/>
      <c r="HD352" s="93"/>
      <c r="HE352" s="93"/>
      <c r="HF352" s="93"/>
      <c r="HG352" s="93"/>
      <c r="HH352" s="93"/>
      <c r="HI352" s="93"/>
      <c r="HJ352" s="93"/>
      <c r="HK352" s="93"/>
      <c r="HL352" s="93"/>
      <c r="HM352" s="93"/>
      <c r="HN352" s="93"/>
      <c r="HO352" s="93"/>
      <c r="HP352" s="93"/>
      <c r="HQ352" s="93"/>
      <c r="HR352" s="93"/>
      <c r="HS352" s="93"/>
      <c r="HT352" s="93"/>
      <c r="HU352" s="93"/>
      <c r="HV352" s="93"/>
      <c r="HW352" s="93"/>
      <c r="HX352" s="93"/>
      <c r="HY352" s="93"/>
      <c r="HZ352" s="93"/>
      <c r="IA352" s="93"/>
      <c r="IB352" s="93"/>
      <c r="IC352" s="93"/>
      <c r="ID352" s="93"/>
      <c r="IE352" s="93"/>
      <c r="IF352" s="93"/>
      <c r="IG352" s="93"/>
      <c r="IH352" s="93"/>
      <c r="II352" s="93"/>
      <c r="IJ352" s="93"/>
      <c r="IK352" s="93"/>
      <c r="IL352" s="93"/>
      <c r="IM352" s="93"/>
      <c r="IN352" s="93"/>
      <c r="IO352" s="93"/>
      <c r="IP352" s="93"/>
      <c r="IQ352" s="93"/>
      <c r="IR352" s="93"/>
      <c r="IS352" s="93"/>
      <c r="IT352" s="93"/>
    </row>
    <row r="353" spans="1:254" x14ac:dyDescent="0.2">
      <c r="A353" s="122" t="s">
        <v>282</v>
      </c>
      <c r="B353" s="135" t="s">
        <v>280</v>
      </c>
      <c r="C353" s="124" t="s">
        <v>211</v>
      </c>
      <c r="D353" s="124" t="s">
        <v>26</v>
      </c>
      <c r="E353" s="124" t="s">
        <v>229</v>
      </c>
      <c r="F353" s="124" t="s">
        <v>32</v>
      </c>
      <c r="G353" s="162">
        <v>1</v>
      </c>
    </row>
    <row r="354" spans="1:254" x14ac:dyDescent="0.2">
      <c r="A354" s="122" t="s">
        <v>183</v>
      </c>
      <c r="B354" s="135" t="s">
        <v>280</v>
      </c>
      <c r="C354" s="124" t="s">
        <v>211</v>
      </c>
      <c r="D354" s="124" t="s">
        <v>26</v>
      </c>
      <c r="E354" s="124" t="s">
        <v>229</v>
      </c>
      <c r="F354" s="124" t="s">
        <v>184</v>
      </c>
      <c r="G354" s="162">
        <v>99</v>
      </c>
    </row>
    <row r="355" spans="1:254" ht="25.5" x14ac:dyDescent="0.2">
      <c r="A355" s="127" t="s">
        <v>327</v>
      </c>
      <c r="B355" s="132" t="s">
        <v>280</v>
      </c>
      <c r="C355" s="129" t="s">
        <v>211</v>
      </c>
      <c r="D355" s="129" t="s">
        <v>26</v>
      </c>
      <c r="E355" s="129" t="s">
        <v>231</v>
      </c>
      <c r="F355" s="124"/>
      <c r="G355" s="162">
        <f>SUM(G356:G357)</f>
        <v>50</v>
      </c>
    </row>
    <row r="356" spans="1:254" x14ac:dyDescent="0.2">
      <c r="A356" s="122" t="s">
        <v>282</v>
      </c>
      <c r="B356" s="135" t="s">
        <v>280</v>
      </c>
      <c r="C356" s="124" t="s">
        <v>211</v>
      </c>
      <c r="D356" s="124" t="s">
        <v>26</v>
      </c>
      <c r="E356" s="124" t="s">
        <v>231</v>
      </c>
      <c r="F356" s="124" t="s">
        <v>32</v>
      </c>
      <c r="G356" s="162">
        <v>1</v>
      </c>
    </row>
    <row r="357" spans="1:254" x14ac:dyDescent="0.2">
      <c r="A357" s="122" t="s">
        <v>183</v>
      </c>
      <c r="B357" s="135" t="s">
        <v>280</v>
      </c>
      <c r="C357" s="124" t="s">
        <v>211</v>
      </c>
      <c r="D357" s="124" t="s">
        <v>26</v>
      </c>
      <c r="E357" s="124" t="s">
        <v>231</v>
      </c>
      <c r="F357" s="124" t="s">
        <v>184</v>
      </c>
      <c r="G357" s="162">
        <v>49</v>
      </c>
    </row>
    <row r="358" spans="1:254" ht="13.5" x14ac:dyDescent="0.25">
      <c r="A358" s="117" t="s">
        <v>66</v>
      </c>
      <c r="B358" s="199" t="s">
        <v>280</v>
      </c>
      <c r="C358" s="119" t="s">
        <v>211</v>
      </c>
      <c r="D358" s="119" t="s">
        <v>26</v>
      </c>
      <c r="E358" s="119" t="s">
        <v>328</v>
      </c>
      <c r="F358" s="119"/>
      <c r="G358" s="167">
        <f>SUM(G359)</f>
        <v>505</v>
      </c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  <c r="BJ358" s="160"/>
      <c r="BK358" s="160"/>
      <c r="BL358" s="160"/>
      <c r="BM358" s="160"/>
      <c r="BN358" s="160"/>
      <c r="BO358" s="160"/>
      <c r="BP358" s="160"/>
      <c r="BQ358" s="160"/>
      <c r="BR358" s="160"/>
      <c r="BS358" s="160"/>
      <c r="BT358" s="160"/>
      <c r="BU358" s="160"/>
      <c r="BV358" s="160"/>
      <c r="BW358" s="160"/>
      <c r="BX358" s="160"/>
      <c r="BY358" s="160"/>
      <c r="BZ358" s="160"/>
      <c r="CA358" s="160"/>
      <c r="CB358" s="160"/>
      <c r="CC358" s="160"/>
      <c r="CD358" s="160"/>
      <c r="CE358" s="160"/>
      <c r="CF358" s="160"/>
      <c r="CG358" s="160"/>
      <c r="CH358" s="160"/>
      <c r="CI358" s="160"/>
      <c r="CJ358" s="160"/>
      <c r="CK358" s="160"/>
      <c r="CL358" s="160"/>
      <c r="CM358" s="160"/>
      <c r="CN358" s="160"/>
      <c r="CO358" s="160"/>
      <c r="CP358" s="160"/>
      <c r="CQ358" s="160"/>
      <c r="CR358" s="160"/>
      <c r="CS358" s="160"/>
      <c r="CT358" s="160"/>
      <c r="CU358" s="160"/>
      <c r="CV358" s="160"/>
      <c r="CW358" s="160"/>
      <c r="CX358" s="160"/>
      <c r="CY358" s="160"/>
      <c r="CZ358" s="160"/>
      <c r="DA358" s="160"/>
      <c r="DB358" s="160"/>
      <c r="DC358" s="160"/>
      <c r="DD358" s="160"/>
      <c r="DE358" s="160"/>
      <c r="DF358" s="160"/>
      <c r="DG358" s="160"/>
      <c r="DH358" s="160"/>
      <c r="DI358" s="160"/>
      <c r="DJ358" s="160"/>
      <c r="DK358" s="160"/>
      <c r="DL358" s="160"/>
      <c r="DM358" s="160"/>
      <c r="DN358" s="160"/>
      <c r="DO358" s="160"/>
      <c r="DP358" s="160"/>
      <c r="DQ358" s="160"/>
      <c r="DR358" s="160"/>
      <c r="DS358" s="160"/>
      <c r="DT358" s="160"/>
      <c r="DU358" s="160"/>
      <c r="DV358" s="160"/>
      <c r="DW358" s="160"/>
      <c r="DX358" s="160"/>
      <c r="DY358" s="160"/>
      <c r="DZ358" s="160"/>
      <c r="EA358" s="160"/>
      <c r="EB358" s="160"/>
      <c r="EC358" s="160"/>
      <c r="ED358" s="160"/>
      <c r="EE358" s="160"/>
      <c r="EF358" s="160"/>
      <c r="EG358" s="160"/>
      <c r="EH358" s="160"/>
      <c r="EI358" s="160"/>
      <c r="EJ358" s="160"/>
      <c r="EK358" s="160"/>
      <c r="EL358" s="160"/>
      <c r="EM358" s="160"/>
      <c r="EN358" s="160"/>
      <c r="EO358" s="160"/>
      <c r="EP358" s="160"/>
      <c r="EQ358" s="160"/>
      <c r="ER358" s="160"/>
      <c r="ES358" s="160"/>
      <c r="ET358" s="160"/>
      <c r="EU358" s="160"/>
      <c r="EV358" s="160"/>
      <c r="EW358" s="160"/>
      <c r="EX358" s="160"/>
      <c r="EY358" s="160"/>
      <c r="EZ358" s="160"/>
      <c r="FA358" s="160"/>
      <c r="FB358" s="160"/>
      <c r="FC358" s="160"/>
      <c r="FD358" s="160"/>
      <c r="FE358" s="160"/>
      <c r="FF358" s="160"/>
      <c r="FG358" s="160"/>
      <c r="FH358" s="160"/>
      <c r="FI358" s="160"/>
      <c r="FJ358" s="160"/>
      <c r="FK358" s="160"/>
      <c r="FL358" s="160"/>
      <c r="FM358" s="160"/>
      <c r="FN358" s="160"/>
      <c r="FO358" s="160"/>
      <c r="FP358" s="160"/>
      <c r="FQ358" s="160"/>
      <c r="FR358" s="160"/>
      <c r="FS358" s="160"/>
      <c r="FT358" s="160"/>
      <c r="FU358" s="160"/>
      <c r="FV358" s="160"/>
      <c r="FW358" s="160"/>
      <c r="FX358" s="160"/>
      <c r="FY358" s="160"/>
      <c r="FZ358" s="160"/>
      <c r="GA358" s="160"/>
      <c r="GB358" s="160"/>
      <c r="GC358" s="160"/>
      <c r="GD358" s="160"/>
      <c r="GE358" s="160"/>
      <c r="GF358" s="160"/>
      <c r="GG358" s="160"/>
      <c r="GH358" s="160"/>
      <c r="GI358" s="160"/>
      <c r="GJ358" s="160"/>
      <c r="GK358" s="160"/>
      <c r="GL358" s="160"/>
      <c r="GM358" s="160"/>
      <c r="GN358" s="160"/>
      <c r="GO358" s="160"/>
      <c r="GP358" s="160"/>
      <c r="GQ358" s="160"/>
      <c r="GR358" s="160"/>
      <c r="GS358" s="160"/>
      <c r="GT358" s="160"/>
      <c r="GU358" s="160"/>
      <c r="GV358" s="160"/>
      <c r="GW358" s="160"/>
      <c r="GX358" s="160"/>
      <c r="GY358" s="160"/>
      <c r="GZ358" s="160"/>
      <c r="HA358" s="160"/>
      <c r="HB358" s="160"/>
      <c r="HC358" s="160"/>
      <c r="HD358" s="160"/>
      <c r="HE358" s="160"/>
      <c r="HF358" s="160"/>
      <c r="HG358" s="160"/>
      <c r="HH358" s="160"/>
      <c r="HI358" s="160"/>
      <c r="HJ358" s="160"/>
      <c r="HK358" s="160"/>
      <c r="HL358" s="160"/>
      <c r="HM358" s="160"/>
      <c r="HN358" s="160"/>
      <c r="HO358" s="160"/>
      <c r="HP358" s="160"/>
      <c r="HQ358" s="160"/>
      <c r="HR358" s="160"/>
      <c r="HS358" s="160"/>
      <c r="HT358" s="160"/>
      <c r="HU358" s="160"/>
      <c r="HV358" s="160"/>
      <c r="HW358" s="160"/>
      <c r="HX358" s="160"/>
      <c r="HY358" s="160"/>
      <c r="HZ358" s="160"/>
      <c r="IA358" s="160"/>
      <c r="IB358" s="160"/>
      <c r="IC358" s="160"/>
      <c r="ID358" s="160"/>
      <c r="IE358" s="160"/>
      <c r="IF358" s="160"/>
      <c r="IG358" s="160"/>
      <c r="IH358" s="160"/>
      <c r="II358" s="160"/>
      <c r="IJ358" s="160"/>
      <c r="IK358" s="160"/>
      <c r="IL358" s="160"/>
      <c r="IM358" s="160"/>
      <c r="IN358" s="160"/>
      <c r="IO358" s="160"/>
      <c r="IP358" s="160"/>
      <c r="IQ358" s="160"/>
      <c r="IR358" s="160"/>
      <c r="IS358" s="160"/>
      <c r="IT358" s="160"/>
    </row>
    <row r="359" spans="1:254" ht="38.25" x14ac:dyDescent="0.2">
      <c r="A359" s="171" t="s">
        <v>329</v>
      </c>
      <c r="B359" s="132" t="s">
        <v>280</v>
      </c>
      <c r="C359" s="132" t="s">
        <v>211</v>
      </c>
      <c r="D359" s="132" t="s">
        <v>26</v>
      </c>
      <c r="E359" s="132" t="s">
        <v>233</v>
      </c>
      <c r="F359" s="132"/>
      <c r="G359" s="130">
        <f>SUM(G360)</f>
        <v>505</v>
      </c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93"/>
      <c r="AV359" s="93"/>
      <c r="AW359" s="93"/>
      <c r="AX359" s="93"/>
      <c r="AY359" s="93"/>
      <c r="AZ359" s="93"/>
      <c r="BA359" s="93"/>
      <c r="BB359" s="93"/>
      <c r="BC359" s="93"/>
      <c r="BD359" s="93"/>
      <c r="BE359" s="93"/>
      <c r="BF359" s="93"/>
      <c r="BG359" s="93"/>
      <c r="BH359" s="93"/>
      <c r="BI359" s="93"/>
      <c r="BJ359" s="93"/>
      <c r="BK359" s="93"/>
      <c r="BL359" s="93"/>
      <c r="BM359" s="93"/>
      <c r="BN359" s="93"/>
      <c r="BO359" s="93"/>
      <c r="BP359" s="93"/>
      <c r="BQ359" s="93"/>
      <c r="BR359" s="93"/>
      <c r="BS359" s="93"/>
      <c r="BT359" s="93"/>
      <c r="BU359" s="93"/>
      <c r="BV359" s="93"/>
      <c r="BW359" s="93"/>
      <c r="BX359" s="93"/>
      <c r="BY359" s="93"/>
      <c r="BZ359" s="93"/>
      <c r="CA359" s="93"/>
      <c r="CB359" s="93"/>
      <c r="CC359" s="93"/>
      <c r="CD359" s="93"/>
      <c r="CE359" s="93"/>
      <c r="CF359" s="93"/>
      <c r="CG359" s="93"/>
      <c r="CH359" s="93"/>
      <c r="CI359" s="93"/>
      <c r="CJ359" s="93"/>
      <c r="CK359" s="93"/>
      <c r="CL359" s="93"/>
      <c r="CM359" s="93"/>
      <c r="CN359" s="93"/>
      <c r="CO359" s="93"/>
      <c r="CP359" s="93"/>
      <c r="CQ359" s="93"/>
      <c r="CR359" s="93"/>
      <c r="CS359" s="93"/>
      <c r="CT359" s="93"/>
      <c r="CU359" s="93"/>
      <c r="CV359" s="93"/>
      <c r="CW359" s="93"/>
      <c r="CX359" s="93"/>
      <c r="CY359" s="93"/>
      <c r="CZ359" s="93"/>
      <c r="DA359" s="93"/>
      <c r="DB359" s="93"/>
      <c r="DC359" s="93"/>
      <c r="DD359" s="93"/>
      <c r="DE359" s="93"/>
      <c r="DF359" s="93"/>
      <c r="DG359" s="93"/>
      <c r="DH359" s="93"/>
      <c r="DI359" s="93"/>
      <c r="DJ359" s="93"/>
      <c r="DK359" s="93"/>
      <c r="DL359" s="93"/>
      <c r="DM359" s="93"/>
      <c r="DN359" s="93"/>
      <c r="DO359" s="93"/>
      <c r="DP359" s="93"/>
      <c r="DQ359" s="93"/>
      <c r="DR359" s="93"/>
      <c r="DS359" s="93"/>
      <c r="DT359" s="93"/>
      <c r="DU359" s="93"/>
      <c r="DV359" s="93"/>
      <c r="DW359" s="93"/>
      <c r="DX359" s="93"/>
      <c r="DY359" s="93"/>
      <c r="DZ359" s="93"/>
      <c r="EA359" s="93"/>
      <c r="EB359" s="93"/>
      <c r="EC359" s="93"/>
      <c r="ED359" s="93"/>
      <c r="EE359" s="93"/>
      <c r="EF359" s="93"/>
      <c r="EG359" s="93"/>
      <c r="EH359" s="93"/>
      <c r="EI359" s="93"/>
      <c r="EJ359" s="93"/>
      <c r="EK359" s="93"/>
      <c r="EL359" s="93"/>
      <c r="EM359" s="93"/>
      <c r="EN359" s="93"/>
      <c r="EO359" s="93"/>
      <c r="EP359" s="93"/>
      <c r="EQ359" s="93"/>
      <c r="ER359" s="93"/>
      <c r="ES359" s="93"/>
      <c r="ET359" s="93"/>
      <c r="EU359" s="93"/>
      <c r="EV359" s="93"/>
      <c r="EW359" s="93"/>
      <c r="EX359" s="93"/>
      <c r="EY359" s="93"/>
      <c r="EZ359" s="93"/>
      <c r="FA359" s="93"/>
      <c r="FB359" s="93"/>
      <c r="FC359" s="93"/>
      <c r="FD359" s="93"/>
      <c r="FE359" s="93"/>
      <c r="FF359" s="93"/>
      <c r="FG359" s="93"/>
      <c r="FH359" s="93"/>
      <c r="FI359" s="93"/>
      <c r="FJ359" s="93"/>
      <c r="FK359" s="93"/>
      <c r="FL359" s="93"/>
      <c r="FM359" s="93"/>
      <c r="FN359" s="93"/>
      <c r="FO359" s="93"/>
      <c r="FP359" s="93"/>
      <c r="FQ359" s="93"/>
      <c r="FR359" s="93"/>
      <c r="FS359" s="93"/>
      <c r="FT359" s="93"/>
      <c r="FU359" s="93"/>
      <c r="FV359" s="93"/>
      <c r="FW359" s="93"/>
      <c r="FX359" s="93"/>
      <c r="FY359" s="93"/>
      <c r="FZ359" s="93"/>
      <c r="GA359" s="93"/>
      <c r="GB359" s="93"/>
      <c r="GC359" s="93"/>
      <c r="GD359" s="93"/>
      <c r="GE359" s="93"/>
      <c r="GF359" s="93"/>
      <c r="GG359" s="93"/>
      <c r="GH359" s="93"/>
      <c r="GI359" s="93"/>
      <c r="GJ359" s="93"/>
      <c r="GK359" s="93"/>
      <c r="GL359" s="93"/>
      <c r="GM359" s="93"/>
      <c r="GN359" s="93"/>
      <c r="GO359" s="93"/>
      <c r="GP359" s="93"/>
      <c r="GQ359" s="93"/>
      <c r="GR359" s="93"/>
      <c r="GS359" s="93"/>
      <c r="GT359" s="93"/>
      <c r="GU359" s="93"/>
      <c r="GV359" s="93"/>
      <c r="GW359" s="93"/>
      <c r="GX359" s="93"/>
      <c r="GY359" s="93"/>
      <c r="GZ359" s="93"/>
      <c r="HA359" s="93"/>
      <c r="HB359" s="93"/>
      <c r="HC359" s="93"/>
      <c r="HD359" s="93"/>
      <c r="HE359" s="93"/>
      <c r="HF359" s="93"/>
      <c r="HG359" s="93"/>
      <c r="HH359" s="93"/>
      <c r="HI359" s="93"/>
      <c r="HJ359" s="93"/>
      <c r="HK359" s="93"/>
      <c r="HL359" s="93"/>
      <c r="HM359" s="93"/>
      <c r="HN359" s="93"/>
      <c r="HO359" s="93"/>
      <c r="HP359" s="93"/>
      <c r="HQ359" s="93"/>
      <c r="HR359" s="93"/>
      <c r="HS359" s="93"/>
      <c r="HT359" s="93"/>
      <c r="HU359" s="93"/>
      <c r="HV359" s="93"/>
      <c r="HW359" s="93"/>
      <c r="HX359" s="93"/>
      <c r="HY359" s="93"/>
      <c r="HZ359" s="93"/>
      <c r="IA359" s="93"/>
      <c r="IB359" s="93"/>
      <c r="IC359" s="93"/>
      <c r="ID359" s="93"/>
      <c r="IE359" s="93"/>
      <c r="IF359" s="93"/>
      <c r="IG359" s="93"/>
      <c r="IH359" s="93"/>
      <c r="II359" s="93"/>
      <c r="IJ359" s="93"/>
      <c r="IK359" s="93"/>
      <c r="IL359" s="93"/>
      <c r="IM359" s="93"/>
      <c r="IN359" s="93"/>
      <c r="IO359" s="93"/>
      <c r="IP359" s="93"/>
      <c r="IQ359" s="93"/>
      <c r="IR359" s="93"/>
      <c r="IS359" s="93"/>
      <c r="IT359" s="93"/>
    </row>
    <row r="360" spans="1:254" x14ac:dyDescent="0.2">
      <c r="A360" s="122" t="s">
        <v>282</v>
      </c>
      <c r="B360" s="135" t="s">
        <v>280</v>
      </c>
      <c r="C360" s="135" t="s">
        <v>211</v>
      </c>
      <c r="D360" s="135" t="s">
        <v>26</v>
      </c>
      <c r="E360" s="135" t="s">
        <v>233</v>
      </c>
      <c r="F360" s="135" t="s">
        <v>32</v>
      </c>
      <c r="G360" s="125">
        <v>505</v>
      </c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26"/>
      <c r="BB360" s="126"/>
      <c r="BC360" s="126"/>
      <c r="BD360" s="126"/>
      <c r="BE360" s="126"/>
      <c r="BF360" s="126"/>
      <c r="BG360" s="126"/>
      <c r="BH360" s="126"/>
      <c r="BI360" s="126"/>
      <c r="BJ360" s="126"/>
      <c r="BK360" s="126"/>
      <c r="BL360" s="126"/>
      <c r="BM360" s="126"/>
      <c r="BN360" s="126"/>
      <c r="BO360" s="126"/>
      <c r="BP360" s="126"/>
      <c r="BQ360" s="126"/>
      <c r="BR360" s="126"/>
      <c r="BS360" s="126"/>
      <c r="BT360" s="126"/>
      <c r="BU360" s="126"/>
      <c r="BV360" s="126"/>
      <c r="BW360" s="126"/>
      <c r="BX360" s="126"/>
      <c r="BY360" s="126"/>
      <c r="BZ360" s="126"/>
      <c r="CA360" s="126"/>
      <c r="CB360" s="126"/>
      <c r="CC360" s="126"/>
      <c r="CD360" s="126"/>
      <c r="CE360" s="126"/>
      <c r="CF360" s="126"/>
      <c r="CG360" s="126"/>
      <c r="CH360" s="126"/>
      <c r="CI360" s="126"/>
      <c r="CJ360" s="126"/>
      <c r="CK360" s="126"/>
      <c r="CL360" s="126"/>
      <c r="CM360" s="126"/>
      <c r="CN360" s="126"/>
      <c r="CO360" s="126"/>
      <c r="CP360" s="126"/>
      <c r="CQ360" s="126"/>
      <c r="CR360" s="126"/>
      <c r="CS360" s="126"/>
      <c r="CT360" s="126"/>
      <c r="CU360" s="126"/>
      <c r="CV360" s="126"/>
      <c r="CW360" s="126"/>
      <c r="CX360" s="126"/>
      <c r="CY360" s="126"/>
      <c r="CZ360" s="126"/>
      <c r="DA360" s="126"/>
      <c r="DB360" s="126"/>
      <c r="DC360" s="126"/>
      <c r="DD360" s="126"/>
      <c r="DE360" s="126"/>
      <c r="DF360" s="126"/>
      <c r="DG360" s="126"/>
      <c r="DH360" s="126"/>
      <c r="DI360" s="126"/>
      <c r="DJ360" s="126"/>
      <c r="DK360" s="126"/>
      <c r="DL360" s="126"/>
      <c r="DM360" s="126"/>
      <c r="DN360" s="126"/>
      <c r="DO360" s="126"/>
      <c r="DP360" s="126"/>
      <c r="DQ360" s="126"/>
      <c r="DR360" s="126"/>
      <c r="DS360" s="126"/>
      <c r="DT360" s="126"/>
      <c r="DU360" s="126"/>
      <c r="DV360" s="126"/>
      <c r="DW360" s="126"/>
      <c r="DX360" s="126"/>
      <c r="DY360" s="126"/>
      <c r="DZ360" s="126"/>
      <c r="EA360" s="126"/>
      <c r="EB360" s="126"/>
      <c r="EC360" s="126"/>
      <c r="ED360" s="126"/>
      <c r="EE360" s="126"/>
      <c r="EF360" s="126"/>
      <c r="EG360" s="126"/>
      <c r="EH360" s="126"/>
      <c r="EI360" s="126"/>
      <c r="EJ360" s="126"/>
      <c r="EK360" s="126"/>
      <c r="EL360" s="126"/>
      <c r="EM360" s="126"/>
      <c r="EN360" s="126"/>
      <c r="EO360" s="126"/>
      <c r="EP360" s="126"/>
      <c r="EQ360" s="126"/>
      <c r="ER360" s="126"/>
      <c r="ES360" s="126"/>
      <c r="ET360" s="126"/>
      <c r="EU360" s="126"/>
      <c r="EV360" s="126"/>
      <c r="EW360" s="126"/>
      <c r="EX360" s="126"/>
      <c r="EY360" s="126"/>
      <c r="EZ360" s="126"/>
      <c r="FA360" s="126"/>
      <c r="FB360" s="126"/>
      <c r="FC360" s="126"/>
      <c r="FD360" s="126"/>
      <c r="FE360" s="126"/>
      <c r="FF360" s="126"/>
      <c r="FG360" s="126"/>
      <c r="FH360" s="126"/>
      <c r="FI360" s="126"/>
      <c r="FJ360" s="126"/>
      <c r="FK360" s="126"/>
      <c r="FL360" s="126"/>
      <c r="FM360" s="126"/>
      <c r="FN360" s="126"/>
      <c r="FO360" s="126"/>
      <c r="FP360" s="126"/>
      <c r="FQ360" s="126"/>
      <c r="FR360" s="126"/>
      <c r="FS360" s="126"/>
      <c r="FT360" s="126"/>
      <c r="FU360" s="126"/>
      <c r="FV360" s="126"/>
      <c r="FW360" s="126"/>
      <c r="FX360" s="126"/>
      <c r="FY360" s="126"/>
      <c r="FZ360" s="126"/>
      <c r="GA360" s="126"/>
      <c r="GB360" s="126"/>
      <c r="GC360" s="126"/>
      <c r="GD360" s="126"/>
      <c r="GE360" s="126"/>
      <c r="GF360" s="126"/>
      <c r="GG360" s="126"/>
      <c r="GH360" s="126"/>
      <c r="GI360" s="126"/>
      <c r="GJ360" s="126"/>
      <c r="GK360" s="126"/>
      <c r="GL360" s="126"/>
      <c r="GM360" s="126"/>
      <c r="GN360" s="126"/>
      <c r="GO360" s="126"/>
      <c r="GP360" s="126"/>
      <c r="GQ360" s="126"/>
      <c r="GR360" s="126"/>
      <c r="GS360" s="126"/>
      <c r="GT360" s="126"/>
      <c r="GU360" s="126"/>
      <c r="GV360" s="126"/>
      <c r="GW360" s="126"/>
      <c r="GX360" s="126"/>
      <c r="GY360" s="126"/>
      <c r="GZ360" s="126"/>
      <c r="HA360" s="126"/>
      <c r="HB360" s="126"/>
      <c r="HC360" s="126"/>
      <c r="HD360" s="126"/>
      <c r="HE360" s="126"/>
      <c r="HF360" s="126"/>
      <c r="HG360" s="126"/>
      <c r="HH360" s="126"/>
      <c r="HI360" s="126"/>
      <c r="HJ360" s="126"/>
      <c r="HK360" s="126"/>
      <c r="HL360" s="126"/>
      <c r="HM360" s="126"/>
      <c r="HN360" s="126"/>
      <c r="HO360" s="126"/>
      <c r="HP360" s="126"/>
      <c r="HQ360" s="126"/>
      <c r="HR360" s="126"/>
      <c r="HS360" s="126"/>
      <c r="HT360" s="126"/>
      <c r="HU360" s="126"/>
      <c r="HV360" s="126"/>
      <c r="HW360" s="126"/>
      <c r="HX360" s="126"/>
      <c r="HY360" s="126"/>
      <c r="HZ360" s="126"/>
      <c r="IA360" s="126"/>
      <c r="IB360" s="126"/>
      <c r="IC360" s="126"/>
      <c r="ID360" s="126"/>
      <c r="IE360" s="126"/>
      <c r="IF360" s="126"/>
      <c r="IG360" s="126"/>
      <c r="IH360" s="126"/>
      <c r="II360" s="126"/>
      <c r="IJ360" s="126"/>
      <c r="IK360" s="126"/>
      <c r="IL360" s="126"/>
      <c r="IM360" s="126"/>
      <c r="IN360" s="126"/>
      <c r="IO360" s="126"/>
      <c r="IP360" s="126"/>
      <c r="IQ360" s="126"/>
      <c r="IR360" s="126"/>
      <c r="IS360" s="126"/>
      <c r="IT360" s="126"/>
    </row>
    <row r="361" spans="1:254" s="93" customFormat="1" ht="14.25" x14ac:dyDescent="0.2">
      <c r="A361" s="194" t="s">
        <v>234</v>
      </c>
      <c r="B361" s="114" t="s">
        <v>280</v>
      </c>
      <c r="C361" s="139" t="s">
        <v>211</v>
      </c>
      <c r="D361" s="139" t="s">
        <v>34</v>
      </c>
      <c r="E361" s="139"/>
      <c r="F361" s="139"/>
      <c r="G361" s="195">
        <f>SUM(G362)</f>
        <v>20101.21</v>
      </c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8"/>
      <c r="AO361" s="98"/>
      <c r="AP361" s="98"/>
      <c r="AQ361" s="98"/>
      <c r="AR361" s="98"/>
      <c r="AS361" s="98"/>
      <c r="AT361" s="98"/>
      <c r="AU361" s="98"/>
      <c r="AV361" s="98"/>
      <c r="AW361" s="98"/>
      <c r="AX361" s="98"/>
      <c r="AY361" s="98"/>
      <c r="AZ361" s="98"/>
      <c r="BA361" s="98"/>
      <c r="BB361" s="98"/>
      <c r="BC361" s="98"/>
      <c r="BD361" s="98"/>
      <c r="BE361" s="98"/>
      <c r="BF361" s="98"/>
      <c r="BG361" s="98"/>
      <c r="BH361" s="98"/>
      <c r="BI361" s="98"/>
      <c r="BJ361" s="98"/>
      <c r="BK361" s="98"/>
      <c r="BL361" s="98"/>
      <c r="BM361" s="98"/>
      <c r="BN361" s="98"/>
      <c r="BO361" s="98"/>
      <c r="BP361" s="98"/>
      <c r="BQ361" s="98"/>
      <c r="BR361" s="98"/>
      <c r="BS361" s="98"/>
      <c r="BT361" s="98"/>
      <c r="BU361" s="98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  <c r="EO361" s="98"/>
      <c r="EP361" s="98"/>
      <c r="EQ361" s="98"/>
      <c r="ER361" s="98"/>
      <c r="ES361" s="98"/>
      <c r="ET361" s="98"/>
      <c r="EU361" s="98"/>
      <c r="EV361" s="98"/>
      <c r="EW361" s="98"/>
      <c r="EX361" s="98"/>
      <c r="EY361" s="98"/>
      <c r="EZ361" s="98"/>
      <c r="FA361" s="98"/>
      <c r="FB361" s="98"/>
      <c r="FC361" s="98"/>
      <c r="FD361" s="98"/>
      <c r="FE361" s="98"/>
      <c r="FF361" s="98"/>
      <c r="FG361" s="98"/>
      <c r="FH361" s="98"/>
      <c r="FI361" s="98"/>
      <c r="FJ361" s="98"/>
      <c r="FK361" s="98"/>
      <c r="FL361" s="98"/>
      <c r="FM361" s="98"/>
      <c r="FN361" s="98"/>
      <c r="FO361" s="98"/>
      <c r="FP361" s="98"/>
      <c r="FQ361" s="98"/>
      <c r="FR361" s="98"/>
      <c r="FS361" s="98"/>
      <c r="FT361" s="98"/>
      <c r="FU361" s="98"/>
      <c r="FV361" s="98"/>
      <c r="FW361" s="98"/>
      <c r="FX361" s="98"/>
      <c r="FY361" s="98"/>
      <c r="FZ361" s="98"/>
      <c r="GA361" s="98"/>
      <c r="GB361" s="98"/>
      <c r="GC361" s="98"/>
      <c r="GD361" s="98"/>
      <c r="GE361" s="98"/>
      <c r="GF361" s="98"/>
      <c r="GG361" s="98"/>
      <c r="GH361" s="98"/>
      <c r="GI361" s="98"/>
      <c r="GJ361" s="98"/>
      <c r="GK361" s="98"/>
      <c r="GL361" s="98"/>
      <c r="GM361" s="98"/>
      <c r="GN361" s="98"/>
      <c r="GO361" s="98"/>
      <c r="GP361" s="98"/>
      <c r="GQ361" s="98"/>
      <c r="GR361" s="98"/>
      <c r="GS361" s="98"/>
      <c r="GT361" s="98"/>
      <c r="GU361" s="98"/>
      <c r="GV361" s="98"/>
      <c r="GW361" s="98"/>
      <c r="GX361" s="98"/>
      <c r="GY361" s="98"/>
      <c r="GZ361" s="98"/>
      <c r="HA361" s="98"/>
      <c r="HB361" s="98"/>
      <c r="HC361" s="98"/>
      <c r="HD361" s="98"/>
      <c r="HE361" s="98"/>
      <c r="HF361" s="98"/>
      <c r="HG361" s="98"/>
      <c r="HH361" s="98"/>
      <c r="HI361" s="98"/>
      <c r="HJ361" s="98"/>
      <c r="HK361" s="98"/>
      <c r="HL361" s="98"/>
      <c r="HM361" s="98"/>
      <c r="HN361" s="98"/>
      <c r="HO361" s="98"/>
      <c r="HP361" s="98"/>
      <c r="HQ361" s="98"/>
      <c r="HR361" s="98"/>
      <c r="HS361" s="98"/>
      <c r="HT361" s="98"/>
      <c r="HU361" s="98"/>
      <c r="HV361" s="98"/>
      <c r="HW361" s="98"/>
      <c r="HX361" s="98"/>
      <c r="HY361" s="98"/>
      <c r="HZ361" s="98"/>
      <c r="IA361" s="98"/>
      <c r="IB361" s="98"/>
      <c r="IC361" s="98"/>
      <c r="ID361" s="98"/>
      <c r="IE361" s="98"/>
      <c r="IF361" s="98"/>
      <c r="IG361" s="98"/>
      <c r="IH361" s="98"/>
      <c r="II361" s="98"/>
      <c r="IJ361" s="98"/>
      <c r="IK361" s="98"/>
      <c r="IL361" s="98"/>
      <c r="IM361" s="98"/>
      <c r="IN361" s="98"/>
      <c r="IO361" s="98"/>
      <c r="IP361" s="98"/>
      <c r="IQ361" s="98"/>
      <c r="IR361" s="98"/>
      <c r="IS361" s="98"/>
      <c r="IT361" s="98"/>
    </row>
    <row r="362" spans="1:254" ht="14.25" x14ac:dyDescent="0.2">
      <c r="A362" s="194" t="s">
        <v>235</v>
      </c>
      <c r="B362" s="200">
        <v>510</v>
      </c>
      <c r="C362" s="139" t="s">
        <v>211</v>
      </c>
      <c r="D362" s="139" t="s">
        <v>34</v>
      </c>
      <c r="E362" s="139"/>
      <c r="F362" s="139"/>
      <c r="G362" s="195">
        <f>SUM(G365+G363)</f>
        <v>20101.21</v>
      </c>
    </row>
    <row r="363" spans="1:254" ht="38.25" x14ac:dyDescent="0.2">
      <c r="A363" s="127" t="s">
        <v>330</v>
      </c>
      <c r="B363" s="128" t="s">
        <v>280</v>
      </c>
      <c r="C363" s="129" t="s">
        <v>211</v>
      </c>
      <c r="D363" s="129" t="s">
        <v>34</v>
      </c>
      <c r="E363" s="129" t="s">
        <v>412</v>
      </c>
      <c r="F363" s="129"/>
      <c r="G363" s="170">
        <f>SUM(G364)</f>
        <v>557.21</v>
      </c>
    </row>
    <row r="364" spans="1:254" ht="13.5" x14ac:dyDescent="0.25">
      <c r="A364" s="122" t="s">
        <v>183</v>
      </c>
      <c r="B364" s="135" t="s">
        <v>280</v>
      </c>
      <c r="C364" s="124" t="s">
        <v>211</v>
      </c>
      <c r="D364" s="124" t="s">
        <v>34</v>
      </c>
      <c r="E364" s="129" t="s">
        <v>412</v>
      </c>
      <c r="F364" s="124" t="s">
        <v>184</v>
      </c>
      <c r="G364" s="162">
        <v>557.21</v>
      </c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  <c r="BO364" s="160"/>
      <c r="BP364" s="160"/>
      <c r="BQ364" s="160"/>
      <c r="BR364" s="160"/>
      <c r="BS364" s="160"/>
      <c r="BT364" s="160"/>
      <c r="BU364" s="160"/>
      <c r="BV364" s="160"/>
      <c r="BW364" s="160"/>
      <c r="BX364" s="160"/>
      <c r="BY364" s="160"/>
      <c r="BZ364" s="160"/>
      <c r="CA364" s="160"/>
      <c r="CB364" s="160"/>
      <c r="CC364" s="160"/>
      <c r="CD364" s="160"/>
      <c r="CE364" s="160"/>
      <c r="CF364" s="160"/>
      <c r="CG364" s="160"/>
      <c r="CH364" s="160"/>
      <c r="CI364" s="160"/>
      <c r="CJ364" s="160"/>
      <c r="CK364" s="160"/>
      <c r="CL364" s="160"/>
      <c r="CM364" s="160"/>
      <c r="CN364" s="160"/>
      <c r="CO364" s="160"/>
      <c r="CP364" s="160"/>
      <c r="CQ364" s="160"/>
      <c r="CR364" s="160"/>
      <c r="CS364" s="160"/>
      <c r="CT364" s="160"/>
      <c r="CU364" s="160"/>
      <c r="CV364" s="160"/>
      <c r="CW364" s="160"/>
      <c r="CX364" s="160"/>
      <c r="CY364" s="160"/>
      <c r="CZ364" s="160"/>
      <c r="DA364" s="160"/>
      <c r="DB364" s="160"/>
      <c r="DC364" s="160"/>
      <c r="DD364" s="160"/>
      <c r="DE364" s="160"/>
      <c r="DF364" s="160"/>
      <c r="DG364" s="160"/>
      <c r="DH364" s="160"/>
      <c r="DI364" s="160"/>
      <c r="DJ364" s="160"/>
      <c r="DK364" s="160"/>
      <c r="DL364" s="160"/>
      <c r="DM364" s="160"/>
      <c r="DN364" s="160"/>
      <c r="DO364" s="160"/>
      <c r="DP364" s="160"/>
      <c r="DQ364" s="160"/>
      <c r="DR364" s="160"/>
      <c r="DS364" s="160"/>
      <c r="DT364" s="160"/>
      <c r="DU364" s="160"/>
      <c r="DV364" s="160"/>
      <c r="DW364" s="160"/>
      <c r="DX364" s="160"/>
      <c r="DY364" s="160"/>
      <c r="DZ364" s="160"/>
      <c r="EA364" s="160"/>
      <c r="EB364" s="160"/>
      <c r="EC364" s="160"/>
      <c r="ED364" s="160"/>
      <c r="EE364" s="160"/>
      <c r="EF364" s="160"/>
      <c r="EG364" s="160"/>
      <c r="EH364" s="160"/>
      <c r="EI364" s="160"/>
      <c r="EJ364" s="160"/>
      <c r="EK364" s="160"/>
      <c r="EL364" s="160"/>
      <c r="EM364" s="160"/>
      <c r="EN364" s="160"/>
      <c r="EO364" s="160"/>
      <c r="EP364" s="160"/>
      <c r="EQ364" s="160"/>
      <c r="ER364" s="160"/>
      <c r="ES364" s="160"/>
      <c r="ET364" s="160"/>
      <c r="EU364" s="160"/>
      <c r="EV364" s="160"/>
      <c r="EW364" s="160"/>
      <c r="EX364" s="160"/>
      <c r="EY364" s="160"/>
      <c r="EZ364" s="160"/>
      <c r="FA364" s="160"/>
      <c r="FB364" s="160"/>
      <c r="FC364" s="160"/>
      <c r="FD364" s="160"/>
      <c r="FE364" s="160"/>
      <c r="FF364" s="160"/>
      <c r="FG364" s="160"/>
      <c r="FH364" s="160"/>
      <c r="FI364" s="160"/>
      <c r="FJ364" s="160"/>
      <c r="FK364" s="160"/>
      <c r="FL364" s="160"/>
      <c r="FM364" s="160"/>
      <c r="FN364" s="160"/>
      <c r="FO364" s="160"/>
      <c r="FP364" s="160"/>
      <c r="FQ364" s="160"/>
      <c r="FR364" s="160"/>
      <c r="FS364" s="160"/>
      <c r="FT364" s="160"/>
      <c r="FU364" s="160"/>
      <c r="FV364" s="160"/>
      <c r="FW364" s="160"/>
      <c r="FX364" s="160"/>
      <c r="FY364" s="160"/>
      <c r="FZ364" s="160"/>
      <c r="GA364" s="160"/>
      <c r="GB364" s="160"/>
      <c r="GC364" s="160"/>
      <c r="GD364" s="160"/>
      <c r="GE364" s="160"/>
      <c r="GF364" s="160"/>
      <c r="GG364" s="160"/>
      <c r="GH364" s="160"/>
      <c r="GI364" s="160"/>
      <c r="GJ364" s="160"/>
      <c r="GK364" s="160"/>
      <c r="GL364" s="160"/>
      <c r="GM364" s="160"/>
      <c r="GN364" s="160"/>
      <c r="GO364" s="160"/>
      <c r="GP364" s="160"/>
      <c r="GQ364" s="160"/>
      <c r="GR364" s="160"/>
      <c r="GS364" s="160"/>
      <c r="GT364" s="160"/>
      <c r="GU364" s="160"/>
      <c r="GV364" s="160"/>
      <c r="GW364" s="160"/>
      <c r="GX364" s="160"/>
      <c r="GY364" s="160"/>
      <c r="GZ364" s="160"/>
      <c r="HA364" s="160"/>
      <c r="HB364" s="160"/>
      <c r="HC364" s="160"/>
      <c r="HD364" s="160"/>
      <c r="HE364" s="160"/>
      <c r="HF364" s="160"/>
      <c r="HG364" s="160"/>
      <c r="HH364" s="160"/>
      <c r="HI364" s="160"/>
      <c r="HJ364" s="160"/>
      <c r="HK364" s="160"/>
      <c r="HL364" s="160"/>
      <c r="HM364" s="160"/>
      <c r="HN364" s="160"/>
      <c r="HO364" s="160"/>
      <c r="HP364" s="160"/>
      <c r="HQ364" s="160"/>
      <c r="HR364" s="160"/>
      <c r="HS364" s="160"/>
      <c r="HT364" s="160"/>
      <c r="HU364" s="160"/>
      <c r="HV364" s="160"/>
      <c r="HW364" s="160"/>
      <c r="HX364" s="160"/>
      <c r="HY364" s="160"/>
      <c r="HZ364" s="160"/>
      <c r="IA364" s="160"/>
      <c r="IB364" s="160"/>
      <c r="IC364" s="160"/>
      <c r="ID364" s="160"/>
      <c r="IE364" s="160"/>
      <c r="IF364" s="160"/>
      <c r="IG364" s="160"/>
      <c r="IH364" s="160"/>
      <c r="II364" s="160"/>
      <c r="IJ364" s="160"/>
      <c r="IK364" s="160"/>
      <c r="IL364" s="160"/>
      <c r="IM364" s="160"/>
      <c r="IN364" s="160"/>
      <c r="IO364" s="160"/>
      <c r="IP364" s="160"/>
      <c r="IQ364" s="160"/>
      <c r="IR364" s="160"/>
      <c r="IS364" s="160"/>
      <c r="IT364" s="160"/>
    </row>
    <row r="365" spans="1:254" ht="13.5" x14ac:dyDescent="0.25">
      <c r="A365" s="196" t="s">
        <v>236</v>
      </c>
      <c r="B365" s="174">
        <v>510</v>
      </c>
      <c r="C365" s="119" t="s">
        <v>211</v>
      </c>
      <c r="D365" s="119" t="s">
        <v>34</v>
      </c>
      <c r="E365" s="119"/>
      <c r="F365" s="119"/>
      <c r="G365" s="167">
        <f>SUM(G366+G368+G370)</f>
        <v>19544</v>
      </c>
    </row>
    <row r="366" spans="1:254" x14ac:dyDescent="0.2">
      <c r="A366" s="178" t="s">
        <v>237</v>
      </c>
      <c r="B366" s="180">
        <v>510</v>
      </c>
      <c r="C366" s="124" t="s">
        <v>211</v>
      </c>
      <c r="D366" s="124" t="s">
        <v>34</v>
      </c>
      <c r="E366" s="124" t="s">
        <v>238</v>
      </c>
      <c r="F366" s="124"/>
      <c r="G366" s="162">
        <f>SUM(G367)</f>
        <v>5000</v>
      </c>
    </row>
    <row r="367" spans="1:254" s="126" customFormat="1" x14ac:dyDescent="0.2">
      <c r="A367" s="127" t="s">
        <v>183</v>
      </c>
      <c r="B367" s="189">
        <v>510</v>
      </c>
      <c r="C367" s="129" t="s">
        <v>211</v>
      </c>
      <c r="D367" s="129" t="s">
        <v>34</v>
      </c>
      <c r="E367" s="129" t="s">
        <v>238</v>
      </c>
      <c r="F367" s="129" t="s">
        <v>184</v>
      </c>
      <c r="G367" s="170">
        <v>5000</v>
      </c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8"/>
      <c r="AL367" s="98"/>
      <c r="AM367" s="98"/>
      <c r="AN367" s="98"/>
      <c r="AO367" s="98"/>
      <c r="AP367" s="98"/>
      <c r="AQ367" s="98"/>
      <c r="AR367" s="98"/>
      <c r="AS367" s="98"/>
      <c r="AT367" s="98"/>
      <c r="AU367" s="98"/>
      <c r="AV367" s="98"/>
      <c r="AW367" s="98"/>
      <c r="AX367" s="98"/>
      <c r="AY367" s="98"/>
      <c r="AZ367" s="98"/>
      <c r="BA367" s="98"/>
      <c r="BB367" s="98"/>
      <c r="BC367" s="98"/>
      <c r="BD367" s="98"/>
      <c r="BE367" s="98"/>
      <c r="BF367" s="98"/>
      <c r="BG367" s="98"/>
      <c r="BH367" s="98"/>
      <c r="BI367" s="98"/>
      <c r="BJ367" s="98"/>
      <c r="BK367" s="98"/>
      <c r="BL367" s="98"/>
      <c r="BM367" s="98"/>
      <c r="BN367" s="98"/>
      <c r="BO367" s="98"/>
      <c r="BP367" s="98"/>
      <c r="BQ367" s="98"/>
      <c r="BR367" s="98"/>
      <c r="BS367" s="98"/>
      <c r="BT367" s="98"/>
      <c r="BU367" s="98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  <c r="EO367" s="98"/>
      <c r="EP367" s="98"/>
      <c r="EQ367" s="98"/>
      <c r="ER367" s="98"/>
      <c r="ES367" s="98"/>
      <c r="ET367" s="98"/>
      <c r="EU367" s="98"/>
      <c r="EV367" s="98"/>
      <c r="EW367" s="98"/>
      <c r="EX367" s="98"/>
      <c r="EY367" s="98"/>
      <c r="EZ367" s="98"/>
      <c r="FA367" s="98"/>
      <c r="FB367" s="98"/>
      <c r="FC367" s="98"/>
      <c r="FD367" s="98"/>
      <c r="FE367" s="98"/>
      <c r="FF367" s="98"/>
      <c r="FG367" s="98"/>
      <c r="FH367" s="98"/>
      <c r="FI367" s="98"/>
      <c r="FJ367" s="98"/>
      <c r="FK367" s="98"/>
      <c r="FL367" s="98"/>
      <c r="FM367" s="98"/>
      <c r="FN367" s="98"/>
      <c r="FO367" s="98"/>
      <c r="FP367" s="98"/>
      <c r="FQ367" s="98"/>
      <c r="FR367" s="98"/>
      <c r="FS367" s="98"/>
      <c r="FT367" s="98"/>
      <c r="FU367" s="98"/>
      <c r="FV367" s="98"/>
      <c r="FW367" s="98"/>
      <c r="FX367" s="98"/>
      <c r="FY367" s="98"/>
      <c r="FZ367" s="98"/>
      <c r="GA367" s="98"/>
      <c r="GB367" s="98"/>
      <c r="GC367" s="98"/>
      <c r="GD367" s="98"/>
      <c r="GE367" s="98"/>
      <c r="GF367" s="98"/>
      <c r="GG367" s="98"/>
      <c r="GH367" s="98"/>
      <c r="GI367" s="98"/>
      <c r="GJ367" s="98"/>
      <c r="GK367" s="98"/>
      <c r="GL367" s="98"/>
      <c r="GM367" s="98"/>
      <c r="GN367" s="98"/>
      <c r="GO367" s="98"/>
      <c r="GP367" s="98"/>
      <c r="GQ367" s="98"/>
      <c r="GR367" s="98"/>
      <c r="GS367" s="98"/>
      <c r="GT367" s="98"/>
      <c r="GU367" s="98"/>
      <c r="GV367" s="98"/>
      <c r="GW367" s="98"/>
      <c r="GX367" s="98"/>
      <c r="GY367" s="98"/>
      <c r="GZ367" s="98"/>
      <c r="HA367" s="98"/>
      <c r="HB367" s="98"/>
      <c r="HC367" s="98"/>
      <c r="HD367" s="98"/>
      <c r="HE367" s="98"/>
      <c r="HF367" s="98"/>
      <c r="HG367" s="98"/>
      <c r="HH367" s="98"/>
      <c r="HI367" s="98"/>
      <c r="HJ367" s="98"/>
      <c r="HK367" s="98"/>
      <c r="HL367" s="98"/>
      <c r="HM367" s="98"/>
      <c r="HN367" s="98"/>
      <c r="HO367" s="98"/>
      <c r="HP367" s="98"/>
      <c r="HQ367" s="98"/>
      <c r="HR367" s="98"/>
      <c r="HS367" s="98"/>
      <c r="HT367" s="98"/>
      <c r="HU367" s="98"/>
      <c r="HV367" s="98"/>
      <c r="HW367" s="98"/>
      <c r="HX367" s="98"/>
      <c r="HY367" s="98"/>
      <c r="HZ367" s="98"/>
      <c r="IA367" s="98"/>
      <c r="IB367" s="98"/>
      <c r="IC367" s="98"/>
      <c r="ID367" s="98"/>
      <c r="IE367" s="98"/>
      <c r="IF367" s="98"/>
      <c r="IG367" s="98"/>
      <c r="IH367" s="98"/>
      <c r="II367" s="98"/>
      <c r="IJ367" s="98"/>
      <c r="IK367" s="98"/>
      <c r="IL367" s="98"/>
      <c r="IM367" s="98"/>
      <c r="IN367" s="98"/>
      <c r="IO367" s="98"/>
      <c r="IP367" s="98"/>
      <c r="IQ367" s="98"/>
      <c r="IR367" s="98"/>
      <c r="IS367" s="98"/>
      <c r="IT367" s="98"/>
    </row>
    <row r="368" spans="1:254" x14ac:dyDescent="0.2">
      <c r="A368" s="178" t="s">
        <v>239</v>
      </c>
      <c r="B368" s="180">
        <v>510</v>
      </c>
      <c r="C368" s="124" t="s">
        <v>211</v>
      </c>
      <c r="D368" s="124" t="s">
        <v>34</v>
      </c>
      <c r="E368" s="124" t="s">
        <v>240</v>
      </c>
      <c r="F368" s="124"/>
      <c r="G368" s="162">
        <f>SUM(G369)</f>
        <v>5750</v>
      </c>
    </row>
    <row r="369" spans="1:254" x14ac:dyDescent="0.2">
      <c r="A369" s="127" t="s">
        <v>183</v>
      </c>
      <c r="B369" s="189">
        <v>510</v>
      </c>
      <c r="C369" s="129" t="s">
        <v>211</v>
      </c>
      <c r="D369" s="129" t="s">
        <v>34</v>
      </c>
      <c r="E369" s="129" t="s">
        <v>240</v>
      </c>
      <c r="F369" s="129" t="s">
        <v>184</v>
      </c>
      <c r="G369" s="170">
        <v>5750</v>
      </c>
    </row>
    <row r="370" spans="1:254" s="145" customFormat="1" ht="14.25" x14ac:dyDescent="0.2">
      <c r="A370" s="178" t="s">
        <v>237</v>
      </c>
      <c r="B370" s="180">
        <v>510</v>
      </c>
      <c r="C370" s="124" t="s">
        <v>211</v>
      </c>
      <c r="D370" s="124" t="s">
        <v>34</v>
      </c>
      <c r="E370" s="124" t="s">
        <v>241</v>
      </c>
      <c r="F370" s="124"/>
      <c r="G370" s="162">
        <f>SUM(G371)</f>
        <v>8794</v>
      </c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  <c r="AX370" s="98"/>
      <c r="AY370" s="98"/>
      <c r="AZ370" s="98"/>
      <c r="BA370" s="98"/>
      <c r="BB370" s="98"/>
      <c r="BC370" s="98"/>
      <c r="BD370" s="98"/>
      <c r="BE370" s="98"/>
      <c r="BF370" s="98"/>
      <c r="BG370" s="98"/>
      <c r="BH370" s="98"/>
      <c r="BI370" s="98"/>
      <c r="BJ370" s="98"/>
      <c r="BK370" s="98"/>
      <c r="BL370" s="98"/>
      <c r="BM370" s="98"/>
      <c r="BN370" s="98"/>
      <c r="BO370" s="98"/>
      <c r="BP370" s="98"/>
      <c r="BQ370" s="98"/>
      <c r="BR370" s="98"/>
      <c r="BS370" s="98"/>
      <c r="BT370" s="98"/>
      <c r="BU370" s="98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  <c r="EO370" s="98"/>
      <c r="EP370" s="98"/>
      <c r="EQ370" s="98"/>
      <c r="ER370" s="98"/>
      <c r="ES370" s="98"/>
      <c r="ET370" s="98"/>
      <c r="EU370" s="98"/>
      <c r="EV370" s="98"/>
      <c r="EW370" s="98"/>
      <c r="EX370" s="98"/>
      <c r="EY370" s="98"/>
      <c r="EZ370" s="98"/>
      <c r="FA370" s="98"/>
      <c r="FB370" s="98"/>
      <c r="FC370" s="98"/>
      <c r="FD370" s="98"/>
      <c r="FE370" s="98"/>
      <c r="FF370" s="98"/>
      <c r="FG370" s="98"/>
      <c r="FH370" s="98"/>
      <c r="FI370" s="98"/>
      <c r="FJ370" s="98"/>
      <c r="FK370" s="98"/>
      <c r="FL370" s="98"/>
      <c r="FM370" s="98"/>
      <c r="FN370" s="98"/>
      <c r="FO370" s="98"/>
      <c r="FP370" s="98"/>
      <c r="FQ370" s="98"/>
      <c r="FR370" s="98"/>
      <c r="FS370" s="98"/>
      <c r="FT370" s="98"/>
      <c r="FU370" s="98"/>
      <c r="FV370" s="98"/>
      <c r="FW370" s="98"/>
      <c r="FX370" s="98"/>
      <c r="FY370" s="98"/>
      <c r="FZ370" s="98"/>
      <c r="GA370" s="98"/>
      <c r="GB370" s="98"/>
      <c r="GC370" s="98"/>
      <c r="GD370" s="98"/>
      <c r="GE370" s="98"/>
      <c r="GF370" s="98"/>
      <c r="GG370" s="98"/>
      <c r="GH370" s="98"/>
      <c r="GI370" s="98"/>
      <c r="GJ370" s="98"/>
      <c r="GK370" s="98"/>
      <c r="GL370" s="98"/>
      <c r="GM370" s="98"/>
      <c r="GN370" s="98"/>
      <c r="GO370" s="98"/>
      <c r="GP370" s="98"/>
      <c r="GQ370" s="98"/>
      <c r="GR370" s="98"/>
      <c r="GS370" s="98"/>
      <c r="GT370" s="98"/>
      <c r="GU370" s="98"/>
      <c r="GV370" s="98"/>
      <c r="GW370" s="98"/>
      <c r="GX370" s="98"/>
      <c r="GY370" s="98"/>
      <c r="GZ370" s="98"/>
      <c r="HA370" s="98"/>
      <c r="HB370" s="98"/>
      <c r="HC370" s="98"/>
      <c r="HD370" s="98"/>
      <c r="HE370" s="98"/>
      <c r="HF370" s="98"/>
      <c r="HG370" s="98"/>
      <c r="HH370" s="98"/>
      <c r="HI370" s="98"/>
      <c r="HJ370" s="98"/>
      <c r="HK370" s="98"/>
      <c r="HL370" s="98"/>
      <c r="HM370" s="98"/>
      <c r="HN370" s="98"/>
      <c r="HO370" s="98"/>
      <c r="HP370" s="98"/>
      <c r="HQ370" s="98"/>
      <c r="HR370" s="98"/>
      <c r="HS370" s="98"/>
      <c r="HT370" s="98"/>
      <c r="HU370" s="98"/>
      <c r="HV370" s="98"/>
      <c r="HW370" s="98"/>
      <c r="HX370" s="98"/>
      <c r="HY370" s="98"/>
      <c r="HZ370" s="98"/>
      <c r="IA370" s="98"/>
      <c r="IB370" s="98"/>
      <c r="IC370" s="98"/>
      <c r="ID370" s="98"/>
      <c r="IE370" s="98"/>
      <c r="IF370" s="98"/>
      <c r="IG370" s="98"/>
      <c r="IH370" s="98"/>
      <c r="II370" s="98"/>
      <c r="IJ370" s="98"/>
      <c r="IK370" s="98"/>
      <c r="IL370" s="98"/>
      <c r="IM370" s="98"/>
      <c r="IN370" s="98"/>
      <c r="IO370" s="98"/>
      <c r="IP370" s="98"/>
      <c r="IQ370" s="98"/>
      <c r="IR370" s="98"/>
      <c r="IS370" s="98"/>
      <c r="IT370" s="98"/>
    </row>
    <row r="371" spans="1:254" x14ac:dyDescent="0.2">
      <c r="A371" s="127" t="s">
        <v>183</v>
      </c>
      <c r="B371" s="189">
        <v>510</v>
      </c>
      <c r="C371" s="129" t="s">
        <v>211</v>
      </c>
      <c r="D371" s="129" t="s">
        <v>34</v>
      </c>
      <c r="E371" s="129" t="s">
        <v>241</v>
      </c>
      <c r="F371" s="129" t="s">
        <v>184</v>
      </c>
      <c r="G371" s="170">
        <v>8794</v>
      </c>
    </row>
    <row r="372" spans="1:254" s="93" customFormat="1" ht="15.75" x14ac:dyDescent="0.25">
      <c r="A372" s="158" t="s">
        <v>243</v>
      </c>
      <c r="B372" s="173">
        <v>510</v>
      </c>
      <c r="C372" s="154" t="s">
        <v>211</v>
      </c>
      <c r="D372" s="154" t="s">
        <v>152</v>
      </c>
      <c r="E372" s="154"/>
      <c r="F372" s="154"/>
      <c r="G372" s="155">
        <f>SUM(G373)</f>
        <v>8163.26</v>
      </c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8"/>
      <c r="AO372" s="98"/>
      <c r="AP372" s="98"/>
      <c r="AQ372" s="98"/>
      <c r="AR372" s="98"/>
      <c r="AS372" s="98"/>
      <c r="AT372" s="98"/>
      <c r="AU372" s="98"/>
      <c r="AV372" s="98"/>
      <c r="AW372" s="98"/>
      <c r="AX372" s="98"/>
      <c r="AY372" s="98"/>
      <c r="AZ372" s="98"/>
      <c r="BA372" s="98"/>
      <c r="BB372" s="98"/>
      <c r="BC372" s="98"/>
      <c r="BD372" s="98"/>
      <c r="BE372" s="98"/>
      <c r="BF372" s="98"/>
      <c r="BG372" s="98"/>
      <c r="BH372" s="98"/>
      <c r="BI372" s="98"/>
      <c r="BJ372" s="98"/>
      <c r="BK372" s="98"/>
      <c r="BL372" s="98"/>
      <c r="BM372" s="98"/>
      <c r="BN372" s="98"/>
      <c r="BO372" s="98"/>
      <c r="BP372" s="98"/>
      <c r="BQ372" s="98"/>
      <c r="BR372" s="98"/>
      <c r="BS372" s="98"/>
      <c r="BT372" s="98"/>
      <c r="BU372" s="98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  <c r="EO372" s="98"/>
      <c r="EP372" s="98"/>
      <c r="EQ372" s="98"/>
      <c r="ER372" s="98"/>
      <c r="ES372" s="98"/>
      <c r="ET372" s="98"/>
      <c r="EU372" s="98"/>
      <c r="EV372" s="98"/>
      <c r="EW372" s="98"/>
      <c r="EX372" s="98"/>
      <c r="EY372" s="98"/>
      <c r="EZ372" s="98"/>
      <c r="FA372" s="98"/>
      <c r="FB372" s="98"/>
      <c r="FC372" s="98"/>
      <c r="FD372" s="98"/>
      <c r="FE372" s="98"/>
      <c r="FF372" s="98"/>
      <c r="FG372" s="98"/>
      <c r="FH372" s="98"/>
      <c r="FI372" s="98"/>
      <c r="FJ372" s="98"/>
      <c r="FK372" s="98"/>
      <c r="FL372" s="98"/>
      <c r="FM372" s="98"/>
      <c r="FN372" s="98"/>
      <c r="FO372" s="98"/>
      <c r="FP372" s="98"/>
      <c r="FQ372" s="98"/>
      <c r="FR372" s="98"/>
      <c r="FS372" s="98"/>
      <c r="FT372" s="98"/>
      <c r="FU372" s="98"/>
      <c r="FV372" s="98"/>
      <c r="FW372" s="98"/>
      <c r="FX372" s="98"/>
      <c r="FY372" s="98"/>
      <c r="FZ372" s="98"/>
      <c r="GA372" s="98"/>
      <c r="GB372" s="98"/>
      <c r="GC372" s="98"/>
      <c r="GD372" s="98"/>
      <c r="GE372" s="98"/>
      <c r="GF372" s="98"/>
      <c r="GG372" s="98"/>
      <c r="GH372" s="98"/>
      <c r="GI372" s="98"/>
      <c r="GJ372" s="98"/>
      <c r="GK372" s="98"/>
      <c r="GL372" s="98"/>
      <c r="GM372" s="98"/>
      <c r="GN372" s="98"/>
      <c r="GO372" s="98"/>
      <c r="GP372" s="98"/>
      <c r="GQ372" s="98"/>
      <c r="GR372" s="98"/>
      <c r="GS372" s="98"/>
      <c r="GT372" s="98"/>
      <c r="GU372" s="98"/>
      <c r="GV372" s="98"/>
      <c r="GW372" s="98"/>
      <c r="GX372" s="98"/>
      <c r="GY372" s="98"/>
      <c r="GZ372" s="98"/>
      <c r="HA372" s="98"/>
      <c r="HB372" s="98"/>
      <c r="HC372" s="98"/>
      <c r="HD372" s="98"/>
      <c r="HE372" s="98"/>
      <c r="HF372" s="98"/>
      <c r="HG372" s="98"/>
      <c r="HH372" s="98"/>
      <c r="HI372" s="98"/>
      <c r="HJ372" s="98"/>
      <c r="HK372" s="98"/>
      <c r="HL372" s="98"/>
      <c r="HM372" s="98"/>
      <c r="HN372" s="98"/>
      <c r="HO372" s="98"/>
      <c r="HP372" s="98"/>
      <c r="HQ372" s="98"/>
      <c r="HR372" s="98"/>
      <c r="HS372" s="98"/>
      <c r="HT372" s="98"/>
      <c r="HU372" s="98"/>
      <c r="HV372" s="98"/>
      <c r="HW372" s="98"/>
      <c r="HX372" s="98"/>
      <c r="HY372" s="98"/>
      <c r="HZ372" s="98"/>
      <c r="IA372" s="98"/>
      <c r="IB372" s="98"/>
      <c r="IC372" s="98"/>
      <c r="ID372" s="98"/>
      <c r="IE372" s="98"/>
      <c r="IF372" s="98"/>
      <c r="IG372" s="98"/>
      <c r="IH372" s="98"/>
      <c r="II372" s="98"/>
      <c r="IJ372" s="98"/>
      <c r="IK372" s="98"/>
      <c r="IL372" s="98"/>
      <c r="IM372" s="98"/>
      <c r="IN372" s="98"/>
      <c r="IO372" s="98"/>
      <c r="IP372" s="98"/>
      <c r="IQ372" s="98"/>
      <c r="IR372" s="98"/>
      <c r="IS372" s="98"/>
      <c r="IT372" s="98"/>
    </row>
    <row r="373" spans="1:254" x14ac:dyDescent="0.2">
      <c r="A373" s="112" t="s">
        <v>56</v>
      </c>
      <c r="B373" s="173">
        <v>510</v>
      </c>
      <c r="C373" s="113" t="s">
        <v>211</v>
      </c>
      <c r="D373" s="113" t="s">
        <v>152</v>
      </c>
      <c r="E373" s="113"/>
      <c r="F373" s="113"/>
      <c r="G373" s="115">
        <f>SUM(G374+G381+G384)</f>
        <v>8163.26</v>
      </c>
    </row>
    <row r="374" spans="1:254" s="126" customFormat="1" x14ac:dyDescent="0.2">
      <c r="A374" s="127" t="s">
        <v>30</v>
      </c>
      <c r="B374" s="189">
        <v>510</v>
      </c>
      <c r="C374" s="132" t="s">
        <v>211</v>
      </c>
      <c r="D374" s="132" t="s">
        <v>152</v>
      </c>
      <c r="E374" s="132"/>
      <c r="F374" s="132"/>
      <c r="G374" s="130">
        <f>SUM(G377+G375)</f>
        <v>2831.91</v>
      </c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  <c r="AX374" s="98"/>
      <c r="AY374" s="98"/>
      <c r="AZ374" s="98"/>
      <c r="BA374" s="98"/>
      <c r="BB374" s="98"/>
      <c r="BC374" s="98"/>
      <c r="BD374" s="98"/>
      <c r="BE374" s="98"/>
      <c r="BF374" s="98"/>
      <c r="BG374" s="98"/>
      <c r="BH374" s="98"/>
      <c r="BI374" s="98"/>
      <c r="BJ374" s="98"/>
      <c r="BK374" s="98"/>
      <c r="BL374" s="98"/>
      <c r="BM374" s="98"/>
      <c r="BN374" s="98"/>
      <c r="BO374" s="98"/>
      <c r="BP374" s="98"/>
      <c r="BQ374" s="98"/>
      <c r="BR374" s="98"/>
      <c r="BS374" s="98"/>
      <c r="BT374" s="98"/>
      <c r="BU374" s="98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  <c r="EO374" s="98"/>
      <c r="EP374" s="98"/>
      <c r="EQ374" s="98"/>
      <c r="ER374" s="98"/>
      <c r="ES374" s="98"/>
      <c r="ET374" s="98"/>
      <c r="EU374" s="98"/>
      <c r="EV374" s="98"/>
      <c r="EW374" s="98"/>
      <c r="EX374" s="98"/>
      <c r="EY374" s="98"/>
      <c r="EZ374" s="98"/>
      <c r="FA374" s="98"/>
      <c r="FB374" s="98"/>
      <c r="FC374" s="98"/>
      <c r="FD374" s="98"/>
      <c r="FE374" s="98"/>
      <c r="FF374" s="98"/>
      <c r="FG374" s="98"/>
      <c r="FH374" s="98"/>
      <c r="FI374" s="98"/>
      <c r="FJ374" s="98"/>
      <c r="FK374" s="98"/>
      <c r="FL374" s="98"/>
      <c r="FM374" s="98"/>
      <c r="FN374" s="98"/>
      <c r="FO374" s="98"/>
      <c r="FP374" s="98"/>
      <c r="FQ374" s="98"/>
      <c r="FR374" s="98"/>
      <c r="FS374" s="98"/>
      <c r="FT374" s="98"/>
      <c r="FU374" s="98"/>
      <c r="FV374" s="98"/>
      <c r="FW374" s="98"/>
      <c r="FX374" s="98"/>
      <c r="FY374" s="98"/>
      <c r="FZ374" s="98"/>
      <c r="GA374" s="98"/>
      <c r="GB374" s="98"/>
      <c r="GC374" s="98"/>
      <c r="GD374" s="98"/>
      <c r="GE374" s="98"/>
      <c r="GF374" s="98"/>
      <c r="GG374" s="98"/>
      <c r="GH374" s="98"/>
      <c r="GI374" s="98"/>
      <c r="GJ374" s="98"/>
      <c r="GK374" s="98"/>
      <c r="GL374" s="98"/>
      <c r="GM374" s="98"/>
      <c r="GN374" s="98"/>
      <c r="GO374" s="98"/>
      <c r="GP374" s="98"/>
      <c r="GQ374" s="98"/>
      <c r="GR374" s="98"/>
      <c r="GS374" s="98"/>
      <c r="GT374" s="98"/>
      <c r="GU374" s="98"/>
      <c r="GV374" s="98"/>
      <c r="GW374" s="98"/>
      <c r="GX374" s="98"/>
      <c r="GY374" s="98"/>
      <c r="GZ374" s="98"/>
      <c r="HA374" s="98"/>
      <c r="HB374" s="98"/>
      <c r="HC374" s="98"/>
      <c r="HD374" s="98"/>
      <c r="HE374" s="98"/>
      <c r="HF374" s="98"/>
      <c r="HG374" s="98"/>
      <c r="HH374" s="98"/>
      <c r="HI374" s="98"/>
      <c r="HJ374" s="98"/>
      <c r="HK374" s="98"/>
      <c r="HL374" s="98"/>
      <c r="HM374" s="98"/>
      <c r="HN374" s="98"/>
      <c r="HO374" s="98"/>
      <c r="HP374" s="98"/>
      <c r="HQ374" s="98"/>
      <c r="HR374" s="98"/>
      <c r="HS374" s="98"/>
      <c r="HT374" s="98"/>
      <c r="HU374" s="98"/>
      <c r="HV374" s="98"/>
      <c r="HW374" s="98"/>
      <c r="HX374" s="98"/>
      <c r="HY374" s="98"/>
      <c r="HZ374" s="98"/>
      <c r="IA374" s="98"/>
      <c r="IB374" s="98"/>
      <c r="IC374" s="98"/>
      <c r="ID374" s="98"/>
      <c r="IE374" s="98"/>
      <c r="IF374" s="98"/>
      <c r="IG374" s="98"/>
      <c r="IH374" s="98"/>
      <c r="II374" s="98"/>
      <c r="IJ374" s="98"/>
      <c r="IK374" s="98"/>
      <c r="IL374" s="98"/>
      <c r="IM374" s="98"/>
      <c r="IN374" s="98"/>
      <c r="IO374" s="98"/>
      <c r="IP374" s="98"/>
      <c r="IQ374" s="98"/>
      <c r="IR374" s="98"/>
      <c r="IS374" s="98"/>
      <c r="IT374" s="98"/>
    </row>
    <row r="375" spans="1:254" s="93" customFormat="1" ht="25.5" x14ac:dyDescent="0.2">
      <c r="A375" s="127" t="s">
        <v>244</v>
      </c>
      <c r="B375" s="181">
        <v>510</v>
      </c>
      <c r="C375" s="132" t="s">
        <v>211</v>
      </c>
      <c r="D375" s="132" t="s">
        <v>152</v>
      </c>
      <c r="E375" s="132" t="s">
        <v>245</v>
      </c>
      <c r="F375" s="132"/>
      <c r="G375" s="130">
        <f>SUM(G376)</f>
        <v>250</v>
      </c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8"/>
      <c r="AO375" s="98"/>
      <c r="AP375" s="98"/>
      <c r="AQ375" s="98"/>
      <c r="AR375" s="98"/>
      <c r="AS375" s="98"/>
      <c r="AT375" s="98"/>
      <c r="AU375" s="98"/>
      <c r="AV375" s="98"/>
      <c r="AW375" s="98"/>
      <c r="AX375" s="98"/>
      <c r="AY375" s="98"/>
      <c r="AZ375" s="98"/>
      <c r="BA375" s="98"/>
      <c r="BB375" s="98"/>
      <c r="BC375" s="98"/>
      <c r="BD375" s="98"/>
      <c r="BE375" s="98"/>
      <c r="BF375" s="98"/>
      <c r="BG375" s="98"/>
      <c r="BH375" s="98"/>
      <c r="BI375" s="98"/>
      <c r="BJ375" s="98"/>
      <c r="BK375" s="98"/>
      <c r="BL375" s="98"/>
      <c r="BM375" s="98"/>
      <c r="BN375" s="98"/>
      <c r="BO375" s="98"/>
      <c r="BP375" s="98"/>
      <c r="BQ375" s="98"/>
      <c r="BR375" s="98"/>
      <c r="BS375" s="98"/>
      <c r="BT375" s="98"/>
      <c r="BU375" s="98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  <c r="EO375" s="98"/>
      <c r="EP375" s="98"/>
      <c r="EQ375" s="98"/>
      <c r="ER375" s="98"/>
      <c r="ES375" s="98"/>
      <c r="ET375" s="98"/>
      <c r="EU375" s="98"/>
      <c r="EV375" s="98"/>
      <c r="EW375" s="98"/>
      <c r="EX375" s="98"/>
      <c r="EY375" s="98"/>
      <c r="EZ375" s="98"/>
      <c r="FA375" s="98"/>
      <c r="FB375" s="98"/>
      <c r="FC375" s="98"/>
      <c r="FD375" s="98"/>
      <c r="FE375" s="98"/>
      <c r="FF375" s="98"/>
      <c r="FG375" s="98"/>
      <c r="FH375" s="98"/>
      <c r="FI375" s="98"/>
      <c r="FJ375" s="98"/>
      <c r="FK375" s="98"/>
      <c r="FL375" s="98"/>
      <c r="FM375" s="98"/>
      <c r="FN375" s="98"/>
      <c r="FO375" s="98"/>
      <c r="FP375" s="98"/>
      <c r="FQ375" s="98"/>
      <c r="FR375" s="98"/>
      <c r="FS375" s="98"/>
      <c r="FT375" s="98"/>
      <c r="FU375" s="98"/>
      <c r="FV375" s="98"/>
      <c r="FW375" s="98"/>
      <c r="FX375" s="98"/>
      <c r="FY375" s="98"/>
      <c r="FZ375" s="98"/>
      <c r="GA375" s="98"/>
      <c r="GB375" s="98"/>
      <c r="GC375" s="98"/>
      <c r="GD375" s="98"/>
      <c r="GE375" s="98"/>
      <c r="GF375" s="98"/>
      <c r="GG375" s="98"/>
      <c r="GH375" s="98"/>
      <c r="GI375" s="98"/>
      <c r="GJ375" s="98"/>
      <c r="GK375" s="98"/>
      <c r="GL375" s="98"/>
      <c r="GM375" s="98"/>
      <c r="GN375" s="98"/>
      <c r="GO375" s="98"/>
      <c r="GP375" s="98"/>
      <c r="GQ375" s="98"/>
      <c r="GR375" s="98"/>
      <c r="GS375" s="98"/>
      <c r="GT375" s="98"/>
      <c r="GU375" s="98"/>
      <c r="GV375" s="98"/>
      <c r="GW375" s="98"/>
      <c r="GX375" s="98"/>
      <c r="GY375" s="98"/>
      <c r="GZ375" s="98"/>
      <c r="HA375" s="98"/>
      <c r="HB375" s="98"/>
      <c r="HC375" s="98"/>
      <c r="HD375" s="98"/>
      <c r="HE375" s="98"/>
      <c r="HF375" s="98"/>
      <c r="HG375" s="98"/>
      <c r="HH375" s="98"/>
      <c r="HI375" s="98"/>
      <c r="HJ375" s="98"/>
      <c r="HK375" s="98"/>
      <c r="HL375" s="98"/>
      <c r="HM375" s="98"/>
      <c r="HN375" s="98"/>
      <c r="HO375" s="98"/>
      <c r="HP375" s="98"/>
      <c r="HQ375" s="98"/>
      <c r="HR375" s="98"/>
      <c r="HS375" s="98"/>
      <c r="HT375" s="98"/>
      <c r="HU375" s="98"/>
      <c r="HV375" s="98"/>
      <c r="HW375" s="98"/>
      <c r="HX375" s="98"/>
      <c r="HY375" s="98"/>
      <c r="HZ375" s="98"/>
      <c r="IA375" s="98"/>
      <c r="IB375" s="98"/>
      <c r="IC375" s="98"/>
      <c r="ID375" s="98"/>
      <c r="IE375" s="98"/>
      <c r="IF375" s="98"/>
      <c r="IG375" s="98"/>
      <c r="IH375" s="98"/>
      <c r="II375" s="98"/>
      <c r="IJ375" s="98"/>
      <c r="IK375" s="98"/>
      <c r="IL375" s="98"/>
      <c r="IM375" s="98"/>
      <c r="IN375" s="98"/>
      <c r="IO375" s="98"/>
      <c r="IP375" s="98"/>
      <c r="IQ375" s="98"/>
      <c r="IR375" s="98"/>
      <c r="IS375" s="98"/>
      <c r="IT375" s="98"/>
    </row>
    <row r="376" spans="1:254" x14ac:dyDescent="0.2">
      <c r="A376" s="122" t="s">
        <v>282</v>
      </c>
      <c r="B376" s="180">
        <v>510</v>
      </c>
      <c r="C376" s="135" t="s">
        <v>211</v>
      </c>
      <c r="D376" s="135" t="s">
        <v>152</v>
      </c>
      <c r="E376" s="135" t="s">
        <v>245</v>
      </c>
      <c r="F376" s="124" t="s">
        <v>32</v>
      </c>
      <c r="G376" s="125">
        <v>250</v>
      </c>
    </row>
    <row r="377" spans="1:254" ht="25.5" x14ac:dyDescent="0.2">
      <c r="A377" s="201" t="s">
        <v>248</v>
      </c>
      <c r="B377" s="181">
        <v>510</v>
      </c>
      <c r="C377" s="132" t="s">
        <v>211</v>
      </c>
      <c r="D377" s="132" t="s">
        <v>152</v>
      </c>
      <c r="E377" s="132" t="s">
        <v>249</v>
      </c>
      <c r="F377" s="132"/>
      <c r="G377" s="130">
        <f>SUM(G378+G379+G380)</f>
        <v>2581.91</v>
      </c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  <c r="AU377" s="93"/>
      <c r="AV377" s="93"/>
      <c r="AW377" s="93"/>
      <c r="AX377" s="93"/>
      <c r="AY377" s="93"/>
      <c r="AZ377" s="93"/>
      <c r="BA377" s="93"/>
      <c r="BB377" s="93"/>
      <c r="BC377" s="93"/>
      <c r="BD377" s="93"/>
      <c r="BE377" s="93"/>
      <c r="BF377" s="93"/>
      <c r="BG377" s="93"/>
      <c r="BH377" s="93"/>
      <c r="BI377" s="93"/>
      <c r="BJ377" s="93"/>
      <c r="BK377" s="93"/>
      <c r="BL377" s="93"/>
      <c r="BM377" s="93"/>
      <c r="BN377" s="93"/>
      <c r="BO377" s="93"/>
      <c r="BP377" s="93"/>
      <c r="BQ377" s="93"/>
      <c r="BR377" s="93"/>
      <c r="BS377" s="93"/>
      <c r="BT377" s="93"/>
      <c r="BU377" s="93"/>
      <c r="BV377" s="93"/>
      <c r="BW377" s="93"/>
      <c r="BX377" s="93"/>
      <c r="BY377" s="93"/>
      <c r="BZ377" s="93"/>
      <c r="CA377" s="93"/>
      <c r="CB377" s="93"/>
      <c r="CC377" s="93"/>
      <c r="CD377" s="93"/>
      <c r="CE377" s="93"/>
      <c r="CF377" s="93"/>
      <c r="CG377" s="93"/>
      <c r="CH377" s="93"/>
      <c r="CI377" s="93"/>
      <c r="CJ377" s="93"/>
      <c r="CK377" s="93"/>
      <c r="CL377" s="93"/>
      <c r="CM377" s="93"/>
      <c r="CN377" s="93"/>
      <c r="CO377" s="93"/>
      <c r="CP377" s="93"/>
      <c r="CQ377" s="93"/>
      <c r="CR377" s="93"/>
      <c r="CS377" s="93"/>
      <c r="CT377" s="93"/>
      <c r="CU377" s="93"/>
      <c r="CV377" s="93"/>
      <c r="CW377" s="93"/>
      <c r="CX377" s="93"/>
      <c r="CY377" s="93"/>
      <c r="CZ377" s="93"/>
      <c r="DA377" s="93"/>
      <c r="DB377" s="93"/>
      <c r="DC377" s="93"/>
      <c r="DD377" s="93"/>
      <c r="DE377" s="93"/>
      <c r="DF377" s="93"/>
      <c r="DG377" s="93"/>
      <c r="DH377" s="93"/>
      <c r="DI377" s="93"/>
      <c r="DJ377" s="93"/>
      <c r="DK377" s="93"/>
      <c r="DL377" s="93"/>
      <c r="DM377" s="93"/>
      <c r="DN377" s="93"/>
      <c r="DO377" s="93"/>
      <c r="DP377" s="93"/>
      <c r="DQ377" s="93"/>
      <c r="DR377" s="93"/>
      <c r="DS377" s="93"/>
      <c r="DT377" s="93"/>
      <c r="DU377" s="93"/>
      <c r="DV377" s="93"/>
      <c r="DW377" s="93"/>
      <c r="DX377" s="93"/>
      <c r="DY377" s="93"/>
      <c r="DZ377" s="93"/>
      <c r="EA377" s="93"/>
      <c r="EB377" s="93"/>
      <c r="EC377" s="93"/>
      <c r="ED377" s="93"/>
      <c r="EE377" s="93"/>
      <c r="EF377" s="93"/>
      <c r="EG377" s="93"/>
      <c r="EH377" s="93"/>
      <c r="EI377" s="93"/>
      <c r="EJ377" s="93"/>
      <c r="EK377" s="93"/>
      <c r="EL377" s="93"/>
      <c r="EM377" s="93"/>
      <c r="EN377" s="93"/>
      <c r="EO377" s="93"/>
      <c r="EP377" s="93"/>
      <c r="EQ377" s="93"/>
      <c r="ER377" s="93"/>
      <c r="ES377" s="93"/>
      <c r="ET377" s="93"/>
      <c r="EU377" s="93"/>
      <c r="EV377" s="93"/>
      <c r="EW377" s="93"/>
      <c r="EX377" s="93"/>
      <c r="EY377" s="93"/>
      <c r="EZ377" s="93"/>
      <c r="FA377" s="93"/>
      <c r="FB377" s="93"/>
      <c r="FC377" s="93"/>
      <c r="FD377" s="93"/>
      <c r="FE377" s="93"/>
      <c r="FF377" s="93"/>
      <c r="FG377" s="93"/>
      <c r="FH377" s="93"/>
      <c r="FI377" s="93"/>
      <c r="FJ377" s="93"/>
      <c r="FK377" s="93"/>
      <c r="FL377" s="93"/>
      <c r="FM377" s="93"/>
      <c r="FN377" s="93"/>
      <c r="FO377" s="93"/>
      <c r="FP377" s="93"/>
      <c r="FQ377" s="93"/>
      <c r="FR377" s="93"/>
      <c r="FS377" s="93"/>
      <c r="FT377" s="93"/>
      <c r="FU377" s="93"/>
      <c r="FV377" s="93"/>
      <c r="FW377" s="93"/>
      <c r="FX377" s="93"/>
      <c r="FY377" s="93"/>
      <c r="FZ377" s="93"/>
      <c r="GA377" s="93"/>
      <c r="GB377" s="93"/>
      <c r="GC377" s="93"/>
      <c r="GD377" s="93"/>
      <c r="GE377" s="93"/>
      <c r="GF377" s="93"/>
      <c r="GG377" s="93"/>
      <c r="GH377" s="93"/>
      <c r="GI377" s="93"/>
      <c r="GJ377" s="93"/>
      <c r="GK377" s="93"/>
      <c r="GL377" s="93"/>
      <c r="GM377" s="93"/>
      <c r="GN377" s="93"/>
      <c r="GO377" s="93"/>
      <c r="GP377" s="93"/>
      <c r="GQ377" s="93"/>
      <c r="GR377" s="93"/>
      <c r="GS377" s="93"/>
      <c r="GT377" s="93"/>
      <c r="GU377" s="93"/>
      <c r="GV377" s="93"/>
      <c r="GW377" s="93"/>
      <c r="GX377" s="93"/>
      <c r="GY377" s="93"/>
      <c r="GZ377" s="93"/>
      <c r="HA377" s="93"/>
      <c r="HB377" s="93"/>
      <c r="HC377" s="93"/>
      <c r="HD377" s="93"/>
      <c r="HE377" s="93"/>
      <c r="HF377" s="93"/>
      <c r="HG377" s="93"/>
      <c r="HH377" s="93"/>
      <c r="HI377" s="93"/>
      <c r="HJ377" s="93"/>
      <c r="HK377" s="93"/>
      <c r="HL377" s="93"/>
      <c r="HM377" s="93"/>
      <c r="HN377" s="93"/>
      <c r="HO377" s="93"/>
      <c r="HP377" s="93"/>
      <c r="HQ377" s="93"/>
      <c r="HR377" s="93"/>
      <c r="HS377" s="93"/>
      <c r="HT377" s="93"/>
      <c r="HU377" s="93"/>
      <c r="HV377" s="93"/>
      <c r="HW377" s="93"/>
      <c r="HX377" s="93"/>
      <c r="HY377" s="93"/>
      <c r="HZ377" s="93"/>
      <c r="IA377" s="93"/>
      <c r="IB377" s="93"/>
      <c r="IC377" s="93"/>
      <c r="ID377" s="93"/>
      <c r="IE377" s="93"/>
      <c r="IF377" s="93"/>
      <c r="IG377" s="93"/>
      <c r="IH377" s="93"/>
      <c r="II377" s="93"/>
      <c r="IJ377" s="93"/>
      <c r="IK377" s="93"/>
      <c r="IL377" s="93"/>
      <c r="IM377" s="93"/>
      <c r="IN377" s="93"/>
      <c r="IO377" s="93"/>
      <c r="IP377" s="93"/>
      <c r="IQ377" s="93"/>
      <c r="IR377" s="93"/>
      <c r="IS377" s="93"/>
      <c r="IT377" s="93"/>
    </row>
    <row r="378" spans="1:254" ht="38.25" x14ac:dyDescent="0.2">
      <c r="A378" s="122" t="s">
        <v>281</v>
      </c>
      <c r="B378" s="180">
        <v>510</v>
      </c>
      <c r="C378" s="135" t="s">
        <v>211</v>
      </c>
      <c r="D378" s="135" t="s">
        <v>152</v>
      </c>
      <c r="E378" s="135" t="s">
        <v>249</v>
      </c>
      <c r="F378" s="124" t="s">
        <v>24</v>
      </c>
      <c r="G378" s="125">
        <v>2495.58</v>
      </c>
    </row>
    <row r="379" spans="1:254" x14ac:dyDescent="0.2">
      <c r="A379" s="122" t="s">
        <v>282</v>
      </c>
      <c r="B379" s="180">
        <v>510</v>
      </c>
      <c r="C379" s="135" t="s">
        <v>211</v>
      </c>
      <c r="D379" s="135" t="s">
        <v>152</v>
      </c>
      <c r="E379" s="135" t="s">
        <v>249</v>
      </c>
      <c r="F379" s="124" t="s">
        <v>32</v>
      </c>
      <c r="G379" s="125">
        <v>84.83</v>
      </c>
    </row>
    <row r="380" spans="1:254" x14ac:dyDescent="0.2">
      <c r="A380" s="122" t="s">
        <v>40</v>
      </c>
      <c r="B380" s="180">
        <v>510</v>
      </c>
      <c r="C380" s="135" t="s">
        <v>211</v>
      </c>
      <c r="D380" s="135" t="s">
        <v>152</v>
      </c>
      <c r="E380" s="135" t="s">
        <v>249</v>
      </c>
      <c r="F380" s="124" t="s">
        <v>41</v>
      </c>
      <c r="G380" s="125">
        <v>1.5</v>
      </c>
    </row>
    <row r="381" spans="1:254" ht="25.5" x14ac:dyDescent="0.2">
      <c r="A381" s="127" t="s">
        <v>331</v>
      </c>
      <c r="B381" s="181">
        <v>510</v>
      </c>
      <c r="C381" s="132" t="s">
        <v>211</v>
      </c>
      <c r="D381" s="132" t="s">
        <v>152</v>
      </c>
      <c r="E381" s="132" t="s">
        <v>251</v>
      </c>
      <c r="F381" s="132"/>
      <c r="G381" s="130">
        <f>SUM(G382+G383)</f>
        <v>2182.65</v>
      </c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93"/>
      <c r="AV381" s="93"/>
      <c r="AW381" s="93"/>
      <c r="AX381" s="93"/>
      <c r="AY381" s="93"/>
      <c r="AZ381" s="93"/>
      <c r="BA381" s="93"/>
      <c r="BB381" s="93"/>
      <c r="BC381" s="93"/>
      <c r="BD381" s="93"/>
      <c r="BE381" s="93"/>
      <c r="BF381" s="93"/>
      <c r="BG381" s="93"/>
      <c r="BH381" s="93"/>
      <c r="BI381" s="93"/>
      <c r="BJ381" s="93"/>
      <c r="BK381" s="93"/>
      <c r="BL381" s="93"/>
      <c r="BM381" s="93"/>
      <c r="BN381" s="93"/>
      <c r="BO381" s="93"/>
      <c r="BP381" s="93"/>
      <c r="BQ381" s="93"/>
      <c r="BR381" s="93"/>
      <c r="BS381" s="93"/>
      <c r="BT381" s="93"/>
      <c r="BU381" s="93"/>
      <c r="BV381" s="93"/>
      <c r="BW381" s="93"/>
      <c r="BX381" s="93"/>
      <c r="BY381" s="93"/>
      <c r="BZ381" s="93"/>
      <c r="CA381" s="93"/>
      <c r="CB381" s="93"/>
      <c r="CC381" s="93"/>
      <c r="CD381" s="93"/>
      <c r="CE381" s="93"/>
      <c r="CF381" s="93"/>
      <c r="CG381" s="93"/>
      <c r="CH381" s="93"/>
      <c r="CI381" s="93"/>
      <c r="CJ381" s="93"/>
      <c r="CK381" s="93"/>
      <c r="CL381" s="93"/>
      <c r="CM381" s="93"/>
      <c r="CN381" s="93"/>
      <c r="CO381" s="93"/>
      <c r="CP381" s="93"/>
      <c r="CQ381" s="93"/>
      <c r="CR381" s="93"/>
      <c r="CS381" s="93"/>
      <c r="CT381" s="93"/>
      <c r="CU381" s="93"/>
      <c r="CV381" s="93"/>
      <c r="CW381" s="93"/>
      <c r="CX381" s="93"/>
      <c r="CY381" s="93"/>
      <c r="CZ381" s="93"/>
      <c r="DA381" s="93"/>
      <c r="DB381" s="93"/>
      <c r="DC381" s="93"/>
      <c r="DD381" s="93"/>
      <c r="DE381" s="93"/>
      <c r="DF381" s="93"/>
      <c r="DG381" s="93"/>
      <c r="DH381" s="93"/>
      <c r="DI381" s="93"/>
      <c r="DJ381" s="93"/>
      <c r="DK381" s="93"/>
      <c r="DL381" s="93"/>
      <c r="DM381" s="93"/>
      <c r="DN381" s="93"/>
      <c r="DO381" s="93"/>
      <c r="DP381" s="93"/>
      <c r="DQ381" s="93"/>
      <c r="DR381" s="93"/>
      <c r="DS381" s="93"/>
      <c r="DT381" s="93"/>
      <c r="DU381" s="93"/>
      <c r="DV381" s="93"/>
      <c r="DW381" s="93"/>
      <c r="DX381" s="93"/>
      <c r="DY381" s="93"/>
      <c r="DZ381" s="93"/>
      <c r="EA381" s="93"/>
      <c r="EB381" s="93"/>
      <c r="EC381" s="93"/>
      <c r="ED381" s="93"/>
      <c r="EE381" s="93"/>
      <c r="EF381" s="93"/>
      <c r="EG381" s="93"/>
      <c r="EH381" s="93"/>
      <c r="EI381" s="93"/>
      <c r="EJ381" s="93"/>
      <c r="EK381" s="93"/>
      <c r="EL381" s="93"/>
      <c r="EM381" s="93"/>
      <c r="EN381" s="93"/>
      <c r="EO381" s="93"/>
      <c r="EP381" s="93"/>
      <c r="EQ381" s="93"/>
      <c r="ER381" s="93"/>
      <c r="ES381" s="93"/>
      <c r="ET381" s="93"/>
      <c r="EU381" s="93"/>
      <c r="EV381" s="93"/>
      <c r="EW381" s="93"/>
      <c r="EX381" s="93"/>
      <c r="EY381" s="93"/>
      <c r="EZ381" s="93"/>
      <c r="FA381" s="93"/>
      <c r="FB381" s="93"/>
      <c r="FC381" s="93"/>
      <c r="FD381" s="93"/>
      <c r="FE381" s="93"/>
      <c r="FF381" s="93"/>
      <c r="FG381" s="93"/>
      <c r="FH381" s="93"/>
      <c r="FI381" s="93"/>
      <c r="FJ381" s="93"/>
      <c r="FK381" s="93"/>
      <c r="FL381" s="93"/>
      <c r="FM381" s="93"/>
      <c r="FN381" s="93"/>
      <c r="FO381" s="93"/>
      <c r="FP381" s="93"/>
      <c r="FQ381" s="93"/>
      <c r="FR381" s="93"/>
      <c r="FS381" s="93"/>
      <c r="FT381" s="93"/>
      <c r="FU381" s="93"/>
      <c r="FV381" s="93"/>
      <c r="FW381" s="93"/>
      <c r="FX381" s="93"/>
      <c r="FY381" s="93"/>
      <c r="FZ381" s="93"/>
      <c r="GA381" s="93"/>
      <c r="GB381" s="93"/>
      <c r="GC381" s="93"/>
      <c r="GD381" s="93"/>
      <c r="GE381" s="93"/>
      <c r="GF381" s="93"/>
      <c r="GG381" s="93"/>
      <c r="GH381" s="93"/>
      <c r="GI381" s="93"/>
      <c r="GJ381" s="93"/>
      <c r="GK381" s="93"/>
      <c r="GL381" s="93"/>
      <c r="GM381" s="93"/>
      <c r="GN381" s="93"/>
      <c r="GO381" s="93"/>
      <c r="GP381" s="93"/>
      <c r="GQ381" s="93"/>
      <c r="GR381" s="93"/>
      <c r="GS381" s="93"/>
      <c r="GT381" s="93"/>
      <c r="GU381" s="93"/>
      <c r="GV381" s="93"/>
      <c r="GW381" s="93"/>
      <c r="GX381" s="93"/>
      <c r="GY381" s="93"/>
      <c r="GZ381" s="93"/>
      <c r="HA381" s="93"/>
      <c r="HB381" s="93"/>
      <c r="HC381" s="93"/>
      <c r="HD381" s="93"/>
      <c r="HE381" s="93"/>
      <c r="HF381" s="93"/>
      <c r="HG381" s="93"/>
      <c r="HH381" s="93"/>
      <c r="HI381" s="93"/>
      <c r="HJ381" s="93"/>
      <c r="HK381" s="93"/>
      <c r="HL381" s="93"/>
      <c r="HM381" s="93"/>
      <c r="HN381" s="93"/>
      <c r="HO381" s="93"/>
      <c r="HP381" s="93"/>
      <c r="HQ381" s="93"/>
      <c r="HR381" s="93"/>
      <c r="HS381" s="93"/>
      <c r="HT381" s="93"/>
      <c r="HU381" s="93"/>
      <c r="HV381" s="93"/>
      <c r="HW381" s="93"/>
      <c r="HX381" s="93"/>
      <c r="HY381" s="93"/>
      <c r="HZ381" s="93"/>
      <c r="IA381" s="93"/>
      <c r="IB381" s="93"/>
      <c r="IC381" s="93"/>
      <c r="ID381" s="93"/>
      <c r="IE381" s="93"/>
      <c r="IF381" s="93"/>
      <c r="IG381" s="93"/>
      <c r="IH381" s="93"/>
      <c r="II381" s="93"/>
      <c r="IJ381" s="93"/>
      <c r="IK381" s="93"/>
      <c r="IL381" s="93"/>
      <c r="IM381" s="93"/>
      <c r="IN381" s="93"/>
      <c r="IO381" s="93"/>
      <c r="IP381" s="93"/>
      <c r="IQ381" s="93"/>
      <c r="IR381" s="93"/>
      <c r="IS381" s="93"/>
      <c r="IT381" s="93"/>
    </row>
    <row r="382" spans="1:254" ht="38.25" x14ac:dyDescent="0.2">
      <c r="A382" s="122" t="s">
        <v>281</v>
      </c>
      <c r="B382" s="189">
        <v>510</v>
      </c>
      <c r="C382" s="132" t="s">
        <v>211</v>
      </c>
      <c r="D382" s="132" t="s">
        <v>152</v>
      </c>
      <c r="E382" s="135" t="s">
        <v>251</v>
      </c>
      <c r="F382" s="129" t="s">
        <v>24</v>
      </c>
      <c r="G382" s="130">
        <v>1720.76</v>
      </c>
    </row>
    <row r="383" spans="1:254" x14ac:dyDescent="0.2">
      <c r="A383" s="122" t="s">
        <v>282</v>
      </c>
      <c r="B383" s="189">
        <v>510</v>
      </c>
      <c r="C383" s="132" t="s">
        <v>211</v>
      </c>
      <c r="D383" s="132" t="s">
        <v>152</v>
      </c>
      <c r="E383" s="135" t="s">
        <v>251</v>
      </c>
      <c r="F383" s="129" t="s">
        <v>32</v>
      </c>
      <c r="G383" s="130">
        <v>461.89</v>
      </c>
    </row>
    <row r="384" spans="1:254" ht="13.5" x14ac:dyDescent="0.25">
      <c r="A384" s="117" t="s">
        <v>20</v>
      </c>
      <c r="B384" s="148" t="s">
        <v>280</v>
      </c>
      <c r="C384" s="119" t="s">
        <v>211</v>
      </c>
      <c r="D384" s="119" t="s">
        <v>152</v>
      </c>
      <c r="E384" s="119" t="s">
        <v>247</v>
      </c>
      <c r="F384" s="119"/>
      <c r="G384" s="120">
        <f>SUM(G385)</f>
        <v>3148.7000000000003</v>
      </c>
    </row>
    <row r="385" spans="1:254" ht="25.5" x14ac:dyDescent="0.2">
      <c r="A385" s="150" t="s">
        <v>246</v>
      </c>
      <c r="B385" s="124" t="s">
        <v>280</v>
      </c>
      <c r="C385" s="135" t="s">
        <v>211</v>
      </c>
      <c r="D385" s="135" t="s">
        <v>152</v>
      </c>
      <c r="E385" s="135" t="s">
        <v>247</v>
      </c>
      <c r="F385" s="135"/>
      <c r="G385" s="125">
        <f>SUM(G386+G387)</f>
        <v>3148.7000000000003</v>
      </c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  <c r="BA385" s="126"/>
      <c r="BB385" s="126"/>
      <c r="BC385" s="126"/>
      <c r="BD385" s="126"/>
      <c r="BE385" s="126"/>
      <c r="BF385" s="126"/>
      <c r="BG385" s="126"/>
      <c r="BH385" s="126"/>
      <c r="BI385" s="126"/>
      <c r="BJ385" s="126"/>
      <c r="BK385" s="126"/>
      <c r="BL385" s="126"/>
      <c r="BM385" s="126"/>
      <c r="BN385" s="126"/>
      <c r="BO385" s="126"/>
      <c r="BP385" s="126"/>
      <c r="BQ385" s="126"/>
      <c r="BR385" s="126"/>
      <c r="BS385" s="126"/>
      <c r="BT385" s="126"/>
      <c r="BU385" s="126"/>
      <c r="BV385" s="126"/>
      <c r="BW385" s="126"/>
      <c r="BX385" s="126"/>
      <c r="BY385" s="126"/>
      <c r="BZ385" s="126"/>
      <c r="CA385" s="126"/>
      <c r="CB385" s="126"/>
      <c r="CC385" s="126"/>
      <c r="CD385" s="126"/>
      <c r="CE385" s="126"/>
      <c r="CF385" s="126"/>
      <c r="CG385" s="126"/>
      <c r="CH385" s="126"/>
      <c r="CI385" s="126"/>
      <c r="CJ385" s="126"/>
      <c r="CK385" s="126"/>
      <c r="CL385" s="126"/>
      <c r="CM385" s="126"/>
      <c r="CN385" s="126"/>
      <c r="CO385" s="126"/>
      <c r="CP385" s="126"/>
      <c r="CQ385" s="126"/>
      <c r="CR385" s="126"/>
      <c r="CS385" s="126"/>
      <c r="CT385" s="126"/>
      <c r="CU385" s="126"/>
      <c r="CV385" s="126"/>
      <c r="CW385" s="126"/>
      <c r="CX385" s="126"/>
      <c r="CY385" s="126"/>
      <c r="CZ385" s="126"/>
      <c r="DA385" s="126"/>
      <c r="DB385" s="126"/>
      <c r="DC385" s="126"/>
      <c r="DD385" s="126"/>
      <c r="DE385" s="126"/>
      <c r="DF385" s="126"/>
      <c r="DG385" s="126"/>
      <c r="DH385" s="126"/>
      <c r="DI385" s="126"/>
      <c r="DJ385" s="126"/>
      <c r="DK385" s="126"/>
      <c r="DL385" s="126"/>
      <c r="DM385" s="126"/>
      <c r="DN385" s="126"/>
      <c r="DO385" s="126"/>
      <c r="DP385" s="126"/>
      <c r="DQ385" s="126"/>
      <c r="DR385" s="126"/>
      <c r="DS385" s="126"/>
      <c r="DT385" s="126"/>
      <c r="DU385" s="126"/>
      <c r="DV385" s="126"/>
      <c r="DW385" s="126"/>
      <c r="DX385" s="126"/>
      <c r="DY385" s="126"/>
      <c r="DZ385" s="126"/>
      <c r="EA385" s="126"/>
      <c r="EB385" s="126"/>
      <c r="EC385" s="126"/>
      <c r="ED385" s="126"/>
      <c r="EE385" s="126"/>
      <c r="EF385" s="126"/>
      <c r="EG385" s="126"/>
      <c r="EH385" s="126"/>
      <c r="EI385" s="126"/>
      <c r="EJ385" s="126"/>
      <c r="EK385" s="126"/>
      <c r="EL385" s="126"/>
      <c r="EM385" s="126"/>
      <c r="EN385" s="126"/>
      <c r="EO385" s="126"/>
      <c r="EP385" s="126"/>
      <c r="EQ385" s="126"/>
      <c r="ER385" s="126"/>
      <c r="ES385" s="126"/>
      <c r="ET385" s="126"/>
      <c r="EU385" s="126"/>
      <c r="EV385" s="126"/>
      <c r="EW385" s="126"/>
      <c r="EX385" s="126"/>
      <c r="EY385" s="126"/>
      <c r="EZ385" s="126"/>
      <c r="FA385" s="126"/>
      <c r="FB385" s="126"/>
      <c r="FC385" s="126"/>
      <c r="FD385" s="126"/>
      <c r="FE385" s="126"/>
      <c r="FF385" s="126"/>
      <c r="FG385" s="126"/>
      <c r="FH385" s="126"/>
      <c r="FI385" s="126"/>
      <c r="FJ385" s="126"/>
      <c r="FK385" s="126"/>
      <c r="FL385" s="126"/>
      <c r="FM385" s="126"/>
      <c r="FN385" s="126"/>
      <c r="FO385" s="126"/>
      <c r="FP385" s="126"/>
      <c r="FQ385" s="126"/>
      <c r="FR385" s="126"/>
      <c r="FS385" s="126"/>
      <c r="FT385" s="126"/>
      <c r="FU385" s="126"/>
      <c r="FV385" s="126"/>
      <c r="FW385" s="126"/>
      <c r="FX385" s="126"/>
      <c r="FY385" s="126"/>
      <c r="FZ385" s="126"/>
      <c r="GA385" s="126"/>
      <c r="GB385" s="126"/>
      <c r="GC385" s="126"/>
      <c r="GD385" s="126"/>
      <c r="GE385" s="126"/>
      <c r="GF385" s="126"/>
      <c r="GG385" s="126"/>
      <c r="GH385" s="126"/>
      <c r="GI385" s="126"/>
      <c r="GJ385" s="126"/>
      <c r="GK385" s="126"/>
      <c r="GL385" s="126"/>
      <c r="GM385" s="126"/>
      <c r="GN385" s="126"/>
      <c r="GO385" s="126"/>
      <c r="GP385" s="126"/>
      <c r="GQ385" s="126"/>
      <c r="GR385" s="126"/>
      <c r="GS385" s="126"/>
      <c r="GT385" s="126"/>
      <c r="GU385" s="126"/>
      <c r="GV385" s="126"/>
      <c r="GW385" s="126"/>
      <c r="GX385" s="126"/>
      <c r="GY385" s="126"/>
      <c r="GZ385" s="126"/>
      <c r="HA385" s="126"/>
      <c r="HB385" s="126"/>
      <c r="HC385" s="126"/>
      <c r="HD385" s="126"/>
      <c r="HE385" s="126"/>
      <c r="HF385" s="126"/>
      <c r="HG385" s="126"/>
      <c r="HH385" s="126"/>
      <c r="HI385" s="126"/>
      <c r="HJ385" s="126"/>
      <c r="HK385" s="126"/>
      <c r="HL385" s="126"/>
      <c r="HM385" s="126"/>
      <c r="HN385" s="126"/>
      <c r="HO385" s="126"/>
      <c r="HP385" s="126"/>
      <c r="HQ385" s="126"/>
      <c r="HR385" s="126"/>
      <c r="HS385" s="126"/>
      <c r="HT385" s="126"/>
      <c r="HU385" s="126"/>
      <c r="HV385" s="126"/>
      <c r="HW385" s="126"/>
      <c r="HX385" s="126"/>
      <c r="HY385" s="126"/>
      <c r="HZ385" s="126"/>
      <c r="IA385" s="126"/>
      <c r="IB385" s="126"/>
      <c r="IC385" s="126"/>
      <c r="ID385" s="126"/>
      <c r="IE385" s="126"/>
      <c r="IF385" s="126"/>
      <c r="IG385" s="126"/>
      <c r="IH385" s="126"/>
      <c r="II385" s="126"/>
      <c r="IJ385" s="126"/>
      <c r="IK385" s="126"/>
      <c r="IL385" s="126"/>
      <c r="IM385" s="126"/>
      <c r="IN385" s="126"/>
      <c r="IO385" s="126"/>
      <c r="IP385" s="126"/>
      <c r="IQ385" s="126"/>
      <c r="IR385" s="126"/>
      <c r="IS385" s="126"/>
      <c r="IT385" s="126"/>
    </row>
    <row r="386" spans="1:254" ht="38.25" x14ac:dyDescent="0.2">
      <c r="A386" s="122" t="s">
        <v>281</v>
      </c>
      <c r="B386" s="124" t="s">
        <v>280</v>
      </c>
      <c r="C386" s="124" t="s">
        <v>211</v>
      </c>
      <c r="D386" s="124" t="s">
        <v>152</v>
      </c>
      <c r="E386" s="135" t="s">
        <v>247</v>
      </c>
      <c r="F386" s="124" t="s">
        <v>24</v>
      </c>
      <c r="G386" s="125">
        <v>2537.8000000000002</v>
      </c>
    </row>
    <row r="387" spans="1:254" x14ac:dyDescent="0.2">
      <c r="A387" s="122" t="s">
        <v>282</v>
      </c>
      <c r="B387" s="124" t="s">
        <v>280</v>
      </c>
      <c r="C387" s="124" t="s">
        <v>211</v>
      </c>
      <c r="D387" s="124" t="s">
        <v>152</v>
      </c>
      <c r="E387" s="135" t="s">
        <v>247</v>
      </c>
      <c r="F387" s="124" t="s">
        <v>32</v>
      </c>
      <c r="G387" s="125">
        <v>610.9</v>
      </c>
    </row>
    <row r="388" spans="1:254" s="145" customFormat="1" ht="28.5" x14ac:dyDescent="0.2">
      <c r="A388" s="202" t="s">
        <v>332</v>
      </c>
      <c r="B388" s="203">
        <v>510</v>
      </c>
      <c r="C388" s="204"/>
      <c r="D388" s="204"/>
      <c r="E388" s="205"/>
      <c r="F388" s="206"/>
      <c r="G388" s="111">
        <f>SUM(G389+G392)</f>
        <v>13838.54</v>
      </c>
    </row>
    <row r="389" spans="1:254" s="93" customFormat="1" ht="25.5" x14ac:dyDescent="0.2">
      <c r="A389" s="127" t="s">
        <v>71</v>
      </c>
      <c r="B389" s="210">
        <v>510</v>
      </c>
      <c r="C389" s="211" t="s">
        <v>17</v>
      </c>
      <c r="D389" s="132" t="s">
        <v>52</v>
      </c>
      <c r="E389" s="132" t="s">
        <v>333</v>
      </c>
      <c r="F389" s="212"/>
      <c r="G389" s="270">
        <f>SUM(G390:G391)</f>
        <v>9341.82</v>
      </c>
    </row>
    <row r="390" spans="1:254" s="126" customFormat="1" ht="38.25" x14ac:dyDescent="0.2">
      <c r="A390" s="122" t="s">
        <v>281</v>
      </c>
      <c r="B390" s="207">
        <v>510</v>
      </c>
      <c r="C390" s="208" t="s">
        <v>17</v>
      </c>
      <c r="D390" s="135" t="s">
        <v>52</v>
      </c>
      <c r="E390" s="135" t="s">
        <v>333</v>
      </c>
      <c r="F390" s="209" t="s">
        <v>24</v>
      </c>
      <c r="G390" s="125">
        <v>5488.82</v>
      </c>
    </row>
    <row r="391" spans="1:254" s="126" customFormat="1" x14ac:dyDescent="0.2">
      <c r="A391" s="122" t="s">
        <v>282</v>
      </c>
      <c r="B391" s="207">
        <v>510</v>
      </c>
      <c r="C391" s="208" t="s">
        <v>17</v>
      </c>
      <c r="D391" s="135" t="s">
        <v>52</v>
      </c>
      <c r="E391" s="135" t="s">
        <v>333</v>
      </c>
      <c r="F391" s="216" t="s">
        <v>32</v>
      </c>
      <c r="G391" s="274">
        <v>3853</v>
      </c>
    </row>
    <row r="392" spans="1:254" s="93" customFormat="1" x14ac:dyDescent="0.2">
      <c r="A392" s="127" t="s">
        <v>288</v>
      </c>
      <c r="B392" s="275">
        <v>510</v>
      </c>
      <c r="C392" s="211" t="s">
        <v>17</v>
      </c>
      <c r="D392" s="276" t="s">
        <v>52</v>
      </c>
      <c r="E392" s="132" t="s">
        <v>70</v>
      </c>
      <c r="F392" s="213"/>
      <c r="G392" s="130">
        <f>SUM(G393:G394)</f>
        <v>4496.72</v>
      </c>
    </row>
    <row r="393" spans="1:254" s="126" customFormat="1" ht="38.25" x14ac:dyDescent="0.2">
      <c r="A393" s="122" t="s">
        <v>281</v>
      </c>
      <c r="B393" s="214">
        <v>510</v>
      </c>
      <c r="C393" s="208" t="s">
        <v>17</v>
      </c>
      <c r="D393" s="215" t="s">
        <v>52</v>
      </c>
      <c r="E393" s="135" t="s">
        <v>70</v>
      </c>
      <c r="F393" s="217" t="s">
        <v>24</v>
      </c>
      <c r="G393" s="125">
        <v>4334.42</v>
      </c>
    </row>
    <row r="394" spans="1:254" s="126" customFormat="1" x14ac:dyDescent="0.2">
      <c r="A394" s="122" t="s">
        <v>282</v>
      </c>
      <c r="B394" s="214">
        <v>510</v>
      </c>
      <c r="C394" s="208" t="s">
        <v>17</v>
      </c>
      <c r="D394" s="215" t="s">
        <v>52</v>
      </c>
      <c r="E394" s="135" t="s">
        <v>70</v>
      </c>
      <c r="F394" s="218" t="s">
        <v>32</v>
      </c>
      <c r="G394" s="125">
        <v>162.30000000000001</v>
      </c>
    </row>
    <row r="395" spans="1:254" s="145" customFormat="1" ht="28.5" x14ac:dyDescent="0.2">
      <c r="A395" s="202" t="s">
        <v>340</v>
      </c>
      <c r="B395" s="203">
        <v>510</v>
      </c>
      <c r="C395" s="204"/>
      <c r="D395" s="204"/>
      <c r="E395" s="205"/>
      <c r="F395" s="206"/>
      <c r="G395" s="111">
        <f>SUM(G396+G399)</f>
        <v>9360</v>
      </c>
    </row>
    <row r="396" spans="1:254" s="93" customFormat="1" ht="25.5" x14ac:dyDescent="0.2">
      <c r="A396" s="127" t="s">
        <v>71</v>
      </c>
      <c r="B396" s="210">
        <v>510</v>
      </c>
      <c r="C396" s="211" t="s">
        <v>17</v>
      </c>
      <c r="D396" s="132" t="s">
        <v>52</v>
      </c>
      <c r="E396" s="132" t="s">
        <v>339</v>
      </c>
      <c r="F396" s="212"/>
      <c r="G396" s="270">
        <f>SUM(G397:G398)</f>
        <v>7760</v>
      </c>
    </row>
    <row r="397" spans="1:254" s="126" customFormat="1" ht="38.25" x14ac:dyDescent="0.2">
      <c r="A397" s="122" t="s">
        <v>281</v>
      </c>
      <c r="B397" s="207">
        <v>510</v>
      </c>
      <c r="C397" s="208" t="s">
        <v>17</v>
      </c>
      <c r="D397" s="135" t="s">
        <v>52</v>
      </c>
      <c r="E397" s="135" t="s">
        <v>339</v>
      </c>
      <c r="F397" s="209" t="s">
        <v>24</v>
      </c>
      <c r="G397" s="125">
        <v>6797</v>
      </c>
    </row>
    <row r="398" spans="1:254" s="126" customFormat="1" x14ac:dyDescent="0.2">
      <c r="A398" s="122" t="s">
        <v>282</v>
      </c>
      <c r="B398" s="207">
        <v>510</v>
      </c>
      <c r="C398" s="208" t="s">
        <v>17</v>
      </c>
      <c r="D398" s="135" t="s">
        <v>52</v>
      </c>
      <c r="E398" s="135" t="s">
        <v>339</v>
      </c>
      <c r="F398" s="124" t="s">
        <v>32</v>
      </c>
      <c r="G398" s="272">
        <v>963</v>
      </c>
    </row>
    <row r="399" spans="1:254" s="93" customFormat="1" ht="25.5" x14ac:dyDescent="0.2">
      <c r="A399" s="127" t="s">
        <v>304</v>
      </c>
      <c r="B399" s="132" t="s">
        <v>280</v>
      </c>
      <c r="C399" s="132" t="s">
        <v>43</v>
      </c>
      <c r="D399" s="132" t="s">
        <v>26</v>
      </c>
      <c r="E399" s="132" t="s">
        <v>141</v>
      </c>
      <c r="F399" s="269"/>
      <c r="G399" s="130">
        <f>SUM(G400)</f>
        <v>1600</v>
      </c>
    </row>
    <row r="400" spans="1:254" s="126" customFormat="1" ht="13.5" thickBot="1" x14ac:dyDescent="0.25">
      <c r="A400" s="122" t="s">
        <v>282</v>
      </c>
      <c r="B400" s="135" t="s">
        <v>280</v>
      </c>
      <c r="C400" s="135" t="s">
        <v>43</v>
      </c>
      <c r="D400" s="135" t="s">
        <v>26</v>
      </c>
      <c r="E400" s="135" t="s">
        <v>141</v>
      </c>
      <c r="F400" s="273" t="s">
        <v>32</v>
      </c>
      <c r="G400" s="277">
        <v>1600</v>
      </c>
    </row>
    <row r="401" spans="1:7" ht="14.25" x14ac:dyDescent="0.2">
      <c r="A401" s="330" t="s">
        <v>270</v>
      </c>
      <c r="B401" s="331"/>
      <c r="C401" s="331"/>
      <c r="D401" s="331"/>
      <c r="E401" s="331"/>
      <c r="F401" s="332"/>
      <c r="G401" s="271">
        <f>SUM(G13+G29+G325+G388+G395)</f>
        <v>1410384.5600000005</v>
      </c>
    </row>
    <row r="404" spans="1:7" x14ac:dyDescent="0.2">
      <c r="C404" s="268"/>
    </row>
  </sheetData>
  <mergeCells count="12">
    <mergeCell ref="A401:F401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" bottom="0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Лист4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2021-10-28T08:25:04Z</dcterms:modified>
</cp:coreProperties>
</file>