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G370" i="4" l="1"/>
  <c r="G369" i="4" s="1"/>
  <c r="G368" i="4" s="1"/>
  <c r="G365" i="4"/>
  <c r="G364" i="4"/>
  <c r="G361" i="4"/>
  <c r="G357" i="4"/>
  <c r="G354" i="4"/>
  <c r="G353" i="4"/>
  <c r="G352" i="4"/>
  <c r="G351" i="4" s="1"/>
  <c r="G349" i="4"/>
  <c r="G347" i="4"/>
  <c r="G345" i="4"/>
  <c r="G344" i="4" s="1"/>
  <c r="G343" i="4" s="1"/>
  <c r="G342" i="4" s="1"/>
  <c r="G340" i="4"/>
  <c r="G338" i="4"/>
  <c r="G335" i="4"/>
  <c r="G332" i="4"/>
  <c r="G331" i="4" s="1"/>
  <c r="G328" i="4"/>
  <c r="G325" i="4"/>
  <c r="G322" i="4"/>
  <c r="G318" i="4" s="1"/>
  <c r="G319" i="4"/>
  <c r="G316" i="4"/>
  <c r="G312" i="4"/>
  <c r="G310" i="4"/>
  <c r="G308" i="4"/>
  <c r="G307" i="4"/>
  <c r="G306" i="4" s="1"/>
  <c r="G305" i="4" s="1"/>
  <c r="G303" i="4"/>
  <c r="G302" i="4"/>
  <c r="G301" i="4" s="1"/>
  <c r="G300" i="4" s="1"/>
  <c r="G297" i="4"/>
  <c r="G294" i="4" s="1"/>
  <c r="G293" i="4" s="1"/>
  <c r="G295" i="4"/>
  <c r="G291" i="4"/>
  <c r="G288" i="4" s="1"/>
  <c r="G287" i="4" s="1"/>
  <c r="G289" i="4"/>
  <c r="G283" i="4"/>
  <c r="G282" i="4" s="1"/>
  <c r="G278" i="4" s="1"/>
  <c r="G280" i="4"/>
  <c r="G279" i="4"/>
  <c r="G275" i="4"/>
  <c r="G274" i="4" s="1"/>
  <c r="G272" i="4"/>
  <c r="G271" i="4"/>
  <c r="G269" i="4"/>
  <c r="G268" i="4" s="1"/>
  <c r="G267" i="4" s="1"/>
  <c r="G264" i="4"/>
  <c r="G263" i="4" s="1"/>
  <c r="G262" i="4" s="1"/>
  <c r="G261" i="4" s="1"/>
  <c r="G255" i="4"/>
  <c r="G254" i="4" s="1"/>
  <c r="G253" i="4" s="1"/>
  <c r="G251" i="4"/>
  <c r="G249" i="4"/>
  <c r="G247" i="4"/>
  <c r="G246" i="4" s="1"/>
  <c r="G242" i="4" s="1"/>
  <c r="G241" i="4" s="1"/>
  <c r="G243" i="4"/>
  <c r="G238" i="4"/>
  <c r="G236" i="4"/>
  <c r="G235" i="4"/>
  <c r="G234" i="4" s="1"/>
  <c r="G231" i="4"/>
  <c r="G229" i="4"/>
  <c r="G228" i="4"/>
  <c r="G223" i="4" s="1"/>
  <c r="G226" i="4"/>
  <c r="G224" i="4"/>
  <c r="G221" i="4"/>
  <c r="G218" i="4"/>
  <c r="G215" i="4"/>
  <c r="G214" i="4"/>
  <c r="G212" i="4"/>
  <c r="G210" i="4"/>
  <c r="G208" i="4"/>
  <c r="G206" i="4"/>
  <c r="G204" i="4"/>
  <c r="G201" i="4" s="1"/>
  <c r="G202" i="4"/>
  <c r="G199" i="4"/>
  <c r="G197" i="4"/>
  <c r="G195" i="4"/>
  <c r="G193" i="4"/>
  <c r="G191" i="4"/>
  <c r="G190" i="4" s="1"/>
  <c r="G189" i="4" s="1"/>
  <c r="G186" i="4"/>
  <c r="G185" i="4"/>
  <c r="G184" i="4"/>
  <c r="G183" i="4" s="1"/>
  <c r="G179" i="4"/>
  <c r="G176" i="4"/>
  <c r="G171" i="4" s="1"/>
  <c r="G166" i="4" s="1"/>
  <c r="G174" i="4"/>
  <c r="G172" i="4"/>
  <c r="G167" i="4"/>
  <c r="G163" i="4"/>
  <c r="G161" i="4"/>
  <c r="G159" i="4"/>
  <c r="G157" i="4"/>
  <c r="G156" i="4" s="1"/>
  <c r="G142" i="4" s="1"/>
  <c r="G151" i="4"/>
  <c r="G149" i="4"/>
  <c r="G146" i="4"/>
  <c r="G143" i="4"/>
  <c r="G140" i="4"/>
  <c r="G138" i="4"/>
  <c r="G136" i="4"/>
  <c r="G134" i="4"/>
  <c r="G129" i="4" s="1"/>
  <c r="G132" i="4"/>
  <c r="G130" i="4"/>
  <c r="G127" i="4"/>
  <c r="G122" i="4"/>
  <c r="G121" i="4" s="1"/>
  <c r="G118" i="4" s="1"/>
  <c r="G117" i="4" s="1"/>
  <c r="G119" i="4"/>
  <c r="G115" i="4"/>
  <c r="G113" i="4"/>
  <c r="G111" i="4"/>
  <c r="G110" i="4"/>
  <c r="G109" i="4" s="1"/>
  <c r="G89" i="4" s="1"/>
  <c r="G106" i="4"/>
  <c r="G103" i="4"/>
  <c r="G102" i="4"/>
  <c r="G99" i="4" s="1"/>
  <c r="G100" i="4"/>
  <c r="G97" i="4"/>
  <c r="G96" i="4"/>
  <c r="G92" i="4"/>
  <c r="G91" i="4" s="1"/>
  <c r="G90" i="4" s="1"/>
  <c r="G87" i="4"/>
  <c r="G84" i="4" s="1"/>
  <c r="G83" i="4" s="1"/>
  <c r="G82" i="4" s="1"/>
  <c r="G81" i="4" s="1"/>
  <c r="G85" i="4"/>
  <c r="G79" i="4"/>
  <c r="G78" i="4"/>
  <c r="G77" i="4"/>
  <c r="G75" i="4"/>
  <c r="G72" i="4"/>
  <c r="G67" i="4"/>
  <c r="G65" i="4"/>
  <c r="G62" i="4" s="1"/>
  <c r="G63" i="4"/>
  <c r="G58" i="4"/>
  <c r="G57" i="4"/>
  <c r="G55" i="4"/>
  <c r="G51" i="4"/>
  <c r="G50" i="4"/>
  <c r="G46" i="4"/>
  <c r="G45" i="4" s="1"/>
  <c r="G43" i="4"/>
  <c r="G40" i="4"/>
  <c r="G39" i="4" s="1"/>
  <c r="G38" i="4" s="1"/>
  <c r="G36" i="4"/>
  <c r="G35" i="4"/>
  <c r="G33" i="4"/>
  <c r="G29" i="4"/>
  <c r="G26" i="4"/>
  <c r="G25" i="4"/>
  <c r="G24" i="4" s="1"/>
  <c r="G18" i="4"/>
  <c r="G17" i="4" s="1"/>
  <c r="G16" i="4" s="1"/>
  <c r="G11" i="4" s="1"/>
  <c r="G10" i="4" s="1"/>
  <c r="G14" i="4"/>
  <c r="G13" i="4"/>
  <c r="G12" i="4"/>
  <c r="G42" i="4" l="1"/>
  <c r="G315" i="4"/>
  <c r="G314" i="4" s="1"/>
  <c r="G299" i="4" s="1"/>
  <c r="G23" i="4"/>
  <c r="G22" i="4" s="1"/>
  <c r="G375" i="4" s="1"/>
  <c r="C18" i="5"/>
  <c r="C16" i="5"/>
  <c r="C13" i="5"/>
  <c r="C21" i="5" s="1"/>
  <c r="C10" i="5"/>
  <c r="F328" i="3" l="1"/>
  <c r="F326" i="3"/>
  <c r="F322" i="3"/>
  <c r="F320" i="3"/>
  <c r="F319" i="3" s="1"/>
  <c r="F318" i="3" s="1"/>
  <c r="F314" i="3"/>
  <c r="F313" i="3" s="1"/>
  <c r="F311" i="3"/>
  <c r="F310" i="3" s="1"/>
  <c r="F307" i="3"/>
  <c r="F304" i="3"/>
  <c r="F300" i="3"/>
  <c r="F297" i="3"/>
  <c r="F294" i="3"/>
  <c r="F289" i="3"/>
  <c r="F287" i="3"/>
  <c r="F285" i="3"/>
  <c r="F284" i="3"/>
  <c r="F283" i="3" s="1"/>
  <c r="F282" i="3" s="1"/>
  <c r="F280" i="3"/>
  <c r="F278" i="3"/>
  <c r="F274" i="3"/>
  <c r="F270" i="3"/>
  <c r="F266" i="3"/>
  <c r="F263" i="3"/>
  <c r="F256" i="3" s="1"/>
  <c r="F255" i="3" s="1"/>
  <c r="F260" i="3"/>
  <c r="F257" i="3"/>
  <c r="F253" i="3"/>
  <c r="F249" i="3"/>
  <c r="F248" i="3" s="1"/>
  <c r="F247" i="3" s="1"/>
  <c r="F244" i="3"/>
  <c r="F243" i="3" s="1"/>
  <c r="F242" i="3" s="1"/>
  <c r="F238" i="3"/>
  <c r="F237" i="3" s="1"/>
  <c r="F236" i="3" s="1"/>
  <c r="F234" i="3"/>
  <c r="F232" i="3"/>
  <c r="F230" i="3"/>
  <c r="F229" i="3" s="1"/>
  <c r="F225" i="3" s="1"/>
  <c r="F226" i="3"/>
  <c r="F221" i="3"/>
  <c r="F219" i="3"/>
  <c r="F218" i="3"/>
  <c r="F217" i="3" s="1"/>
  <c r="F214" i="3"/>
  <c r="F212" i="3"/>
  <c r="F210" i="3"/>
  <c r="F207" i="3"/>
  <c r="F203" i="3"/>
  <c r="F200" i="3"/>
  <c r="F197" i="3"/>
  <c r="F194" i="3"/>
  <c r="F192" i="3"/>
  <c r="F190" i="3"/>
  <c r="F188" i="3"/>
  <c r="F186" i="3"/>
  <c r="F183" i="3" s="1"/>
  <c r="F184" i="3"/>
  <c r="F181" i="3"/>
  <c r="F180" i="3" s="1"/>
  <c r="F175" i="3" s="1"/>
  <c r="F178" i="3"/>
  <c r="F176" i="3"/>
  <c r="F172" i="3"/>
  <c r="F171" i="3" s="1"/>
  <c r="F170" i="3" s="1"/>
  <c r="F166" i="3"/>
  <c r="F163" i="3"/>
  <c r="F161" i="3"/>
  <c r="F157" i="3"/>
  <c r="F152" i="3"/>
  <c r="F150" i="3"/>
  <c r="F148" i="3"/>
  <c r="F146" i="3"/>
  <c r="F138" i="3"/>
  <c r="F134" i="3"/>
  <c r="F132" i="3"/>
  <c r="F130" i="3"/>
  <c r="F127" i="3" s="1"/>
  <c r="F128" i="3"/>
  <c r="F125" i="3"/>
  <c r="F121" i="3"/>
  <c r="F120" i="3" s="1"/>
  <c r="F119" i="3" s="1"/>
  <c r="F116" i="3"/>
  <c r="F114" i="3"/>
  <c r="F112" i="3"/>
  <c r="F107" i="3"/>
  <c r="F105" i="3"/>
  <c r="F102" i="3"/>
  <c r="F99" i="3"/>
  <c r="F98" i="3" s="1"/>
  <c r="F95" i="3"/>
  <c r="F94" i="3" s="1"/>
  <c r="F93" i="3" s="1"/>
  <c r="F90" i="3"/>
  <c r="F88" i="3"/>
  <c r="F87" i="3"/>
  <c r="F86" i="3" s="1"/>
  <c r="F85" i="3" s="1"/>
  <c r="F84" i="3" s="1"/>
  <c r="F82" i="3"/>
  <c r="F81" i="3" s="1"/>
  <c r="F80" i="3" s="1"/>
  <c r="F78" i="3"/>
  <c r="F75" i="3"/>
  <c r="F70" i="3"/>
  <c r="F68" i="3"/>
  <c r="F65" i="3" s="1"/>
  <c r="F66" i="3"/>
  <c r="F61" i="3"/>
  <c r="F58" i="3" s="1"/>
  <c r="F59" i="3"/>
  <c r="F54" i="3"/>
  <c r="F53" i="3" s="1"/>
  <c r="F51" i="3"/>
  <c r="F47" i="3"/>
  <c r="F46" i="3" s="1"/>
  <c r="F42" i="3"/>
  <c r="F41" i="3" s="1"/>
  <c r="F39" i="3"/>
  <c r="F36" i="3"/>
  <c r="F35" i="3" s="1"/>
  <c r="F34" i="3" s="1"/>
  <c r="F32" i="3"/>
  <c r="F31" i="3" s="1"/>
  <c r="F27" i="3"/>
  <c r="F24" i="3"/>
  <c r="F23" i="3"/>
  <c r="F20" i="3" s="1"/>
  <c r="F21" i="3"/>
  <c r="F17" i="3"/>
  <c r="F16" i="3" s="1"/>
  <c r="F15" i="3" s="1"/>
  <c r="F13" i="3"/>
  <c r="F12" i="3"/>
  <c r="F11" i="3"/>
  <c r="F111" i="3" l="1"/>
  <c r="F110" i="3" s="1"/>
  <c r="F92" i="3" s="1"/>
  <c r="F104" i="3"/>
  <c r="F101" i="3" s="1"/>
  <c r="F206" i="3"/>
  <c r="F205" i="3" s="1"/>
  <c r="F38" i="3"/>
  <c r="F145" i="3"/>
  <c r="F140" i="3" s="1"/>
  <c r="F137" i="3" s="1"/>
  <c r="F136" i="3" s="1"/>
  <c r="F269" i="3"/>
  <c r="F293" i="3"/>
  <c r="F292" i="3" s="1"/>
  <c r="F291" i="3" s="1"/>
  <c r="F10" i="3"/>
  <c r="F160" i="3"/>
  <c r="F156" i="3" s="1"/>
  <c r="F155" i="3" s="1"/>
  <c r="F196" i="3"/>
  <c r="F309" i="3"/>
  <c r="F325" i="3"/>
  <c r="F324" i="3" s="1"/>
  <c r="F118" i="3"/>
  <c r="F224" i="3"/>
  <c r="F252" i="3"/>
  <c r="F251" i="3" s="1"/>
  <c r="F174" i="3"/>
  <c r="C45" i="2"/>
  <c r="C43" i="2"/>
  <c r="C41" i="2"/>
  <c r="C26" i="2"/>
  <c r="C13" i="2"/>
  <c r="C9" i="2" s="1"/>
  <c r="C10" i="2"/>
  <c r="C102" i="1"/>
  <c r="C99" i="1" s="1"/>
  <c r="C100" i="1"/>
  <c r="C97" i="1"/>
  <c r="C94" i="1"/>
  <c r="C92" i="1"/>
  <c r="C90" i="1"/>
  <c r="C88" i="1"/>
  <c r="C84" i="1"/>
  <c r="C83" i="1" s="1"/>
  <c r="C81" i="1"/>
  <c r="C80" i="1" s="1"/>
  <c r="C78" i="1"/>
  <c r="C77" i="1" s="1"/>
  <c r="C74" i="1"/>
  <c r="C72" i="1"/>
  <c r="C71" i="1" s="1"/>
  <c r="C69" i="1"/>
  <c r="C68" i="1" s="1"/>
  <c r="C62" i="1"/>
  <c r="C61" i="1" s="1"/>
  <c r="C58" i="1"/>
  <c r="C57" i="1" s="1"/>
  <c r="C55" i="1"/>
  <c r="C54" i="1" s="1"/>
  <c r="C52" i="1"/>
  <c r="C51" i="1" s="1"/>
  <c r="C48" i="1"/>
  <c r="C46" i="1"/>
  <c r="C43" i="1"/>
  <c r="C41" i="1"/>
  <c r="C40" i="1"/>
  <c r="C38" i="1"/>
  <c r="C36" i="1"/>
  <c r="C35" i="1" s="1"/>
  <c r="C33" i="1"/>
  <c r="C30" i="1"/>
  <c r="C27" i="1"/>
  <c r="C25" i="1"/>
  <c r="C24" i="1" s="1"/>
  <c r="C23" i="1" s="1"/>
  <c r="C18" i="1"/>
  <c r="C17" i="1"/>
  <c r="C11" i="1"/>
  <c r="C10" i="1" s="1"/>
  <c r="F241" i="3" l="1"/>
  <c r="F330" i="3" s="1"/>
  <c r="C8" i="2"/>
  <c r="C67" i="1"/>
  <c r="C50" i="1"/>
  <c r="C76" i="1"/>
  <c r="C45" i="1"/>
  <c r="C9" i="1" s="1"/>
</calcChain>
</file>

<file path=xl/sharedStrings.xml><?xml version="1.0" encoding="utf-8"?>
<sst xmlns="http://schemas.openxmlformats.org/spreadsheetml/2006/main" count="3538" uniqueCount="633">
  <si>
    <t>Приложение № 1</t>
  </si>
  <si>
    <t xml:space="preserve">к  решению окружного  Совета депутатов </t>
  </si>
  <si>
    <t xml:space="preserve">          Исполнение налоговых и неналоговых доходов бюджета Советского городского округа   за  2018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</si>
  <si>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</si>
  <si>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</si>
  <si>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</si>
  <si>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</si>
  <si>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</si>
  <si>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</si>
  <si>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</si>
  <si>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</si>
  <si>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</si>
  <si>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</si>
  <si>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</si>
  <si>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</si>
  <si>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</si>
  <si>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</si>
  <si>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облагаемых  по налоговой ставке, установленной п.1 ст.224 Нагового кодекса Российская Федерация</t>
  </si>
  <si>
    <t>000 1 01 02021 01 0000 110</t>
  </si>
  <si>
    <t>налог на доходы физических лиц с доходов, облагаемых  по налоговой ставке, установленной п.1 ст.224 НК РФ,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</si>
  <si>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</si>
  <si>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</si>
  <si>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</si>
  <si>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</si>
  <si>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</si>
  <si>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</si>
  <si>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</si>
  <si>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</si>
  <si>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</si>
  <si>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</si>
  <si>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</si>
  <si>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</si>
  <si>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</si>
  <si>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</si>
  <si>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</si>
  <si>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</si>
  <si>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</si>
  <si>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</si>
  <si>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</si>
  <si>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</si>
  <si>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</si>
  <si>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</si>
  <si>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</si>
  <si>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</si>
  <si>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</si>
  <si>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</si>
  <si>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</si>
  <si>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</si>
  <si>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</si>
  <si>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</si>
  <si>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</si>
  <si>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</si>
  <si>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</si>
  <si>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</si>
  <si>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</si>
  <si>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</si>
  <si>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</si>
  <si>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</si>
  <si>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</si>
  <si>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</si>
  <si>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</si>
  <si>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</si>
  <si>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</si>
  <si>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</si>
  <si>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</si>
  <si>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</si>
  <si>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</si>
  <si>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</si>
  <si>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</si>
  <si>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</si>
  <si>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</si>
  <si>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</si>
  <si>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</si>
  <si>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</si>
  <si>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</si>
  <si>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</si>
  <si>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</si>
  <si>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</si>
  <si>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</si>
  <si>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</si>
  <si>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</si>
  <si>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</si>
  <si>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</si>
  <si>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</si>
  <si>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</si>
  <si>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</si>
  <si>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</si>
  <si>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</si>
  <si>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</si>
  <si>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</si>
  <si>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</si>
  <si>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</si>
  <si>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</si>
  <si>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</si>
  <si>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</si>
  <si>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</si>
  <si>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</si>
  <si>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</si>
  <si>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</si>
  <si>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</si>
  <si>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</si>
  <si>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</si>
  <si>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</si>
  <si>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</si>
  <si>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</si>
  <si>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</si>
  <si>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</si>
  <si>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</si>
  <si>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</si>
  <si>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</si>
  <si>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</si>
  <si>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</si>
  <si>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</si>
  <si>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</si>
  <si>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</si>
  <si>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</si>
  <si>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</si>
  <si>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</si>
  <si>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</si>
  <si>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</si>
  <si>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</si>
  <si>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</si>
  <si>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</si>
  <si>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</si>
  <si>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</si>
  <si>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</si>
  <si>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</si>
  <si>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</si>
  <si>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</si>
  <si>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</si>
  <si>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</si>
  <si>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</si>
  <si>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</si>
  <si>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</si>
  <si>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</si>
  <si>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</si>
  <si>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</si>
  <si>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</si>
  <si>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</si>
  <si>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</si>
  <si>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</si>
  <si>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</si>
  <si>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</si>
  <si>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</si>
  <si>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</si>
  <si>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</si>
  <si>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</si>
  <si>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</si>
  <si>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</si>
  <si>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</si>
  <si>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</si>
  <si>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</si>
  <si>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</si>
  <si>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</si>
  <si>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</si>
  <si>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</si>
  <si>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</si>
  <si>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</si>
  <si>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</si>
  <si>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</si>
  <si>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</si>
  <si>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</si>
  <si>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</si>
  <si>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</si>
  <si>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</si>
  <si>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</si>
  <si>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</si>
  <si>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</si>
  <si>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</si>
  <si>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</si>
  <si>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</si>
  <si>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</si>
  <si>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</si>
  <si>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</si>
  <si>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</si>
  <si>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</si>
  <si>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</si>
  <si>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</si>
  <si>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</si>
  <si>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</si>
  <si>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</si>
  <si>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</si>
  <si>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</si>
  <si>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</si>
  <si>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</si>
  <si>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</si>
  <si>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</si>
  <si>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</si>
  <si>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000 1 17 01000 00 0000 180</t>
  </si>
  <si>
    <t>Невыясненные поступления</t>
  </si>
  <si>
    <t>000 1 17 01040 04 0000 180</t>
  </si>
  <si>
    <t>Невыясненные поступления, зачисляемые в бюджеты городских округов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</si>
  <si>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</si>
  <si>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</si>
  <si>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</si>
  <si>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</si>
  <si>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Приложение № 2</t>
  </si>
  <si>
    <t>Исполнение безвозмездных поступлений за 2018 год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</si>
  <si>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</si>
  <si>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</si>
  <si>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</si>
  <si>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</si>
  <si>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</si>
  <si>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</si>
  <si>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</si>
  <si>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</si>
  <si>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</si>
  <si>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</si>
  <si>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</si>
  <si>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000 2 02 20000 00 0000 151</t>
  </si>
  <si>
    <t>Субсидии бюджетам бюджетной системы Российской Федерации (межбюджетные субсидии)</t>
  </si>
  <si>
    <t>510 2 02 20041 04 0000 151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</si>
  <si>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</si>
  <si>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510 2 02 25027 04 0000151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</si>
  <si>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</si>
  <si>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510 2 02 25497 04 0000 151</t>
  </si>
  <si>
    <t>Субсидии бюджетам на реализацию мероприятий по обеспечению жильем молодых семей</t>
  </si>
  <si>
    <t>510 2 02 29999 04 0000 151</t>
  </si>
  <si>
    <t xml:space="preserve">Субсидии на мероприятия подпрограммы "Обеспечение жильем молодых семей" 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</si>
  <si>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</si>
  <si>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</si>
  <si>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</si>
  <si>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</si>
  <si>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</si>
  <si>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</si>
  <si>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из резервного фонда на возмещение в срок затрат, связанных с организацией теплоснабжения населения</t>
  </si>
  <si>
    <t>Субсидии на обеспечение мероприятий по организации теплоснабжения, водоснабжения и водоотведения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</si>
  <si>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</si>
  <si>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</si>
  <si>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</si>
  <si>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</si>
  <si>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</si>
  <si>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</si>
  <si>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</si>
  <si>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</si>
  <si>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</si>
  <si>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</si>
  <si>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</si>
  <si>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</si>
  <si>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</si>
  <si>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</si>
  <si>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</si>
  <si>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</si>
  <si>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</si>
  <si>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</si>
  <si>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510 2 02 39999 04 0000151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</si>
  <si>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</si>
  <si>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000 2 02 04000 00 0000 151</t>
  </si>
  <si>
    <t>Иные межбюджетные трансферты</t>
  </si>
  <si>
    <t>510 2 02 49999 04 0000 151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</si>
  <si>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</si>
  <si>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</si>
  <si>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</si>
  <si>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</si>
  <si>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</si>
  <si>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000 2 18 00000 00 0000 180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</si>
  <si>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</si>
  <si>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510 2 18 04010 04 0000 180</t>
  </si>
  <si>
    <t>Доходы бюджетов городских округов от возврата бюджетными учреждениями остатков субсидий прошлых лет</t>
  </si>
  <si>
    <t>Приложение № 3</t>
  </si>
  <si>
    <r>
      <t xml:space="preserve">     Исполнение расходов бюджета </t>
    </r>
    <r>
      <rPr>
        <b/>
        <sz val="1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по разделам и подразделам, целевым статьям и видам  расходов классификации расходов бюджета                                                                   за 2018 год                                                                                           </t>
    </r>
  </si>
  <si>
    <t>РЗ</t>
  </si>
  <si>
    <t>Пр</t>
  </si>
  <si>
    <t>КЦСР</t>
  </si>
  <si>
    <t>КВР</t>
  </si>
  <si>
    <t>2018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</si>
  <si>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</si>
  <si>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</si>
  <si>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</si>
  <si>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</si>
  <si>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</si>
  <si>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</si>
  <si>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</si>
  <si>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</si>
  <si>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</si>
  <si>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</si>
  <si>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</si>
  <si>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</si>
  <si>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</si>
  <si>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</si>
  <si>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</si>
  <si>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</si>
  <si>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</si>
  <si>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</si>
  <si>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</si>
  <si>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</si>
  <si>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</si>
  <si>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</si>
  <si>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</si>
  <si>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</si>
  <si>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</si>
  <si>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</si>
  <si>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</si>
  <si>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</si>
  <si>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</si>
  <si>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</si>
  <si>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</si>
  <si>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</si>
  <si>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</si>
  <si>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</si>
  <si>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</si>
  <si>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</si>
  <si>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</si>
  <si>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</si>
  <si>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</si>
  <si>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</si>
  <si>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</si>
  <si>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</si>
  <si>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</si>
  <si>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</si>
  <si>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</si>
  <si>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</si>
  <si>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</si>
  <si>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</si>
  <si>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</si>
  <si>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</si>
  <si>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</si>
  <si>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</si>
  <si>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</si>
  <si>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</si>
  <si>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</si>
  <si>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</si>
  <si>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</si>
  <si>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</si>
  <si>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</si>
  <si>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</si>
  <si>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</si>
  <si>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"Пожарная безопасность муниципального образования "Советский городской округ" на 2016 - 2018 годы" </t>
  </si>
  <si>
    <t>22 1 77 01000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</si>
  <si>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</si>
  <si>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</si>
  <si>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</si>
  <si>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</si>
  <si>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</si>
  <si>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</si>
  <si>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</si>
  <si>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</si>
  <si>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</si>
  <si>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</si>
  <si>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</si>
  <si>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</si>
  <si>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</si>
  <si>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</si>
  <si>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</si>
  <si>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Программа "Мероприятия по мобилизационной подготовке в целях обеспечения обороны и безопасности муниципального образования "Советский городской округ" на 2017-2021 годы"</t>
  </si>
  <si>
    <t>22 1 77 16000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</si>
  <si>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</si>
  <si>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</si>
  <si>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</si>
  <si>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Программа "Профилактика правонарушений" на 2017-2019 г.г.</t>
  </si>
  <si>
    <t>22 1 77 02000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</si>
  <si>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</si>
  <si>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</si>
  <si>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</si>
  <si>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</si>
  <si>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</si>
  <si>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</si>
  <si>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</si>
  <si>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</si>
  <si>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</si>
  <si>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</si>
  <si>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</si>
  <si>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</si>
  <si>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</si>
  <si>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Субсидии на капитальный ремонт автомобильных дорог общего пользования местного значения и искусственных сооружений на них в населенных пунктах КО </t>
  </si>
  <si>
    <t>22 1 07 S1220</t>
  </si>
  <si>
    <t>Программа "Ремонт и содержание дорог и мостов в муниципальном образовании "Советский городской округ" на 2014-2018 годы"</t>
  </si>
  <si>
    <t>22 1 77 07000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</si>
  <si>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</si>
  <si>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</si>
  <si>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</si>
  <si>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</si>
  <si>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</si>
  <si>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</si>
  <si>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</si>
  <si>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2016-2018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</si>
  <si>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</si>
  <si>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</si>
  <si>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</si>
  <si>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</si>
  <si>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</si>
  <si>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</si>
  <si>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Расходы за счет резервного фонда Правительства Калининградской области</t>
  </si>
  <si>
    <t>99 2 00 21910</t>
  </si>
  <si>
    <t>Коммунальное хозяйство</t>
  </si>
  <si>
    <t>06 2 В8 71310</t>
  </si>
  <si>
    <t>Программа комплексного развития систем коммунальной инфраструктуры муниципального образования "Советский городской округ" на 2012-2018 годы</t>
  </si>
  <si>
    <t>22 1 77 10000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</si>
  <si>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</si>
  <si>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</si>
  <si>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17 S1070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</si>
  <si>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</si>
  <si>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</si>
  <si>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</si>
  <si>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</si>
  <si>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</si>
  <si>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</si>
  <si>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</si>
  <si>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</si>
  <si>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22 1 77 17000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</si>
  <si>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</si>
  <si>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</si>
  <si>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</si>
  <si>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</si>
  <si>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2016-2018 годы"</t>
  </si>
  <si>
    <t>22 1 77 05000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</si>
  <si>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</si>
  <si>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</si>
  <si>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2018 год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</si>
  <si>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</si>
  <si>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</si>
  <si>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</si>
  <si>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</si>
  <si>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</si>
  <si>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</si>
  <si>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</si>
  <si>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</si>
  <si>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</si>
  <si>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</si>
  <si>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</si>
  <si>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</si>
  <si>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</si>
  <si>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 xml:space="preserve">Программа "Пожарная безопасность муниципального образования "Советский городской округ" на 2016-2018 годы" </t>
  </si>
  <si>
    <t>Общее образование</t>
  </si>
  <si>
    <t>22 1 77 27030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</si>
  <si>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</si>
  <si>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</si>
  <si>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</si>
  <si>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</si>
  <si>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</si>
  <si>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</si>
  <si>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</si>
  <si>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21 L0279</t>
  </si>
  <si>
    <t>22 1 21 R0279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</si>
  <si>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</si>
  <si>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</si>
  <si>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</si>
  <si>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</si>
  <si>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</si>
  <si>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</si>
  <si>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</si>
  <si>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</si>
  <si>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</si>
  <si>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</si>
  <si>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</si>
  <si>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</si>
  <si>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</si>
  <si>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</si>
  <si>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</si>
  <si>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</si>
  <si>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</si>
  <si>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04 3 94 R5190</t>
  </si>
  <si>
    <t>Программа "Развитие культуры в муниципальном образовании "Советский городской округ" на 2014-2018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</si>
  <si>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</si>
  <si>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</si>
  <si>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</si>
  <si>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</si>
  <si>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</si>
  <si>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</si>
  <si>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</si>
  <si>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</si>
  <si>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</si>
  <si>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</si>
  <si>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</si>
  <si>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</si>
  <si>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</si>
  <si>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</si>
  <si>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</si>
  <si>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</si>
  <si>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</si>
  <si>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</si>
  <si>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</si>
  <si>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</si>
  <si>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</si>
  <si>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</si>
  <si>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</si>
  <si>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</si>
  <si>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</si>
  <si>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</si>
  <si>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</si>
  <si>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</si>
  <si>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</si>
  <si>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</si>
  <si>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</si>
  <si>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</si>
  <si>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</si>
  <si>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</si>
  <si>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22 1 06 R0200</t>
  </si>
  <si>
    <t>22 1 06 L4970</t>
  </si>
  <si>
    <t>22 1 06 71030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</si>
  <si>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</si>
  <si>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</si>
  <si>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2016-2018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</si>
  <si>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</si>
  <si>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</si>
  <si>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</si>
  <si>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</si>
  <si>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</si>
  <si>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</si>
  <si>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</si>
  <si>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</si>
  <si>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</si>
  <si>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</si>
  <si>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</si>
  <si>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</si>
  <si>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</si>
  <si>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</si>
  <si>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</si>
  <si>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</si>
  <si>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</si>
  <si>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</si>
  <si>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22 1 13 R0274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</si>
  <si>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</si>
  <si>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</si>
  <si>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</si>
  <si>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</si>
  <si>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</si>
  <si>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</si>
  <si>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</si>
  <si>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</si>
  <si>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</si>
  <si>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</si>
  <si>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</si>
  <si>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0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</si>
  <si>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</si>
  <si>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</si>
  <si>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</si>
  <si>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</si>
  <si>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</si>
  <si>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</si>
  <si>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</si>
  <si>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</si>
  <si>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Приложение 5</t>
  </si>
  <si>
    <t>Исполнение по источникам финансирования  дефицита бюджета</t>
  </si>
  <si>
    <t xml:space="preserve"> Советского городского округа </t>
  </si>
  <si>
    <t xml:space="preserve"> в 2018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</si>
  <si>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</si>
  <si>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</si>
  <si>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</si>
  <si>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</si>
  <si>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</si>
  <si>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</si>
  <si>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</si>
  <si>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</si>
  <si>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</si>
  <si>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</si>
  <si>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</si>
  <si>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</si>
  <si>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</si>
  <si>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</si>
  <si>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</si>
  <si>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</si>
  <si>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</si>
  <si>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</si>
  <si>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</si>
  <si>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</si>
  <si>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</si>
  <si>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</si>
  <si>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№ 4</t>
  </si>
  <si>
    <t>Исполнение по ведомственной структуре расходов бюджета Советского городского округа</t>
  </si>
  <si>
    <t xml:space="preserve"> за 2018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</si>
  <si>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</si>
  <si>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</si>
  <si>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</si>
  <si>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</si>
  <si>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</si>
  <si>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</si>
  <si>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</si>
  <si>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</si>
  <si>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</si>
  <si>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</si>
  <si>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</si>
  <si>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</si>
  <si>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Реализиция государственных функций, связанных с общегосударственным управлением  </t>
  </si>
  <si>
    <t>22 1 77  01000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</si>
  <si>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</si>
  <si>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</si>
  <si>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</si>
  <si>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</si>
  <si>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Программа "Профилактика правонарушений"на 2017-2019г.г.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</si>
  <si>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</si>
  <si>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</si>
  <si>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</si>
  <si>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Программа "Ремонт и содержание дорог и мостов в муниципальном образовании "Советский городской округ" на 2014 - 2018годы"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</si>
  <si>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</si>
  <si>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</si>
  <si>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</si>
  <si>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</si>
  <si>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</si>
  <si>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</si>
  <si>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</si>
  <si>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 xml:space="preserve">Субсидии на обеспечение мероприятий по организации теплоснабжения, водоснабжения и водоотведения 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</si>
  <si>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</si>
  <si>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</si>
  <si>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</si>
  <si>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</si>
  <si>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</si>
  <si>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</si>
  <si>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</si>
  <si>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</si>
  <si>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</si>
  <si>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>22 1  77 11000</t>
  </si>
  <si>
    <t>Программа конкретных дел благоустройства территории муниципального образования "Советский городской округ" на 2018 год</t>
  </si>
  <si>
    <t>Программа природоохранных мероприятий на территории муниципального образования "Советский городской округ" на 2016-2018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</si>
  <si>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</si>
  <si>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</si>
  <si>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</si>
  <si>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</si>
  <si>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</si>
  <si>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</si>
  <si>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</si>
  <si>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</si>
  <si>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</si>
  <si>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</si>
  <si>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</si>
  <si>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</si>
  <si>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</si>
  <si>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</si>
  <si>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</si>
  <si>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</si>
  <si>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</si>
  <si>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</si>
  <si>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</si>
  <si>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</si>
  <si>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</si>
  <si>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22 06 71030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</si>
  <si>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2016-2018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</si>
  <si>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</si>
  <si>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                                                                                   от " 26" июня 2019 г. № 341</t>
  </si>
  <si>
    <r>
      <t xml:space="preserve">                                                                              от "</t>
    </r>
    <r>
      <rPr>
        <u/>
        <sz val="10"/>
        <rFont val="Times New Roman"/>
        <family val="1"/>
        <charset val="204"/>
      </rPr>
      <t xml:space="preserve"> 26" июня</t>
    </r>
    <r>
      <rPr>
        <sz val="10"/>
        <rFont val="Times New Roman"/>
        <family val="1"/>
      </rPr>
      <t xml:space="preserve"> 2019 г. № 341</t>
    </r>
  </si>
  <si>
    <t xml:space="preserve">                                                                                   от " 26" июня 2019 г. № 341</t>
  </si>
  <si>
    <t xml:space="preserve">                                                                                  от " 26" июня 2019 г. №  341</t>
  </si>
  <si>
    <r>
      <t xml:space="preserve">                                                                            от "</t>
    </r>
    <r>
      <rPr>
        <u/>
        <sz val="10"/>
        <rFont val="Times New Roman"/>
        <family val="1"/>
        <charset val="204"/>
      </rPr>
      <t xml:space="preserve"> 26" июня</t>
    </r>
    <r>
      <rPr>
        <sz val="10"/>
        <rFont val="Times New Roman"/>
        <family val="1"/>
      </rPr>
      <t xml:space="preserve"> 2019 г. № 341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</si>
</sst>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u/>
      <sz val="10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</cellStyleXfs>
  <cellXfs count="368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0" fontId="1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3" fillId="0" borderId="2" xfId="2" applyFont="1" applyFill="1" applyBorder="1" applyAlignment="1">
      <alignment horizontal="left" wrapText="1"/>
    </xf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14" fillId="0" borderId="0" xfId="2" applyFont="1" applyFill="1" applyBorder="1"/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2" fontId="11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" fontId="4" fillId="0" borderId="0" xfId="2" applyNumberFormat="1" applyFont="1" applyFill="1" applyBorder="1"/>
    <xf numFmtId="0" fontId="1" fillId="0" borderId="0" xfId="0" applyFont="1" applyFill="1" applyAlignment="1">
      <alignment horizontal="right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18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0" fillId="0" borderId="2" xfId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" fontId="20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>
      <alignment horizontal="left" wrapText="1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0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0" fillId="0" borderId="2" xfId="1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 shrinkToFit="1"/>
    </xf>
    <xf numFmtId="49" fontId="14" fillId="0" borderId="2" xfId="1" applyNumberFormat="1" applyFont="1" applyFill="1" applyBorder="1" applyAlignment="1">
      <alignment horizontal="center"/>
    </xf>
    <xf numFmtId="49" fontId="14" fillId="0" borderId="3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0" fontId="21" fillId="0" borderId="0" xfId="1" applyFont="1" applyFill="1"/>
    <xf numFmtId="0" fontId="11" fillId="0" borderId="2" xfId="1" applyFont="1" applyFill="1" applyBorder="1" applyAlignment="1">
      <alignment horizontal="left"/>
    </xf>
    <xf numFmtId="0" fontId="20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0" fontId="22" fillId="0" borderId="2" xfId="1" applyFont="1" applyFill="1" applyBorder="1" applyAlignment="1">
      <alignment vertical="center" wrapText="1" shrinkToFit="1"/>
    </xf>
    <xf numFmtId="4" fontId="13" fillId="0" borderId="2" xfId="1" applyNumberFormat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left"/>
    </xf>
    <xf numFmtId="49" fontId="21" fillId="0" borderId="2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center"/>
    </xf>
    <xf numFmtId="4" fontId="20" fillId="0" borderId="2" xfId="1" applyNumberFormat="1" applyFont="1" applyFill="1" applyBorder="1" applyAlignment="1">
      <alignment horizontal="center" wrapText="1"/>
    </xf>
    <xf numFmtId="0" fontId="23" fillId="0" borderId="0" xfId="1" applyFont="1" applyFill="1"/>
    <xf numFmtId="0" fontId="24" fillId="0" borderId="0" xfId="1" applyFont="1" applyFill="1"/>
    <xf numFmtId="0" fontId="25" fillId="0" borderId="0" xfId="1" applyFont="1" applyFill="1"/>
    <xf numFmtId="0" fontId="21" fillId="0" borderId="2" xfId="1" applyFont="1" applyFill="1" applyBorder="1" applyAlignment="1">
      <alignment horizontal="left" wrapText="1"/>
    </xf>
    <xf numFmtId="49" fontId="21" fillId="0" borderId="2" xfId="1" applyNumberFormat="1" applyFont="1" applyFill="1" applyBorder="1" applyAlignment="1">
      <alignment horizontal="center" wrapText="1"/>
    </xf>
    <xf numFmtId="0" fontId="26" fillId="0" borderId="0" xfId="1" applyFont="1" applyFill="1"/>
    <xf numFmtId="0" fontId="14" fillId="0" borderId="2" xfId="1" applyFont="1" applyFill="1" applyBorder="1" applyAlignment="1">
      <alignment horizontal="left"/>
    </xf>
    <xf numFmtId="0" fontId="27" fillId="0" borderId="0" xfId="1" applyFont="1" applyFill="1"/>
    <xf numFmtId="4" fontId="14" fillId="0" borderId="0" xfId="1" applyNumberFormat="1" applyFont="1" applyFill="1"/>
    <xf numFmtId="49" fontId="13" fillId="0" borderId="3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28" fillId="0" borderId="0" xfId="1" applyFont="1" applyFill="1"/>
    <xf numFmtId="0" fontId="14" fillId="0" borderId="4" xfId="1" applyFont="1" applyFill="1" applyBorder="1" applyAlignment="1">
      <alignment horizontal="left" wrapText="1"/>
    </xf>
    <xf numFmtId="49" fontId="14" fillId="0" borderId="3" xfId="1" applyNumberFormat="1" applyFont="1" applyFill="1" applyBorder="1" applyAlignment="1">
      <alignment horizontal="center" wrapText="1"/>
    </xf>
    <xf numFmtId="0" fontId="29" fillId="0" borderId="0" xfId="1" applyFont="1" applyFill="1"/>
    <xf numFmtId="49" fontId="13" fillId="0" borderId="3" xfId="1" applyNumberFormat="1" applyFont="1" applyFill="1" applyBorder="1" applyAlignment="1">
      <alignment horizontal="center" wrapText="1"/>
    </xf>
    <xf numFmtId="0" fontId="30" fillId="0" borderId="0" xfId="1" applyFont="1" applyFill="1"/>
    <xf numFmtId="49" fontId="13" fillId="0" borderId="5" xfId="1" applyNumberFormat="1" applyFont="1" applyFill="1" applyBorder="1" applyAlignment="1">
      <alignment horizontal="center"/>
    </xf>
    <xf numFmtId="49" fontId="13" fillId="0" borderId="6" xfId="1" applyNumberFormat="1" applyFont="1" applyFill="1" applyBorder="1" applyAlignment="1">
      <alignment horizontal="center"/>
    </xf>
    <xf numFmtId="0" fontId="31" fillId="0" borderId="2" xfId="1" applyFont="1" applyFill="1" applyBorder="1" applyAlignment="1">
      <alignment horizontal="left"/>
    </xf>
    <xf numFmtId="49" fontId="31" fillId="0" borderId="5" xfId="1" applyNumberFormat="1" applyFont="1" applyFill="1" applyBorder="1" applyAlignment="1">
      <alignment horizontal="center"/>
    </xf>
    <xf numFmtId="49" fontId="31" fillId="0" borderId="2" xfId="1" applyNumberFormat="1" applyFont="1" applyFill="1" applyBorder="1" applyAlignment="1">
      <alignment horizontal="center" wrapText="1"/>
    </xf>
    <xf numFmtId="4" fontId="31" fillId="0" borderId="2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20" fillId="0" borderId="2" xfId="1" applyFont="1" applyFill="1" applyBorder="1" applyAlignment="1">
      <alignment horizontal="left" wrapText="1" shrinkToFit="1"/>
    </xf>
    <xf numFmtId="49" fontId="20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 shrinkToFit="1"/>
    </xf>
    <xf numFmtId="49" fontId="14" fillId="0" borderId="5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wrapText="1"/>
    </xf>
    <xf numFmtId="0" fontId="19" fillId="0" borderId="2" xfId="1" applyFont="1" applyFill="1" applyBorder="1" applyAlignment="1">
      <alignment horizontal="left" wrapText="1"/>
    </xf>
    <xf numFmtId="0" fontId="7" fillId="0" borderId="0" xfId="1" applyFont="1" applyFill="1"/>
    <xf numFmtId="0" fontId="33" fillId="0" borderId="0" xfId="1" applyFont="1" applyFill="1"/>
    <xf numFmtId="49" fontId="14" fillId="0" borderId="0" xfId="1" applyNumberFormat="1" applyFont="1" applyFill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right"/>
    </xf>
    <xf numFmtId="0" fontId="14" fillId="0" borderId="0" xfId="4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3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1" fillId="0" borderId="0" xfId="1" applyFont="1" applyFill="1" applyAlignment="1"/>
    <xf numFmtId="0" fontId="1" fillId="0" borderId="0" xfId="0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wrapText="1"/>
    </xf>
    <xf numFmtId="0" fontId="11" fillId="0" borderId="10" xfId="1" applyFont="1" applyFill="1" applyBorder="1" applyAlignment="1">
      <alignment horizontal="center" wrapText="1" shrinkToFit="1"/>
    </xf>
    <xf numFmtId="49" fontId="11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2" xfId="1" applyFont="1" applyFill="1" applyBorder="1" applyAlignment="1">
      <alignment horizontal="left"/>
    </xf>
    <xf numFmtId="0" fontId="15" fillId="0" borderId="13" xfId="1" applyFont="1" applyFill="1" applyBorder="1" applyAlignment="1">
      <alignment horizontal="center" vertical="center" wrapText="1" shrinkToFit="1"/>
    </xf>
    <xf numFmtId="49" fontId="11" fillId="0" borderId="13" xfId="1" applyNumberFormat="1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/>
    </xf>
    <xf numFmtId="0" fontId="9" fillId="0" borderId="12" xfId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 wrapText="1"/>
    </xf>
    <xf numFmtId="164" fontId="9" fillId="0" borderId="14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0" fillId="0" borderId="12" xfId="1" applyFont="1" applyFill="1" applyBorder="1" applyAlignment="1">
      <alignment horizontal="left" wrapText="1"/>
    </xf>
    <xf numFmtId="49" fontId="35" fillId="0" borderId="13" xfId="1" applyNumberFormat="1" applyFont="1" applyFill="1" applyBorder="1" applyAlignment="1">
      <alignment horizontal="center"/>
    </xf>
    <xf numFmtId="49" fontId="20" fillId="0" borderId="13" xfId="1" applyNumberFormat="1" applyFont="1" applyFill="1" applyBorder="1" applyAlignment="1">
      <alignment horizontal="center" wrapText="1"/>
    </xf>
    <xf numFmtId="164" fontId="20" fillId="0" borderId="14" xfId="1" applyNumberFormat="1" applyFont="1" applyFill="1" applyBorder="1" applyAlignment="1">
      <alignment horizontal="center"/>
    </xf>
    <xf numFmtId="0" fontId="35" fillId="0" borderId="0" xfId="1" applyFont="1" applyFill="1" applyAlignment="1"/>
    <xf numFmtId="0" fontId="13" fillId="0" borderId="12" xfId="1" applyFont="1" applyFill="1" applyBorder="1" applyAlignment="1">
      <alignment horizontal="left" wrapText="1"/>
    </xf>
    <xf numFmtId="49" fontId="10" fillId="0" borderId="13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 wrapText="1"/>
    </xf>
    <xf numFmtId="164" fontId="13" fillId="0" borderId="14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2" xfId="1" applyFont="1" applyFill="1" applyBorder="1" applyAlignment="1">
      <alignment horizontal="left" wrapText="1"/>
    </xf>
    <xf numFmtId="49" fontId="1" fillId="0" borderId="13" xfId="1" applyNumberFormat="1" applyFont="1" applyFill="1" applyBorder="1" applyAlignment="1">
      <alignment horizontal="center"/>
    </xf>
    <xf numFmtId="49" fontId="14" fillId="0" borderId="13" xfId="1" applyNumberFormat="1" applyFont="1" applyFill="1" applyBorder="1" applyAlignment="1">
      <alignment horizontal="center" wrapText="1"/>
    </xf>
    <xf numFmtId="164" fontId="14" fillId="0" borderId="14" xfId="1" applyNumberFormat="1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 wrapText="1"/>
    </xf>
    <xf numFmtId="49" fontId="20" fillId="0" borderId="13" xfId="1" applyNumberFormat="1" applyFont="1" applyFill="1" applyBorder="1" applyAlignment="1">
      <alignment horizontal="center"/>
    </xf>
    <xf numFmtId="49" fontId="14" fillId="0" borderId="13" xfId="1" applyNumberFormat="1" applyFont="1" applyFill="1" applyBorder="1" applyAlignment="1">
      <alignment horizontal="center" vertical="center"/>
    </xf>
    <xf numFmtId="0" fontId="14" fillId="0" borderId="0" xfId="1" applyFont="1" applyFill="1" applyAlignment="1"/>
    <xf numFmtId="49" fontId="13" fillId="0" borderId="13" xfId="1" applyNumberFormat="1" applyFont="1" applyFill="1" applyBorder="1" applyAlignment="1">
      <alignment horizontal="center"/>
    </xf>
    <xf numFmtId="0" fontId="21" fillId="0" borderId="0" xfId="1" applyFont="1" applyFill="1" applyAlignment="1"/>
    <xf numFmtId="0" fontId="5" fillId="0" borderId="12" xfId="1" applyFont="1" applyFill="1" applyBorder="1" applyAlignment="1">
      <alignment wrapText="1" shrinkToFit="1"/>
    </xf>
    <xf numFmtId="0" fontId="11" fillId="0" borderId="12" xfId="1" applyFont="1" applyFill="1" applyBorder="1" applyAlignment="1">
      <alignment horizontal="left"/>
    </xf>
    <xf numFmtId="49" fontId="11" fillId="0" borderId="13" xfId="1" applyNumberFormat="1" applyFont="1" applyFill="1" applyBorder="1" applyAlignment="1">
      <alignment horizontal="center" wrapText="1"/>
    </xf>
    <xf numFmtId="49" fontId="7" fillId="0" borderId="13" xfId="1" applyNumberFormat="1" applyFont="1" applyFill="1" applyBorder="1" applyAlignment="1">
      <alignment horizontal="center" wrapText="1"/>
    </xf>
    <xf numFmtId="164" fontId="9" fillId="0" borderId="14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3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36" fillId="0" borderId="13" xfId="1" applyNumberFormat="1" applyFont="1" applyFill="1" applyBorder="1" applyAlignment="1">
      <alignment horizontal="center" wrapText="1"/>
    </xf>
    <xf numFmtId="0" fontId="20" fillId="0" borderId="12" xfId="1" applyFont="1" applyFill="1" applyBorder="1" applyAlignment="1">
      <alignment horizontal="left"/>
    </xf>
    <xf numFmtId="49" fontId="1" fillId="0" borderId="13" xfId="1" applyNumberFormat="1" applyFont="1" applyFill="1" applyBorder="1" applyAlignment="1">
      <alignment horizontal="center" wrapText="1"/>
    </xf>
    <xf numFmtId="49" fontId="21" fillId="0" borderId="13" xfId="1" applyNumberFormat="1" applyFont="1" applyFill="1" applyBorder="1" applyAlignment="1">
      <alignment horizontal="center"/>
    </xf>
    <xf numFmtId="0" fontId="15" fillId="0" borderId="0" xfId="1" applyFont="1" applyFill="1" applyAlignment="1"/>
    <xf numFmtId="0" fontId="13" fillId="0" borderId="12" xfId="1" applyFont="1" applyFill="1" applyBorder="1" applyAlignment="1">
      <alignment horizontal="left" wrapText="1" shrinkToFit="1"/>
    </xf>
    <xf numFmtId="0" fontId="14" fillId="0" borderId="12" xfId="1" applyFont="1" applyFill="1" applyBorder="1" applyAlignment="1">
      <alignment horizontal="left"/>
    </xf>
    <xf numFmtId="0" fontId="20" fillId="0" borderId="0" xfId="1" applyFont="1" applyFill="1" applyAlignment="1"/>
    <xf numFmtId="0" fontId="14" fillId="0" borderId="12" xfId="1" applyFont="1" applyFill="1" applyBorder="1" applyAlignment="1">
      <alignment wrapText="1" shrinkToFit="1"/>
    </xf>
    <xf numFmtId="0" fontId="8" fillId="0" borderId="12" xfId="1" applyFont="1" applyFill="1" applyBorder="1" applyAlignment="1">
      <alignment wrapText="1" shrinkToFit="1"/>
    </xf>
    <xf numFmtId="49" fontId="8" fillId="0" borderId="13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0" fillId="0" borderId="12" xfId="1" applyFont="1" applyFill="1" applyBorder="1" applyAlignment="1">
      <alignment wrapText="1" shrinkToFit="1"/>
    </xf>
    <xf numFmtId="0" fontId="8" fillId="0" borderId="12" xfId="1" applyFont="1" applyFill="1" applyBorder="1" applyAlignment="1">
      <alignment horizontal="left" wrapText="1"/>
    </xf>
    <xf numFmtId="49" fontId="8" fillId="0" borderId="13" xfId="1" applyNumberFormat="1" applyFont="1" applyFill="1" applyBorder="1" applyAlignment="1">
      <alignment horizontal="center" wrapText="1"/>
    </xf>
    <xf numFmtId="164" fontId="14" fillId="0" borderId="14" xfId="1" applyNumberFormat="1" applyFont="1" applyFill="1" applyBorder="1" applyAlignment="1">
      <alignment horizontal="center" wrapText="1"/>
    </xf>
    <xf numFmtId="0" fontId="36" fillId="0" borderId="0" xfId="1" applyFont="1" applyFill="1" applyAlignment="1"/>
    <xf numFmtId="49" fontId="37" fillId="0" borderId="13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 wrapText="1"/>
    </xf>
    <xf numFmtId="0" fontId="37" fillId="0" borderId="0" xfId="1" applyFont="1" applyFill="1" applyAlignment="1"/>
    <xf numFmtId="0" fontId="21" fillId="0" borderId="12" xfId="1" applyFont="1" applyFill="1" applyBorder="1" applyAlignment="1">
      <alignment horizontal="left"/>
    </xf>
    <xf numFmtId="164" fontId="21" fillId="0" borderId="14" xfId="1" applyNumberFormat="1" applyFont="1" applyFill="1" applyBorder="1" applyAlignment="1">
      <alignment horizontal="center"/>
    </xf>
    <xf numFmtId="164" fontId="20" fillId="0" borderId="14" xfId="1" applyNumberFormat="1" applyFont="1" applyFill="1" applyBorder="1" applyAlignment="1">
      <alignment horizontal="center" wrapText="1"/>
    </xf>
    <xf numFmtId="0" fontId="21" fillId="0" borderId="12" xfId="1" applyFont="1" applyFill="1" applyBorder="1" applyAlignment="1">
      <alignment horizontal="left" wrapText="1"/>
    </xf>
    <xf numFmtId="164" fontId="10" fillId="0" borderId="14" xfId="1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 wrapText="1"/>
    </xf>
    <xf numFmtId="49" fontId="37" fillId="0" borderId="13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wrapText="1" shrinkToFit="1"/>
    </xf>
    <xf numFmtId="0" fontId="20" fillId="0" borderId="13" xfId="1" applyFont="1" applyFill="1" applyBorder="1" applyAlignment="1">
      <alignment horizontal="center" wrapText="1" shrinkToFit="1"/>
    </xf>
    <xf numFmtId="49" fontId="5" fillId="0" borderId="13" xfId="1" applyNumberFormat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left"/>
    </xf>
    <xf numFmtId="0" fontId="13" fillId="0" borderId="12" xfId="1" applyFont="1" applyFill="1" applyBorder="1" applyAlignment="1">
      <alignment wrapText="1" shrinkToFit="1"/>
    </xf>
    <xf numFmtId="0" fontId="13" fillId="0" borderId="12" xfId="1" applyFont="1" applyFill="1" applyBorder="1" applyAlignment="1">
      <alignment wrapText="1"/>
    </xf>
    <xf numFmtId="0" fontId="13" fillId="0" borderId="13" xfId="1" applyFont="1" applyFill="1" applyBorder="1" applyAlignment="1">
      <alignment horizontal="center" wrapText="1" shrinkToFit="1"/>
    </xf>
    <xf numFmtId="0" fontId="14" fillId="0" borderId="13" xfId="1" applyFont="1" applyFill="1" applyBorder="1" applyAlignment="1">
      <alignment horizontal="center" wrapText="1" shrinkToFit="1"/>
    </xf>
    <xf numFmtId="49" fontId="13" fillId="0" borderId="13" xfId="1" applyNumberFormat="1" applyFont="1" applyFill="1" applyBorder="1" applyAlignment="1">
      <alignment horizontal="center" wrapText="1" shrinkToFit="1"/>
    </xf>
    <xf numFmtId="164" fontId="13" fillId="0" borderId="14" xfId="1" applyNumberFormat="1" applyFont="1" applyFill="1" applyBorder="1" applyAlignment="1">
      <alignment horizontal="center" wrapText="1" shrinkToFit="1"/>
    </xf>
    <xf numFmtId="49" fontId="14" fillId="0" borderId="13" xfId="1" applyNumberFormat="1" applyFont="1" applyFill="1" applyBorder="1" applyAlignment="1">
      <alignment horizontal="center" wrapText="1" shrinkToFit="1"/>
    </xf>
    <xf numFmtId="164" fontId="14" fillId="0" borderId="14" xfId="1" applyNumberFormat="1" applyFont="1" applyFill="1" applyBorder="1" applyAlignment="1">
      <alignment horizontal="center" wrapText="1" shrinkToFit="1"/>
    </xf>
    <xf numFmtId="0" fontId="9" fillId="0" borderId="12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wrapText="1"/>
    </xf>
    <xf numFmtId="164" fontId="11" fillId="0" borderId="14" xfId="1" applyNumberFormat="1" applyFont="1" applyFill="1" applyBorder="1" applyAlignment="1">
      <alignment horizontal="center" wrapText="1"/>
    </xf>
    <xf numFmtId="0" fontId="1" fillId="0" borderId="13" xfId="1" applyFont="1" applyFill="1" applyBorder="1" applyAlignment="1">
      <alignment horizontal="center" wrapText="1" shrinkToFit="1"/>
    </xf>
    <xf numFmtId="0" fontId="11" fillId="0" borderId="13" xfId="1" applyFont="1" applyFill="1" applyBorder="1" applyAlignment="1">
      <alignment horizontal="center" wrapText="1" shrinkToFit="1"/>
    </xf>
    <xf numFmtId="0" fontId="5" fillId="0" borderId="13" xfId="1" applyFont="1" applyFill="1" applyBorder="1" applyAlignment="1">
      <alignment horizontal="center" wrapText="1" shrinkToFit="1"/>
    </xf>
    <xf numFmtId="49" fontId="12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15" fillId="0" borderId="14" xfId="1" applyNumberFormat="1" applyFont="1" applyFill="1" applyBorder="1" applyAlignment="1">
      <alignment horizontal="center"/>
    </xf>
    <xf numFmtId="0" fontId="20" fillId="0" borderId="12" xfId="1" applyFont="1" applyFill="1" applyBorder="1" applyAlignment="1">
      <alignment wrapText="1"/>
    </xf>
    <xf numFmtId="0" fontId="38" fillId="0" borderId="12" xfId="1" applyFont="1" applyFill="1" applyBorder="1" applyAlignment="1">
      <alignment horizontal="left" wrapText="1"/>
    </xf>
    <xf numFmtId="0" fontId="19" fillId="0" borderId="12" xfId="1" applyFont="1" applyFill="1" applyBorder="1" applyAlignment="1">
      <alignment horizontal="left" wrapText="1"/>
    </xf>
    <xf numFmtId="0" fontId="39" fillId="0" borderId="12" xfId="1" applyFont="1" applyFill="1" applyBorder="1" applyAlignment="1">
      <alignment horizontal="left" wrapText="1"/>
    </xf>
    <xf numFmtId="0" fontId="14" fillId="0" borderId="12" xfId="1" applyFont="1" applyFill="1" applyBorder="1" applyAlignment="1">
      <alignment wrapText="1"/>
    </xf>
    <xf numFmtId="49" fontId="36" fillId="0" borderId="13" xfId="1" applyNumberFormat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 wrapText="1" shrinkToFit="1"/>
    </xf>
    <xf numFmtId="0" fontId="14" fillId="0" borderId="12" xfId="1" applyFont="1" applyFill="1" applyBorder="1" applyAlignment="1">
      <alignment horizontal="left" wrapText="1" shrinkToFit="1"/>
    </xf>
    <xf numFmtId="0" fontId="11" fillId="0" borderId="16" xfId="1" applyFont="1" applyFill="1" applyBorder="1" applyAlignment="1">
      <alignment horizontal="left" wrapText="1"/>
    </xf>
    <xf numFmtId="0" fontId="11" fillId="0" borderId="17" xfId="1" applyFont="1" applyFill="1" applyBorder="1" applyAlignment="1">
      <alignment horizontal="center" wrapText="1" shrinkToFit="1"/>
    </xf>
    <xf numFmtId="49" fontId="11" fillId="0" borderId="17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left" wrapText="1"/>
    </xf>
    <xf numFmtId="49" fontId="13" fillId="0" borderId="17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left" wrapText="1"/>
    </xf>
    <xf numFmtId="0" fontId="14" fillId="0" borderId="18" xfId="1" applyFont="1" applyFill="1" applyBorder="1" applyAlignment="1">
      <alignment horizontal="center" wrapText="1" shrinkToFit="1"/>
    </xf>
    <xf numFmtId="49" fontId="14" fillId="0" borderId="17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/>
    </xf>
    <xf numFmtId="49" fontId="14" fillId="0" borderId="17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 wrapText="1" shrinkToFit="1"/>
    </xf>
    <xf numFmtId="164" fontId="13" fillId="0" borderId="20" xfId="1" applyNumberFormat="1" applyFont="1" applyFill="1" applyBorder="1" applyAlignment="1">
      <alignment horizontal="center"/>
    </xf>
    <xf numFmtId="49" fontId="13" fillId="0" borderId="10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0" fillId="0" borderId="0" xfId="1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17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/>
    </xf>
    <xf numFmtId="0" fontId="2" fillId="0" borderId="7" xfId="1" applyFill="1" applyBorder="1" applyAlignment="1"/>
    <xf numFmtId="0" fontId="2" fillId="0" borderId="3" xfId="1" applyFill="1" applyBorder="1" applyAlignment="1"/>
    <xf numFmtId="0" fontId="0" fillId="0" borderId="0" xfId="0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5" xfId="1" applyFont="1" applyFill="1" applyBorder="1" applyAlignment="1">
      <alignment horizontal="center" vertic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2" fillId="0" borderId="7" xfId="1" applyFill="1" applyBorder="1"/>
    <xf numFmtId="0" fontId="2" fillId="0" borderId="3" xfId="1" applyFill="1" applyBorder="1"/>
    <xf numFmtId="164" fontId="15" fillId="0" borderId="5" xfId="1" applyNumberFormat="1" applyFont="1" applyFill="1" applyBorder="1" applyAlignment="1">
      <alignment horizontal="center" vertical="center" wrapText="1"/>
    </xf>
    <xf numFmtId="164" fontId="2" fillId="0" borderId="8" xfId="1" applyNumberFormat="1" applyFill="1" applyBorder="1"/>
    <xf numFmtId="0" fontId="9" fillId="0" borderId="0" xfId="4" applyFont="1" applyAlignment="1">
      <alignment horizontal="center" wrapText="1"/>
    </xf>
    <xf numFmtId="0" fontId="14" fillId="0" borderId="0" xfId="4" applyFont="1" applyAlignment="1">
      <alignment horizontal="center" wrapText="1"/>
    </xf>
    <xf numFmtId="0" fontId="14" fillId="0" borderId="0" xfId="3" applyFont="1" applyAlignment="1">
      <alignment horizontal="right"/>
    </xf>
    <xf numFmtId="0" fontId="9" fillId="0" borderId="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9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 2" xfId="5"/>
    <cellStyle name="Обычный 3 3" xfId="2"/>
    <cellStyle name="Обычный_Источники финан.дефицита-2014-2016" xfId="3"/>
    <cellStyle name="Обычный_Источники финан.дефицита-2014-201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88"/>
  <sheetViews>
    <sheetView workbookViewId="0">
      <selection activeCell="B6" sqref="B6"/>
    </sheetView>
  </sheetViews>
  <sheetFormatPr defaultRowHeight="15" x14ac:dyDescent="0.25"/>
  <cols>
    <col min="1" max="1" width="26.7109375" style="11" customWidth="1"/>
    <col min="2" max="2" width="51" style="10" customWidth="1"/>
    <col min="3" max="3" width="16.28515625" style="44" customWidth="1"/>
    <col min="4" max="250" width="9.140625" style="10"/>
    <col min="251" max="251" width="26.7109375" style="10" customWidth="1"/>
    <col min="252" max="252" width="51" style="10" customWidth="1"/>
    <col min="253" max="253" width="16.28515625" style="10" customWidth="1"/>
    <col min="254" max="254" width="14.5703125" style="10" customWidth="1"/>
    <col min="255" max="506" width="9.140625" style="10"/>
    <col min="507" max="507" width="26.7109375" style="10" customWidth="1"/>
    <col min="508" max="508" width="51" style="10" customWidth="1"/>
    <col min="509" max="509" width="16.28515625" style="10" customWidth="1"/>
    <col min="510" max="510" width="14.5703125" style="10" customWidth="1"/>
    <col min="511" max="762" width="9.140625" style="10"/>
    <col min="763" max="763" width="26.7109375" style="10" customWidth="1"/>
    <col min="764" max="764" width="51" style="10" customWidth="1"/>
    <col min="765" max="765" width="16.28515625" style="10" customWidth="1"/>
    <col min="766" max="766" width="14.5703125" style="10" customWidth="1"/>
    <col min="767" max="1018" width="9.140625" style="10"/>
    <col min="1019" max="1019" width="26.7109375" style="10" customWidth="1"/>
    <col min="1020" max="1020" width="51" style="10" customWidth="1"/>
    <col min="1021" max="1021" width="16.28515625" style="10" customWidth="1"/>
    <col min="1022" max="1022" width="14.5703125" style="10" customWidth="1"/>
    <col min="1023" max="1274" width="9.140625" style="10"/>
    <col min="1275" max="1275" width="26.7109375" style="10" customWidth="1"/>
    <col min="1276" max="1276" width="51" style="10" customWidth="1"/>
    <col min="1277" max="1277" width="16.28515625" style="10" customWidth="1"/>
    <col min="1278" max="1278" width="14.5703125" style="10" customWidth="1"/>
    <col min="1279" max="1530" width="9.140625" style="10"/>
    <col min="1531" max="1531" width="26.7109375" style="10" customWidth="1"/>
    <col min="1532" max="1532" width="51" style="10" customWidth="1"/>
    <col min="1533" max="1533" width="16.28515625" style="10" customWidth="1"/>
    <col min="1534" max="1534" width="14.5703125" style="10" customWidth="1"/>
    <col min="1535" max="1786" width="9.140625" style="10"/>
    <col min="1787" max="1787" width="26.7109375" style="10" customWidth="1"/>
    <col min="1788" max="1788" width="51" style="10" customWidth="1"/>
    <col min="1789" max="1789" width="16.28515625" style="10" customWidth="1"/>
    <col min="1790" max="1790" width="14.5703125" style="10" customWidth="1"/>
    <col min="1791" max="2042" width="9.140625" style="10"/>
    <col min="2043" max="2043" width="26.7109375" style="10" customWidth="1"/>
    <col min="2044" max="2044" width="51" style="10" customWidth="1"/>
    <col min="2045" max="2045" width="16.28515625" style="10" customWidth="1"/>
    <col min="2046" max="2046" width="14.5703125" style="10" customWidth="1"/>
    <col min="2047" max="2298" width="9.140625" style="10"/>
    <col min="2299" max="2299" width="26.7109375" style="10" customWidth="1"/>
    <col min="2300" max="2300" width="51" style="10" customWidth="1"/>
    <col min="2301" max="2301" width="16.28515625" style="10" customWidth="1"/>
    <col min="2302" max="2302" width="14.5703125" style="10" customWidth="1"/>
    <col min="2303" max="2554" width="9.140625" style="10"/>
    <col min="2555" max="2555" width="26.7109375" style="10" customWidth="1"/>
    <col min="2556" max="2556" width="51" style="10" customWidth="1"/>
    <col min="2557" max="2557" width="16.28515625" style="10" customWidth="1"/>
    <col min="2558" max="2558" width="14.5703125" style="10" customWidth="1"/>
    <col min="2559" max="2810" width="9.140625" style="10"/>
    <col min="2811" max="2811" width="26.7109375" style="10" customWidth="1"/>
    <col min="2812" max="2812" width="51" style="10" customWidth="1"/>
    <col min="2813" max="2813" width="16.28515625" style="10" customWidth="1"/>
    <col min="2814" max="2814" width="14.5703125" style="10" customWidth="1"/>
    <col min="2815" max="3066" width="9.140625" style="10"/>
    <col min="3067" max="3067" width="26.7109375" style="10" customWidth="1"/>
    <col min="3068" max="3068" width="51" style="10" customWidth="1"/>
    <col min="3069" max="3069" width="16.28515625" style="10" customWidth="1"/>
    <col min="3070" max="3070" width="14.5703125" style="10" customWidth="1"/>
    <col min="3071" max="3322" width="9.140625" style="10"/>
    <col min="3323" max="3323" width="26.7109375" style="10" customWidth="1"/>
    <col min="3324" max="3324" width="51" style="10" customWidth="1"/>
    <col min="3325" max="3325" width="16.28515625" style="10" customWidth="1"/>
    <col min="3326" max="3326" width="14.5703125" style="10" customWidth="1"/>
    <col min="3327" max="3578" width="9.140625" style="10"/>
    <col min="3579" max="3579" width="26.7109375" style="10" customWidth="1"/>
    <col min="3580" max="3580" width="51" style="10" customWidth="1"/>
    <col min="3581" max="3581" width="16.28515625" style="10" customWidth="1"/>
    <col min="3582" max="3582" width="14.5703125" style="10" customWidth="1"/>
    <col min="3583" max="3834" width="9.140625" style="10"/>
    <col min="3835" max="3835" width="26.7109375" style="10" customWidth="1"/>
    <col min="3836" max="3836" width="51" style="10" customWidth="1"/>
    <col min="3837" max="3837" width="16.28515625" style="10" customWidth="1"/>
    <col min="3838" max="3838" width="14.5703125" style="10" customWidth="1"/>
    <col min="3839" max="4090" width="9.140625" style="10"/>
    <col min="4091" max="4091" width="26.7109375" style="10" customWidth="1"/>
    <col min="4092" max="4092" width="51" style="10" customWidth="1"/>
    <col min="4093" max="4093" width="16.28515625" style="10" customWidth="1"/>
    <col min="4094" max="4094" width="14.5703125" style="10" customWidth="1"/>
    <col min="4095" max="4346" width="9.140625" style="10"/>
    <col min="4347" max="4347" width="26.7109375" style="10" customWidth="1"/>
    <col min="4348" max="4348" width="51" style="10" customWidth="1"/>
    <col min="4349" max="4349" width="16.28515625" style="10" customWidth="1"/>
    <col min="4350" max="4350" width="14.5703125" style="10" customWidth="1"/>
    <col min="4351" max="4602" width="9.140625" style="10"/>
    <col min="4603" max="4603" width="26.7109375" style="10" customWidth="1"/>
    <col min="4604" max="4604" width="51" style="10" customWidth="1"/>
    <col min="4605" max="4605" width="16.28515625" style="10" customWidth="1"/>
    <col min="4606" max="4606" width="14.5703125" style="10" customWidth="1"/>
    <col min="4607" max="4858" width="9.140625" style="10"/>
    <col min="4859" max="4859" width="26.7109375" style="10" customWidth="1"/>
    <col min="4860" max="4860" width="51" style="10" customWidth="1"/>
    <col min="4861" max="4861" width="16.28515625" style="10" customWidth="1"/>
    <col min="4862" max="4862" width="14.5703125" style="10" customWidth="1"/>
    <col min="4863" max="5114" width="9.140625" style="10"/>
    <col min="5115" max="5115" width="26.7109375" style="10" customWidth="1"/>
    <col min="5116" max="5116" width="51" style="10" customWidth="1"/>
    <col min="5117" max="5117" width="16.28515625" style="10" customWidth="1"/>
    <col min="5118" max="5118" width="14.5703125" style="10" customWidth="1"/>
    <col min="5119" max="5370" width="9.140625" style="10"/>
    <col min="5371" max="5371" width="26.7109375" style="10" customWidth="1"/>
    <col min="5372" max="5372" width="51" style="10" customWidth="1"/>
    <col min="5373" max="5373" width="16.28515625" style="10" customWidth="1"/>
    <col min="5374" max="5374" width="14.5703125" style="10" customWidth="1"/>
    <col min="5375" max="5626" width="9.140625" style="10"/>
    <col min="5627" max="5627" width="26.7109375" style="10" customWidth="1"/>
    <col min="5628" max="5628" width="51" style="10" customWidth="1"/>
    <col min="5629" max="5629" width="16.28515625" style="10" customWidth="1"/>
    <col min="5630" max="5630" width="14.5703125" style="10" customWidth="1"/>
    <col min="5631" max="5882" width="9.140625" style="10"/>
    <col min="5883" max="5883" width="26.7109375" style="10" customWidth="1"/>
    <col min="5884" max="5884" width="51" style="10" customWidth="1"/>
    <col min="5885" max="5885" width="16.28515625" style="10" customWidth="1"/>
    <col min="5886" max="5886" width="14.5703125" style="10" customWidth="1"/>
    <col min="5887" max="6138" width="9.140625" style="10"/>
    <col min="6139" max="6139" width="26.7109375" style="10" customWidth="1"/>
    <col min="6140" max="6140" width="51" style="10" customWidth="1"/>
    <col min="6141" max="6141" width="16.28515625" style="10" customWidth="1"/>
    <col min="6142" max="6142" width="14.5703125" style="10" customWidth="1"/>
    <col min="6143" max="6394" width="9.140625" style="10"/>
    <col min="6395" max="6395" width="26.7109375" style="10" customWidth="1"/>
    <col min="6396" max="6396" width="51" style="10" customWidth="1"/>
    <col min="6397" max="6397" width="16.28515625" style="10" customWidth="1"/>
    <col min="6398" max="6398" width="14.5703125" style="10" customWidth="1"/>
    <col min="6399" max="6650" width="9.140625" style="10"/>
    <col min="6651" max="6651" width="26.7109375" style="10" customWidth="1"/>
    <col min="6652" max="6652" width="51" style="10" customWidth="1"/>
    <col min="6653" max="6653" width="16.28515625" style="10" customWidth="1"/>
    <col min="6654" max="6654" width="14.5703125" style="10" customWidth="1"/>
    <col min="6655" max="6906" width="9.140625" style="10"/>
    <col min="6907" max="6907" width="26.7109375" style="10" customWidth="1"/>
    <col min="6908" max="6908" width="51" style="10" customWidth="1"/>
    <col min="6909" max="6909" width="16.28515625" style="10" customWidth="1"/>
    <col min="6910" max="6910" width="14.5703125" style="10" customWidth="1"/>
    <col min="6911" max="7162" width="9.140625" style="10"/>
    <col min="7163" max="7163" width="26.7109375" style="10" customWidth="1"/>
    <col min="7164" max="7164" width="51" style="10" customWidth="1"/>
    <col min="7165" max="7165" width="16.28515625" style="10" customWidth="1"/>
    <col min="7166" max="7166" width="14.5703125" style="10" customWidth="1"/>
    <col min="7167" max="7418" width="9.140625" style="10"/>
    <col min="7419" max="7419" width="26.7109375" style="10" customWidth="1"/>
    <col min="7420" max="7420" width="51" style="10" customWidth="1"/>
    <col min="7421" max="7421" width="16.28515625" style="10" customWidth="1"/>
    <col min="7422" max="7422" width="14.5703125" style="10" customWidth="1"/>
    <col min="7423" max="7674" width="9.140625" style="10"/>
    <col min="7675" max="7675" width="26.7109375" style="10" customWidth="1"/>
    <col min="7676" max="7676" width="51" style="10" customWidth="1"/>
    <col min="7677" max="7677" width="16.28515625" style="10" customWidth="1"/>
    <col min="7678" max="7678" width="14.5703125" style="10" customWidth="1"/>
    <col min="7679" max="7930" width="9.140625" style="10"/>
    <col min="7931" max="7931" width="26.7109375" style="10" customWidth="1"/>
    <col min="7932" max="7932" width="51" style="10" customWidth="1"/>
    <col min="7933" max="7933" width="16.28515625" style="10" customWidth="1"/>
    <col min="7934" max="7934" width="14.5703125" style="10" customWidth="1"/>
    <col min="7935" max="8186" width="9.140625" style="10"/>
    <col min="8187" max="8187" width="26.7109375" style="10" customWidth="1"/>
    <col min="8188" max="8188" width="51" style="10" customWidth="1"/>
    <col min="8189" max="8189" width="16.28515625" style="10" customWidth="1"/>
    <col min="8190" max="8190" width="14.5703125" style="10" customWidth="1"/>
    <col min="8191" max="8442" width="9.140625" style="10"/>
    <col min="8443" max="8443" width="26.7109375" style="10" customWidth="1"/>
    <col min="8444" max="8444" width="51" style="10" customWidth="1"/>
    <col min="8445" max="8445" width="16.28515625" style="10" customWidth="1"/>
    <col min="8446" max="8446" width="14.5703125" style="10" customWidth="1"/>
    <col min="8447" max="8698" width="9.140625" style="10"/>
    <col min="8699" max="8699" width="26.7109375" style="10" customWidth="1"/>
    <col min="8700" max="8700" width="51" style="10" customWidth="1"/>
    <col min="8701" max="8701" width="16.28515625" style="10" customWidth="1"/>
    <col min="8702" max="8702" width="14.5703125" style="10" customWidth="1"/>
    <col min="8703" max="8954" width="9.140625" style="10"/>
    <col min="8955" max="8955" width="26.7109375" style="10" customWidth="1"/>
    <col min="8956" max="8956" width="51" style="10" customWidth="1"/>
    <col min="8957" max="8957" width="16.28515625" style="10" customWidth="1"/>
    <col min="8958" max="8958" width="14.5703125" style="10" customWidth="1"/>
    <col min="8959" max="9210" width="9.140625" style="10"/>
    <col min="9211" max="9211" width="26.7109375" style="10" customWidth="1"/>
    <col min="9212" max="9212" width="51" style="10" customWidth="1"/>
    <col min="9213" max="9213" width="16.28515625" style="10" customWidth="1"/>
    <col min="9214" max="9214" width="14.5703125" style="10" customWidth="1"/>
    <col min="9215" max="9466" width="9.140625" style="10"/>
    <col min="9467" max="9467" width="26.7109375" style="10" customWidth="1"/>
    <col min="9468" max="9468" width="51" style="10" customWidth="1"/>
    <col min="9469" max="9469" width="16.28515625" style="10" customWidth="1"/>
    <col min="9470" max="9470" width="14.5703125" style="10" customWidth="1"/>
    <col min="9471" max="9722" width="9.140625" style="10"/>
    <col min="9723" max="9723" width="26.7109375" style="10" customWidth="1"/>
    <col min="9724" max="9724" width="51" style="10" customWidth="1"/>
    <col min="9725" max="9725" width="16.28515625" style="10" customWidth="1"/>
    <col min="9726" max="9726" width="14.5703125" style="10" customWidth="1"/>
    <col min="9727" max="9978" width="9.140625" style="10"/>
    <col min="9979" max="9979" width="26.7109375" style="10" customWidth="1"/>
    <col min="9980" max="9980" width="51" style="10" customWidth="1"/>
    <col min="9981" max="9981" width="16.28515625" style="10" customWidth="1"/>
    <col min="9982" max="9982" width="14.5703125" style="10" customWidth="1"/>
    <col min="9983" max="10234" width="9.140625" style="10"/>
    <col min="10235" max="10235" width="26.7109375" style="10" customWidth="1"/>
    <col min="10236" max="10236" width="51" style="10" customWidth="1"/>
    <col min="10237" max="10237" width="16.28515625" style="10" customWidth="1"/>
    <col min="10238" max="10238" width="14.5703125" style="10" customWidth="1"/>
    <col min="10239" max="10490" width="9.140625" style="10"/>
    <col min="10491" max="10491" width="26.7109375" style="10" customWidth="1"/>
    <col min="10492" max="10492" width="51" style="10" customWidth="1"/>
    <col min="10493" max="10493" width="16.28515625" style="10" customWidth="1"/>
    <col min="10494" max="10494" width="14.5703125" style="10" customWidth="1"/>
    <col min="10495" max="10746" width="9.140625" style="10"/>
    <col min="10747" max="10747" width="26.7109375" style="10" customWidth="1"/>
    <col min="10748" max="10748" width="51" style="10" customWidth="1"/>
    <col min="10749" max="10749" width="16.28515625" style="10" customWidth="1"/>
    <col min="10750" max="10750" width="14.5703125" style="10" customWidth="1"/>
    <col min="10751" max="11002" width="9.140625" style="10"/>
    <col min="11003" max="11003" width="26.7109375" style="10" customWidth="1"/>
    <col min="11004" max="11004" width="51" style="10" customWidth="1"/>
    <col min="11005" max="11005" width="16.28515625" style="10" customWidth="1"/>
    <col min="11006" max="11006" width="14.5703125" style="10" customWidth="1"/>
    <col min="11007" max="11258" width="9.140625" style="10"/>
    <col min="11259" max="11259" width="26.7109375" style="10" customWidth="1"/>
    <col min="11260" max="11260" width="51" style="10" customWidth="1"/>
    <col min="11261" max="11261" width="16.28515625" style="10" customWidth="1"/>
    <col min="11262" max="11262" width="14.5703125" style="10" customWidth="1"/>
    <col min="11263" max="11514" width="9.140625" style="10"/>
    <col min="11515" max="11515" width="26.7109375" style="10" customWidth="1"/>
    <col min="11516" max="11516" width="51" style="10" customWidth="1"/>
    <col min="11517" max="11517" width="16.28515625" style="10" customWidth="1"/>
    <col min="11518" max="11518" width="14.5703125" style="10" customWidth="1"/>
    <col min="11519" max="11770" width="9.140625" style="10"/>
    <col min="11771" max="11771" width="26.7109375" style="10" customWidth="1"/>
    <col min="11772" max="11772" width="51" style="10" customWidth="1"/>
    <col min="11773" max="11773" width="16.28515625" style="10" customWidth="1"/>
    <col min="11774" max="11774" width="14.5703125" style="10" customWidth="1"/>
    <col min="11775" max="12026" width="9.140625" style="10"/>
    <col min="12027" max="12027" width="26.7109375" style="10" customWidth="1"/>
    <col min="12028" max="12028" width="51" style="10" customWidth="1"/>
    <col min="12029" max="12029" width="16.28515625" style="10" customWidth="1"/>
    <col min="12030" max="12030" width="14.5703125" style="10" customWidth="1"/>
    <col min="12031" max="12282" width="9.140625" style="10"/>
    <col min="12283" max="12283" width="26.7109375" style="10" customWidth="1"/>
    <col min="12284" max="12284" width="51" style="10" customWidth="1"/>
    <col min="12285" max="12285" width="16.28515625" style="10" customWidth="1"/>
    <col min="12286" max="12286" width="14.5703125" style="10" customWidth="1"/>
    <col min="12287" max="12538" width="9.140625" style="10"/>
    <col min="12539" max="12539" width="26.7109375" style="10" customWidth="1"/>
    <col min="12540" max="12540" width="51" style="10" customWidth="1"/>
    <col min="12541" max="12541" width="16.28515625" style="10" customWidth="1"/>
    <col min="12542" max="12542" width="14.5703125" style="10" customWidth="1"/>
    <col min="12543" max="12794" width="9.140625" style="10"/>
    <col min="12795" max="12795" width="26.7109375" style="10" customWidth="1"/>
    <col min="12796" max="12796" width="51" style="10" customWidth="1"/>
    <col min="12797" max="12797" width="16.28515625" style="10" customWidth="1"/>
    <col min="12798" max="12798" width="14.5703125" style="10" customWidth="1"/>
    <col min="12799" max="13050" width="9.140625" style="10"/>
    <col min="13051" max="13051" width="26.7109375" style="10" customWidth="1"/>
    <col min="13052" max="13052" width="51" style="10" customWidth="1"/>
    <col min="13053" max="13053" width="16.28515625" style="10" customWidth="1"/>
    <col min="13054" max="13054" width="14.5703125" style="10" customWidth="1"/>
    <col min="13055" max="13306" width="9.140625" style="10"/>
    <col min="13307" max="13307" width="26.7109375" style="10" customWidth="1"/>
    <col min="13308" max="13308" width="51" style="10" customWidth="1"/>
    <col min="13309" max="13309" width="16.28515625" style="10" customWidth="1"/>
    <col min="13310" max="13310" width="14.5703125" style="10" customWidth="1"/>
    <col min="13311" max="13562" width="9.140625" style="10"/>
    <col min="13563" max="13563" width="26.7109375" style="10" customWidth="1"/>
    <col min="13564" max="13564" width="51" style="10" customWidth="1"/>
    <col min="13565" max="13565" width="16.28515625" style="10" customWidth="1"/>
    <col min="13566" max="13566" width="14.5703125" style="10" customWidth="1"/>
    <col min="13567" max="13818" width="9.140625" style="10"/>
    <col min="13819" max="13819" width="26.7109375" style="10" customWidth="1"/>
    <col min="13820" max="13820" width="51" style="10" customWidth="1"/>
    <col min="13821" max="13821" width="16.28515625" style="10" customWidth="1"/>
    <col min="13822" max="13822" width="14.5703125" style="10" customWidth="1"/>
    <col min="13823" max="14074" width="9.140625" style="10"/>
    <col min="14075" max="14075" width="26.7109375" style="10" customWidth="1"/>
    <col min="14076" max="14076" width="51" style="10" customWidth="1"/>
    <col min="14077" max="14077" width="16.28515625" style="10" customWidth="1"/>
    <col min="14078" max="14078" width="14.5703125" style="10" customWidth="1"/>
    <col min="14079" max="14330" width="9.140625" style="10"/>
    <col min="14331" max="14331" width="26.7109375" style="10" customWidth="1"/>
    <col min="14332" max="14332" width="51" style="10" customWidth="1"/>
    <col min="14333" max="14333" width="16.28515625" style="10" customWidth="1"/>
    <col min="14334" max="14334" width="14.5703125" style="10" customWidth="1"/>
    <col min="14335" max="14586" width="9.140625" style="10"/>
    <col min="14587" max="14587" width="26.7109375" style="10" customWidth="1"/>
    <col min="14588" max="14588" width="51" style="10" customWidth="1"/>
    <col min="14589" max="14589" width="16.28515625" style="10" customWidth="1"/>
    <col min="14590" max="14590" width="14.5703125" style="10" customWidth="1"/>
    <col min="14591" max="14842" width="9.140625" style="10"/>
    <col min="14843" max="14843" width="26.7109375" style="10" customWidth="1"/>
    <col min="14844" max="14844" width="51" style="10" customWidth="1"/>
    <col min="14845" max="14845" width="16.28515625" style="10" customWidth="1"/>
    <col min="14846" max="14846" width="14.5703125" style="10" customWidth="1"/>
    <col min="14847" max="15098" width="9.140625" style="10"/>
    <col min="15099" max="15099" width="26.7109375" style="10" customWidth="1"/>
    <col min="15100" max="15100" width="51" style="10" customWidth="1"/>
    <col min="15101" max="15101" width="16.28515625" style="10" customWidth="1"/>
    <col min="15102" max="15102" width="14.5703125" style="10" customWidth="1"/>
    <col min="15103" max="15354" width="9.140625" style="10"/>
    <col min="15355" max="15355" width="26.7109375" style="10" customWidth="1"/>
    <col min="15356" max="15356" width="51" style="10" customWidth="1"/>
    <col min="15357" max="15357" width="16.28515625" style="10" customWidth="1"/>
    <col min="15358" max="15358" width="14.5703125" style="10" customWidth="1"/>
    <col min="15359" max="15610" width="9.140625" style="10"/>
    <col min="15611" max="15611" width="26.7109375" style="10" customWidth="1"/>
    <col min="15612" max="15612" width="51" style="10" customWidth="1"/>
    <col min="15613" max="15613" width="16.28515625" style="10" customWidth="1"/>
    <col min="15614" max="15614" width="14.5703125" style="10" customWidth="1"/>
    <col min="15615" max="15866" width="9.140625" style="10"/>
    <col min="15867" max="15867" width="26.7109375" style="10" customWidth="1"/>
    <col min="15868" max="15868" width="51" style="10" customWidth="1"/>
    <col min="15869" max="15869" width="16.28515625" style="10" customWidth="1"/>
    <col min="15870" max="15870" width="14.5703125" style="10" customWidth="1"/>
    <col min="15871" max="16122" width="9.140625" style="10"/>
    <col min="16123" max="16123" width="26.7109375" style="10" customWidth="1"/>
    <col min="16124" max="16124" width="51" style="10" customWidth="1"/>
    <col min="16125" max="16125" width="16.28515625" style="10" customWidth="1"/>
    <col min="16126" max="16126" width="14.5703125" style="10" customWidth="1"/>
    <col min="16127" max="16384" width="9.140625" style="10"/>
  </cols>
  <sheetData>
    <row r="1" spans="1:250" s="4" customFormat="1" ht="12.75" x14ac:dyDescent="0.2">
      <c r="A1" s="333" t="s">
        <v>0</v>
      </c>
      <c r="B1" s="333"/>
      <c r="C1" s="3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4" customFormat="1" ht="12.75" x14ac:dyDescent="0.2">
      <c r="A2" s="333" t="s">
        <v>1</v>
      </c>
      <c r="B2" s="333"/>
      <c r="C2" s="33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s="4" customFormat="1" ht="12.75" x14ac:dyDescent="0.2">
      <c r="A3" s="5"/>
      <c r="B3" s="334" t="s">
        <v>628</v>
      </c>
      <c r="C3" s="33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s="4" customFormat="1" ht="12.75" x14ac:dyDescent="0.2">
      <c r="A4" s="6"/>
      <c r="B4" s="7"/>
      <c r="C4" s="8"/>
    </row>
    <row r="5" spans="1:250" s="4" customFormat="1" ht="31.5" customHeight="1" x14ac:dyDescent="0.25">
      <c r="A5" s="335" t="s">
        <v>2</v>
      </c>
      <c r="B5" s="335"/>
      <c r="C5" s="3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</row>
    <row r="6" spans="1:250" ht="22.5" customHeight="1" x14ac:dyDescent="0.25">
      <c r="C6" s="12" t="s">
        <v>3</v>
      </c>
    </row>
    <row r="7" spans="1:250" s="16" customFormat="1" ht="30" x14ac:dyDescent="0.25">
      <c r="A7" s="13" t="s">
        <v>4</v>
      </c>
      <c r="B7" s="14" t="s">
        <v>5</v>
      </c>
      <c r="C7" s="15" t="s">
        <v>6</v>
      </c>
    </row>
    <row r="8" spans="1:250" ht="15.75" x14ac:dyDescent="0.25">
      <c r="A8" s="17"/>
      <c r="B8" s="18" t="s">
        <v>7</v>
      </c>
      <c r="C8" s="19"/>
    </row>
    <row r="9" spans="1:250" s="23" customFormat="1" ht="15.75" x14ac:dyDescent="0.2">
      <c r="A9" s="20" t="s">
        <v>8</v>
      </c>
      <c r="B9" s="21" t="s">
        <v>9</v>
      </c>
      <c r="C9" s="22">
        <f>SUM(C10+C23+C35+C45+C50+C61+C67+C76+C83+C99+C17)</f>
        <v>343377.06</v>
      </c>
    </row>
    <row r="10" spans="1:250" x14ac:dyDescent="0.2">
      <c r="A10" s="13" t="s">
        <v>10</v>
      </c>
      <c r="B10" s="24" t="s">
        <v>11</v>
      </c>
      <c r="C10" s="22">
        <f>SUM(C11)</f>
        <v>172028.13999999998</v>
      </c>
    </row>
    <row r="11" spans="1:250" x14ac:dyDescent="0.2">
      <c r="A11" s="13" t="s">
        <v>12</v>
      </c>
      <c r="B11" s="25" t="s">
        <v>13</v>
      </c>
      <c r="C11" s="26">
        <f>SUM(C12+C15+C16)</f>
        <v>172028.13999999998</v>
      </c>
    </row>
    <row r="12" spans="1:250" ht="95.25" customHeight="1" x14ac:dyDescent="0.2">
      <c r="A12" s="27" t="s">
        <v>14</v>
      </c>
      <c r="B12" s="28" t="s">
        <v>15</v>
      </c>
      <c r="C12" s="29">
        <v>170695.72</v>
      </c>
    </row>
    <row r="13" spans="1:250" ht="60" hidden="1" x14ac:dyDescent="0.2">
      <c r="A13" s="13" t="s">
        <v>16</v>
      </c>
      <c r="B13" s="30" t="s">
        <v>17</v>
      </c>
      <c r="C13" s="31"/>
    </row>
    <row r="14" spans="1:250" ht="108.95" hidden="1" customHeight="1" x14ac:dyDescent="0.2">
      <c r="A14" s="13" t="s">
        <v>18</v>
      </c>
      <c r="B14" s="30" t="s">
        <v>19</v>
      </c>
      <c r="C14" s="31"/>
    </row>
    <row r="15" spans="1:250" ht="138" customHeight="1" x14ac:dyDescent="0.2">
      <c r="A15" s="13" t="s">
        <v>16</v>
      </c>
      <c r="B15" s="30" t="s">
        <v>20</v>
      </c>
      <c r="C15" s="31">
        <v>711.3</v>
      </c>
    </row>
    <row r="16" spans="1:250" ht="60.75" customHeight="1" x14ac:dyDescent="0.2">
      <c r="A16" s="13" t="s">
        <v>21</v>
      </c>
      <c r="B16" s="30" t="s">
        <v>22</v>
      </c>
      <c r="C16" s="31">
        <v>621.12</v>
      </c>
    </row>
    <row r="17" spans="1:3" ht="33.75" customHeight="1" x14ac:dyDescent="0.2">
      <c r="A17" s="13" t="s">
        <v>23</v>
      </c>
      <c r="B17" s="32" t="s">
        <v>24</v>
      </c>
      <c r="C17" s="22">
        <f>SUM(C19:C22)</f>
        <v>6342.5999999999985</v>
      </c>
    </row>
    <row r="18" spans="1:3" ht="29.45" customHeight="1" x14ac:dyDescent="0.2">
      <c r="A18" s="13" t="s">
        <v>25</v>
      </c>
      <c r="B18" s="25" t="s">
        <v>26</v>
      </c>
      <c r="C18" s="26">
        <f>SUM(C19+C20+C21+C22)</f>
        <v>6342.5999999999985</v>
      </c>
    </row>
    <row r="19" spans="1:3" ht="95.25" customHeight="1" x14ac:dyDescent="0.2">
      <c r="A19" s="13" t="s">
        <v>27</v>
      </c>
      <c r="B19" s="30" t="s">
        <v>28</v>
      </c>
      <c r="C19" s="31">
        <v>2826.04</v>
      </c>
    </row>
    <row r="20" spans="1:3" ht="106.5" customHeight="1" x14ac:dyDescent="0.2">
      <c r="A20" s="13" t="s">
        <v>29</v>
      </c>
      <c r="B20" s="30" t="s">
        <v>30</v>
      </c>
      <c r="C20" s="31">
        <v>27.22</v>
      </c>
    </row>
    <row r="21" spans="1:3" ht="89.25" customHeight="1" x14ac:dyDescent="0.2">
      <c r="A21" s="13" t="s">
        <v>31</v>
      </c>
      <c r="B21" s="30" t="s">
        <v>32</v>
      </c>
      <c r="C21" s="31">
        <v>4122.53</v>
      </c>
    </row>
    <row r="22" spans="1:3" ht="90" customHeight="1" x14ac:dyDescent="0.2">
      <c r="A22" s="13" t="s">
        <v>33</v>
      </c>
      <c r="B22" s="30" t="s">
        <v>34</v>
      </c>
      <c r="C22" s="31">
        <v>-633.19000000000005</v>
      </c>
    </row>
    <row r="23" spans="1:3" x14ac:dyDescent="0.2">
      <c r="A23" s="13" t="s">
        <v>35</v>
      </c>
      <c r="B23" s="24" t="s">
        <v>36</v>
      </c>
      <c r="C23" s="22">
        <f>SUM(C24+C30+C33)</f>
        <v>34865.839999999997</v>
      </c>
    </row>
    <row r="24" spans="1:3" ht="30" x14ac:dyDescent="0.2">
      <c r="A24" s="13" t="s">
        <v>37</v>
      </c>
      <c r="B24" s="33" t="s">
        <v>38</v>
      </c>
      <c r="C24" s="34">
        <f>SUM(C25+C27+C29)</f>
        <v>16274.72</v>
      </c>
    </row>
    <row r="25" spans="1:3" ht="33.200000000000003" customHeight="1" x14ac:dyDescent="0.2">
      <c r="A25" s="13" t="s">
        <v>39</v>
      </c>
      <c r="B25" s="25" t="s">
        <v>40</v>
      </c>
      <c r="C25" s="26">
        <f>SUM(C26)</f>
        <v>6599.16</v>
      </c>
    </row>
    <row r="26" spans="1:3" s="36" customFormat="1" ht="31.5" customHeight="1" x14ac:dyDescent="0.2">
      <c r="A26" s="20" t="s">
        <v>41</v>
      </c>
      <c r="B26" s="30" t="s">
        <v>42</v>
      </c>
      <c r="C26" s="35">
        <v>6599.16</v>
      </c>
    </row>
    <row r="27" spans="1:3" ht="45" x14ac:dyDescent="0.2">
      <c r="A27" s="13" t="s">
        <v>43</v>
      </c>
      <c r="B27" s="25" t="s">
        <v>44</v>
      </c>
      <c r="C27" s="34">
        <f>SUM(C28)</f>
        <v>9675.56</v>
      </c>
    </row>
    <row r="28" spans="1:3" ht="75" customHeight="1" x14ac:dyDescent="0.2">
      <c r="A28" s="13" t="s">
        <v>45</v>
      </c>
      <c r="B28" s="37" t="s">
        <v>46</v>
      </c>
      <c r="C28" s="35">
        <v>9675.56</v>
      </c>
    </row>
    <row r="29" spans="1:3" ht="45" hidden="1" x14ac:dyDescent="0.2">
      <c r="A29" s="13" t="s">
        <v>47</v>
      </c>
      <c r="B29" s="25" t="s">
        <v>48</v>
      </c>
      <c r="C29" s="34">
        <v>0</v>
      </c>
    </row>
    <row r="30" spans="1:3" ht="30" x14ac:dyDescent="0.2">
      <c r="A30" s="13" t="s">
        <v>49</v>
      </c>
      <c r="B30" s="33" t="s">
        <v>50</v>
      </c>
      <c r="C30" s="34">
        <f>SUM(C31+C32)</f>
        <v>18333.419999999998</v>
      </c>
    </row>
    <row r="31" spans="1:3" ht="30" x14ac:dyDescent="0.2">
      <c r="A31" s="13" t="s">
        <v>51</v>
      </c>
      <c r="B31" s="30" t="s">
        <v>50</v>
      </c>
      <c r="C31" s="35">
        <v>18331.57</v>
      </c>
    </row>
    <row r="32" spans="1:3" ht="45" x14ac:dyDescent="0.2">
      <c r="A32" s="13" t="s">
        <v>52</v>
      </c>
      <c r="B32" s="30" t="s">
        <v>53</v>
      </c>
      <c r="C32" s="35">
        <v>1.85</v>
      </c>
    </row>
    <row r="33" spans="1:3" ht="30" x14ac:dyDescent="0.2">
      <c r="A33" s="13" t="s">
        <v>54</v>
      </c>
      <c r="B33" s="25" t="s">
        <v>55</v>
      </c>
      <c r="C33" s="34">
        <f>SUM(C34)</f>
        <v>257.7</v>
      </c>
    </row>
    <row r="34" spans="1:3" ht="45" x14ac:dyDescent="0.2">
      <c r="A34" s="13" t="s">
        <v>56</v>
      </c>
      <c r="B34" s="30" t="s">
        <v>57</v>
      </c>
      <c r="C34" s="35">
        <v>257.7</v>
      </c>
    </row>
    <row r="35" spans="1:3" x14ac:dyDescent="0.2">
      <c r="A35" s="13" t="s">
        <v>58</v>
      </c>
      <c r="B35" s="24" t="s">
        <v>59</v>
      </c>
      <c r="C35" s="22">
        <f>SUM(C36+C38+C40)</f>
        <v>71928.98000000001</v>
      </c>
    </row>
    <row r="36" spans="1:3" s="38" customFormat="1" x14ac:dyDescent="0.2">
      <c r="A36" s="20" t="s">
        <v>60</v>
      </c>
      <c r="B36" s="25" t="s">
        <v>61</v>
      </c>
      <c r="C36" s="34">
        <f>SUM(C37)</f>
        <v>9250.25</v>
      </c>
    </row>
    <row r="37" spans="1:3" ht="45.6" customHeight="1" x14ac:dyDescent="0.2">
      <c r="A37" s="13" t="s">
        <v>62</v>
      </c>
      <c r="B37" s="30" t="s">
        <v>63</v>
      </c>
      <c r="C37" s="35">
        <v>9250.25</v>
      </c>
    </row>
    <row r="38" spans="1:3" x14ac:dyDescent="0.2">
      <c r="A38" s="13" t="s">
        <v>64</v>
      </c>
      <c r="B38" s="25" t="s">
        <v>65</v>
      </c>
      <c r="C38" s="34">
        <f>SUM(C39)</f>
        <v>45944.83</v>
      </c>
    </row>
    <row r="39" spans="1:3" s="36" customFormat="1" ht="30" x14ac:dyDescent="0.2">
      <c r="A39" s="20" t="s">
        <v>66</v>
      </c>
      <c r="B39" s="30" t="s">
        <v>67</v>
      </c>
      <c r="C39" s="31">
        <v>45944.83</v>
      </c>
    </row>
    <row r="40" spans="1:3" x14ac:dyDescent="0.2">
      <c r="A40" s="13" t="s">
        <v>68</v>
      </c>
      <c r="B40" s="33" t="s">
        <v>69</v>
      </c>
      <c r="C40" s="34">
        <f>SUM(C41+C43)</f>
        <v>16733.900000000001</v>
      </c>
    </row>
    <row r="41" spans="1:3" x14ac:dyDescent="0.2">
      <c r="A41" s="13" t="s">
        <v>70</v>
      </c>
      <c r="B41" s="33" t="s">
        <v>71</v>
      </c>
      <c r="C41" s="34">
        <f>SUM(C42)</f>
        <v>13166.4</v>
      </c>
    </row>
    <row r="42" spans="1:3" ht="44.25" customHeight="1" x14ac:dyDescent="0.2">
      <c r="A42" s="13" t="s">
        <v>72</v>
      </c>
      <c r="B42" s="30" t="s">
        <v>73</v>
      </c>
      <c r="C42" s="35">
        <v>13166.4</v>
      </c>
    </row>
    <row r="43" spans="1:3" x14ac:dyDescent="0.2">
      <c r="A43" s="13" t="s">
        <v>74</v>
      </c>
      <c r="B43" s="25" t="s">
        <v>75</v>
      </c>
      <c r="C43" s="34">
        <f>SUM(C44)</f>
        <v>3567.5</v>
      </c>
    </row>
    <row r="44" spans="1:3" ht="45.75" customHeight="1" x14ac:dyDescent="0.2">
      <c r="A44" s="13" t="s">
        <v>76</v>
      </c>
      <c r="B44" s="30" t="s">
        <v>77</v>
      </c>
      <c r="C44" s="35">
        <v>3567.5</v>
      </c>
    </row>
    <row r="45" spans="1:3" x14ac:dyDescent="0.2">
      <c r="A45" s="13" t="s">
        <v>78</v>
      </c>
      <c r="B45" s="24" t="s">
        <v>79</v>
      </c>
      <c r="C45" s="22">
        <f>SUM(C46+C48)</f>
        <v>5204.75</v>
      </c>
    </row>
    <row r="46" spans="1:3" ht="33" customHeight="1" x14ac:dyDescent="0.2">
      <c r="A46" s="13" t="s">
        <v>80</v>
      </c>
      <c r="B46" s="25" t="s">
        <v>81</v>
      </c>
      <c r="C46" s="34">
        <f>SUM(C47)</f>
        <v>5085.58</v>
      </c>
    </row>
    <row r="47" spans="1:3" ht="60.75" customHeight="1" x14ac:dyDescent="0.2">
      <c r="A47" s="13" t="s">
        <v>82</v>
      </c>
      <c r="B47" s="30" t="s">
        <v>83</v>
      </c>
      <c r="C47" s="35">
        <v>5085.58</v>
      </c>
    </row>
    <row r="48" spans="1:3" ht="45" x14ac:dyDescent="0.2">
      <c r="A48" s="13" t="s">
        <v>84</v>
      </c>
      <c r="B48" s="33" t="s">
        <v>85</v>
      </c>
      <c r="C48" s="34">
        <f>SUM(C49)</f>
        <v>119.17</v>
      </c>
    </row>
    <row r="49" spans="1:3" ht="30" x14ac:dyDescent="0.2">
      <c r="A49" s="13" t="s">
        <v>86</v>
      </c>
      <c r="B49" s="30" t="s">
        <v>87</v>
      </c>
      <c r="C49" s="31">
        <v>119.17</v>
      </c>
    </row>
    <row r="50" spans="1:3" s="39" customFormat="1" ht="29.45" customHeight="1" x14ac:dyDescent="0.2">
      <c r="A50" s="13" t="s">
        <v>88</v>
      </c>
      <c r="B50" s="24" t="s">
        <v>89</v>
      </c>
      <c r="C50" s="22">
        <f>SUM(C51+C54+C57)</f>
        <v>15299.64</v>
      </c>
    </row>
    <row r="51" spans="1:3" s="39" customFormat="1" ht="108.75" customHeight="1" x14ac:dyDescent="0.2">
      <c r="A51" s="13" t="s">
        <v>90</v>
      </c>
      <c r="B51" s="25" t="s">
        <v>91</v>
      </c>
      <c r="C51" s="34">
        <f>SUM(C52)</f>
        <v>10550.76</v>
      </c>
    </row>
    <row r="52" spans="1:3" ht="75" x14ac:dyDescent="0.2">
      <c r="A52" s="13" t="s">
        <v>92</v>
      </c>
      <c r="B52" s="25" t="s">
        <v>93</v>
      </c>
      <c r="C52" s="34">
        <f>SUM(C53)</f>
        <v>10550.76</v>
      </c>
    </row>
    <row r="53" spans="1:3" ht="105" x14ac:dyDescent="0.2">
      <c r="A53" s="13" t="s">
        <v>94</v>
      </c>
      <c r="B53" s="30" t="s">
        <v>95</v>
      </c>
      <c r="C53" s="35">
        <v>10550.76</v>
      </c>
    </row>
    <row r="54" spans="1:3" ht="30" x14ac:dyDescent="0.2">
      <c r="A54" s="13" t="s">
        <v>96</v>
      </c>
      <c r="B54" s="25" t="s">
        <v>97</v>
      </c>
      <c r="C54" s="34">
        <f>SUM(C55)</f>
        <v>252.63</v>
      </c>
    </row>
    <row r="55" spans="1:3" ht="58.5" customHeight="1" x14ac:dyDescent="0.2">
      <c r="A55" s="13" t="s">
        <v>98</v>
      </c>
      <c r="B55" s="25" t="s">
        <v>99</v>
      </c>
      <c r="C55" s="34">
        <f>SUM(C56)</f>
        <v>252.63</v>
      </c>
    </row>
    <row r="56" spans="1:3" ht="75" x14ac:dyDescent="0.2">
      <c r="A56" s="13" t="s">
        <v>100</v>
      </c>
      <c r="B56" s="30" t="s">
        <v>101</v>
      </c>
      <c r="C56" s="35">
        <v>252.63</v>
      </c>
    </row>
    <row r="57" spans="1:3" ht="90" x14ac:dyDescent="0.2">
      <c r="A57" s="13" t="s">
        <v>102</v>
      </c>
      <c r="B57" s="25" t="s">
        <v>103</v>
      </c>
      <c r="C57" s="34">
        <f>SUM(C58)</f>
        <v>4496.25</v>
      </c>
    </row>
    <row r="58" spans="1:3" ht="90" x14ac:dyDescent="0.2">
      <c r="A58" s="13" t="s">
        <v>104</v>
      </c>
      <c r="B58" s="25" t="s">
        <v>105</v>
      </c>
      <c r="C58" s="26">
        <f>SUM(C59:C60)</f>
        <v>4496.25</v>
      </c>
    </row>
    <row r="59" spans="1:3" ht="90" customHeight="1" x14ac:dyDescent="0.2">
      <c r="A59" s="13" t="s">
        <v>106</v>
      </c>
      <c r="B59" s="30" t="s">
        <v>107</v>
      </c>
      <c r="C59" s="35">
        <v>1305.83</v>
      </c>
    </row>
    <row r="60" spans="1:3" ht="50.25" customHeight="1" x14ac:dyDescent="0.2">
      <c r="A60" s="13" t="s">
        <v>108</v>
      </c>
      <c r="B60" s="30" t="s">
        <v>109</v>
      </c>
      <c r="C60" s="35">
        <v>3190.42</v>
      </c>
    </row>
    <row r="61" spans="1:3" ht="28.5" x14ac:dyDescent="0.2">
      <c r="A61" s="13" t="s">
        <v>110</v>
      </c>
      <c r="B61" s="24" t="s">
        <v>111</v>
      </c>
      <c r="C61" s="22">
        <f>SUM(C62)</f>
        <v>1338.76</v>
      </c>
    </row>
    <row r="62" spans="1:3" ht="33" customHeight="1" x14ac:dyDescent="0.2">
      <c r="A62" s="13" t="s">
        <v>112</v>
      </c>
      <c r="B62" s="40" t="s">
        <v>113</v>
      </c>
      <c r="C62" s="34">
        <f>SUM(C63:C66)</f>
        <v>1338.76</v>
      </c>
    </row>
    <row r="63" spans="1:3" s="36" customFormat="1" ht="34.15" customHeight="1" x14ac:dyDescent="0.2">
      <c r="A63" s="20" t="s">
        <v>114</v>
      </c>
      <c r="B63" s="30" t="s">
        <v>115</v>
      </c>
      <c r="C63" s="35">
        <v>190.4</v>
      </c>
    </row>
    <row r="64" spans="1:3" s="36" customFormat="1" ht="33.75" customHeight="1" x14ac:dyDescent="0.2">
      <c r="A64" s="20" t="s">
        <v>116</v>
      </c>
      <c r="B64" s="30" t="s">
        <v>117</v>
      </c>
      <c r="C64" s="35">
        <v>0</v>
      </c>
    </row>
    <row r="65" spans="1:3" s="36" customFormat="1" ht="28.9" customHeight="1" x14ac:dyDescent="0.2">
      <c r="A65" s="20" t="s">
        <v>118</v>
      </c>
      <c r="B65" s="30" t="s">
        <v>119</v>
      </c>
      <c r="C65" s="35">
        <v>1084.03</v>
      </c>
    </row>
    <row r="66" spans="1:3" s="36" customFormat="1" ht="30" customHeight="1" x14ac:dyDescent="0.2">
      <c r="A66" s="20" t="s">
        <v>120</v>
      </c>
      <c r="B66" s="30" t="s">
        <v>121</v>
      </c>
      <c r="C66" s="35">
        <v>64.33</v>
      </c>
    </row>
    <row r="67" spans="1:3" ht="28.5" x14ac:dyDescent="0.2">
      <c r="A67" s="13" t="s">
        <v>122</v>
      </c>
      <c r="B67" s="32" t="s">
        <v>123</v>
      </c>
      <c r="C67" s="22">
        <f>SUM(C68+C71)</f>
        <v>26586.45</v>
      </c>
    </row>
    <row r="68" spans="1:3" x14ac:dyDescent="0.2">
      <c r="A68" s="13" t="s">
        <v>124</v>
      </c>
      <c r="B68" s="25" t="s">
        <v>125</v>
      </c>
      <c r="C68" s="34">
        <f>SUM(C69)</f>
        <v>185.45</v>
      </c>
    </row>
    <row r="69" spans="1:3" ht="16.899999999999999" customHeight="1" x14ac:dyDescent="0.2">
      <c r="A69" s="13" t="s">
        <v>126</v>
      </c>
      <c r="B69" s="41" t="s">
        <v>127</v>
      </c>
      <c r="C69" s="34">
        <f>SUM(C70)</f>
        <v>185.45</v>
      </c>
    </row>
    <row r="70" spans="1:3" ht="45" x14ac:dyDescent="0.2">
      <c r="A70" s="13" t="s">
        <v>128</v>
      </c>
      <c r="B70" s="30" t="s">
        <v>129</v>
      </c>
      <c r="C70" s="35">
        <v>185.45</v>
      </c>
    </row>
    <row r="71" spans="1:3" x14ac:dyDescent="0.2">
      <c r="A71" s="13" t="s">
        <v>130</v>
      </c>
      <c r="B71" s="25" t="s">
        <v>131</v>
      </c>
      <c r="C71" s="34">
        <f>SUM(C74+C72)</f>
        <v>26401</v>
      </c>
    </row>
    <row r="72" spans="1:3" ht="32.25" customHeight="1" x14ac:dyDescent="0.2">
      <c r="A72" s="13" t="s">
        <v>132</v>
      </c>
      <c r="B72" s="25" t="s">
        <v>133</v>
      </c>
      <c r="C72" s="34">
        <f>SUM(C73)</f>
        <v>475.34</v>
      </c>
    </row>
    <row r="73" spans="1:3" ht="45" x14ac:dyDescent="0.2">
      <c r="A73" s="13" t="s">
        <v>134</v>
      </c>
      <c r="B73" s="30" t="s">
        <v>135</v>
      </c>
      <c r="C73" s="35">
        <v>475.34</v>
      </c>
    </row>
    <row r="74" spans="1:3" x14ac:dyDescent="0.2">
      <c r="A74" s="13" t="s">
        <v>136</v>
      </c>
      <c r="B74" s="25" t="s">
        <v>137</v>
      </c>
      <c r="C74" s="34">
        <f>SUM(C75)</f>
        <v>25925.66</v>
      </c>
    </row>
    <row r="75" spans="1:3" ht="30" x14ac:dyDescent="0.2">
      <c r="A75" s="13" t="s">
        <v>138</v>
      </c>
      <c r="B75" s="30" t="s">
        <v>139</v>
      </c>
      <c r="C75" s="35">
        <v>25925.66</v>
      </c>
    </row>
    <row r="76" spans="1:3" ht="28.5" x14ac:dyDescent="0.2">
      <c r="A76" s="13" t="s">
        <v>140</v>
      </c>
      <c r="B76" s="24" t="s">
        <v>141</v>
      </c>
      <c r="C76" s="22">
        <f>SUM(C77+C80)</f>
        <v>5699.9400000000005</v>
      </c>
    </row>
    <row r="77" spans="1:3" ht="90" x14ac:dyDescent="0.2">
      <c r="A77" s="13" t="s">
        <v>142</v>
      </c>
      <c r="B77" s="25" t="s">
        <v>143</v>
      </c>
      <c r="C77" s="34">
        <f>SUM(C78)</f>
        <v>2345.36</v>
      </c>
    </row>
    <row r="78" spans="1:3" ht="105" x14ac:dyDescent="0.2">
      <c r="A78" s="13" t="s">
        <v>144</v>
      </c>
      <c r="B78" s="25" t="s">
        <v>145</v>
      </c>
      <c r="C78" s="34">
        <f>SUM(C79)</f>
        <v>2345.36</v>
      </c>
    </row>
    <row r="79" spans="1:3" ht="122.25" customHeight="1" x14ac:dyDescent="0.2">
      <c r="A79" s="13" t="s">
        <v>146</v>
      </c>
      <c r="B79" s="30" t="s">
        <v>147</v>
      </c>
      <c r="C79" s="35">
        <v>2345.36</v>
      </c>
    </row>
    <row r="80" spans="1:3" ht="36" customHeight="1" x14ac:dyDescent="0.2">
      <c r="A80" s="13" t="s">
        <v>148</v>
      </c>
      <c r="B80" s="25" t="s">
        <v>149</v>
      </c>
      <c r="C80" s="26">
        <f>SUM(C81)</f>
        <v>3354.58</v>
      </c>
    </row>
    <row r="81" spans="1:3" ht="48.75" customHeight="1" x14ac:dyDescent="0.2">
      <c r="A81" s="13" t="s">
        <v>150</v>
      </c>
      <c r="B81" s="25" t="s">
        <v>151</v>
      </c>
      <c r="C81" s="34">
        <f>SUM(C82)</f>
        <v>3354.58</v>
      </c>
    </row>
    <row r="82" spans="1:3" ht="61.5" customHeight="1" x14ac:dyDescent="0.2">
      <c r="A82" s="13" t="s">
        <v>152</v>
      </c>
      <c r="B82" s="30" t="s">
        <v>153</v>
      </c>
      <c r="C82" s="35">
        <v>3354.58</v>
      </c>
    </row>
    <row r="83" spans="1:3" x14ac:dyDescent="0.2">
      <c r="A83" s="13" t="s">
        <v>154</v>
      </c>
      <c r="B83" s="24" t="s">
        <v>155</v>
      </c>
      <c r="C83" s="22">
        <f>SUM(C84+C87+C90+C92+C97+C96+C88+C94)</f>
        <v>3744.2000000000003</v>
      </c>
    </row>
    <row r="84" spans="1:3" ht="30" x14ac:dyDescent="0.2">
      <c r="A84" s="13" t="s">
        <v>156</v>
      </c>
      <c r="B84" s="25" t="s">
        <v>157</v>
      </c>
      <c r="C84" s="34">
        <f>SUM(C85+C86)</f>
        <v>142.09</v>
      </c>
    </row>
    <row r="85" spans="1:3" ht="105" x14ac:dyDescent="0.2">
      <c r="A85" s="13" t="s">
        <v>158</v>
      </c>
      <c r="B85" s="42" t="s">
        <v>159</v>
      </c>
      <c r="C85" s="35">
        <v>135.96</v>
      </c>
    </row>
    <row r="86" spans="1:3" ht="76.5" customHeight="1" x14ac:dyDescent="0.2">
      <c r="A86" s="13" t="s">
        <v>160</v>
      </c>
      <c r="B86" s="30" t="s">
        <v>161</v>
      </c>
      <c r="C86" s="35">
        <v>6.13</v>
      </c>
    </row>
    <row r="87" spans="1:3" ht="74.25" customHeight="1" x14ac:dyDescent="0.2">
      <c r="A87" s="13" t="s">
        <v>162</v>
      </c>
      <c r="B87" s="25" t="s">
        <v>163</v>
      </c>
      <c r="C87" s="26">
        <v>10</v>
      </c>
    </row>
    <row r="88" spans="1:3" ht="75.75" customHeight="1" x14ac:dyDescent="0.2">
      <c r="A88" s="13" t="s">
        <v>164</v>
      </c>
      <c r="B88" s="25" t="s">
        <v>165</v>
      </c>
      <c r="C88" s="26">
        <f>SUM(C89)</f>
        <v>391.73</v>
      </c>
    </row>
    <row r="89" spans="1:3" ht="75" customHeight="1" x14ac:dyDescent="0.2">
      <c r="A89" s="13" t="s">
        <v>166</v>
      </c>
      <c r="B89" s="30" t="s">
        <v>167</v>
      </c>
      <c r="C89" s="31">
        <v>391.73</v>
      </c>
    </row>
    <row r="90" spans="1:3" ht="126.75" customHeight="1" x14ac:dyDescent="0.2">
      <c r="A90" s="13" t="s">
        <v>168</v>
      </c>
      <c r="B90" s="33" t="s">
        <v>169</v>
      </c>
      <c r="C90" s="34">
        <f>SUM(C91)</f>
        <v>165.65</v>
      </c>
    </row>
    <row r="91" spans="1:3" ht="30" x14ac:dyDescent="0.2">
      <c r="A91" s="13" t="s">
        <v>170</v>
      </c>
      <c r="B91" s="30" t="s">
        <v>171</v>
      </c>
      <c r="C91" s="35">
        <v>165.65</v>
      </c>
    </row>
    <row r="92" spans="1:3" s="38" customFormat="1" ht="30" customHeight="1" x14ac:dyDescent="0.2">
      <c r="A92" s="20" t="s">
        <v>172</v>
      </c>
      <c r="B92" s="25" t="s">
        <v>173</v>
      </c>
      <c r="C92" s="34">
        <f>SUM(C93)</f>
        <v>39.92</v>
      </c>
    </row>
    <row r="93" spans="1:3" s="38" customFormat="1" ht="33.6" customHeight="1" x14ac:dyDescent="0.2">
      <c r="A93" s="20" t="s">
        <v>174</v>
      </c>
      <c r="B93" s="30" t="s">
        <v>175</v>
      </c>
      <c r="C93" s="31">
        <v>39.92</v>
      </c>
    </row>
    <row r="94" spans="1:3" s="38" customFormat="1" ht="62.25" customHeight="1" x14ac:dyDescent="0.2">
      <c r="A94" s="20" t="s">
        <v>176</v>
      </c>
      <c r="B94" s="25" t="s">
        <v>177</v>
      </c>
      <c r="C94" s="34">
        <f>SUM(C95)</f>
        <v>9.2100000000000009</v>
      </c>
    </row>
    <row r="95" spans="1:3" s="38" customFormat="1" ht="78.75" customHeight="1" x14ac:dyDescent="0.2">
      <c r="A95" s="20" t="s">
        <v>178</v>
      </c>
      <c r="B95" s="30" t="s">
        <v>179</v>
      </c>
      <c r="C95" s="31">
        <v>9.2100000000000009</v>
      </c>
    </row>
    <row r="96" spans="1:3" s="38" customFormat="1" ht="78" customHeight="1" x14ac:dyDescent="0.2">
      <c r="A96" s="20" t="s">
        <v>180</v>
      </c>
      <c r="B96" s="25" t="s">
        <v>181</v>
      </c>
      <c r="C96" s="34">
        <v>189.28</v>
      </c>
    </row>
    <row r="97" spans="1:3" ht="30" x14ac:dyDescent="0.2">
      <c r="A97" s="13" t="s">
        <v>182</v>
      </c>
      <c r="B97" s="33" t="s">
        <v>183</v>
      </c>
      <c r="C97" s="34">
        <f>SUM(C98)</f>
        <v>2796.32</v>
      </c>
    </row>
    <row r="98" spans="1:3" ht="45" x14ac:dyDescent="0.2">
      <c r="A98" s="13" t="s">
        <v>184</v>
      </c>
      <c r="B98" s="30" t="s">
        <v>185</v>
      </c>
      <c r="C98" s="35">
        <v>2796.32</v>
      </c>
    </row>
    <row r="99" spans="1:3" x14ac:dyDescent="0.2">
      <c r="A99" s="13" t="s">
        <v>186</v>
      </c>
      <c r="B99" s="24" t="s">
        <v>187</v>
      </c>
      <c r="C99" s="22">
        <f>SUM(C102+C100)</f>
        <v>337.76</v>
      </c>
    </row>
    <row r="100" spans="1:3" s="38" customFormat="1" x14ac:dyDescent="0.2">
      <c r="A100" s="20" t="s">
        <v>188</v>
      </c>
      <c r="B100" s="25" t="s">
        <v>189</v>
      </c>
      <c r="C100" s="26">
        <f>SUM(C101)</f>
        <v>185.3</v>
      </c>
    </row>
    <row r="101" spans="1:3" s="36" customFormat="1" ht="30" x14ac:dyDescent="0.2">
      <c r="A101" s="20" t="s">
        <v>190</v>
      </c>
      <c r="B101" s="30" t="s">
        <v>191</v>
      </c>
      <c r="C101" s="31">
        <v>185.3</v>
      </c>
    </row>
    <row r="102" spans="1:3" ht="13.9" customHeight="1" x14ac:dyDescent="0.2">
      <c r="A102" s="13" t="s">
        <v>192</v>
      </c>
      <c r="B102" s="25" t="s">
        <v>193</v>
      </c>
      <c r="C102" s="34">
        <f>SUM(C103)</f>
        <v>152.46</v>
      </c>
    </row>
    <row r="103" spans="1:3" ht="31.9" customHeight="1" x14ac:dyDescent="0.2">
      <c r="A103" s="13" t="s">
        <v>194</v>
      </c>
      <c r="B103" s="43" t="s">
        <v>195</v>
      </c>
      <c r="C103" s="35">
        <v>152.46</v>
      </c>
    </row>
    <row r="107" spans="1:3" x14ac:dyDescent="0.25">
      <c r="C107" s="45"/>
    </row>
    <row r="108" spans="1:3" x14ac:dyDescent="0.25">
      <c r="C108" s="45"/>
    </row>
    <row r="109" spans="1:3" x14ac:dyDescent="0.25">
      <c r="C109" s="45"/>
    </row>
    <row r="110" spans="1:3" x14ac:dyDescent="0.25">
      <c r="C110" s="45"/>
    </row>
    <row r="111" spans="1:3" s="9" customFormat="1" x14ac:dyDescent="0.25">
      <c r="A111" s="11"/>
      <c r="B111" s="10"/>
      <c r="C111" s="45"/>
    </row>
    <row r="112" spans="1:3" s="9" customFormat="1" x14ac:dyDescent="0.25">
      <c r="A112" s="11"/>
      <c r="B112" s="10"/>
      <c r="C112" s="45"/>
    </row>
    <row r="113" spans="1:3" s="9" customFormat="1" x14ac:dyDescent="0.25">
      <c r="A113" s="11"/>
      <c r="B113" s="10"/>
      <c r="C113" s="45"/>
    </row>
    <row r="114" spans="1:3" s="9" customFormat="1" x14ac:dyDescent="0.25">
      <c r="A114" s="11"/>
      <c r="B114" s="10"/>
      <c r="C114" s="45"/>
    </row>
    <row r="115" spans="1:3" s="9" customFormat="1" x14ac:dyDescent="0.25">
      <c r="A115" s="11"/>
      <c r="B115" s="10"/>
      <c r="C115" s="45"/>
    </row>
    <row r="116" spans="1:3" s="9" customFormat="1" x14ac:dyDescent="0.25">
      <c r="A116" s="11"/>
      <c r="B116" s="10"/>
      <c r="C116" s="45"/>
    </row>
    <row r="117" spans="1:3" s="9" customFormat="1" x14ac:dyDescent="0.25">
      <c r="A117" s="11"/>
      <c r="B117" s="10"/>
      <c r="C117" s="45"/>
    </row>
    <row r="118" spans="1:3" s="9" customFormat="1" x14ac:dyDescent="0.25">
      <c r="A118" s="11"/>
      <c r="B118" s="10"/>
      <c r="C118" s="45"/>
    </row>
    <row r="119" spans="1:3" s="9" customFormat="1" x14ac:dyDescent="0.25">
      <c r="A119" s="11"/>
      <c r="B119" s="10"/>
      <c r="C119" s="45"/>
    </row>
    <row r="120" spans="1:3" s="9" customFormat="1" x14ac:dyDescent="0.25">
      <c r="A120" s="11"/>
      <c r="B120" s="10"/>
      <c r="C120" s="45"/>
    </row>
    <row r="121" spans="1:3" s="9" customFormat="1" x14ac:dyDescent="0.25">
      <c r="A121" s="11"/>
      <c r="B121" s="10"/>
      <c r="C121" s="45"/>
    </row>
    <row r="122" spans="1:3" s="9" customFormat="1" x14ac:dyDescent="0.25">
      <c r="A122" s="11"/>
      <c r="B122" s="10"/>
      <c r="C122" s="45"/>
    </row>
    <row r="123" spans="1:3" s="9" customFormat="1" x14ac:dyDescent="0.25">
      <c r="A123" s="11"/>
      <c r="B123" s="10"/>
      <c r="C123" s="45"/>
    </row>
    <row r="124" spans="1:3" s="9" customFormat="1" x14ac:dyDescent="0.25">
      <c r="A124" s="11"/>
      <c r="B124" s="10"/>
      <c r="C124" s="45"/>
    </row>
    <row r="125" spans="1:3" s="9" customFormat="1" x14ac:dyDescent="0.25">
      <c r="A125" s="11"/>
      <c r="B125" s="10"/>
      <c r="C125" s="45"/>
    </row>
    <row r="126" spans="1:3" s="9" customFormat="1" x14ac:dyDescent="0.25">
      <c r="A126" s="11"/>
      <c r="B126" s="10"/>
      <c r="C126" s="45"/>
    </row>
    <row r="127" spans="1:3" s="9" customFormat="1" x14ac:dyDescent="0.25">
      <c r="A127" s="11"/>
      <c r="B127" s="10"/>
      <c r="C127" s="45"/>
    </row>
    <row r="128" spans="1:3" s="9" customFormat="1" x14ac:dyDescent="0.25">
      <c r="A128" s="11"/>
      <c r="B128" s="10"/>
      <c r="C128" s="45"/>
    </row>
    <row r="129" spans="1:3" s="9" customFormat="1" x14ac:dyDescent="0.25">
      <c r="A129" s="11"/>
      <c r="B129" s="10"/>
      <c r="C129" s="45"/>
    </row>
    <row r="130" spans="1:3" s="9" customFormat="1" x14ac:dyDescent="0.25">
      <c r="A130" s="11"/>
      <c r="B130" s="10"/>
      <c r="C130" s="45"/>
    </row>
    <row r="131" spans="1:3" s="9" customFormat="1" x14ac:dyDescent="0.25">
      <c r="A131" s="11"/>
      <c r="B131" s="10"/>
      <c r="C131" s="45"/>
    </row>
    <row r="132" spans="1:3" s="9" customFormat="1" x14ac:dyDescent="0.25">
      <c r="A132" s="11"/>
      <c r="B132" s="10"/>
      <c r="C132" s="45"/>
    </row>
    <row r="133" spans="1:3" s="9" customFormat="1" x14ac:dyDescent="0.25">
      <c r="A133" s="11"/>
      <c r="B133" s="10"/>
      <c r="C133" s="45"/>
    </row>
    <row r="134" spans="1:3" s="9" customFormat="1" x14ac:dyDescent="0.25">
      <c r="A134" s="11"/>
      <c r="B134" s="10"/>
      <c r="C134" s="45"/>
    </row>
    <row r="135" spans="1:3" s="9" customFormat="1" x14ac:dyDescent="0.25">
      <c r="A135" s="11"/>
      <c r="B135" s="10"/>
      <c r="C135" s="45"/>
    </row>
    <row r="136" spans="1:3" s="9" customFormat="1" x14ac:dyDescent="0.25">
      <c r="A136" s="11"/>
      <c r="B136" s="10"/>
      <c r="C136" s="45"/>
    </row>
    <row r="137" spans="1:3" s="9" customFormat="1" x14ac:dyDescent="0.25">
      <c r="A137" s="11"/>
      <c r="B137" s="10"/>
      <c r="C137" s="45"/>
    </row>
    <row r="138" spans="1:3" s="9" customFormat="1" x14ac:dyDescent="0.25">
      <c r="A138" s="11"/>
      <c r="B138" s="10"/>
      <c r="C138" s="45"/>
    </row>
    <row r="139" spans="1:3" s="9" customFormat="1" x14ac:dyDescent="0.25">
      <c r="A139" s="11"/>
      <c r="B139" s="10"/>
      <c r="C139" s="45"/>
    </row>
    <row r="140" spans="1:3" s="9" customFormat="1" x14ac:dyDescent="0.25">
      <c r="A140" s="11"/>
      <c r="B140" s="10"/>
      <c r="C140" s="45"/>
    </row>
    <row r="141" spans="1:3" s="9" customFormat="1" x14ac:dyDescent="0.25">
      <c r="A141" s="11"/>
      <c r="B141" s="10"/>
      <c r="C141" s="45"/>
    </row>
    <row r="142" spans="1:3" s="9" customFormat="1" x14ac:dyDescent="0.25">
      <c r="A142" s="11"/>
      <c r="B142" s="10"/>
      <c r="C142" s="45"/>
    </row>
    <row r="143" spans="1:3" s="9" customFormat="1" x14ac:dyDescent="0.25">
      <c r="A143" s="11"/>
      <c r="B143" s="10"/>
      <c r="C143" s="45"/>
    </row>
    <row r="144" spans="1:3" s="9" customFormat="1" x14ac:dyDescent="0.25">
      <c r="A144" s="11"/>
      <c r="B144" s="10"/>
      <c r="C144" s="45"/>
    </row>
    <row r="145" spans="1:3" s="9" customFormat="1" x14ac:dyDescent="0.25">
      <c r="A145" s="11"/>
      <c r="B145" s="10"/>
      <c r="C145" s="45"/>
    </row>
    <row r="146" spans="1:3" s="9" customFormat="1" x14ac:dyDescent="0.25">
      <c r="A146" s="11"/>
      <c r="B146" s="10"/>
      <c r="C146" s="45"/>
    </row>
    <row r="147" spans="1:3" s="9" customFormat="1" x14ac:dyDescent="0.25">
      <c r="A147" s="11"/>
      <c r="B147" s="10"/>
      <c r="C147" s="45"/>
    </row>
    <row r="148" spans="1:3" s="9" customFormat="1" x14ac:dyDescent="0.25">
      <c r="A148" s="11"/>
      <c r="B148" s="10"/>
      <c r="C148" s="45"/>
    </row>
    <row r="149" spans="1:3" s="9" customFormat="1" x14ac:dyDescent="0.25">
      <c r="A149" s="11"/>
      <c r="B149" s="10"/>
      <c r="C149" s="45"/>
    </row>
    <row r="150" spans="1:3" s="9" customFormat="1" x14ac:dyDescent="0.25">
      <c r="A150" s="11"/>
      <c r="B150" s="10"/>
      <c r="C150" s="45"/>
    </row>
    <row r="151" spans="1:3" s="9" customFormat="1" x14ac:dyDescent="0.25">
      <c r="A151" s="11"/>
      <c r="B151" s="10"/>
      <c r="C151" s="45"/>
    </row>
    <row r="152" spans="1:3" s="9" customFormat="1" x14ac:dyDescent="0.25">
      <c r="A152" s="11"/>
      <c r="B152" s="10"/>
      <c r="C152" s="45"/>
    </row>
    <row r="153" spans="1:3" s="9" customFormat="1" x14ac:dyDescent="0.25">
      <c r="A153" s="11"/>
      <c r="B153" s="10"/>
      <c r="C153" s="45"/>
    </row>
    <row r="154" spans="1:3" s="9" customFormat="1" x14ac:dyDescent="0.25">
      <c r="A154" s="11"/>
      <c r="B154" s="10"/>
      <c r="C154" s="45"/>
    </row>
    <row r="155" spans="1:3" s="9" customFormat="1" x14ac:dyDescent="0.25">
      <c r="A155" s="11"/>
      <c r="B155" s="10"/>
      <c r="C155" s="45"/>
    </row>
    <row r="156" spans="1:3" s="9" customFormat="1" x14ac:dyDescent="0.25">
      <c r="A156" s="11"/>
      <c r="B156" s="10"/>
      <c r="C156" s="45"/>
    </row>
    <row r="157" spans="1:3" s="9" customFormat="1" x14ac:dyDescent="0.25">
      <c r="A157" s="11"/>
      <c r="B157" s="10"/>
      <c r="C157" s="45"/>
    </row>
    <row r="158" spans="1:3" s="9" customFormat="1" x14ac:dyDescent="0.25">
      <c r="A158" s="11"/>
      <c r="B158" s="10"/>
      <c r="C158" s="45"/>
    </row>
    <row r="159" spans="1:3" s="9" customFormat="1" x14ac:dyDescent="0.25">
      <c r="A159" s="11"/>
      <c r="B159" s="10"/>
      <c r="C159" s="45"/>
    </row>
    <row r="160" spans="1:3" s="9" customFormat="1" x14ac:dyDescent="0.25">
      <c r="A160" s="11"/>
      <c r="B160" s="10"/>
      <c r="C160" s="45"/>
    </row>
    <row r="161" spans="1:3" s="9" customFormat="1" x14ac:dyDescent="0.25">
      <c r="A161" s="11"/>
      <c r="B161" s="10"/>
      <c r="C161" s="45"/>
    </row>
    <row r="162" spans="1:3" s="9" customFormat="1" x14ac:dyDescent="0.25">
      <c r="A162" s="11"/>
      <c r="B162" s="10"/>
      <c r="C162" s="45"/>
    </row>
    <row r="163" spans="1:3" s="9" customFormat="1" x14ac:dyDescent="0.25">
      <c r="A163" s="11"/>
      <c r="B163" s="10"/>
      <c r="C163" s="45"/>
    </row>
    <row r="164" spans="1:3" s="9" customFormat="1" x14ac:dyDescent="0.25">
      <c r="A164" s="11"/>
      <c r="B164" s="10"/>
      <c r="C164" s="45"/>
    </row>
    <row r="165" spans="1:3" s="9" customFormat="1" x14ac:dyDescent="0.25">
      <c r="A165" s="11"/>
      <c r="B165" s="10"/>
      <c r="C165" s="45"/>
    </row>
    <row r="166" spans="1:3" s="9" customFormat="1" x14ac:dyDescent="0.25">
      <c r="A166" s="11"/>
      <c r="B166" s="10"/>
      <c r="C166" s="45"/>
    </row>
    <row r="167" spans="1:3" s="9" customFormat="1" x14ac:dyDescent="0.25">
      <c r="A167" s="11"/>
      <c r="B167" s="10"/>
      <c r="C167" s="45"/>
    </row>
    <row r="168" spans="1:3" s="9" customFormat="1" x14ac:dyDescent="0.25">
      <c r="A168" s="11"/>
      <c r="B168" s="10"/>
      <c r="C168" s="45"/>
    </row>
    <row r="169" spans="1:3" s="9" customFormat="1" x14ac:dyDescent="0.25">
      <c r="A169" s="11"/>
      <c r="B169" s="10"/>
      <c r="C169" s="45"/>
    </row>
    <row r="170" spans="1:3" s="9" customFormat="1" x14ac:dyDescent="0.25">
      <c r="A170" s="11"/>
      <c r="B170" s="10"/>
      <c r="C170" s="45"/>
    </row>
    <row r="171" spans="1:3" s="9" customFormat="1" x14ac:dyDescent="0.25">
      <c r="A171" s="11"/>
      <c r="B171" s="10"/>
      <c r="C171" s="45"/>
    </row>
    <row r="172" spans="1:3" s="9" customFormat="1" x14ac:dyDescent="0.25">
      <c r="A172" s="11"/>
      <c r="B172" s="10"/>
      <c r="C172" s="45"/>
    </row>
    <row r="173" spans="1:3" s="9" customFormat="1" x14ac:dyDescent="0.25">
      <c r="A173" s="11"/>
      <c r="B173" s="10"/>
      <c r="C173" s="45"/>
    </row>
    <row r="174" spans="1:3" s="9" customFormat="1" x14ac:dyDescent="0.25">
      <c r="A174" s="11"/>
      <c r="B174" s="10"/>
      <c r="C174" s="45"/>
    </row>
    <row r="175" spans="1:3" s="9" customFormat="1" x14ac:dyDescent="0.25">
      <c r="A175" s="11"/>
      <c r="B175" s="10"/>
      <c r="C175" s="45"/>
    </row>
    <row r="176" spans="1:3" s="9" customFormat="1" x14ac:dyDescent="0.25">
      <c r="A176" s="11"/>
      <c r="B176" s="10"/>
      <c r="C176" s="45"/>
    </row>
    <row r="177" spans="1:3" s="9" customFormat="1" x14ac:dyDescent="0.25">
      <c r="A177" s="11"/>
      <c r="B177" s="10"/>
      <c r="C177" s="45"/>
    </row>
    <row r="178" spans="1:3" s="9" customFormat="1" x14ac:dyDescent="0.25">
      <c r="A178" s="11"/>
      <c r="B178" s="10"/>
      <c r="C178" s="45"/>
    </row>
    <row r="179" spans="1:3" s="9" customFormat="1" x14ac:dyDescent="0.25">
      <c r="A179" s="11"/>
      <c r="B179" s="10"/>
      <c r="C179" s="45"/>
    </row>
    <row r="180" spans="1:3" s="9" customFormat="1" x14ac:dyDescent="0.25">
      <c r="A180" s="11"/>
      <c r="B180" s="10"/>
      <c r="C180" s="45"/>
    </row>
    <row r="181" spans="1:3" s="9" customFormat="1" x14ac:dyDescent="0.25">
      <c r="A181" s="11"/>
      <c r="B181" s="10"/>
      <c r="C181" s="45"/>
    </row>
    <row r="182" spans="1:3" s="9" customFormat="1" x14ac:dyDescent="0.25">
      <c r="A182" s="11"/>
      <c r="B182" s="10"/>
      <c r="C182" s="45"/>
    </row>
    <row r="183" spans="1:3" s="9" customFormat="1" x14ac:dyDescent="0.25">
      <c r="A183" s="11"/>
      <c r="B183" s="10"/>
      <c r="C183" s="45"/>
    </row>
    <row r="184" spans="1:3" s="9" customFormat="1" x14ac:dyDescent="0.25">
      <c r="A184" s="11"/>
      <c r="B184" s="10"/>
      <c r="C184" s="45"/>
    </row>
    <row r="185" spans="1:3" s="9" customFormat="1" x14ac:dyDescent="0.25">
      <c r="A185" s="11"/>
      <c r="B185" s="10"/>
      <c r="C185" s="45"/>
    </row>
    <row r="186" spans="1:3" s="9" customFormat="1" x14ac:dyDescent="0.25">
      <c r="A186" s="11"/>
      <c r="B186" s="10"/>
      <c r="C186" s="45"/>
    </row>
    <row r="187" spans="1:3" s="9" customFormat="1" x14ac:dyDescent="0.25">
      <c r="A187" s="11"/>
      <c r="B187" s="10"/>
      <c r="C187" s="45"/>
    </row>
    <row r="188" spans="1:3" s="9" customFormat="1" x14ac:dyDescent="0.25">
      <c r="A188" s="11"/>
      <c r="B188" s="10"/>
      <c r="C188" s="45"/>
    </row>
    <row r="189" spans="1:3" s="9" customFormat="1" x14ac:dyDescent="0.25">
      <c r="A189" s="11"/>
      <c r="B189" s="10"/>
      <c r="C189" s="45"/>
    </row>
    <row r="190" spans="1:3" s="9" customFormat="1" x14ac:dyDescent="0.25">
      <c r="A190" s="11"/>
      <c r="B190" s="10"/>
      <c r="C190" s="45"/>
    </row>
    <row r="191" spans="1:3" s="9" customFormat="1" x14ac:dyDescent="0.25">
      <c r="A191" s="11"/>
      <c r="B191" s="10"/>
      <c r="C191" s="45"/>
    </row>
    <row r="192" spans="1:3" s="9" customFormat="1" x14ac:dyDescent="0.25">
      <c r="A192" s="11"/>
      <c r="B192" s="10"/>
      <c r="C192" s="45"/>
    </row>
    <row r="193" spans="1:3" s="9" customFormat="1" x14ac:dyDescent="0.25">
      <c r="A193" s="11"/>
      <c r="B193" s="10"/>
      <c r="C193" s="45"/>
    </row>
    <row r="194" spans="1:3" s="9" customFormat="1" x14ac:dyDescent="0.25">
      <c r="A194" s="11"/>
      <c r="B194" s="10"/>
      <c r="C194" s="45"/>
    </row>
    <row r="195" spans="1:3" s="9" customFormat="1" x14ac:dyDescent="0.25">
      <c r="A195" s="11"/>
      <c r="B195" s="10"/>
      <c r="C195" s="45"/>
    </row>
    <row r="196" spans="1:3" s="9" customFormat="1" x14ac:dyDescent="0.25">
      <c r="A196" s="11"/>
      <c r="B196" s="10"/>
      <c r="C196" s="45"/>
    </row>
    <row r="197" spans="1:3" s="9" customFormat="1" x14ac:dyDescent="0.25">
      <c r="A197" s="11"/>
      <c r="B197" s="10"/>
      <c r="C197" s="45"/>
    </row>
    <row r="198" spans="1:3" s="9" customFormat="1" x14ac:dyDescent="0.25">
      <c r="A198" s="11"/>
      <c r="B198" s="10"/>
      <c r="C198" s="45"/>
    </row>
    <row r="199" spans="1:3" s="9" customFormat="1" x14ac:dyDescent="0.25">
      <c r="A199" s="11"/>
      <c r="B199" s="10"/>
      <c r="C199" s="45"/>
    </row>
    <row r="200" spans="1:3" s="9" customFormat="1" x14ac:dyDescent="0.25">
      <c r="A200" s="11"/>
      <c r="B200" s="10"/>
      <c r="C200" s="45"/>
    </row>
    <row r="201" spans="1:3" s="9" customFormat="1" x14ac:dyDescent="0.25">
      <c r="A201" s="11"/>
      <c r="B201" s="10"/>
      <c r="C201" s="45"/>
    </row>
    <row r="202" spans="1:3" s="9" customFormat="1" x14ac:dyDescent="0.25">
      <c r="A202" s="11"/>
      <c r="B202" s="10"/>
      <c r="C202" s="45"/>
    </row>
    <row r="203" spans="1:3" s="9" customFormat="1" x14ac:dyDescent="0.25">
      <c r="A203" s="11"/>
      <c r="B203" s="10"/>
      <c r="C203" s="45"/>
    </row>
    <row r="204" spans="1:3" s="9" customFormat="1" x14ac:dyDescent="0.25">
      <c r="A204" s="11"/>
      <c r="B204" s="10"/>
      <c r="C204" s="45"/>
    </row>
    <row r="205" spans="1:3" s="9" customFormat="1" x14ac:dyDescent="0.25">
      <c r="A205" s="11"/>
      <c r="B205" s="10"/>
      <c r="C205" s="45"/>
    </row>
    <row r="206" spans="1:3" s="9" customFormat="1" x14ac:dyDescent="0.25">
      <c r="A206" s="11"/>
      <c r="B206" s="10"/>
      <c r="C206" s="45"/>
    </row>
    <row r="207" spans="1:3" s="9" customFormat="1" x14ac:dyDescent="0.25">
      <c r="A207" s="11"/>
      <c r="B207" s="10"/>
      <c r="C207" s="45"/>
    </row>
    <row r="208" spans="1:3" s="9" customFormat="1" x14ac:dyDescent="0.25">
      <c r="A208" s="11"/>
      <c r="B208" s="10"/>
      <c r="C208" s="45"/>
    </row>
    <row r="209" spans="1:3" s="9" customFormat="1" x14ac:dyDescent="0.25">
      <c r="A209" s="11"/>
      <c r="B209" s="10"/>
      <c r="C209" s="45"/>
    </row>
    <row r="210" spans="1:3" s="9" customFormat="1" x14ac:dyDescent="0.25">
      <c r="A210" s="11"/>
      <c r="B210" s="10"/>
      <c r="C210" s="45"/>
    </row>
    <row r="211" spans="1:3" s="9" customFormat="1" x14ac:dyDescent="0.25">
      <c r="A211" s="11"/>
      <c r="B211" s="10"/>
      <c r="C211" s="45"/>
    </row>
    <row r="212" spans="1:3" s="9" customFormat="1" x14ac:dyDescent="0.25">
      <c r="A212" s="11"/>
      <c r="B212" s="10"/>
      <c r="C212" s="45"/>
    </row>
    <row r="213" spans="1:3" s="9" customFormat="1" x14ac:dyDescent="0.25">
      <c r="A213" s="11"/>
      <c r="B213" s="10"/>
      <c r="C213" s="45"/>
    </row>
    <row r="214" spans="1:3" s="9" customFormat="1" x14ac:dyDescent="0.25">
      <c r="A214" s="11"/>
      <c r="B214" s="10"/>
      <c r="C214" s="45"/>
    </row>
    <row r="215" spans="1:3" s="9" customFormat="1" x14ac:dyDescent="0.25">
      <c r="A215" s="11"/>
      <c r="B215" s="10"/>
      <c r="C215" s="45"/>
    </row>
    <row r="216" spans="1:3" s="9" customFormat="1" x14ac:dyDescent="0.25">
      <c r="A216" s="11"/>
      <c r="B216" s="10"/>
      <c r="C216" s="45"/>
    </row>
    <row r="217" spans="1:3" s="9" customFormat="1" x14ac:dyDescent="0.25">
      <c r="A217" s="11"/>
      <c r="B217" s="10"/>
      <c r="C217" s="45"/>
    </row>
    <row r="218" spans="1:3" s="9" customFormat="1" x14ac:dyDescent="0.25">
      <c r="A218" s="11"/>
      <c r="B218" s="10"/>
      <c r="C218" s="45"/>
    </row>
    <row r="219" spans="1:3" s="9" customFormat="1" x14ac:dyDescent="0.25">
      <c r="A219" s="11"/>
      <c r="B219" s="10"/>
      <c r="C219" s="45"/>
    </row>
    <row r="220" spans="1:3" s="9" customFormat="1" x14ac:dyDescent="0.25">
      <c r="A220" s="11"/>
      <c r="B220" s="10"/>
      <c r="C220" s="45"/>
    </row>
    <row r="221" spans="1:3" s="9" customFormat="1" x14ac:dyDescent="0.25">
      <c r="A221" s="11"/>
      <c r="B221" s="10"/>
      <c r="C221" s="45"/>
    </row>
    <row r="222" spans="1:3" s="9" customFormat="1" x14ac:dyDescent="0.25">
      <c r="A222" s="11"/>
      <c r="B222" s="10"/>
      <c r="C222" s="45"/>
    </row>
    <row r="223" spans="1:3" s="9" customFormat="1" x14ac:dyDescent="0.25">
      <c r="A223" s="11"/>
      <c r="B223" s="10"/>
      <c r="C223" s="45"/>
    </row>
    <row r="224" spans="1:3" s="9" customFormat="1" x14ac:dyDescent="0.25">
      <c r="A224" s="11"/>
      <c r="B224" s="10"/>
      <c r="C224" s="45"/>
    </row>
    <row r="225" spans="1:3" s="9" customFormat="1" x14ac:dyDescent="0.25">
      <c r="A225" s="11"/>
      <c r="B225" s="10"/>
      <c r="C225" s="45"/>
    </row>
    <row r="226" spans="1:3" s="9" customFormat="1" x14ac:dyDescent="0.25">
      <c r="A226" s="11"/>
      <c r="B226" s="10"/>
      <c r="C226" s="45"/>
    </row>
    <row r="227" spans="1:3" s="9" customFormat="1" x14ac:dyDescent="0.25">
      <c r="A227" s="11"/>
      <c r="B227" s="10"/>
      <c r="C227" s="45"/>
    </row>
    <row r="228" spans="1:3" s="9" customFormat="1" x14ac:dyDescent="0.25">
      <c r="A228" s="11"/>
      <c r="B228" s="10"/>
      <c r="C228" s="45"/>
    </row>
    <row r="229" spans="1:3" s="9" customFormat="1" x14ac:dyDescent="0.25">
      <c r="A229" s="11"/>
      <c r="B229" s="10"/>
      <c r="C229" s="45"/>
    </row>
    <row r="230" spans="1:3" s="9" customFormat="1" x14ac:dyDescent="0.25">
      <c r="A230" s="11"/>
      <c r="B230" s="10"/>
      <c r="C230" s="45"/>
    </row>
    <row r="231" spans="1:3" s="9" customFormat="1" x14ac:dyDescent="0.25">
      <c r="A231" s="11"/>
      <c r="B231" s="10"/>
      <c r="C231" s="45"/>
    </row>
    <row r="232" spans="1:3" s="9" customFormat="1" x14ac:dyDescent="0.25">
      <c r="A232" s="11"/>
      <c r="B232" s="10"/>
      <c r="C232" s="45"/>
    </row>
    <row r="233" spans="1:3" s="9" customFormat="1" x14ac:dyDescent="0.25">
      <c r="A233" s="11"/>
      <c r="B233" s="10"/>
      <c r="C233" s="45"/>
    </row>
    <row r="234" spans="1:3" s="9" customFormat="1" x14ac:dyDescent="0.25">
      <c r="A234" s="11"/>
      <c r="B234" s="10"/>
      <c r="C234" s="45"/>
    </row>
    <row r="235" spans="1:3" s="9" customFormat="1" x14ac:dyDescent="0.25">
      <c r="A235" s="11"/>
      <c r="B235" s="10"/>
      <c r="C235" s="45"/>
    </row>
    <row r="236" spans="1:3" s="9" customFormat="1" x14ac:dyDescent="0.25">
      <c r="A236" s="11"/>
      <c r="B236" s="10"/>
      <c r="C236" s="45"/>
    </row>
    <row r="237" spans="1:3" s="9" customFormat="1" x14ac:dyDescent="0.25">
      <c r="A237" s="11"/>
      <c r="B237" s="10"/>
      <c r="C237" s="45"/>
    </row>
    <row r="238" spans="1:3" s="9" customFormat="1" x14ac:dyDescent="0.25">
      <c r="A238" s="11"/>
      <c r="B238" s="10"/>
      <c r="C238" s="45"/>
    </row>
    <row r="239" spans="1:3" s="9" customFormat="1" x14ac:dyDescent="0.25">
      <c r="A239" s="11"/>
      <c r="B239" s="10"/>
      <c r="C239" s="45"/>
    </row>
    <row r="240" spans="1:3" s="9" customFormat="1" x14ac:dyDescent="0.25">
      <c r="A240" s="11"/>
      <c r="B240" s="10"/>
      <c r="C240" s="45"/>
    </row>
    <row r="241" spans="1:3" s="9" customFormat="1" x14ac:dyDescent="0.25">
      <c r="A241" s="11"/>
      <c r="B241" s="10"/>
      <c r="C241" s="45"/>
    </row>
    <row r="242" spans="1:3" s="9" customFormat="1" x14ac:dyDescent="0.25">
      <c r="A242" s="11"/>
      <c r="B242" s="10"/>
      <c r="C242" s="45"/>
    </row>
    <row r="243" spans="1:3" s="9" customFormat="1" x14ac:dyDescent="0.25">
      <c r="A243" s="11"/>
      <c r="B243" s="10"/>
      <c r="C243" s="45"/>
    </row>
    <row r="244" spans="1:3" s="9" customFormat="1" x14ac:dyDescent="0.25">
      <c r="A244" s="11"/>
      <c r="B244" s="10"/>
      <c r="C244" s="45"/>
    </row>
    <row r="245" spans="1:3" s="9" customFormat="1" x14ac:dyDescent="0.25">
      <c r="A245" s="11"/>
      <c r="B245" s="10"/>
      <c r="C245" s="45"/>
    </row>
    <row r="246" spans="1:3" s="9" customFormat="1" x14ac:dyDescent="0.25">
      <c r="A246" s="11"/>
      <c r="B246" s="10"/>
      <c r="C246" s="45"/>
    </row>
    <row r="247" spans="1:3" s="9" customFormat="1" x14ac:dyDescent="0.25">
      <c r="A247" s="11"/>
      <c r="B247" s="10"/>
      <c r="C247" s="45"/>
    </row>
    <row r="248" spans="1:3" s="9" customFormat="1" x14ac:dyDescent="0.25">
      <c r="A248" s="11"/>
      <c r="B248" s="10"/>
      <c r="C248" s="45"/>
    </row>
    <row r="249" spans="1:3" s="9" customFormat="1" x14ac:dyDescent="0.25">
      <c r="A249" s="11"/>
      <c r="B249" s="10"/>
      <c r="C249" s="45"/>
    </row>
    <row r="250" spans="1:3" s="9" customFormat="1" x14ac:dyDescent="0.25">
      <c r="A250" s="11"/>
      <c r="B250" s="10"/>
      <c r="C250" s="45"/>
    </row>
    <row r="251" spans="1:3" s="9" customFormat="1" x14ac:dyDescent="0.25">
      <c r="A251" s="11"/>
      <c r="B251" s="10"/>
      <c r="C251" s="45"/>
    </row>
    <row r="252" spans="1:3" s="9" customFormat="1" x14ac:dyDescent="0.25">
      <c r="A252" s="11"/>
      <c r="B252" s="10"/>
      <c r="C252" s="45"/>
    </row>
    <row r="253" spans="1:3" s="9" customFormat="1" x14ac:dyDescent="0.25">
      <c r="A253" s="11"/>
      <c r="B253" s="10"/>
      <c r="C253" s="45"/>
    </row>
    <row r="254" spans="1:3" s="9" customFormat="1" x14ac:dyDescent="0.25">
      <c r="A254" s="11"/>
      <c r="B254" s="10"/>
      <c r="C254" s="45"/>
    </row>
    <row r="255" spans="1:3" s="9" customFormat="1" x14ac:dyDescent="0.25">
      <c r="A255" s="11"/>
      <c r="B255" s="10"/>
      <c r="C255" s="45"/>
    </row>
    <row r="256" spans="1:3" s="9" customFormat="1" x14ac:dyDescent="0.25">
      <c r="A256" s="11"/>
      <c r="B256" s="10"/>
      <c r="C256" s="45"/>
    </row>
    <row r="257" spans="1:3" s="9" customFormat="1" x14ac:dyDescent="0.25">
      <c r="A257" s="11"/>
      <c r="B257" s="10"/>
      <c r="C257" s="45"/>
    </row>
    <row r="258" spans="1:3" s="9" customFormat="1" x14ac:dyDescent="0.25">
      <c r="A258" s="11"/>
      <c r="B258" s="10"/>
      <c r="C258" s="45"/>
    </row>
    <row r="259" spans="1:3" s="9" customFormat="1" x14ac:dyDescent="0.25">
      <c r="A259" s="11"/>
      <c r="B259" s="10"/>
      <c r="C259" s="45"/>
    </row>
    <row r="260" spans="1:3" s="9" customFormat="1" x14ac:dyDescent="0.25">
      <c r="A260" s="11"/>
      <c r="B260" s="10"/>
      <c r="C260" s="45"/>
    </row>
    <row r="261" spans="1:3" s="9" customFormat="1" x14ac:dyDescent="0.25">
      <c r="A261" s="11"/>
      <c r="B261" s="10"/>
      <c r="C261" s="45"/>
    </row>
    <row r="262" spans="1:3" s="9" customFormat="1" x14ac:dyDescent="0.25">
      <c r="A262" s="11"/>
      <c r="B262" s="10"/>
      <c r="C262" s="45"/>
    </row>
    <row r="263" spans="1:3" s="9" customFormat="1" x14ac:dyDescent="0.25">
      <c r="A263" s="11"/>
      <c r="B263" s="10"/>
      <c r="C263" s="45"/>
    </row>
    <row r="264" spans="1:3" s="9" customFormat="1" x14ac:dyDescent="0.25">
      <c r="A264" s="11"/>
      <c r="B264" s="10"/>
      <c r="C264" s="45"/>
    </row>
    <row r="265" spans="1:3" s="9" customFormat="1" x14ac:dyDescent="0.25">
      <c r="A265" s="11"/>
      <c r="B265" s="10"/>
      <c r="C265" s="45"/>
    </row>
    <row r="266" spans="1:3" s="9" customFormat="1" x14ac:dyDescent="0.25">
      <c r="A266" s="11"/>
      <c r="B266" s="10"/>
      <c r="C266" s="45"/>
    </row>
    <row r="267" spans="1:3" s="9" customFormat="1" x14ac:dyDescent="0.25">
      <c r="A267" s="11"/>
      <c r="B267" s="10"/>
      <c r="C267" s="45"/>
    </row>
    <row r="268" spans="1:3" s="9" customFormat="1" x14ac:dyDescent="0.25">
      <c r="A268" s="11"/>
      <c r="B268" s="10"/>
      <c r="C268" s="45"/>
    </row>
    <row r="269" spans="1:3" s="9" customFormat="1" x14ac:dyDescent="0.25">
      <c r="A269" s="11"/>
      <c r="B269" s="10"/>
      <c r="C269" s="45"/>
    </row>
    <row r="270" spans="1:3" s="9" customFormat="1" x14ac:dyDescent="0.25">
      <c r="A270" s="11"/>
      <c r="B270" s="10"/>
      <c r="C270" s="45"/>
    </row>
    <row r="271" spans="1:3" s="9" customFormat="1" x14ac:dyDescent="0.25">
      <c r="A271" s="11"/>
      <c r="B271" s="10"/>
      <c r="C271" s="45"/>
    </row>
    <row r="272" spans="1:3" s="9" customFormat="1" x14ac:dyDescent="0.25">
      <c r="A272" s="11"/>
      <c r="B272" s="10"/>
      <c r="C272" s="45"/>
    </row>
    <row r="273" spans="1:3" s="9" customFormat="1" x14ac:dyDescent="0.25">
      <c r="A273" s="11"/>
      <c r="B273" s="10"/>
      <c r="C273" s="45"/>
    </row>
    <row r="274" spans="1:3" s="9" customFormat="1" x14ac:dyDescent="0.25">
      <c r="A274" s="11"/>
      <c r="B274" s="10"/>
      <c r="C274" s="45"/>
    </row>
    <row r="275" spans="1:3" s="9" customFormat="1" x14ac:dyDescent="0.25">
      <c r="A275" s="11"/>
      <c r="B275" s="10"/>
      <c r="C275" s="45"/>
    </row>
    <row r="276" spans="1:3" s="9" customFormat="1" x14ac:dyDescent="0.25">
      <c r="A276" s="11"/>
      <c r="B276" s="10"/>
      <c r="C276" s="45"/>
    </row>
    <row r="277" spans="1:3" s="9" customFormat="1" x14ac:dyDescent="0.25">
      <c r="A277" s="11"/>
      <c r="B277" s="10"/>
      <c r="C277" s="45"/>
    </row>
    <row r="278" spans="1:3" s="9" customFormat="1" x14ac:dyDescent="0.25">
      <c r="A278" s="11"/>
      <c r="B278" s="10"/>
      <c r="C278" s="45"/>
    </row>
    <row r="279" spans="1:3" s="9" customFormat="1" x14ac:dyDescent="0.25">
      <c r="A279" s="11"/>
      <c r="B279" s="10"/>
      <c r="C279" s="45"/>
    </row>
    <row r="280" spans="1:3" s="9" customFormat="1" x14ac:dyDescent="0.25">
      <c r="A280" s="11"/>
      <c r="B280" s="10"/>
      <c r="C280" s="45"/>
    </row>
    <row r="281" spans="1:3" s="9" customFormat="1" x14ac:dyDescent="0.25">
      <c r="A281" s="11"/>
      <c r="B281" s="10"/>
      <c r="C281" s="45"/>
    </row>
    <row r="282" spans="1:3" s="9" customFormat="1" x14ac:dyDescent="0.25">
      <c r="A282" s="11"/>
      <c r="B282" s="10"/>
      <c r="C282" s="45"/>
    </row>
    <row r="283" spans="1:3" s="9" customFormat="1" x14ac:dyDescent="0.25">
      <c r="A283" s="11"/>
      <c r="B283" s="10"/>
      <c r="C283" s="45"/>
    </row>
    <row r="284" spans="1:3" s="9" customFormat="1" x14ac:dyDescent="0.25">
      <c r="A284" s="11"/>
      <c r="B284" s="10"/>
      <c r="C284" s="45"/>
    </row>
    <row r="285" spans="1:3" s="9" customFormat="1" x14ac:dyDescent="0.25">
      <c r="A285" s="11"/>
      <c r="B285" s="10"/>
      <c r="C285" s="45"/>
    </row>
    <row r="286" spans="1:3" s="9" customFormat="1" x14ac:dyDescent="0.25">
      <c r="A286" s="11"/>
      <c r="B286" s="10"/>
      <c r="C286" s="45"/>
    </row>
    <row r="287" spans="1:3" s="9" customFormat="1" x14ac:dyDescent="0.25">
      <c r="A287" s="11"/>
      <c r="B287" s="10"/>
      <c r="C287" s="45"/>
    </row>
    <row r="288" spans="1:3" s="9" customFormat="1" x14ac:dyDescent="0.25">
      <c r="A288" s="11"/>
      <c r="B288" s="10"/>
      <c r="C288" s="45"/>
    </row>
    <row r="289" spans="1:3" s="9" customFormat="1" x14ac:dyDescent="0.25">
      <c r="A289" s="11"/>
      <c r="B289" s="10"/>
      <c r="C289" s="45"/>
    </row>
    <row r="290" spans="1:3" s="9" customFormat="1" x14ac:dyDescent="0.25">
      <c r="A290" s="11"/>
      <c r="B290" s="10"/>
      <c r="C290" s="45"/>
    </row>
    <row r="291" spans="1:3" s="9" customFormat="1" x14ac:dyDescent="0.25">
      <c r="A291" s="11"/>
      <c r="B291" s="10"/>
      <c r="C291" s="45"/>
    </row>
    <row r="292" spans="1:3" s="9" customFormat="1" x14ac:dyDescent="0.25">
      <c r="A292" s="11"/>
      <c r="B292" s="10"/>
      <c r="C292" s="45"/>
    </row>
    <row r="293" spans="1:3" s="9" customFormat="1" x14ac:dyDescent="0.25">
      <c r="A293" s="11"/>
      <c r="B293" s="10"/>
      <c r="C293" s="45"/>
    </row>
    <row r="294" spans="1:3" s="9" customFormat="1" x14ac:dyDescent="0.25">
      <c r="A294" s="11"/>
      <c r="B294" s="10"/>
      <c r="C294" s="45"/>
    </row>
    <row r="295" spans="1:3" s="9" customFormat="1" x14ac:dyDescent="0.25">
      <c r="A295" s="11"/>
      <c r="B295" s="10"/>
      <c r="C295" s="45"/>
    </row>
    <row r="296" spans="1:3" s="9" customFormat="1" x14ac:dyDescent="0.25">
      <c r="A296" s="11"/>
      <c r="B296" s="10"/>
      <c r="C296" s="45"/>
    </row>
    <row r="297" spans="1:3" s="9" customFormat="1" x14ac:dyDescent="0.25">
      <c r="A297" s="11"/>
      <c r="B297" s="10"/>
      <c r="C297" s="45"/>
    </row>
    <row r="298" spans="1:3" s="9" customFormat="1" x14ac:dyDescent="0.25">
      <c r="A298" s="11"/>
      <c r="B298" s="10"/>
      <c r="C298" s="45"/>
    </row>
    <row r="299" spans="1:3" s="9" customFormat="1" x14ac:dyDescent="0.25">
      <c r="A299" s="11"/>
      <c r="B299" s="10"/>
      <c r="C299" s="45"/>
    </row>
    <row r="300" spans="1:3" s="9" customFormat="1" x14ac:dyDescent="0.25">
      <c r="A300" s="11"/>
      <c r="B300" s="10"/>
      <c r="C300" s="45"/>
    </row>
    <row r="301" spans="1:3" s="9" customFormat="1" x14ac:dyDescent="0.25">
      <c r="A301" s="11"/>
      <c r="B301" s="10"/>
      <c r="C301" s="45"/>
    </row>
    <row r="302" spans="1:3" s="9" customFormat="1" x14ac:dyDescent="0.25">
      <c r="A302" s="11"/>
      <c r="B302" s="10"/>
      <c r="C302" s="45"/>
    </row>
    <row r="303" spans="1:3" s="9" customFormat="1" x14ac:dyDescent="0.25">
      <c r="A303" s="11"/>
      <c r="B303" s="10"/>
      <c r="C303" s="45"/>
    </row>
    <row r="304" spans="1:3" s="9" customFormat="1" x14ac:dyDescent="0.25">
      <c r="A304" s="11"/>
      <c r="B304" s="10"/>
      <c r="C304" s="45"/>
    </row>
    <row r="305" spans="1:3" s="9" customFormat="1" x14ac:dyDescent="0.25">
      <c r="A305" s="11"/>
      <c r="B305" s="10"/>
      <c r="C305" s="45"/>
    </row>
    <row r="306" spans="1:3" s="9" customFormat="1" x14ac:dyDescent="0.25">
      <c r="A306" s="11"/>
      <c r="B306" s="10"/>
      <c r="C306" s="45"/>
    </row>
    <row r="307" spans="1:3" s="9" customFormat="1" x14ac:dyDescent="0.25">
      <c r="A307" s="11"/>
      <c r="B307" s="10"/>
      <c r="C307" s="45"/>
    </row>
    <row r="308" spans="1:3" s="9" customFormat="1" x14ac:dyDescent="0.25">
      <c r="A308" s="11"/>
      <c r="B308" s="10"/>
      <c r="C308" s="45"/>
    </row>
    <row r="309" spans="1:3" s="9" customFormat="1" x14ac:dyDescent="0.25">
      <c r="A309" s="11"/>
      <c r="B309" s="10"/>
      <c r="C309" s="45"/>
    </row>
    <row r="310" spans="1:3" s="9" customFormat="1" x14ac:dyDescent="0.25">
      <c r="A310" s="11"/>
      <c r="B310" s="10"/>
      <c r="C310" s="45"/>
    </row>
    <row r="311" spans="1:3" s="9" customFormat="1" x14ac:dyDescent="0.25">
      <c r="A311" s="11"/>
      <c r="B311" s="10"/>
      <c r="C311" s="45"/>
    </row>
    <row r="312" spans="1:3" s="9" customFormat="1" x14ac:dyDescent="0.25">
      <c r="A312" s="11"/>
      <c r="B312" s="10"/>
      <c r="C312" s="45"/>
    </row>
    <row r="313" spans="1:3" s="9" customFormat="1" x14ac:dyDescent="0.25">
      <c r="A313" s="11"/>
      <c r="B313" s="10"/>
      <c r="C313" s="45"/>
    </row>
    <row r="314" spans="1:3" s="9" customFormat="1" x14ac:dyDescent="0.25">
      <c r="A314" s="11"/>
      <c r="B314" s="10"/>
      <c r="C314" s="45"/>
    </row>
    <row r="315" spans="1:3" s="9" customFormat="1" x14ac:dyDescent="0.25">
      <c r="A315" s="11"/>
      <c r="B315" s="10"/>
      <c r="C315" s="45"/>
    </row>
    <row r="316" spans="1:3" s="9" customFormat="1" x14ac:dyDescent="0.25">
      <c r="A316" s="11"/>
      <c r="B316" s="10"/>
      <c r="C316" s="45"/>
    </row>
    <row r="317" spans="1:3" s="9" customFormat="1" x14ac:dyDescent="0.25">
      <c r="A317" s="11"/>
      <c r="B317" s="10"/>
      <c r="C317" s="45"/>
    </row>
    <row r="318" spans="1:3" s="9" customFormat="1" x14ac:dyDescent="0.25">
      <c r="A318" s="11"/>
      <c r="B318" s="10"/>
      <c r="C318" s="45"/>
    </row>
    <row r="319" spans="1:3" s="9" customFormat="1" x14ac:dyDescent="0.25">
      <c r="A319" s="11"/>
      <c r="B319" s="10"/>
      <c r="C319" s="45"/>
    </row>
    <row r="320" spans="1:3" s="9" customFormat="1" x14ac:dyDescent="0.25">
      <c r="A320" s="11"/>
      <c r="B320" s="10"/>
      <c r="C320" s="45"/>
    </row>
    <row r="321" spans="1:3" s="9" customFormat="1" x14ac:dyDescent="0.25">
      <c r="A321" s="11"/>
      <c r="B321" s="10"/>
      <c r="C321" s="45"/>
    </row>
    <row r="322" spans="1:3" s="9" customFormat="1" x14ac:dyDescent="0.25">
      <c r="A322" s="11"/>
      <c r="B322" s="10"/>
      <c r="C322" s="45"/>
    </row>
    <row r="323" spans="1:3" s="9" customFormat="1" x14ac:dyDescent="0.25">
      <c r="A323" s="11"/>
      <c r="B323" s="10"/>
      <c r="C323" s="45"/>
    </row>
    <row r="324" spans="1:3" s="9" customFormat="1" x14ac:dyDescent="0.25">
      <c r="A324" s="11"/>
      <c r="B324" s="10"/>
      <c r="C324" s="45"/>
    </row>
    <row r="325" spans="1:3" s="9" customFormat="1" x14ac:dyDescent="0.25">
      <c r="A325" s="11"/>
      <c r="B325" s="10"/>
      <c r="C325" s="45"/>
    </row>
    <row r="326" spans="1:3" s="9" customFormat="1" x14ac:dyDescent="0.25">
      <c r="A326" s="11"/>
      <c r="B326" s="10"/>
      <c r="C326" s="45"/>
    </row>
    <row r="327" spans="1:3" s="9" customFormat="1" x14ac:dyDescent="0.25">
      <c r="A327" s="11"/>
      <c r="B327" s="10"/>
      <c r="C327" s="45"/>
    </row>
    <row r="328" spans="1:3" s="9" customFormat="1" x14ac:dyDescent="0.25">
      <c r="A328" s="11"/>
      <c r="B328" s="10"/>
      <c r="C328" s="45"/>
    </row>
    <row r="329" spans="1:3" s="9" customFormat="1" x14ac:dyDescent="0.25">
      <c r="A329" s="11"/>
      <c r="B329" s="10"/>
      <c r="C329" s="45"/>
    </row>
    <row r="330" spans="1:3" s="9" customFormat="1" x14ac:dyDescent="0.25">
      <c r="A330" s="11"/>
      <c r="B330" s="10"/>
      <c r="C330" s="45"/>
    </row>
    <row r="331" spans="1:3" s="9" customFormat="1" x14ac:dyDescent="0.25">
      <c r="A331" s="11"/>
      <c r="B331" s="10"/>
      <c r="C331" s="45"/>
    </row>
    <row r="332" spans="1:3" s="9" customFormat="1" x14ac:dyDescent="0.25">
      <c r="A332" s="11"/>
      <c r="B332" s="10"/>
      <c r="C332" s="45"/>
    </row>
    <row r="333" spans="1:3" s="9" customFormat="1" x14ac:dyDescent="0.25">
      <c r="A333" s="11"/>
      <c r="B333" s="10"/>
      <c r="C333" s="45"/>
    </row>
    <row r="334" spans="1:3" s="9" customFormat="1" x14ac:dyDescent="0.25">
      <c r="A334" s="11"/>
      <c r="B334" s="10"/>
      <c r="C334" s="45"/>
    </row>
    <row r="335" spans="1:3" s="9" customFormat="1" x14ac:dyDescent="0.25">
      <c r="A335" s="11"/>
      <c r="B335" s="10"/>
      <c r="C335" s="45"/>
    </row>
    <row r="336" spans="1:3" s="9" customFormat="1" x14ac:dyDescent="0.25">
      <c r="A336" s="11"/>
      <c r="B336" s="10"/>
      <c r="C336" s="45"/>
    </row>
    <row r="337" spans="1:3" s="9" customFormat="1" x14ac:dyDescent="0.25">
      <c r="A337" s="11"/>
      <c r="B337" s="10"/>
      <c r="C337" s="45"/>
    </row>
    <row r="338" spans="1:3" s="9" customFormat="1" x14ac:dyDescent="0.25">
      <c r="A338" s="11"/>
      <c r="B338" s="10"/>
      <c r="C338" s="45"/>
    </row>
    <row r="339" spans="1:3" s="9" customFormat="1" x14ac:dyDescent="0.25">
      <c r="A339" s="11"/>
      <c r="B339" s="10"/>
      <c r="C339" s="45"/>
    </row>
    <row r="340" spans="1:3" s="9" customFormat="1" x14ac:dyDescent="0.25">
      <c r="A340" s="11"/>
      <c r="B340" s="10"/>
      <c r="C340" s="45"/>
    </row>
    <row r="341" spans="1:3" s="9" customFormat="1" x14ac:dyDescent="0.25">
      <c r="A341" s="11"/>
      <c r="B341" s="10"/>
      <c r="C341" s="45"/>
    </row>
    <row r="342" spans="1:3" s="9" customFormat="1" x14ac:dyDescent="0.25">
      <c r="A342" s="11"/>
      <c r="B342" s="10"/>
      <c r="C342" s="45"/>
    </row>
    <row r="343" spans="1:3" s="9" customFormat="1" x14ac:dyDescent="0.25">
      <c r="A343" s="11"/>
      <c r="B343" s="10"/>
      <c r="C343" s="45"/>
    </row>
    <row r="344" spans="1:3" s="9" customFormat="1" x14ac:dyDescent="0.25">
      <c r="A344" s="11"/>
      <c r="B344" s="10"/>
      <c r="C344" s="45"/>
    </row>
    <row r="345" spans="1:3" s="9" customFormat="1" x14ac:dyDescent="0.25">
      <c r="A345" s="11"/>
      <c r="B345" s="10"/>
      <c r="C345" s="45"/>
    </row>
    <row r="346" spans="1:3" s="9" customFormat="1" x14ac:dyDescent="0.25">
      <c r="A346" s="11"/>
      <c r="B346" s="10"/>
      <c r="C346" s="45"/>
    </row>
    <row r="347" spans="1:3" s="9" customFormat="1" x14ac:dyDescent="0.25">
      <c r="A347" s="11"/>
      <c r="B347" s="10"/>
      <c r="C347" s="45"/>
    </row>
    <row r="348" spans="1:3" s="9" customFormat="1" x14ac:dyDescent="0.25">
      <c r="A348" s="11"/>
      <c r="B348" s="10"/>
      <c r="C348" s="45"/>
    </row>
    <row r="349" spans="1:3" s="9" customFormat="1" x14ac:dyDescent="0.25">
      <c r="A349" s="11"/>
      <c r="B349" s="10"/>
      <c r="C349" s="45"/>
    </row>
    <row r="350" spans="1:3" s="9" customFormat="1" x14ac:dyDescent="0.25">
      <c r="A350" s="11"/>
      <c r="B350" s="10"/>
      <c r="C350" s="45"/>
    </row>
    <row r="351" spans="1:3" s="9" customFormat="1" x14ac:dyDescent="0.25">
      <c r="A351" s="11"/>
      <c r="B351" s="10"/>
      <c r="C351" s="45"/>
    </row>
    <row r="352" spans="1:3" s="9" customFormat="1" x14ac:dyDescent="0.25">
      <c r="A352" s="11"/>
      <c r="B352" s="10"/>
      <c r="C352" s="45"/>
    </row>
    <row r="353" spans="1:3" s="9" customFormat="1" x14ac:dyDescent="0.25">
      <c r="A353" s="11"/>
      <c r="B353" s="10"/>
      <c r="C353" s="45"/>
    </row>
    <row r="354" spans="1:3" s="9" customFormat="1" x14ac:dyDescent="0.25">
      <c r="A354" s="11"/>
      <c r="B354" s="10"/>
      <c r="C354" s="45"/>
    </row>
    <row r="355" spans="1:3" s="9" customFormat="1" x14ac:dyDescent="0.25">
      <c r="A355" s="11"/>
      <c r="B355" s="10"/>
      <c r="C355" s="45"/>
    </row>
    <row r="356" spans="1:3" s="9" customFormat="1" x14ac:dyDescent="0.25">
      <c r="A356" s="11"/>
      <c r="B356" s="10"/>
      <c r="C356" s="45"/>
    </row>
    <row r="357" spans="1:3" s="9" customFormat="1" x14ac:dyDescent="0.25">
      <c r="A357" s="11"/>
      <c r="B357" s="10"/>
      <c r="C357" s="45"/>
    </row>
    <row r="358" spans="1:3" s="9" customFormat="1" x14ac:dyDescent="0.25">
      <c r="A358" s="11"/>
      <c r="B358" s="10"/>
      <c r="C358" s="45"/>
    </row>
    <row r="359" spans="1:3" s="9" customFormat="1" x14ac:dyDescent="0.25">
      <c r="A359" s="11"/>
      <c r="B359" s="10"/>
      <c r="C359" s="45"/>
    </row>
    <row r="360" spans="1:3" s="9" customFormat="1" x14ac:dyDescent="0.25">
      <c r="A360" s="11"/>
      <c r="B360" s="10"/>
      <c r="C360" s="45"/>
    </row>
    <row r="361" spans="1:3" s="9" customFormat="1" x14ac:dyDescent="0.25">
      <c r="A361" s="11"/>
      <c r="B361" s="10"/>
      <c r="C361" s="45"/>
    </row>
    <row r="362" spans="1:3" s="9" customFormat="1" x14ac:dyDescent="0.25">
      <c r="A362" s="11"/>
      <c r="B362" s="10"/>
      <c r="C362" s="45"/>
    </row>
    <row r="363" spans="1:3" s="9" customFormat="1" x14ac:dyDescent="0.25">
      <c r="A363" s="11"/>
      <c r="B363" s="10"/>
      <c r="C363" s="45"/>
    </row>
    <row r="364" spans="1:3" s="9" customFormat="1" x14ac:dyDescent="0.25">
      <c r="A364" s="11"/>
      <c r="B364" s="10"/>
      <c r="C364" s="45"/>
    </row>
    <row r="365" spans="1:3" s="9" customFormat="1" x14ac:dyDescent="0.25">
      <c r="A365" s="11"/>
      <c r="B365" s="10"/>
      <c r="C365" s="45"/>
    </row>
    <row r="366" spans="1:3" s="9" customFormat="1" x14ac:dyDescent="0.25">
      <c r="A366" s="11"/>
      <c r="B366" s="10"/>
      <c r="C366" s="45"/>
    </row>
    <row r="367" spans="1:3" s="9" customFormat="1" x14ac:dyDescent="0.25">
      <c r="A367" s="11"/>
      <c r="B367" s="10"/>
      <c r="C367" s="45"/>
    </row>
    <row r="368" spans="1:3" s="9" customFormat="1" x14ac:dyDescent="0.25">
      <c r="A368" s="11"/>
      <c r="B368" s="10"/>
      <c r="C368" s="45"/>
    </row>
    <row r="369" spans="1:3" s="9" customFormat="1" x14ac:dyDescent="0.25">
      <c r="A369" s="11"/>
      <c r="B369" s="10"/>
      <c r="C369" s="45"/>
    </row>
    <row r="370" spans="1:3" s="9" customFormat="1" x14ac:dyDescent="0.25">
      <c r="A370" s="11"/>
      <c r="B370" s="10"/>
      <c r="C370" s="45"/>
    </row>
    <row r="371" spans="1:3" s="9" customFormat="1" x14ac:dyDescent="0.25">
      <c r="A371" s="11"/>
      <c r="B371" s="10"/>
      <c r="C371" s="45"/>
    </row>
    <row r="372" spans="1:3" s="9" customFormat="1" x14ac:dyDescent="0.25">
      <c r="A372" s="11"/>
      <c r="B372" s="10"/>
      <c r="C372" s="45"/>
    </row>
    <row r="373" spans="1:3" s="9" customFormat="1" x14ac:dyDescent="0.25">
      <c r="A373" s="11"/>
      <c r="B373" s="10"/>
      <c r="C373" s="45"/>
    </row>
    <row r="374" spans="1:3" s="9" customFormat="1" x14ac:dyDescent="0.25">
      <c r="A374" s="11"/>
      <c r="B374" s="10"/>
      <c r="C374" s="45"/>
    </row>
    <row r="375" spans="1:3" s="9" customFormat="1" x14ac:dyDescent="0.25">
      <c r="A375" s="11"/>
      <c r="B375" s="10"/>
      <c r="C375" s="45"/>
    </row>
    <row r="376" spans="1:3" s="9" customFormat="1" x14ac:dyDescent="0.25">
      <c r="A376" s="11"/>
      <c r="B376" s="10"/>
      <c r="C376" s="45"/>
    </row>
    <row r="377" spans="1:3" s="9" customFormat="1" x14ac:dyDescent="0.25">
      <c r="A377" s="11"/>
      <c r="B377" s="10"/>
      <c r="C377" s="45"/>
    </row>
    <row r="378" spans="1:3" s="9" customFormat="1" x14ac:dyDescent="0.25">
      <c r="A378" s="11"/>
      <c r="B378" s="10"/>
      <c r="C378" s="45"/>
    </row>
    <row r="379" spans="1:3" s="9" customFormat="1" x14ac:dyDescent="0.25">
      <c r="A379" s="11"/>
      <c r="B379" s="10"/>
      <c r="C379" s="45"/>
    </row>
    <row r="380" spans="1:3" s="9" customFormat="1" x14ac:dyDescent="0.25">
      <c r="A380" s="11"/>
      <c r="B380" s="10"/>
      <c r="C380" s="45"/>
    </row>
    <row r="381" spans="1:3" s="9" customFormat="1" x14ac:dyDescent="0.25">
      <c r="A381" s="11"/>
      <c r="B381" s="10"/>
      <c r="C381" s="45"/>
    </row>
    <row r="382" spans="1:3" s="9" customFormat="1" x14ac:dyDescent="0.25">
      <c r="A382" s="11"/>
      <c r="B382" s="10"/>
      <c r="C382" s="45"/>
    </row>
    <row r="383" spans="1:3" s="9" customFormat="1" x14ac:dyDescent="0.25">
      <c r="A383" s="11"/>
      <c r="B383" s="10"/>
      <c r="C383" s="45"/>
    </row>
    <row r="384" spans="1:3" s="9" customFormat="1" x14ac:dyDescent="0.25">
      <c r="A384" s="11"/>
      <c r="B384" s="10"/>
      <c r="C384" s="45"/>
    </row>
    <row r="385" spans="1:3" s="9" customFormat="1" x14ac:dyDescent="0.25">
      <c r="A385" s="11"/>
      <c r="B385" s="10"/>
      <c r="C385" s="45"/>
    </row>
    <row r="386" spans="1:3" s="9" customFormat="1" x14ac:dyDescent="0.25">
      <c r="A386" s="11"/>
      <c r="B386" s="10"/>
      <c r="C386" s="45"/>
    </row>
    <row r="387" spans="1:3" s="9" customFormat="1" x14ac:dyDescent="0.25">
      <c r="A387" s="11"/>
      <c r="B387" s="10"/>
      <c r="C387" s="45"/>
    </row>
    <row r="388" spans="1:3" s="9" customFormat="1" x14ac:dyDescent="0.25">
      <c r="A388" s="11"/>
      <c r="B388" s="10"/>
      <c r="C388" s="45"/>
    </row>
    <row r="389" spans="1:3" s="9" customFormat="1" x14ac:dyDescent="0.25">
      <c r="A389" s="11"/>
      <c r="B389" s="10"/>
      <c r="C389" s="45"/>
    </row>
    <row r="390" spans="1:3" s="9" customFormat="1" x14ac:dyDescent="0.25">
      <c r="A390" s="11"/>
      <c r="B390" s="10"/>
      <c r="C390" s="45"/>
    </row>
    <row r="391" spans="1:3" s="9" customFormat="1" x14ac:dyDescent="0.25">
      <c r="A391" s="11"/>
      <c r="B391" s="10"/>
      <c r="C391" s="45"/>
    </row>
    <row r="392" spans="1:3" s="9" customFormat="1" x14ac:dyDescent="0.25">
      <c r="A392" s="11"/>
      <c r="B392" s="10"/>
      <c r="C392" s="45"/>
    </row>
    <row r="393" spans="1:3" s="9" customFormat="1" x14ac:dyDescent="0.25">
      <c r="A393" s="11"/>
      <c r="B393" s="10"/>
      <c r="C393" s="45"/>
    </row>
    <row r="394" spans="1:3" s="9" customFormat="1" x14ac:dyDescent="0.25">
      <c r="A394" s="11"/>
      <c r="B394" s="10"/>
      <c r="C394" s="45"/>
    </row>
    <row r="395" spans="1:3" s="9" customFormat="1" x14ac:dyDescent="0.25">
      <c r="A395" s="11"/>
      <c r="B395" s="10"/>
      <c r="C395" s="45"/>
    </row>
    <row r="396" spans="1:3" s="9" customFormat="1" x14ac:dyDescent="0.25">
      <c r="A396" s="11"/>
      <c r="B396" s="10"/>
      <c r="C396" s="45"/>
    </row>
    <row r="397" spans="1:3" s="9" customFormat="1" x14ac:dyDescent="0.25">
      <c r="A397" s="11"/>
      <c r="B397" s="10"/>
      <c r="C397" s="45"/>
    </row>
    <row r="398" spans="1:3" s="9" customFormat="1" x14ac:dyDescent="0.25">
      <c r="A398" s="11"/>
      <c r="B398" s="10"/>
      <c r="C398" s="45"/>
    </row>
    <row r="399" spans="1:3" s="9" customFormat="1" x14ac:dyDescent="0.25">
      <c r="A399" s="11"/>
      <c r="B399" s="10"/>
      <c r="C399" s="45"/>
    </row>
    <row r="400" spans="1:3" s="9" customFormat="1" x14ac:dyDescent="0.25">
      <c r="A400" s="11"/>
      <c r="B400" s="10"/>
      <c r="C400" s="45"/>
    </row>
    <row r="401" spans="1:3" s="9" customFormat="1" x14ac:dyDescent="0.25">
      <c r="A401" s="11"/>
      <c r="B401" s="10"/>
      <c r="C401" s="45"/>
    </row>
    <row r="402" spans="1:3" s="9" customFormat="1" x14ac:dyDescent="0.25">
      <c r="A402" s="11"/>
      <c r="B402" s="10"/>
      <c r="C402" s="45"/>
    </row>
    <row r="403" spans="1:3" s="9" customFormat="1" x14ac:dyDescent="0.25">
      <c r="A403" s="11"/>
      <c r="B403" s="10"/>
      <c r="C403" s="45"/>
    </row>
    <row r="404" spans="1:3" s="9" customFormat="1" x14ac:dyDescent="0.25">
      <c r="A404" s="11"/>
      <c r="B404" s="10"/>
      <c r="C404" s="45"/>
    </row>
    <row r="405" spans="1:3" s="9" customFormat="1" x14ac:dyDescent="0.25">
      <c r="A405" s="11"/>
      <c r="B405" s="10"/>
      <c r="C405" s="45"/>
    </row>
    <row r="406" spans="1:3" s="9" customFormat="1" x14ac:dyDescent="0.25">
      <c r="A406" s="11"/>
      <c r="B406" s="10"/>
      <c r="C406" s="45"/>
    </row>
    <row r="407" spans="1:3" s="9" customFormat="1" x14ac:dyDescent="0.25">
      <c r="A407" s="11"/>
      <c r="B407" s="10"/>
      <c r="C407" s="45"/>
    </row>
    <row r="408" spans="1:3" s="9" customFormat="1" x14ac:dyDescent="0.25">
      <c r="A408" s="11"/>
      <c r="B408" s="10"/>
      <c r="C408" s="45"/>
    </row>
    <row r="409" spans="1:3" s="9" customFormat="1" x14ac:dyDescent="0.25">
      <c r="A409" s="11"/>
      <c r="B409" s="10"/>
      <c r="C409" s="45"/>
    </row>
    <row r="410" spans="1:3" s="9" customFormat="1" x14ac:dyDescent="0.25">
      <c r="A410" s="11"/>
      <c r="B410" s="10"/>
      <c r="C410" s="45"/>
    </row>
    <row r="411" spans="1:3" s="9" customFormat="1" x14ac:dyDescent="0.25">
      <c r="A411" s="11"/>
      <c r="B411" s="10"/>
      <c r="C411" s="45"/>
    </row>
    <row r="412" spans="1:3" s="9" customFormat="1" x14ac:dyDescent="0.25">
      <c r="A412" s="11"/>
      <c r="B412" s="10"/>
      <c r="C412" s="45"/>
    </row>
    <row r="413" spans="1:3" s="9" customFormat="1" x14ac:dyDescent="0.25">
      <c r="A413" s="11"/>
      <c r="B413" s="10"/>
      <c r="C413" s="45"/>
    </row>
    <row r="414" spans="1:3" s="9" customFormat="1" x14ac:dyDescent="0.25">
      <c r="A414" s="11"/>
      <c r="B414" s="10"/>
      <c r="C414" s="45"/>
    </row>
    <row r="415" spans="1:3" s="9" customFormat="1" x14ac:dyDescent="0.25">
      <c r="A415" s="11"/>
      <c r="B415" s="10"/>
      <c r="C415" s="45"/>
    </row>
    <row r="416" spans="1:3" s="9" customFormat="1" x14ac:dyDescent="0.25">
      <c r="A416" s="11"/>
      <c r="B416" s="10"/>
      <c r="C416" s="45"/>
    </row>
    <row r="417" spans="1:3" s="9" customFormat="1" x14ac:dyDescent="0.25">
      <c r="A417" s="11"/>
      <c r="B417" s="10"/>
      <c r="C417" s="45"/>
    </row>
    <row r="418" spans="1:3" s="9" customFormat="1" x14ac:dyDescent="0.25">
      <c r="A418" s="11"/>
      <c r="B418" s="10"/>
      <c r="C418" s="45"/>
    </row>
    <row r="419" spans="1:3" s="9" customFormat="1" x14ac:dyDescent="0.25">
      <c r="A419" s="11"/>
      <c r="B419" s="10"/>
      <c r="C419" s="45"/>
    </row>
    <row r="420" spans="1:3" s="9" customFormat="1" x14ac:dyDescent="0.25">
      <c r="A420" s="11"/>
      <c r="B420" s="10"/>
      <c r="C420" s="45"/>
    </row>
    <row r="421" spans="1:3" s="9" customFormat="1" x14ac:dyDescent="0.25">
      <c r="A421" s="11"/>
      <c r="B421" s="10"/>
      <c r="C421" s="45"/>
    </row>
    <row r="422" spans="1:3" s="9" customFormat="1" x14ac:dyDescent="0.25">
      <c r="A422" s="11"/>
      <c r="B422" s="10"/>
      <c r="C422" s="45"/>
    </row>
    <row r="423" spans="1:3" s="9" customFormat="1" x14ac:dyDescent="0.25">
      <c r="A423" s="11"/>
      <c r="B423" s="10"/>
      <c r="C423" s="45"/>
    </row>
    <row r="424" spans="1:3" s="9" customFormat="1" x14ac:dyDescent="0.25">
      <c r="A424" s="11"/>
      <c r="B424" s="10"/>
      <c r="C424" s="45"/>
    </row>
    <row r="425" spans="1:3" s="9" customFormat="1" x14ac:dyDescent="0.25">
      <c r="A425" s="11"/>
      <c r="B425" s="10"/>
      <c r="C425" s="45"/>
    </row>
    <row r="426" spans="1:3" s="9" customFormat="1" x14ac:dyDescent="0.25">
      <c r="A426" s="11"/>
      <c r="B426" s="10"/>
      <c r="C426" s="45"/>
    </row>
    <row r="427" spans="1:3" s="9" customFormat="1" x14ac:dyDescent="0.25">
      <c r="A427" s="11"/>
      <c r="B427" s="10"/>
      <c r="C427" s="45"/>
    </row>
    <row r="428" spans="1:3" s="9" customFormat="1" x14ac:dyDescent="0.25">
      <c r="A428" s="11"/>
      <c r="B428" s="10"/>
      <c r="C428" s="45"/>
    </row>
    <row r="429" spans="1:3" s="9" customFormat="1" x14ac:dyDescent="0.25">
      <c r="A429" s="11"/>
      <c r="B429" s="10"/>
      <c r="C429" s="45"/>
    </row>
    <row r="430" spans="1:3" s="9" customFormat="1" x14ac:dyDescent="0.25">
      <c r="A430" s="11"/>
      <c r="B430" s="10"/>
      <c r="C430" s="45"/>
    </row>
    <row r="431" spans="1:3" s="9" customFormat="1" x14ac:dyDescent="0.25">
      <c r="A431" s="11"/>
      <c r="B431" s="10"/>
      <c r="C431" s="45"/>
    </row>
    <row r="432" spans="1:3" s="9" customFormat="1" x14ac:dyDescent="0.25">
      <c r="A432" s="11"/>
      <c r="B432" s="10"/>
      <c r="C432" s="45"/>
    </row>
    <row r="433" spans="1:3" s="9" customFormat="1" x14ac:dyDescent="0.25">
      <c r="A433" s="11"/>
      <c r="B433" s="10"/>
      <c r="C433" s="45"/>
    </row>
    <row r="434" spans="1:3" s="9" customFormat="1" x14ac:dyDescent="0.25">
      <c r="A434" s="11"/>
      <c r="B434" s="10"/>
      <c r="C434" s="45"/>
    </row>
    <row r="435" spans="1:3" s="9" customFormat="1" x14ac:dyDescent="0.25">
      <c r="A435" s="11"/>
      <c r="B435" s="10"/>
      <c r="C435" s="45"/>
    </row>
    <row r="436" spans="1:3" s="9" customFormat="1" x14ac:dyDescent="0.25">
      <c r="A436" s="11"/>
      <c r="B436" s="10"/>
      <c r="C436" s="45"/>
    </row>
    <row r="437" spans="1:3" s="9" customFormat="1" x14ac:dyDescent="0.25">
      <c r="A437" s="11"/>
      <c r="B437" s="10"/>
      <c r="C437" s="45"/>
    </row>
    <row r="438" spans="1:3" s="9" customFormat="1" x14ac:dyDescent="0.25">
      <c r="A438" s="11"/>
      <c r="B438" s="10"/>
      <c r="C438" s="45"/>
    </row>
    <row r="439" spans="1:3" s="9" customFormat="1" x14ac:dyDescent="0.25">
      <c r="A439" s="11"/>
      <c r="B439" s="10"/>
      <c r="C439" s="45"/>
    </row>
    <row r="440" spans="1:3" s="9" customFormat="1" x14ac:dyDescent="0.25">
      <c r="A440" s="11"/>
      <c r="B440" s="10"/>
      <c r="C440" s="45"/>
    </row>
    <row r="441" spans="1:3" s="9" customFormat="1" x14ac:dyDescent="0.25">
      <c r="A441" s="11"/>
      <c r="B441" s="10"/>
      <c r="C441" s="45"/>
    </row>
    <row r="442" spans="1:3" s="9" customFormat="1" x14ac:dyDescent="0.25">
      <c r="A442" s="11"/>
      <c r="B442" s="10"/>
      <c r="C442" s="45"/>
    </row>
    <row r="443" spans="1:3" s="9" customFormat="1" x14ac:dyDescent="0.25">
      <c r="A443" s="11"/>
      <c r="B443" s="10"/>
      <c r="C443" s="45"/>
    </row>
    <row r="444" spans="1:3" s="9" customFormat="1" x14ac:dyDescent="0.25">
      <c r="A444" s="11"/>
      <c r="B444" s="10"/>
      <c r="C444" s="45"/>
    </row>
    <row r="445" spans="1:3" s="9" customFormat="1" x14ac:dyDescent="0.25">
      <c r="A445" s="11"/>
      <c r="B445" s="10"/>
      <c r="C445" s="45"/>
    </row>
    <row r="446" spans="1:3" s="9" customFormat="1" x14ac:dyDescent="0.25">
      <c r="A446" s="11"/>
      <c r="B446" s="10"/>
      <c r="C446" s="45"/>
    </row>
    <row r="447" spans="1:3" s="9" customFormat="1" x14ac:dyDescent="0.25">
      <c r="A447" s="11"/>
      <c r="B447" s="10"/>
      <c r="C447" s="45"/>
    </row>
    <row r="448" spans="1:3" s="9" customFormat="1" x14ac:dyDescent="0.25">
      <c r="A448" s="11"/>
      <c r="B448" s="10"/>
      <c r="C448" s="45"/>
    </row>
    <row r="449" spans="1:3" s="9" customFormat="1" x14ac:dyDescent="0.25">
      <c r="A449" s="11"/>
      <c r="B449" s="10"/>
      <c r="C449" s="45"/>
    </row>
    <row r="450" spans="1:3" s="9" customFormat="1" x14ac:dyDescent="0.25">
      <c r="A450" s="11"/>
      <c r="B450" s="10"/>
      <c r="C450" s="45"/>
    </row>
    <row r="451" spans="1:3" s="9" customFormat="1" x14ac:dyDescent="0.25">
      <c r="A451" s="11"/>
      <c r="B451" s="10"/>
      <c r="C451" s="45"/>
    </row>
    <row r="452" spans="1:3" s="9" customFormat="1" x14ac:dyDescent="0.25">
      <c r="A452" s="11"/>
      <c r="B452" s="10"/>
      <c r="C452" s="45"/>
    </row>
    <row r="453" spans="1:3" s="9" customFormat="1" x14ac:dyDescent="0.25">
      <c r="A453" s="11"/>
      <c r="B453" s="10"/>
      <c r="C453" s="45"/>
    </row>
    <row r="454" spans="1:3" s="9" customFormat="1" x14ac:dyDescent="0.25">
      <c r="A454" s="11"/>
      <c r="B454" s="10"/>
      <c r="C454" s="45"/>
    </row>
    <row r="455" spans="1:3" s="9" customFormat="1" x14ac:dyDescent="0.25">
      <c r="A455" s="11"/>
      <c r="B455" s="10"/>
      <c r="C455" s="45"/>
    </row>
    <row r="456" spans="1:3" s="9" customFormat="1" x14ac:dyDescent="0.25">
      <c r="A456" s="11"/>
      <c r="B456" s="10"/>
      <c r="C456" s="45"/>
    </row>
    <row r="457" spans="1:3" s="9" customFormat="1" x14ac:dyDescent="0.25">
      <c r="A457" s="11"/>
      <c r="B457" s="10"/>
      <c r="C457" s="45"/>
    </row>
    <row r="458" spans="1:3" s="9" customFormat="1" x14ac:dyDescent="0.25">
      <c r="A458" s="11"/>
      <c r="B458" s="10"/>
      <c r="C458" s="45"/>
    </row>
    <row r="459" spans="1:3" s="9" customFormat="1" x14ac:dyDescent="0.25">
      <c r="A459" s="11"/>
      <c r="B459" s="10"/>
      <c r="C459" s="45"/>
    </row>
    <row r="460" spans="1:3" s="9" customFormat="1" x14ac:dyDescent="0.25">
      <c r="A460" s="11"/>
      <c r="B460" s="10"/>
      <c r="C460" s="45"/>
    </row>
    <row r="461" spans="1:3" s="9" customFormat="1" x14ac:dyDescent="0.25">
      <c r="A461" s="11"/>
      <c r="B461" s="10"/>
      <c r="C461" s="45"/>
    </row>
    <row r="462" spans="1:3" s="9" customFormat="1" x14ac:dyDescent="0.25">
      <c r="A462" s="11"/>
      <c r="B462" s="10"/>
      <c r="C462" s="45"/>
    </row>
    <row r="463" spans="1:3" s="9" customFormat="1" x14ac:dyDescent="0.25">
      <c r="A463" s="11"/>
      <c r="B463" s="10"/>
      <c r="C463" s="45"/>
    </row>
    <row r="464" spans="1:3" s="9" customFormat="1" x14ac:dyDescent="0.25">
      <c r="A464" s="11"/>
      <c r="B464" s="10"/>
      <c r="C464" s="45"/>
    </row>
    <row r="465" spans="1:3" s="9" customFormat="1" x14ac:dyDescent="0.25">
      <c r="A465" s="11"/>
      <c r="B465" s="10"/>
      <c r="C465" s="45"/>
    </row>
    <row r="466" spans="1:3" s="9" customFormat="1" x14ac:dyDescent="0.25">
      <c r="A466" s="11"/>
      <c r="B466" s="10"/>
      <c r="C466" s="45"/>
    </row>
    <row r="467" spans="1:3" s="9" customFormat="1" x14ac:dyDescent="0.25">
      <c r="A467" s="11"/>
      <c r="B467" s="10"/>
      <c r="C467" s="45"/>
    </row>
    <row r="468" spans="1:3" s="9" customFormat="1" x14ac:dyDescent="0.25">
      <c r="A468" s="11"/>
      <c r="B468" s="10"/>
      <c r="C468" s="45"/>
    </row>
    <row r="469" spans="1:3" s="9" customFormat="1" x14ac:dyDescent="0.25">
      <c r="A469" s="11"/>
      <c r="B469" s="10"/>
      <c r="C469" s="45"/>
    </row>
    <row r="470" spans="1:3" s="9" customFormat="1" x14ac:dyDescent="0.25">
      <c r="A470" s="11"/>
      <c r="B470" s="10"/>
      <c r="C470" s="45"/>
    </row>
    <row r="471" spans="1:3" s="9" customFormat="1" x14ac:dyDescent="0.25">
      <c r="A471" s="11"/>
      <c r="B471" s="10"/>
      <c r="C471" s="45"/>
    </row>
    <row r="472" spans="1:3" s="9" customFormat="1" x14ac:dyDescent="0.25">
      <c r="A472" s="11"/>
      <c r="B472" s="10"/>
      <c r="C472" s="45"/>
    </row>
    <row r="473" spans="1:3" s="9" customFormat="1" x14ac:dyDescent="0.25">
      <c r="A473" s="11"/>
      <c r="B473" s="10"/>
      <c r="C473" s="45"/>
    </row>
    <row r="474" spans="1:3" s="9" customFormat="1" x14ac:dyDescent="0.25">
      <c r="A474" s="11"/>
      <c r="B474" s="10"/>
      <c r="C474" s="45"/>
    </row>
    <row r="475" spans="1:3" s="9" customFormat="1" x14ac:dyDescent="0.25">
      <c r="A475" s="11"/>
      <c r="B475" s="10"/>
      <c r="C475" s="45"/>
    </row>
    <row r="476" spans="1:3" s="9" customFormat="1" x14ac:dyDescent="0.25">
      <c r="A476" s="11"/>
      <c r="B476" s="10"/>
      <c r="C476" s="45"/>
    </row>
    <row r="477" spans="1:3" s="9" customFormat="1" x14ac:dyDescent="0.25">
      <c r="A477" s="11"/>
      <c r="B477" s="10"/>
      <c r="C477" s="45"/>
    </row>
    <row r="478" spans="1:3" s="9" customFormat="1" x14ac:dyDescent="0.25">
      <c r="A478" s="11"/>
      <c r="B478" s="10"/>
      <c r="C478" s="45"/>
    </row>
    <row r="479" spans="1:3" s="9" customFormat="1" x14ac:dyDescent="0.25">
      <c r="A479" s="11"/>
      <c r="B479" s="10"/>
      <c r="C479" s="45"/>
    </row>
    <row r="480" spans="1:3" s="9" customFormat="1" x14ac:dyDescent="0.25">
      <c r="A480" s="11"/>
      <c r="B480" s="10"/>
      <c r="C480" s="45"/>
    </row>
    <row r="481" spans="1:3" s="9" customFormat="1" x14ac:dyDescent="0.25">
      <c r="A481" s="11"/>
      <c r="B481" s="10"/>
      <c r="C481" s="45"/>
    </row>
    <row r="482" spans="1:3" s="9" customFormat="1" x14ac:dyDescent="0.25">
      <c r="A482" s="11"/>
      <c r="B482" s="10"/>
      <c r="C482" s="45"/>
    </row>
    <row r="483" spans="1:3" s="9" customFormat="1" x14ac:dyDescent="0.25">
      <c r="A483" s="11"/>
      <c r="B483" s="10"/>
      <c r="C483" s="45"/>
    </row>
    <row r="484" spans="1:3" s="9" customFormat="1" x14ac:dyDescent="0.25">
      <c r="A484" s="11"/>
      <c r="B484" s="10"/>
      <c r="C484" s="45"/>
    </row>
    <row r="485" spans="1:3" s="9" customFormat="1" x14ac:dyDescent="0.25">
      <c r="A485" s="11"/>
      <c r="B485" s="10"/>
      <c r="C485" s="45"/>
    </row>
    <row r="486" spans="1:3" s="9" customFormat="1" x14ac:dyDescent="0.25">
      <c r="A486" s="11"/>
      <c r="B486" s="10"/>
      <c r="C486" s="45"/>
    </row>
    <row r="487" spans="1:3" s="9" customFormat="1" x14ac:dyDescent="0.25">
      <c r="A487" s="11"/>
      <c r="B487" s="10"/>
      <c r="C487" s="45"/>
    </row>
    <row r="488" spans="1:3" s="9" customFormat="1" x14ac:dyDescent="0.25">
      <c r="A488" s="11"/>
      <c r="B488" s="10"/>
      <c r="C488" s="45"/>
    </row>
  </sheetData>
  <mergeCells count="4">
    <mergeCell ref="A1:C1"/>
    <mergeCell ref="A2:C2"/>
    <mergeCell ref="B3:C3"/>
    <mergeCell ref="A5:C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29"/>
  <sheetViews>
    <sheetView workbookViewId="0">
      <selection activeCell="D5" sqref="D5"/>
    </sheetView>
  </sheetViews>
  <sheetFormatPr defaultColWidth="28.42578125" defaultRowHeight="15" x14ac:dyDescent="0.25"/>
  <cols>
    <col min="1" max="1" width="28.5703125" style="47" customWidth="1"/>
    <col min="2" max="2" width="49.42578125" style="46" customWidth="1"/>
    <col min="3" max="3" width="13" style="82" customWidth="1"/>
    <col min="4" max="252" width="28.42578125" style="46"/>
    <col min="253" max="253" width="28.5703125" style="46" customWidth="1"/>
    <col min="254" max="254" width="49.42578125" style="46" customWidth="1"/>
    <col min="255" max="255" width="13" style="46" customWidth="1"/>
    <col min="256" max="256" width="14.85546875" style="46" customWidth="1"/>
    <col min="257" max="508" width="28.42578125" style="46"/>
    <col min="509" max="509" width="28.5703125" style="46" customWidth="1"/>
    <col min="510" max="510" width="49.42578125" style="46" customWidth="1"/>
    <col min="511" max="511" width="13" style="46" customWidth="1"/>
    <col min="512" max="512" width="14.85546875" style="46" customWidth="1"/>
    <col min="513" max="764" width="28.42578125" style="46"/>
    <col min="765" max="765" width="28.5703125" style="46" customWidth="1"/>
    <col min="766" max="766" width="49.42578125" style="46" customWidth="1"/>
    <col min="767" max="767" width="13" style="46" customWidth="1"/>
    <col min="768" max="768" width="14.85546875" style="46" customWidth="1"/>
    <col min="769" max="1020" width="28.42578125" style="46"/>
    <col min="1021" max="1021" width="28.5703125" style="46" customWidth="1"/>
    <col min="1022" max="1022" width="49.42578125" style="46" customWidth="1"/>
    <col min="1023" max="1023" width="13" style="46" customWidth="1"/>
    <col min="1024" max="1024" width="14.85546875" style="46" customWidth="1"/>
    <col min="1025" max="1276" width="28.42578125" style="46"/>
    <col min="1277" max="1277" width="28.5703125" style="46" customWidth="1"/>
    <col min="1278" max="1278" width="49.42578125" style="46" customWidth="1"/>
    <col min="1279" max="1279" width="13" style="46" customWidth="1"/>
    <col min="1280" max="1280" width="14.85546875" style="46" customWidth="1"/>
    <col min="1281" max="1532" width="28.42578125" style="46"/>
    <col min="1533" max="1533" width="28.5703125" style="46" customWidth="1"/>
    <col min="1534" max="1534" width="49.42578125" style="46" customWidth="1"/>
    <col min="1535" max="1535" width="13" style="46" customWidth="1"/>
    <col min="1536" max="1536" width="14.85546875" style="46" customWidth="1"/>
    <col min="1537" max="1788" width="28.42578125" style="46"/>
    <col min="1789" max="1789" width="28.5703125" style="46" customWidth="1"/>
    <col min="1790" max="1790" width="49.42578125" style="46" customWidth="1"/>
    <col min="1791" max="1791" width="13" style="46" customWidth="1"/>
    <col min="1792" max="1792" width="14.85546875" style="46" customWidth="1"/>
    <col min="1793" max="2044" width="28.42578125" style="46"/>
    <col min="2045" max="2045" width="28.5703125" style="46" customWidth="1"/>
    <col min="2046" max="2046" width="49.42578125" style="46" customWidth="1"/>
    <col min="2047" max="2047" width="13" style="46" customWidth="1"/>
    <col min="2048" max="2048" width="14.85546875" style="46" customWidth="1"/>
    <col min="2049" max="2300" width="28.42578125" style="46"/>
    <col min="2301" max="2301" width="28.5703125" style="46" customWidth="1"/>
    <col min="2302" max="2302" width="49.42578125" style="46" customWidth="1"/>
    <col min="2303" max="2303" width="13" style="46" customWidth="1"/>
    <col min="2304" max="2304" width="14.85546875" style="46" customWidth="1"/>
    <col min="2305" max="2556" width="28.42578125" style="46"/>
    <col min="2557" max="2557" width="28.5703125" style="46" customWidth="1"/>
    <col min="2558" max="2558" width="49.42578125" style="46" customWidth="1"/>
    <col min="2559" max="2559" width="13" style="46" customWidth="1"/>
    <col min="2560" max="2560" width="14.85546875" style="46" customWidth="1"/>
    <col min="2561" max="2812" width="28.42578125" style="46"/>
    <col min="2813" max="2813" width="28.5703125" style="46" customWidth="1"/>
    <col min="2814" max="2814" width="49.42578125" style="46" customWidth="1"/>
    <col min="2815" max="2815" width="13" style="46" customWidth="1"/>
    <col min="2816" max="2816" width="14.85546875" style="46" customWidth="1"/>
    <col min="2817" max="3068" width="28.42578125" style="46"/>
    <col min="3069" max="3069" width="28.5703125" style="46" customWidth="1"/>
    <col min="3070" max="3070" width="49.42578125" style="46" customWidth="1"/>
    <col min="3071" max="3071" width="13" style="46" customWidth="1"/>
    <col min="3072" max="3072" width="14.85546875" style="46" customWidth="1"/>
    <col min="3073" max="3324" width="28.42578125" style="46"/>
    <col min="3325" max="3325" width="28.5703125" style="46" customWidth="1"/>
    <col min="3326" max="3326" width="49.42578125" style="46" customWidth="1"/>
    <col min="3327" max="3327" width="13" style="46" customWidth="1"/>
    <col min="3328" max="3328" width="14.85546875" style="46" customWidth="1"/>
    <col min="3329" max="3580" width="28.42578125" style="46"/>
    <col min="3581" max="3581" width="28.5703125" style="46" customWidth="1"/>
    <col min="3582" max="3582" width="49.42578125" style="46" customWidth="1"/>
    <col min="3583" max="3583" width="13" style="46" customWidth="1"/>
    <col min="3584" max="3584" width="14.85546875" style="46" customWidth="1"/>
    <col min="3585" max="3836" width="28.42578125" style="46"/>
    <col min="3837" max="3837" width="28.5703125" style="46" customWidth="1"/>
    <col min="3838" max="3838" width="49.42578125" style="46" customWidth="1"/>
    <col min="3839" max="3839" width="13" style="46" customWidth="1"/>
    <col min="3840" max="3840" width="14.85546875" style="46" customWidth="1"/>
    <col min="3841" max="4092" width="28.42578125" style="46"/>
    <col min="4093" max="4093" width="28.5703125" style="46" customWidth="1"/>
    <col min="4094" max="4094" width="49.42578125" style="46" customWidth="1"/>
    <col min="4095" max="4095" width="13" style="46" customWidth="1"/>
    <col min="4096" max="4096" width="14.85546875" style="46" customWidth="1"/>
    <col min="4097" max="4348" width="28.42578125" style="46"/>
    <col min="4349" max="4349" width="28.5703125" style="46" customWidth="1"/>
    <col min="4350" max="4350" width="49.42578125" style="46" customWidth="1"/>
    <col min="4351" max="4351" width="13" style="46" customWidth="1"/>
    <col min="4352" max="4352" width="14.85546875" style="46" customWidth="1"/>
    <col min="4353" max="4604" width="28.42578125" style="46"/>
    <col min="4605" max="4605" width="28.5703125" style="46" customWidth="1"/>
    <col min="4606" max="4606" width="49.42578125" style="46" customWidth="1"/>
    <col min="4607" max="4607" width="13" style="46" customWidth="1"/>
    <col min="4608" max="4608" width="14.85546875" style="46" customWidth="1"/>
    <col min="4609" max="4860" width="28.42578125" style="46"/>
    <col min="4861" max="4861" width="28.5703125" style="46" customWidth="1"/>
    <col min="4862" max="4862" width="49.42578125" style="46" customWidth="1"/>
    <col min="4863" max="4863" width="13" style="46" customWidth="1"/>
    <col min="4864" max="4864" width="14.85546875" style="46" customWidth="1"/>
    <col min="4865" max="5116" width="28.42578125" style="46"/>
    <col min="5117" max="5117" width="28.5703125" style="46" customWidth="1"/>
    <col min="5118" max="5118" width="49.42578125" style="46" customWidth="1"/>
    <col min="5119" max="5119" width="13" style="46" customWidth="1"/>
    <col min="5120" max="5120" width="14.85546875" style="46" customWidth="1"/>
    <col min="5121" max="5372" width="28.42578125" style="46"/>
    <col min="5373" max="5373" width="28.5703125" style="46" customWidth="1"/>
    <col min="5374" max="5374" width="49.42578125" style="46" customWidth="1"/>
    <col min="5375" max="5375" width="13" style="46" customWidth="1"/>
    <col min="5376" max="5376" width="14.85546875" style="46" customWidth="1"/>
    <col min="5377" max="5628" width="28.42578125" style="46"/>
    <col min="5629" max="5629" width="28.5703125" style="46" customWidth="1"/>
    <col min="5630" max="5630" width="49.42578125" style="46" customWidth="1"/>
    <col min="5631" max="5631" width="13" style="46" customWidth="1"/>
    <col min="5632" max="5632" width="14.85546875" style="46" customWidth="1"/>
    <col min="5633" max="5884" width="28.42578125" style="46"/>
    <col min="5885" max="5885" width="28.5703125" style="46" customWidth="1"/>
    <col min="5886" max="5886" width="49.42578125" style="46" customWidth="1"/>
    <col min="5887" max="5887" width="13" style="46" customWidth="1"/>
    <col min="5888" max="5888" width="14.85546875" style="46" customWidth="1"/>
    <col min="5889" max="6140" width="28.42578125" style="46"/>
    <col min="6141" max="6141" width="28.5703125" style="46" customWidth="1"/>
    <col min="6142" max="6142" width="49.42578125" style="46" customWidth="1"/>
    <col min="6143" max="6143" width="13" style="46" customWidth="1"/>
    <col min="6144" max="6144" width="14.85546875" style="46" customWidth="1"/>
    <col min="6145" max="6396" width="28.42578125" style="46"/>
    <col min="6397" max="6397" width="28.5703125" style="46" customWidth="1"/>
    <col min="6398" max="6398" width="49.42578125" style="46" customWidth="1"/>
    <col min="6399" max="6399" width="13" style="46" customWidth="1"/>
    <col min="6400" max="6400" width="14.85546875" style="46" customWidth="1"/>
    <col min="6401" max="6652" width="28.42578125" style="46"/>
    <col min="6653" max="6653" width="28.5703125" style="46" customWidth="1"/>
    <col min="6654" max="6654" width="49.42578125" style="46" customWidth="1"/>
    <col min="6655" max="6655" width="13" style="46" customWidth="1"/>
    <col min="6656" max="6656" width="14.85546875" style="46" customWidth="1"/>
    <col min="6657" max="6908" width="28.42578125" style="46"/>
    <col min="6909" max="6909" width="28.5703125" style="46" customWidth="1"/>
    <col min="6910" max="6910" width="49.42578125" style="46" customWidth="1"/>
    <col min="6911" max="6911" width="13" style="46" customWidth="1"/>
    <col min="6912" max="6912" width="14.85546875" style="46" customWidth="1"/>
    <col min="6913" max="7164" width="28.42578125" style="46"/>
    <col min="7165" max="7165" width="28.5703125" style="46" customWidth="1"/>
    <col min="7166" max="7166" width="49.42578125" style="46" customWidth="1"/>
    <col min="7167" max="7167" width="13" style="46" customWidth="1"/>
    <col min="7168" max="7168" width="14.85546875" style="46" customWidth="1"/>
    <col min="7169" max="7420" width="28.42578125" style="46"/>
    <col min="7421" max="7421" width="28.5703125" style="46" customWidth="1"/>
    <col min="7422" max="7422" width="49.42578125" style="46" customWidth="1"/>
    <col min="7423" max="7423" width="13" style="46" customWidth="1"/>
    <col min="7424" max="7424" width="14.85546875" style="46" customWidth="1"/>
    <col min="7425" max="7676" width="28.42578125" style="46"/>
    <col min="7677" max="7677" width="28.5703125" style="46" customWidth="1"/>
    <col min="7678" max="7678" width="49.42578125" style="46" customWidth="1"/>
    <col min="7679" max="7679" width="13" style="46" customWidth="1"/>
    <col min="7680" max="7680" width="14.85546875" style="46" customWidth="1"/>
    <col min="7681" max="7932" width="28.42578125" style="46"/>
    <col min="7933" max="7933" width="28.5703125" style="46" customWidth="1"/>
    <col min="7934" max="7934" width="49.42578125" style="46" customWidth="1"/>
    <col min="7935" max="7935" width="13" style="46" customWidth="1"/>
    <col min="7936" max="7936" width="14.85546875" style="46" customWidth="1"/>
    <col min="7937" max="8188" width="28.42578125" style="46"/>
    <col min="8189" max="8189" width="28.5703125" style="46" customWidth="1"/>
    <col min="8190" max="8190" width="49.42578125" style="46" customWidth="1"/>
    <col min="8191" max="8191" width="13" style="46" customWidth="1"/>
    <col min="8192" max="8192" width="14.85546875" style="46" customWidth="1"/>
    <col min="8193" max="8444" width="28.42578125" style="46"/>
    <col min="8445" max="8445" width="28.5703125" style="46" customWidth="1"/>
    <col min="8446" max="8446" width="49.42578125" style="46" customWidth="1"/>
    <col min="8447" max="8447" width="13" style="46" customWidth="1"/>
    <col min="8448" max="8448" width="14.85546875" style="46" customWidth="1"/>
    <col min="8449" max="8700" width="28.42578125" style="46"/>
    <col min="8701" max="8701" width="28.5703125" style="46" customWidth="1"/>
    <col min="8702" max="8702" width="49.42578125" style="46" customWidth="1"/>
    <col min="8703" max="8703" width="13" style="46" customWidth="1"/>
    <col min="8704" max="8704" width="14.85546875" style="46" customWidth="1"/>
    <col min="8705" max="8956" width="28.42578125" style="46"/>
    <col min="8957" max="8957" width="28.5703125" style="46" customWidth="1"/>
    <col min="8958" max="8958" width="49.42578125" style="46" customWidth="1"/>
    <col min="8959" max="8959" width="13" style="46" customWidth="1"/>
    <col min="8960" max="8960" width="14.85546875" style="46" customWidth="1"/>
    <col min="8961" max="9212" width="28.42578125" style="46"/>
    <col min="9213" max="9213" width="28.5703125" style="46" customWidth="1"/>
    <col min="9214" max="9214" width="49.42578125" style="46" customWidth="1"/>
    <col min="9215" max="9215" width="13" style="46" customWidth="1"/>
    <col min="9216" max="9216" width="14.85546875" style="46" customWidth="1"/>
    <col min="9217" max="9468" width="28.42578125" style="46"/>
    <col min="9469" max="9469" width="28.5703125" style="46" customWidth="1"/>
    <col min="9470" max="9470" width="49.42578125" style="46" customWidth="1"/>
    <col min="9471" max="9471" width="13" style="46" customWidth="1"/>
    <col min="9472" max="9472" width="14.85546875" style="46" customWidth="1"/>
    <col min="9473" max="9724" width="28.42578125" style="46"/>
    <col min="9725" max="9725" width="28.5703125" style="46" customWidth="1"/>
    <col min="9726" max="9726" width="49.42578125" style="46" customWidth="1"/>
    <col min="9727" max="9727" width="13" style="46" customWidth="1"/>
    <col min="9728" max="9728" width="14.85546875" style="46" customWidth="1"/>
    <col min="9729" max="9980" width="28.42578125" style="46"/>
    <col min="9981" max="9981" width="28.5703125" style="46" customWidth="1"/>
    <col min="9982" max="9982" width="49.42578125" style="46" customWidth="1"/>
    <col min="9983" max="9983" width="13" style="46" customWidth="1"/>
    <col min="9984" max="9984" width="14.85546875" style="46" customWidth="1"/>
    <col min="9985" max="10236" width="28.42578125" style="46"/>
    <col min="10237" max="10237" width="28.5703125" style="46" customWidth="1"/>
    <col min="10238" max="10238" width="49.42578125" style="46" customWidth="1"/>
    <col min="10239" max="10239" width="13" style="46" customWidth="1"/>
    <col min="10240" max="10240" width="14.85546875" style="46" customWidth="1"/>
    <col min="10241" max="10492" width="28.42578125" style="46"/>
    <col min="10493" max="10493" width="28.5703125" style="46" customWidth="1"/>
    <col min="10494" max="10494" width="49.42578125" style="46" customWidth="1"/>
    <col min="10495" max="10495" width="13" style="46" customWidth="1"/>
    <col min="10496" max="10496" width="14.85546875" style="46" customWidth="1"/>
    <col min="10497" max="10748" width="28.42578125" style="46"/>
    <col min="10749" max="10749" width="28.5703125" style="46" customWidth="1"/>
    <col min="10750" max="10750" width="49.42578125" style="46" customWidth="1"/>
    <col min="10751" max="10751" width="13" style="46" customWidth="1"/>
    <col min="10752" max="10752" width="14.85546875" style="46" customWidth="1"/>
    <col min="10753" max="11004" width="28.42578125" style="46"/>
    <col min="11005" max="11005" width="28.5703125" style="46" customWidth="1"/>
    <col min="11006" max="11006" width="49.42578125" style="46" customWidth="1"/>
    <col min="11007" max="11007" width="13" style="46" customWidth="1"/>
    <col min="11008" max="11008" width="14.85546875" style="46" customWidth="1"/>
    <col min="11009" max="11260" width="28.42578125" style="46"/>
    <col min="11261" max="11261" width="28.5703125" style="46" customWidth="1"/>
    <col min="11262" max="11262" width="49.42578125" style="46" customWidth="1"/>
    <col min="11263" max="11263" width="13" style="46" customWidth="1"/>
    <col min="11264" max="11264" width="14.85546875" style="46" customWidth="1"/>
    <col min="11265" max="11516" width="28.42578125" style="46"/>
    <col min="11517" max="11517" width="28.5703125" style="46" customWidth="1"/>
    <col min="11518" max="11518" width="49.42578125" style="46" customWidth="1"/>
    <col min="11519" max="11519" width="13" style="46" customWidth="1"/>
    <col min="11520" max="11520" width="14.85546875" style="46" customWidth="1"/>
    <col min="11521" max="11772" width="28.42578125" style="46"/>
    <col min="11773" max="11773" width="28.5703125" style="46" customWidth="1"/>
    <col min="11774" max="11774" width="49.42578125" style="46" customWidth="1"/>
    <col min="11775" max="11775" width="13" style="46" customWidth="1"/>
    <col min="11776" max="11776" width="14.85546875" style="46" customWidth="1"/>
    <col min="11777" max="12028" width="28.42578125" style="46"/>
    <col min="12029" max="12029" width="28.5703125" style="46" customWidth="1"/>
    <col min="12030" max="12030" width="49.42578125" style="46" customWidth="1"/>
    <col min="12031" max="12031" width="13" style="46" customWidth="1"/>
    <col min="12032" max="12032" width="14.85546875" style="46" customWidth="1"/>
    <col min="12033" max="12284" width="28.42578125" style="46"/>
    <col min="12285" max="12285" width="28.5703125" style="46" customWidth="1"/>
    <col min="12286" max="12286" width="49.42578125" style="46" customWidth="1"/>
    <col min="12287" max="12287" width="13" style="46" customWidth="1"/>
    <col min="12288" max="12288" width="14.85546875" style="46" customWidth="1"/>
    <col min="12289" max="12540" width="28.42578125" style="46"/>
    <col min="12541" max="12541" width="28.5703125" style="46" customWidth="1"/>
    <col min="12542" max="12542" width="49.42578125" style="46" customWidth="1"/>
    <col min="12543" max="12543" width="13" style="46" customWidth="1"/>
    <col min="12544" max="12544" width="14.85546875" style="46" customWidth="1"/>
    <col min="12545" max="12796" width="28.42578125" style="46"/>
    <col min="12797" max="12797" width="28.5703125" style="46" customWidth="1"/>
    <col min="12798" max="12798" width="49.42578125" style="46" customWidth="1"/>
    <col min="12799" max="12799" width="13" style="46" customWidth="1"/>
    <col min="12800" max="12800" width="14.85546875" style="46" customWidth="1"/>
    <col min="12801" max="13052" width="28.42578125" style="46"/>
    <col min="13053" max="13053" width="28.5703125" style="46" customWidth="1"/>
    <col min="13054" max="13054" width="49.42578125" style="46" customWidth="1"/>
    <col min="13055" max="13055" width="13" style="46" customWidth="1"/>
    <col min="13056" max="13056" width="14.85546875" style="46" customWidth="1"/>
    <col min="13057" max="13308" width="28.42578125" style="46"/>
    <col min="13309" max="13309" width="28.5703125" style="46" customWidth="1"/>
    <col min="13310" max="13310" width="49.42578125" style="46" customWidth="1"/>
    <col min="13311" max="13311" width="13" style="46" customWidth="1"/>
    <col min="13312" max="13312" width="14.85546875" style="46" customWidth="1"/>
    <col min="13313" max="13564" width="28.42578125" style="46"/>
    <col min="13565" max="13565" width="28.5703125" style="46" customWidth="1"/>
    <col min="13566" max="13566" width="49.42578125" style="46" customWidth="1"/>
    <col min="13567" max="13567" width="13" style="46" customWidth="1"/>
    <col min="13568" max="13568" width="14.85546875" style="46" customWidth="1"/>
    <col min="13569" max="13820" width="28.42578125" style="46"/>
    <col min="13821" max="13821" width="28.5703125" style="46" customWidth="1"/>
    <col min="13822" max="13822" width="49.42578125" style="46" customWidth="1"/>
    <col min="13823" max="13823" width="13" style="46" customWidth="1"/>
    <col min="13824" max="13824" width="14.85546875" style="46" customWidth="1"/>
    <col min="13825" max="14076" width="28.42578125" style="46"/>
    <col min="14077" max="14077" width="28.5703125" style="46" customWidth="1"/>
    <col min="14078" max="14078" width="49.42578125" style="46" customWidth="1"/>
    <col min="14079" max="14079" width="13" style="46" customWidth="1"/>
    <col min="14080" max="14080" width="14.85546875" style="46" customWidth="1"/>
    <col min="14081" max="14332" width="28.42578125" style="46"/>
    <col min="14333" max="14333" width="28.5703125" style="46" customWidth="1"/>
    <col min="14334" max="14334" width="49.42578125" style="46" customWidth="1"/>
    <col min="14335" max="14335" width="13" style="46" customWidth="1"/>
    <col min="14336" max="14336" width="14.85546875" style="46" customWidth="1"/>
    <col min="14337" max="14588" width="28.42578125" style="46"/>
    <col min="14589" max="14589" width="28.5703125" style="46" customWidth="1"/>
    <col min="14590" max="14590" width="49.42578125" style="46" customWidth="1"/>
    <col min="14591" max="14591" width="13" style="46" customWidth="1"/>
    <col min="14592" max="14592" width="14.85546875" style="46" customWidth="1"/>
    <col min="14593" max="14844" width="28.42578125" style="46"/>
    <col min="14845" max="14845" width="28.5703125" style="46" customWidth="1"/>
    <col min="14846" max="14846" width="49.42578125" style="46" customWidth="1"/>
    <col min="14847" max="14847" width="13" style="46" customWidth="1"/>
    <col min="14848" max="14848" width="14.85546875" style="46" customWidth="1"/>
    <col min="14849" max="15100" width="28.42578125" style="46"/>
    <col min="15101" max="15101" width="28.5703125" style="46" customWidth="1"/>
    <col min="15102" max="15102" width="49.42578125" style="46" customWidth="1"/>
    <col min="15103" max="15103" width="13" style="46" customWidth="1"/>
    <col min="15104" max="15104" width="14.85546875" style="46" customWidth="1"/>
    <col min="15105" max="15356" width="28.42578125" style="46"/>
    <col min="15357" max="15357" width="28.5703125" style="46" customWidth="1"/>
    <col min="15358" max="15358" width="49.42578125" style="46" customWidth="1"/>
    <col min="15359" max="15359" width="13" style="46" customWidth="1"/>
    <col min="15360" max="15360" width="14.85546875" style="46" customWidth="1"/>
    <col min="15361" max="15612" width="28.42578125" style="46"/>
    <col min="15613" max="15613" width="28.5703125" style="46" customWidth="1"/>
    <col min="15614" max="15614" width="49.42578125" style="46" customWidth="1"/>
    <col min="15615" max="15615" width="13" style="46" customWidth="1"/>
    <col min="15616" max="15616" width="14.85546875" style="46" customWidth="1"/>
    <col min="15617" max="15868" width="28.42578125" style="46"/>
    <col min="15869" max="15869" width="28.5703125" style="46" customWidth="1"/>
    <col min="15870" max="15870" width="49.42578125" style="46" customWidth="1"/>
    <col min="15871" max="15871" width="13" style="46" customWidth="1"/>
    <col min="15872" max="15872" width="14.85546875" style="46" customWidth="1"/>
    <col min="15873" max="16124" width="28.42578125" style="46"/>
    <col min="16125" max="16125" width="28.5703125" style="46" customWidth="1"/>
    <col min="16126" max="16126" width="49.42578125" style="46" customWidth="1"/>
    <col min="16127" max="16127" width="13" style="46" customWidth="1"/>
    <col min="16128" max="16128" width="14.85546875" style="46" customWidth="1"/>
    <col min="16129" max="16384" width="28.42578125" style="46"/>
  </cols>
  <sheetData>
    <row r="1" spans="1:252" ht="12.75" x14ac:dyDescent="0.2">
      <c r="A1" s="333" t="s">
        <v>196</v>
      </c>
      <c r="B1" s="333"/>
      <c r="C1" s="3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12.75" x14ac:dyDescent="0.2">
      <c r="A2" s="333" t="s">
        <v>1</v>
      </c>
      <c r="B2" s="333"/>
      <c r="C2" s="33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5.2" customHeight="1" x14ac:dyDescent="0.2">
      <c r="A3" s="5"/>
      <c r="B3" s="334" t="s">
        <v>629</v>
      </c>
      <c r="C3" s="33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x14ac:dyDescent="0.25">
      <c r="B4" s="48"/>
      <c r="C4" s="49"/>
    </row>
    <row r="5" spans="1:252" ht="18.75" x14ac:dyDescent="0.2">
      <c r="A5" s="336" t="s">
        <v>197</v>
      </c>
      <c r="B5" s="336"/>
      <c r="C5" s="336"/>
    </row>
    <row r="6" spans="1:252" ht="26.25" customHeight="1" x14ac:dyDescent="0.25">
      <c r="C6" s="50" t="s">
        <v>3</v>
      </c>
    </row>
    <row r="7" spans="1:252" ht="37.5" customHeight="1" x14ac:dyDescent="0.2">
      <c r="A7" s="51" t="s">
        <v>4</v>
      </c>
      <c r="B7" s="51" t="s">
        <v>198</v>
      </c>
      <c r="C7" s="52" t="s">
        <v>6</v>
      </c>
    </row>
    <row r="8" spans="1:252" ht="18.600000000000001" customHeight="1" x14ac:dyDescent="0.25">
      <c r="A8" s="51" t="s">
        <v>199</v>
      </c>
      <c r="B8" s="53" t="s">
        <v>200</v>
      </c>
      <c r="C8" s="52">
        <f>C9+C43+C45</f>
        <v>574512.57999999984</v>
      </c>
    </row>
    <row r="9" spans="1:252" ht="48" customHeight="1" x14ac:dyDescent="0.25">
      <c r="A9" s="51" t="s">
        <v>201</v>
      </c>
      <c r="B9" s="53" t="s">
        <v>202</v>
      </c>
      <c r="C9" s="52">
        <f>SUM(C10+C13+C26+C41)</f>
        <v>553236.7699999999</v>
      </c>
    </row>
    <row r="10" spans="1:252" s="57" customFormat="1" ht="29.45" customHeight="1" x14ac:dyDescent="0.25">
      <c r="A10" s="54" t="s">
        <v>203</v>
      </c>
      <c r="B10" s="55" t="s">
        <v>204</v>
      </c>
      <c r="C10" s="56">
        <f>SUM(C11+C12)</f>
        <v>105244</v>
      </c>
    </row>
    <row r="11" spans="1:252" ht="28.5" customHeight="1" x14ac:dyDescent="0.25">
      <c r="A11" s="58" t="s">
        <v>205</v>
      </c>
      <c r="B11" s="59" t="s">
        <v>206</v>
      </c>
      <c r="C11" s="60">
        <v>70517</v>
      </c>
    </row>
    <row r="12" spans="1:252" ht="19.149999999999999" customHeight="1" x14ac:dyDescent="0.25">
      <c r="A12" s="58" t="s">
        <v>207</v>
      </c>
      <c r="B12" s="59" t="s">
        <v>208</v>
      </c>
      <c r="C12" s="61">
        <v>34727</v>
      </c>
    </row>
    <row r="13" spans="1:252" s="57" customFormat="1" ht="46.5" customHeight="1" x14ac:dyDescent="0.25">
      <c r="A13" s="62" t="s">
        <v>209</v>
      </c>
      <c r="B13" s="63" t="s">
        <v>210</v>
      </c>
      <c r="C13" s="64">
        <f>SUM(C14:C25)</f>
        <v>115782.73999999999</v>
      </c>
    </row>
    <row r="14" spans="1:252" s="67" customFormat="1" ht="74.25" customHeight="1" x14ac:dyDescent="0.25">
      <c r="A14" s="65" t="s">
        <v>211</v>
      </c>
      <c r="B14" s="66" t="s">
        <v>212</v>
      </c>
      <c r="C14" s="60">
        <v>27509.72</v>
      </c>
    </row>
    <row r="15" spans="1:252" s="57" customFormat="1" ht="62.25" customHeight="1" x14ac:dyDescent="0.25">
      <c r="A15" s="58" t="s">
        <v>213</v>
      </c>
      <c r="B15" s="68" t="s">
        <v>214</v>
      </c>
      <c r="C15" s="61">
        <v>1072.96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</row>
    <row r="16" spans="1:252" s="57" customFormat="1" ht="30" x14ac:dyDescent="0.25">
      <c r="A16" s="58" t="s">
        <v>215</v>
      </c>
      <c r="B16" s="59" t="s">
        <v>216</v>
      </c>
      <c r="C16" s="61">
        <v>5525.25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</row>
    <row r="17" spans="1:252" s="57" customFormat="1" ht="30" x14ac:dyDescent="0.25">
      <c r="A17" s="58" t="s">
        <v>217</v>
      </c>
      <c r="B17" s="59" t="s">
        <v>218</v>
      </c>
      <c r="C17" s="61">
        <v>108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</row>
    <row r="18" spans="1:252" s="57" customFormat="1" ht="30" x14ac:dyDescent="0.25">
      <c r="A18" s="58" t="s">
        <v>217</v>
      </c>
      <c r="B18" s="69" t="s">
        <v>219</v>
      </c>
      <c r="C18" s="61">
        <v>188.89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</row>
    <row r="19" spans="1:252" s="57" customFormat="1" ht="60.75" customHeight="1" x14ac:dyDescent="0.25">
      <c r="A19" s="58" t="s">
        <v>217</v>
      </c>
      <c r="B19" s="69" t="s">
        <v>220</v>
      </c>
      <c r="C19" s="61">
        <v>3610.85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</row>
    <row r="20" spans="1:252" s="57" customFormat="1" ht="29.45" customHeight="1" x14ac:dyDescent="0.25">
      <c r="A20" s="58" t="s">
        <v>217</v>
      </c>
      <c r="B20" s="59" t="s">
        <v>221</v>
      </c>
      <c r="C20" s="61">
        <v>12650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</row>
    <row r="21" spans="1:252" s="57" customFormat="1" ht="60" customHeight="1" x14ac:dyDescent="0.25">
      <c r="A21" s="58" t="s">
        <v>217</v>
      </c>
      <c r="B21" s="59" t="s">
        <v>222</v>
      </c>
      <c r="C21" s="61">
        <v>4585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</row>
    <row r="22" spans="1:252" s="57" customFormat="1" ht="21.75" customHeight="1" x14ac:dyDescent="0.25">
      <c r="A22" s="58" t="s">
        <v>217</v>
      </c>
      <c r="B22" s="59" t="s">
        <v>223</v>
      </c>
      <c r="C22" s="61">
        <v>178.3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</row>
    <row r="23" spans="1:252" s="57" customFormat="1" ht="33.75" customHeight="1" x14ac:dyDescent="0.25">
      <c r="A23" s="58" t="s">
        <v>217</v>
      </c>
      <c r="B23" s="59" t="s">
        <v>224</v>
      </c>
      <c r="C23" s="61">
        <v>1193.77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</row>
    <row r="24" spans="1:252" s="57" customFormat="1" ht="44.25" customHeight="1" x14ac:dyDescent="0.25">
      <c r="A24" s="58" t="s">
        <v>217</v>
      </c>
      <c r="B24" s="59" t="s">
        <v>225</v>
      </c>
      <c r="C24" s="61">
        <v>30000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</row>
    <row r="25" spans="1:252" s="57" customFormat="1" ht="45" customHeight="1" x14ac:dyDescent="0.25">
      <c r="A25" s="58" t="s">
        <v>217</v>
      </c>
      <c r="B25" s="59" t="s">
        <v>226</v>
      </c>
      <c r="C25" s="61">
        <v>29160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</row>
    <row r="26" spans="1:252" s="57" customFormat="1" ht="30" customHeight="1" x14ac:dyDescent="0.2">
      <c r="A26" s="62" t="s">
        <v>227</v>
      </c>
      <c r="B26" s="70" t="s">
        <v>228</v>
      </c>
      <c r="C26" s="64">
        <f>SUM(C27:C40)</f>
        <v>327580.94999999995</v>
      </c>
    </row>
    <row r="27" spans="1:252" s="57" customFormat="1" ht="45" customHeight="1" x14ac:dyDescent="0.25">
      <c r="A27" s="58" t="s">
        <v>229</v>
      </c>
      <c r="B27" s="59" t="s">
        <v>230</v>
      </c>
      <c r="C27" s="61">
        <v>1126.0999999999999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</row>
    <row r="28" spans="1:252" s="57" customFormat="1" ht="45.75" customHeight="1" x14ac:dyDescent="0.25">
      <c r="A28" s="58" t="s">
        <v>229</v>
      </c>
      <c r="B28" s="59" t="s">
        <v>231</v>
      </c>
      <c r="C28" s="71">
        <v>2130.14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</row>
    <row r="29" spans="1:252" s="57" customFormat="1" ht="45" customHeight="1" x14ac:dyDescent="0.25">
      <c r="A29" s="58" t="s">
        <v>229</v>
      </c>
      <c r="B29" s="59" t="s">
        <v>232</v>
      </c>
      <c r="C29" s="61">
        <v>15820.28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</row>
    <row r="30" spans="1:252" s="57" customFormat="1" ht="27.75" customHeight="1" x14ac:dyDescent="0.25">
      <c r="A30" s="58" t="s">
        <v>229</v>
      </c>
      <c r="B30" s="59" t="s">
        <v>233</v>
      </c>
      <c r="C30" s="61">
        <v>845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</row>
    <row r="31" spans="1:252" ht="42.75" customHeight="1" x14ac:dyDescent="0.25">
      <c r="A31" s="58" t="s">
        <v>229</v>
      </c>
      <c r="B31" s="59" t="s">
        <v>234</v>
      </c>
      <c r="C31" s="61">
        <v>1873.84</v>
      </c>
    </row>
    <row r="32" spans="1:252" ht="148.5" customHeight="1" x14ac:dyDescent="0.25">
      <c r="A32" s="58" t="s">
        <v>229</v>
      </c>
      <c r="B32" s="59" t="s">
        <v>235</v>
      </c>
      <c r="C32" s="60">
        <v>281299.96000000002</v>
      </c>
    </row>
    <row r="33" spans="1:252" ht="45.75" customHeight="1" x14ac:dyDescent="0.25">
      <c r="A33" s="58" t="s">
        <v>229</v>
      </c>
      <c r="B33" s="59" t="s">
        <v>236</v>
      </c>
      <c r="C33" s="61">
        <v>0.22</v>
      </c>
    </row>
    <row r="34" spans="1:252" ht="44.25" customHeight="1" x14ac:dyDescent="0.25">
      <c r="A34" s="58" t="s">
        <v>229</v>
      </c>
      <c r="B34" s="59" t="s">
        <v>237</v>
      </c>
      <c r="C34" s="61">
        <v>3099.02</v>
      </c>
    </row>
    <row r="35" spans="1:252" ht="132.75" customHeight="1" x14ac:dyDescent="0.25">
      <c r="A35" s="58" t="s">
        <v>229</v>
      </c>
      <c r="B35" s="59" t="s">
        <v>238</v>
      </c>
      <c r="C35" s="61">
        <v>261.87</v>
      </c>
    </row>
    <row r="36" spans="1:252" ht="132.75" hidden="1" customHeight="1" x14ac:dyDescent="0.25">
      <c r="A36" s="58"/>
      <c r="B36" s="59"/>
      <c r="C36" s="61"/>
    </row>
    <row r="37" spans="1:252" ht="78" customHeight="1" x14ac:dyDescent="0.25">
      <c r="A37" s="58" t="s">
        <v>239</v>
      </c>
      <c r="B37" s="59" t="s">
        <v>240</v>
      </c>
      <c r="C37" s="61">
        <v>19276.669999999998</v>
      </c>
    </row>
    <row r="38" spans="1:252" ht="75.75" customHeight="1" x14ac:dyDescent="0.25">
      <c r="A38" s="58" t="s">
        <v>241</v>
      </c>
      <c r="B38" s="59" t="s">
        <v>242</v>
      </c>
      <c r="C38" s="61">
        <v>203.1</v>
      </c>
    </row>
    <row r="39" spans="1:252" ht="45" x14ac:dyDescent="0.25">
      <c r="A39" s="58" t="s">
        <v>243</v>
      </c>
      <c r="B39" s="59" t="s">
        <v>244</v>
      </c>
      <c r="C39" s="61">
        <v>1638.5</v>
      </c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</row>
    <row r="40" spans="1:252" ht="61.5" customHeight="1" x14ac:dyDescent="0.25">
      <c r="A40" s="58" t="s">
        <v>245</v>
      </c>
      <c r="B40" s="59" t="s">
        <v>246</v>
      </c>
      <c r="C40" s="61">
        <v>6.25</v>
      </c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</row>
    <row r="41" spans="1:252" ht="15.75" x14ac:dyDescent="0.25">
      <c r="A41" s="62" t="s">
        <v>247</v>
      </c>
      <c r="B41" s="72" t="s">
        <v>248</v>
      </c>
      <c r="C41" s="73">
        <f>SUM(C42)</f>
        <v>4629.08</v>
      </c>
    </row>
    <row r="42" spans="1:252" ht="30" x14ac:dyDescent="0.25">
      <c r="A42" s="58" t="s">
        <v>249</v>
      </c>
      <c r="B42" s="59" t="s">
        <v>250</v>
      </c>
      <c r="C42" s="61">
        <v>4629.08</v>
      </c>
    </row>
    <row r="43" spans="1:252" ht="14.25" x14ac:dyDescent="0.2">
      <c r="A43" s="62" t="s">
        <v>251</v>
      </c>
      <c r="B43" s="70" t="s">
        <v>252</v>
      </c>
      <c r="C43" s="73">
        <f>SUM(C44)</f>
        <v>21254.2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</row>
    <row r="44" spans="1:252" s="57" customFormat="1" ht="30" x14ac:dyDescent="0.25">
      <c r="A44" s="58" t="s">
        <v>253</v>
      </c>
      <c r="B44" s="59" t="s">
        <v>254</v>
      </c>
      <c r="C44" s="61">
        <v>21254.2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</row>
    <row r="45" spans="1:252" ht="71.25" customHeight="1" x14ac:dyDescent="0.2">
      <c r="A45" s="74" t="s">
        <v>255</v>
      </c>
      <c r="B45" s="75" t="s">
        <v>256</v>
      </c>
      <c r="C45" s="76">
        <f>SUM(C46+C47)</f>
        <v>21.61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  <c r="II45" s="77"/>
      <c r="IJ45" s="77"/>
      <c r="IK45" s="77"/>
      <c r="IL45" s="77"/>
      <c r="IM45" s="77"/>
      <c r="IN45" s="77"/>
      <c r="IO45" s="77"/>
      <c r="IP45" s="77"/>
      <c r="IQ45" s="77"/>
      <c r="IR45" s="77"/>
    </row>
    <row r="46" spans="1:252" ht="45.75" customHeight="1" x14ac:dyDescent="0.25">
      <c r="A46" s="78" t="s">
        <v>257</v>
      </c>
      <c r="B46" s="79" t="s">
        <v>258</v>
      </c>
      <c r="C46" s="80">
        <v>21.61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</row>
    <row r="47" spans="1:252" s="57" customFormat="1" ht="15.6" customHeight="1" x14ac:dyDescent="0.25">
      <c r="A47" s="47"/>
      <c r="B47" s="46"/>
      <c r="C47" s="50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</row>
    <row r="48" spans="1:252" s="67" customFormat="1" x14ac:dyDescent="0.25">
      <c r="A48" s="47"/>
      <c r="B48" s="46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</row>
    <row r="49" spans="1:237" s="67" customFormat="1" x14ac:dyDescent="0.25">
      <c r="A49" s="47"/>
      <c r="B49" s="46"/>
      <c r="C49" s="5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</row>
    <row r="50" spans="1:237" s="67" customFormat="1" x14ac:dyDescent="0.25">
      <c r="A50" s="47"/>
      <c r="B50" s="46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</row>
    <row r="51" spans="1:237" s="67" customFormat="1" x14ac:dyDescent="0.25">
      <c r="A51" s="47"/>
      <c r="B51" s="46"/>
      <c r="C51" s="50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</row>
    <row r="52" spans="1:237" s="67" customFormat="1" x14ac:dyDescent="0.25">
      <c r="A52" s="47"/>
      <c r="B52" s="46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</row>
    <row r="53" spans="1:237" s="67" customFormat="1" x14ac:dyDescent="0.25">
      <c r="A53" s="47"/>
      <c r="B53" s="46"/>
      <c r="C53" s="5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</row>
    <row r="54" spans="1:237" s="67" customFormat="1" x14ac:dyDescent="0.25">
      <c r="A54" s="47"/>
      <c r="B54" s="46"/>
      <c r="C54" s="50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</row>
    <row r="55" spans="1:237" s="67" customFormat="1" ht="15.75" customHeight="1" x14ac:dyDescent="0.25">
      <c r="A55" s="47"/>
      <c r="B55" s="46"/>
      <c r="C55" s="5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</row>
    <row r="56" spans="1:237" s="67" customFormat="1" x14ac:dyDescent="0.25">
      <c r="A56" s="47"/>
      <c r="B56" s="46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</row>
    <row r="57" spans="1:237" s="67" customFormat="1" x14ac:dyDescent="0.25">
      <c r="A57" s="47"/>
      <c r="B57" s="46"/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</row>
    <row r="58" spans="1:237" s="67" customFormat="1" x14ac:dyDescent="0.25">
      <c r="A58" s="47"/>
      <c r="B58" s="46"/>
      <c r="C58" s="50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</row>
    <row r="59" spans="1:237" s="67" customFormat="1" x14ac:dyDescent="0.25">
      <c r="A59" s="47"/>
      <c r="B59" s="46"/>
      <c r="C59" s="50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</row>
    <row r="60" spans="1:237" s="67" customFormat="1" x14ac:dyDescent="0.25">
      <c r="A60" s="47"/>
      <c r="B60" s="46"/>
      <c r="C60" s="50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</row>
    <row r="61" spans="1:237" s="67" customFormat="1" x14ac:dyDescent="0.25">
      <c r="A61" s="47"/>
      <c r="B61" s="46"/>
      <c r="C61" s="50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</row>
    <row r="62" spans="1:237" s="67" customFormat="1" x14ac:dyDescent="0.25">
      <c r="A62" s="47"/>
      <c r="B62" s="46"/>
      <c r="C62" s="50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</row>
    <row r="63" spans="1:237" s="67" customFormat="1" x14ac:dyDescent="0.25">
      <c r="A63" s="47"/>
      <c r="B63" s="46"/>
      <c r="C63" s="50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</row>
    <row r="64" spans="1:237" s="67" customFormat="1" x14ac:dyDescent="0.25">
      <c r="A64" s="47"/>
      <c r="B64" s="46"/>
      <c r="C64" s="50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</row>
    <row r="65" spans="1:237" s="67" customFormat="1" x14ac:dyDescent="0.25">
      <c r="A65" s="47"/>
      <c r="B65" s="46"/>
      <c r="C65" s="50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</row>
    <row r="66" spans="1:237" s="67" customFormat="1" x14ac:dyDescent="0.25">
      <c r="A66" s="47"/>
      <c r="B66" s="46"/>
      <c r="C66" s="50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</row>
    <row r="67" spans="1:237" s="67" customFormat="1" x14ac:dyDescent="0.25">
      <c r="A67" s="47"/>
      <c r="B67" s="46"/>
      <c r="C67" s="50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</row>
    <row r="68" spans="1:237" s="67" customFormat="1" x14ac:dyDescent="0.25">
      <c r="A68" s="47"/>
      <c r="B68" s="46"/>
      <c r="C68" s="50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</row>
    <row r="69" spans="1:237" s="67" customFormat="1" x14ac:dyDescent="0.25">
      <c r="A69" s="47"/>
      <c r="B69" s="46"/>
      <c r="C69" s="50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</row>
    <row r="70" spans="1:237" s="67" customFormat="1" x14ac:dyDescent="0.25">
      <c r="A70" s="47"/>
      <c r="B70" s="46"/>
      <c r="C70" s="50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</row>
    <row r="71" spans="1:237" s="67" customFormat="1" x14ac:dyDescent="0.25">
      <c r="A71" s="47"/>
      <c r="B71" s="46"/>
      <c r="C71" s="50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</row>
    <row r="72" spans="1:237" s="67" customFormat="1" x14ac:dyDescent="0.25">
      <c r="A72" s="47"/>
      <c r="B72" s="46"/>
      <c r="C72" s="50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</row>
    <row r="73" spans="1:237" s="67" customFormat="1" x14ac:dyDescent="0.25">
      <c r="A73" s="47"/>
      <c r="B73" s="46"/>
      <c r="C73" s="50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</row>
    <row r="74" spans="1:237" s="67" customFormat="1" x14ac:dyDescent="0.25">
      <c r="A74" s="47"/>
      <c r="B74" s="46"/>
      <c r="C74" s="50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</row>
    <row r="75" spans="1:237" s="67" customFormat="1" x14ac:dyDescent="0.25">
      <c r="A75" s="47"/>
      <c r="B75" s="46"/>
      <c r="C75" s="50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</row>
    <row r="76" spans="1:237" s="67" customFormat="1" x14ac:dyDescent="0.25">
      <c r="A76" s="47"/>
      <c r="B76" s="46"/>
      <c r="C76" s="50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</row>
    <row r="77" spans="1:237" s="67" customFormat="1" x14ac:dyDescent="0.25">
      <c r="A77" s="47"/>
      <c r="B77" s="46"/>
      <c r="C77" s="50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</row>
    <row r="78" spans="1:237" s="67" customFormat="1" x14ac:dyDescent="0.25">
      <c r="A78" s="47"/>
      <c r="B78" s="46"/>
      <c r="C78" s="50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</row>
    <row r="79" spans="1:237" s="67" customFormat="1" x14ac:dyDescent="0.25">
      <c r="A79" s="47"/>
      <c r="B79" s="46"/>
      <c r="C79" s="50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</row>
    <row r="80" spans="1:237" s="67" customFormat="1" x14ac:dyDescent="0.25">
      <c r="A80" s="47"/>
      <c r="B80" s="46"/>
      <c r="C80" s="50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</row>
    <row r="81" spans="1:237" s="67" customFormat="1" x14ac:dyDescent="0.25">
      <c r="A81" s="47"/>
      <c r="B81" s="46"/>
      <c r="C81" s="50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</row>
    <row r="82" spans="1:237" s="67" customFormat="1" x14ac:dyDescent="0.25">
      <c r="A82" s="47"/>
      <c r="B82" s="46"/>
      <c r="C82" s="50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</row>
    <row r="83" spans="1:237" s="67" customFormat="1" x14ac:dyDescent="0.25">
      <c r="A83" s="47"/>
      <c r="B83" s="46"/>
      <c r="C83" s="5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</row>
    <row r="84" spans="1:237" s="67" customFormat="1" x14ac:dyDescent="0.25">
      <c r="A84" s="47"/>
      <c r="B84" s="46"/>
      <c r="C84" s="50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</row>
    <row r="85" spans="1:237" s="67" customFormat="1" x14ac:dyDescent="0.25">
      <c r="A85" s="47"/>
      <c r="B85" s="46"/>
      <c r="C85" s="50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</row>
    <row r="86" spans="1:237" s="67" customFormat="1" x14ac:dyDescent="0.25">
      <c r="A86" s="47"/>
      <c r="B86" s="46"/>
      <c r="C86" s="5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</row>
    <row r="87" spans="1:237" s="67" customFormat="1" x14ac:dyDescent="0.25">
      <c r="A87" s="47"/>
      <c r="B87" s="46"/>
      <c r="C87" s="5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</row>
    <row r="88" spans="1:237" s="67" customFormat="1" x14ac:dyDescent="0.25">
      <c r="A88" s="47"/>
      <c r="B88" s="46"/>
      <c r="C88" s="5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</row>
    <row r="89" spans="1:237" s="67" customFormat="1" x14ac:dyDescent="0.25">
      <c r="A89" s="47"/>
      <c r="B89" s="46"/>
      <c r="C89" s="50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</row>
    <row r="90" spans="1:237" s="67" customFormat="1" x14ac:dyDescent="0.25">
      <c r="A90" s="47"/>
      <c r="B90" s="46"/>
      <c r="C90" s="50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</row>
    <row r="91" spans="1:237" s="67" customFormat="1" x14ac:dyDescent="0.25">
      <c r="A91" s="47"/>
      <c r="B91" s="46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</row>
    <row r="92" spans="1:237" s="67" customFormat="1" x14ac:dyDescent="0.25">
      <c r="A92" s="47"/>
      <c r="B92" s="46"/>
      <c r="C92" s="50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</row>
    <row r="93" spans="1:237" s="67" customFormat="1" x14ac:dyDescent="0.25">
      <c r="A93" s="47"/>
      <c r="B93" s="46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</row>
    <row r="94" spans="1:237" s="67" customFormat="1" x14ac:dyDescent="0.25">
      <c r="A94" s="47"/>
      <c r="B94" s="46"/>
      <c r="C94" s="50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</row>
    <row r="95" spans="1:237" s="67" customFormat="1" x14ac:dyDescent="0.25">
      <c r="A95" s="47"/>
      <c r="B95" s="46"/>
      <c r="C95" s="50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</row>
    <row r="96" spans="1:237" s="67" customFormat="1" x14ac:dyDescent="0.25">
      <c r="A96" s="47"/>
      <c r="B96" s="46"/>
      <c r="C96" s="50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</row>
    <row r="97" spans="1:237" s="67" customFormat="1" x14ac:dyDescent="0.25">
      <c r="A97" s="47"/>
      <c r="B97" s="46"/>
      <c r="C97" s="50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</row>
    <row r="98" spans="1:237" s="67" customFormat="1" x14ac:dyDescent="0.25">
      <c r="A98" s="47"/>
      <c r="B98" s="46"/>
      <c r="C98" s="50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</row>
    <row r="99" spans="1:237" s="67" customFormat="1" x14ac:dyDescent="0.25">
      <c r="A99" s="47"/>
      <c r="B99" s="46"/>
      <c r="C99" s="50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</row>
    <row r="100" spans="1:237" s="67" customFormat="1" x14ac:dyDescent="0.25">
      <c r="A100" s="47"/>
      <c r="B100" s="46"/>
      <c r="C100" s="50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</row>
    <row r="101" spans="1:237" s="67" customFormat="1" x14ac:dyDescent="0.25">
      <c r="A101" s="47"/>
      <c r="B101" s="46"/>
      <c r="C101" s="50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</row>
    <row r="102" spans="1:237" s="67" customFormat="1" x14ac:dyDescent="0.25">
      <c r="A102" s="47"/>
      <c r="B102" s="46"/>
      <c r="C102" s="50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</row>
    <row r="103" spans="1:237" s="67" customFormat="1" x14ac:dyDescent="0.25">
      <c r="A103" s="47"/>
      <c r="B103" s="46"/>
      <c r="C103" s="50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</row>
    <row r="104" spans="1:237" s="67" customFormat="1" x14ac:dyDescent="0.25">
      <c r="A104" s="47"/>
      <c r="B104" s="46"/>
      <c r="C104" s="50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</row>
    <row r="105" spans="1:237" s="67" customFormat="1" x14ac:dyDescent="0.25">
      <c r="A105" s="47"/>
      <c r="B105" s="46"/>
      <c r="C105" s="50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</row>
    <row r="106" spans="1:237" s="67" customFormat="1" x14ac:dyDescent="0.25">
      <c r="A106" s="47"/>
      <c r="B106" s="46"/>
      <c r="C106" s="50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</row>
    <row r="107" spans="1:237" s="67" customFormat="1" x14ac:dyDescent="0.25">
      <c r="A107" s="47"/>
      <c r="B107" s="46"/>
      <c r="C107" s="50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</row>
    <row r="108" spans="1:237" s="67" customFormat="1" x14ac:dyDescent="0.25">
      <c r="A108" s="47"/>
      <c r="B108" s="46"/>
      <c r="C108" s="50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</row>
    <row r="109" spans="1:237" s="67" customFormat="1" x14ac:dyDescent="0.25">
      <c r="A109" s="47"/>
      <c r="B109" s="46"/>
      <c r="C109" s="50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</row>
    <row r="110" spans="1:237" s="67" customFormat="1" x14ac:dyDescent="0.25">
      <c r="A110" s="47"/>
      <c r="B110" s="46"/>
      <c r="C110" s="50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</row>
    <row r="111" spans="1:237" s="67" customFormat="1" x14ac:dyDescent="0.25">
      <c r="A111" s="47"/>
      <c r="B111" s="46"/>
      <c r="C111" s="50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</row>
    <row r="112" spans="1:237" s="67" customFormat="1" x14ac:dyDescent="0.25">
      <c r="A112" s="47"/>
      <c r="B112" s="46"/>
      <c r="C112" s="50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</row>
    <row r="113" spans="1:237" s="67" customFormat="1" x14ac:dyDescent="0.25">
      <c r="A113" s="47"/>
      <c r="B113" s="46"/>
      <c r="C113" s="50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</row>
    <row r="114" spans="1:237" s="67" customFormat="1" x14ac:dyDescent="0.25">
      <c r="A114" s="47"/>
      <c r="B114" s="46"/>
      <c r="C114" s="50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</row>
    <row r="115" spans="1:237" s="67" customFormat="1" x14ac:dyDescent="0.25">
      <c r="A115" s="47"/>
      <c r="B115" s="46"/>
      <c r="C115" s="50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</row>
    <row r="116" spans="1:237" s="67" customFormat="1" x14ac:dyDescent="0.25">
      <c r="A116" s="47"/>
      <c r="B116" s="46"/>
      <c r="C116" s="50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</row>
    <row r="117" spans="1:237" s="67" customFormat="1" x14ac:dyDescent="0.25">
      <c r="A117" s="47"/>
      <c r="B117" s="46"/>
      <c r="C117" s="50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</row>
    <row r="118" spans="1:237" s="67" customFormat="1" x14ac:dyDescent="0.25">
      <c r="A118" s="47"/>
      <c r="B118" s="46"/>
      <c r="C118" s="50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</row>
    <row r="119" spans="1:237" s="67" customFormat="1" x14ac:dyDescent="0.25">
      <c r="A119" s="47"/>
      <c r="B119" s="46"/>
      <c r="C119" s="50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</row>
    <row r="120" spans="1:237" s="67" customFormat="1" x14ac:dyDescent="0.25">
      <c r="A120" s="47"/>
      <c r="B120" s="46"/>
      <c r="C120" s="50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</row>
    <row r="121" spans="1:237" s="67" customFormat="1" x14ac:dyDescent="0.25">
      <c r="A121" s="47"/>
      <c r="B121" s="46"/>
      <c r="C121" s="50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</row>
    <row r="122" spans="1:237" s="67" customFormat="1" x14ac:dyDescent="0.25">
      <c r="A122" s="47"/>
      <c r="B122" s="46"/>
      <c r="C122" s="50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</row>
    <row r="123" spans="1:237" s="67" customFormat="1" x14ac:dyDescent="0.25">
      <c r="A123" s="47"/>
      <c r="B123" s="46"/>
      <c r="C123" s="50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</row>
    <row r="124" spans="1:237" s="67" customFormat="1" x14ac:dyDescent="0.25">
      <c r="A124" s="47"/>
      <c r="B124" s="46"/>
      <c r="C124" s="50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</row>
    <row r="125" spans="1:237" s="67" customFormat="1" x14ac:dyDescent="0.25">
      <c r="A125" s="47"/>
      <c r="B125" s="46"/>
      <c r="C125" s="50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</row>
    <row r="126" spans="1:237" s="67" customFormat="1" x14ac:dyDescent="0.25">
      <c r="A126" s="47"/>
      <c r="B126" s="46"/>
      <c r="C126" s="50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</row>
    <row r="127" spans="1:237" s="67" customFormat="1" x14ac:dyDescent="0.25">
      <c r="A127" s="47"/>
      <c r="B127" s="46"/>
      <c r="C127" s="50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</row>
    <row r="128" spans="1:237" s="67" customFormat="1" x14ac:dyDescent="0.25">
      <c r="A128" s="47"/>
      <c r="B128" s="46"/>
      <c r="C128" s="50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</row>
    <row r="129" spans="1:237" s="67" customFormat="1" x14ac:dyDescent="0.25">
      <c r="A129" s="47"/>
      <c r="B129" s="46"/>
      <c r="C129" s="50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</row>
    <row r="130" spans="1:237" s="67" customFormat="1" x14ac:dyDescent="0.25">
      <c r="A130" s="47"/>
      <c r="B130" s="46"/>
      <c r="C130" s="50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</row>
    <row r="131" spans="1:237" s="67" customFormat="1" x14ac:dyDescent="0.25">
      <c r="A131" s="47"/>
      <c r="B131" s="46"/>
      <c r="C131" s="50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</row>
    <row r="132" spans="1:237" s="67" customFormat="1" x14ac:dyDescent="0.25">
      <c r="A132" s="47"/>
      <c r="B132" s="46"/>
      <c r="C132" s="50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</row>
    <row r="133" spans="1:237" s="67" customFormat="1" x14ac:dyDescent="0.25">
      <c r="A133" s="47"/>
      <c r="B133" s="46"/>
      <c r="C133" s="50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</row>
    <row r="134" spans="1:237" s="67" customFormat="1" x14ac:dyDescent="0.25">
      <c r="A134" s="47"/>
      <c r="B134" s="46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</row>
    <row r="135" spans="1:237" s="67" customFormat="1" x14ac:dyDescent="0.25">
      <c r="A135" s="47"/>
      <c r="B135" s="46"/>
      <c r="C135" s="50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</row>
    <row r="136" spans="1:237" s="67" customFormat="1" x14ac:dyDescent="0.25">
      <c r="A136" s="47"/>
      <c r="B136" s="46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</row>
    <row r="137" spans="1:237" s="67" customFormat="1" x14ac:dyDescent="0.25">
      <c r="A137" s="47"/>
      <c r="B137" s="46"/>
      <c r="C137" s="50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</row>
    <row r="138" spans="1:237" s="67" customFormat="1" x14ac:dyDescent="0.25">
      <c r="A138" s="47"/>
      <c r="B138" s="46"/>
      <c r="C138" s="50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</row>
    <row r="139" spans="1:237" s="67" customFormat="1" x14ac:dyDescent="0.25">
      <c r="A139" s="47"/>
      <c r="B139" s="46"/>
      <c r="C139" s="50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</row>
    <row r="140" spans="1:237" s="67" customFormat="1" x14ac:dyDescent="0.25">
      <c r="A140" s="47"/>
      <c r="B140" s="46"/>
      <c r="C140" s="50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</row>
    <row r="141" spans="1:237" s="67" customFormat="1" x14ac:dyDescent="0.25">
      <c r="A141" s="47"/>
      <c r="B141" s="46"/>
      <c r="C141" s="50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</row>
    <row r="142" spans="1:237" s="67" customFormat="1" x14ac:dyDescent="0.25">
      <c r="A142" s="47"/>
      <c r="B142" s="46"/>
      <c r="C142" s="50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</row>
    <row r="143" spans="1:237" s="67" customFormat="1" x14ac:dyDescent="0.25">
      <c r="A143" s="47"/>
      <c r="B143" s="46"/>
      <c r="C143" s="50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</row>
    <row r="144" spans="1:237" s="67" customFormat="1" x14ac:dyDescent="0.25">
      <c r="A144" s="47"/>
      <c r="B144" s="46"/>
      <c r="C144" s="50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</row>
    <row r="145" spans="1:237" s="67" customFormat="1" x14ac:dyDescent="0.25">
      <c r="A145" s="47"/>
      <c r="B145" s="46"/>
      <c r="C145" s="50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</row>
    <row r="146" spans="1:237" s="67" customFormat="1" x14ac:dyDescent="0.25">
      <c r="A146" s="47"/>
      <c r="B146" s="46"/>
      <c r="C146" s="50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</row>
    <row r="147" spans="1:237" s="67" customFormat="1" x14ac:dyDescent="0.25">
      <c r="A147" s="47"/>
      <c r="B147" s="46"/>
      <c r="C147" s="50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</row>
    <row r="148" spans="1:237" s="67" customFormat="1" x14ac:dyDescent="0.25">
      <c r="A148" s="47"/>
      <c r="B148" s="46"/>
      <c r="C148" s="50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</row>
    <row r="149" spans="1:237" s="67" customFormat="1" x14ac:dyDescent="0.25">
      <c r="A149" s="47"/>
      <c r="B149" s="46"/>
      <c r="C149" s="50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</row>
    <row r="150" spans="1:237" s="67" customFormat="1" x14ac:dyDescent="0.25">
      <c r="A150" s="47"/>
      <c r="B150" s="46"/>
      <c r="C150" s="50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</row>
    <row r="151" spans="1:237" s="67" customFormat="1" x14ac:dyDescent="0.25">
      <c r="A151" s="47"/>
      <c r="B151" s="46"/>
      <c r="C151" s="50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</row>
    <row r="152" spans="1:237" s="67" customFormat="1" x14ac:dyDescent="0.25">
      <c r="A152" s="47"/>
      <c r="B152" s="46"/>
      <c r="C152" s="50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</row>
    <row r="153" spans="1:237" s="67" customFormat="1" x14ac:dyDescent="0.25">
      <c r="A153" s="47"/>
      <c r="B153" s="46"/>
      <c r="C153" s="50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</row>
    <row r="154" spans="1:237" s="67" customFormat="1" x14ac:dyDescent="0.25">
      <c r="A154" s="47"/>
      <c r="B154" s="46"/>
      <c r="C154" s="50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</row>
    <row r="155" spans="1:237" s="67" customFormat="1" x14ac:dyDescent="0.25">
      <c r="A155" s="47"/>
      <c r="B155" s="46"/>
      <c r="C155" s="50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</row>
    <row r="156" spans="1:237" s="67" customFormat="1" x14ac:dyDescent="0.25">
      <c r="A156" s="47"/>
      <c r="B156" s="46"/>
      <c r="C156" s="50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</row>
    <row r="157" spans="1:237" s="67" customFormat="1" x14ac:dyDescent="0.25">
      <c r="A157" s="47"/>
      <c r="B157" s="46"/>
      <c r="C157" s="50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</row>
    <row r="158" spans="1:237" s="67" customFormat="1" x14ac:dyDescent="0.25">
      <c r="A158" s="47"/>
      <c r="B158" s="46"/>
      <c r="C158" s="50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</row>
    <row r="159" spans="1:237" s="67" customFormat="1" x14ac:dyDescent="0.25">
      <c r="A159" s="47"/>
      <c r="B159" s="46"/>
      <c r="C159" s="50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</row>
    <row r="160" spans="1:237" s="67" customFormat="1" x14ac:dyDescent="0.25">
      <c r="A160" s="47"/>
      <c r="B160" s="46"/>
      <c r="C160" s="50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</row>
    <row r="161" spans="1:237" s="67" customFormat="1" x14ac:dyDescent="0.25">
      <c r="A161" s="47"/>
      <c r="B161" s="46"/>
      <c r="C161" s="50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</row>
    <row r="162" spans="1:237" s="67" customFormat="1" x14ac:dyDescent="0.25">
      <c r="A162" s="47"/>
      <c r="B162" s="46"/>
      <c r="C162" s="50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</row>
    <row r="163" spans="1:237" s="67" customFormat="1" x14ac:dyDescent="0.25">
      <c r="A163" s="47"/>
      <c r="B163" s="46"/>
      <c r="C163" s="50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</row>
    <row r="164" spans="1:237" s="67" customFormat="1" x14ac:dyDescent="0.25">
      <c r="A164" s="47"/>
      <c r="B164" s="46"/>
      <c r="C164" s="50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</row>
    <row r="165" spans="1:237" s="67" customFormat="1" x14ac:dyDescent="0.25">
      <c r="A165" s="47"/>
      <c r="B165" s="46"/>
      <c r="C165" s="50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</row>
    <row r="166" spans="1:237" s="67" customFormat="1" x14ac:dyDescent="0.25">
      <c r="A166" s="47"/>
      <c r="B166" s="46"/>
      <c r="C166" s="50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</row>
    <row r="167" spans="1:237" s="67" customFormat="1" x14ac:dyDescent="0.25">
      <c r="A167" s="47"/>
      <c r="B167" s="46"/>
      <c r="C167" s="50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</row>
    <row r="168" spans="1:237" s="67" customFormat="1" x14ac:dyDescent="0.25">
      <c r="A168" s="47"/>
      <c r="B168" s="46"/>
      <c r="C168" s="50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</row>
    <row r="169" spans="1:237" s="67" customFormat="1" x14ac:dyDescent="0.25">
      <c r="A169" s="47"/>
      <c r="B169" s="46"/>
      <c r="C169" s="50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</row>
    <row r="170" spans="1:237" s="67" customFormat="1" x14ac:dyDescent="0.25">
      <c r="A170" s="47"/>
      <c r="B170" s="46"/>
      <c r="C170" s="50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</row>
    <row r="171" spans="1:237" s="67" customFormat="1" x14ac:dyDescent="0.25">
      <c r="A171" s="47"/>
      <c r="B171" s="46"/>
      <c r="C171" s="50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</row>
    <row r="172" spans="1:237" s="67" customFormat="1" x14ac:dyDescent="0.25">
      <c r="A172" s="47"/>
      <c r="B172" s="46"/>
      <c r="C172" s="50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</row>
    <row r="173" spans="1:237" s="67" customFormat="1" x14ac:dyDescent="0.25">
      <c r="A173" s="47"/>
      <c r="B173" s="46"/>
      <c r="C173" s="50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</row>
    <row r="174" spans="1:237" s="67" customFormat="1" x14ac:dyDescent="0.25">
      <c r="A174" s="47"/>
      <c r="B174" s="46"/>
      <c r="C174" s="50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</row>
    <row r="175" spans="1:237" s="67" customFormat="1" x14ac:dyDescent="0.25">
      <c r="A175" s="47"/>
      <c r="B175" s="46"/>
      <c r="C175" s="50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</row>
    <row r="176" spans="1:237" s="67" customFormat="1" x14ac:dyDescent="0.25">
      <c r="A176" s="47"/>
      <c r="B176" s="46"/>
      <c r="C176" s="50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</row>
    <row r="177" spans="1:237" s="67" customFormat="1" x14ac:dyDescent="0.25">
      <c r="A177" s="47"/>
      <c r="B177" s="46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</row>
    <row r="178" spans="1:237" s="67" customFormat="1" x14ac:dyDescent="0.25">
      <c r="A178" s="47"/>
      <c r="B178" s="46"/>
      <c r="C178" s="50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</row>
    <row r="179" spans="1:237" s="67" customFormat="1" x14ac:dyDescent="0.25">
      <c r="A179" s="47"/>
      <c r="B179" s="46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</row>
    <row r="180" spans="1:237" s="67" customFormat="1" x14ac:dyDescent="0.25">
      <c r="A180" s="47"/>
      <c r="B180" s="46"/>
      <c r="C180" s="50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  <c r="HX180" s="46"/>
      <c r="HY180" s="46"/>
      <c r="HZ180" s="46"/>
      <c r="IA180" s="46"/>
      <c r="IB180" s="46"/>
      <c r="IC180" s="46"/>
    </row>
    <row r="181" spans="1:237" s="67" customFormat="1" x14ac:dyDescent="0.25">
      <c r="A181" s="47"/>
      <c r="B181" s="46"/>
      <c r="C181" s="50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</row>
    <row r="182" spans="1:237" s="67" customFormat="1" x14ac:dyDescent="0.25">
      <c r="A182" s="47"/>
      <c r="B182" s="46"/>
      <c r="C182" s="50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</row>
    <row r="183" spans="1:237" s="67" customFormat="1" x14ac:dyDescent="0.25">
      <c r="A183" s="47"/>
      <c r="B183" s="46"/>
      <c r="C183" s="50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</row>
    <row r="184" spans="1:237" s="67" customFormat="1" x14ac:dyDescent="0.25">
      <c r="A184" s="47"/>
      <c r="B184" s="46"/>
      <c r="C184" s="50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</row>
    <row r="185" spans="1:237" s="67" customFormat="1" x14ac:dyDescent="0.25">
      <c r="A185" s="47"/>
      <c r="B185" s="46"/>
      <c r="C185" s="50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</row>
    <row r="186" spans="1:237" s="67" customFormat="1" x14ac:dyDescent="0.25">
      <c r="A186" s="47"/>
      <c r="B186" s="46"/>
      <c r="C186" s="50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  <c r="HX186" s="46"/>
      <c r="HY186" s="46"/>
      <c r="HZ186" s="46"/>
      <c r="IA186" s="46"/>
      <c r="IB186" s="46"/>
      <c r="IC186" s="46"/>
    </row>
    <row r="187" spans="1:237" s="67" customFormat="1" x14ac:dyDescent="0.25">
      <c r="A187" s="47"/>
      <c r="B187" s="46"/>
      <c r="C187" s="50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</row>
    <row r="188" spans="1:237" s="67" customFormat="1" x14ac:dyDescent="0.25">
      <c r="A188" s="47"/>
      <c r="B188" s="46"/>
      <c r="C188" s="50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</row>
    <row r="189" spans="1:237" s="67" customFormat="1" x14ac:dyDescent="0.25">
      <c r="A189" s="47"/>
      <c r="B189" s="46"/>
      <c r="C189" s="50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</row>
    <row r="190" spans="1:237" s="67" customFormat="1" x14ac:dyDescent="0.25">
      <c r="A190" s="47"/>
      <c r="B190" s="46"/>
      <c r="C190" s="50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</row>
    <row r="191" spans="1:237" s="67" customFormat="1" x14ac:dyDescent="0.25">
      <c r="A191" s="47"/>
      <c r="B191" s="46"/>
      <c r="C191" s="50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</row>
    <row r="192" spans="1:237" s="67" customFormat="1" x14ac:dyDescent="0.25">
      <c r="A192" s="47"/>
      <c r="B192" s="46"/>
      <c r="C192" s="50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</row>
    <row r="193" spans="1:237" s="67" customFormat="1" x14ac:dyDescent="0.25">
      <c r="A193" s="47"/>
      <c r="B193" s="46"/>
      <c r="C193" s="50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</row>
    <row r="194" spans="1:237" s="67" customFormat="1" x14ac:dyDescent="0.25">
      <c r="A194" s="47"/>
      <c r="B194" s="46"/>
      <c r="C194" s="50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</row>
    <row r="195" spans="1:237" s="67" customFormat="1" x14ac:dyDescent="0.25">
      <c r="A195" s="47"/>
      <c r="B195" s="46"/>
      <c r="C195" s="50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</row>
    <row r="196" spans="1:237" s="67" customFormat="1" x14ac:dyDescent="0.25">
      <c r="A196" s="47"/>
      <c r="B196" s="46"/>
      <c r="C196" s="50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</row>
    <row r="197" spans="1:237" s="67" customFormat="1" x14ac:dyDescent="0.25">
      <c r="A197" s="47"/>
      <c r="B197" s="46"/>
      <c r="C197" s="50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</row>
    <row r="198" spans="1:237" s="67" customFormat="1" x14ac:dyDescent="0.25">
      <c r="A198" s="47"/>
      <c r="B198" s="46"/>
      <c r="C198" s="50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</row>
    <row r="199" spans="1:237" s="67" customFormat="1" x14ac:dyDescent="0.25">
      <c r="A199" s="47"/>
      <c r="B199" s="46"/>
      <c r="C199" s="50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</row>
    <row r="200" spans="1:237" s="67" customFormat="1" x14ac:dyDescent="0.25">
      <c r="A200" s="47"/>
      <c r="B200" s="46"/>
      <c r="C200" s="50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</row>
    <row r="201" spans="1:237" s="67" customFormat="1" x14ac:dyDescent="0.25">
      <c r="A201" s="47"/>
      <c r="B201" s="46"/>
      <c r="C201" s="50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</row>
    <row r="202" spans="1:237" s="67" customFormat="1" x14ac:dyDescent="0.25">
      <c r="A202" s="47"/>
      <c r="B202" s="46"/>
      <c r="C202" s="50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</row>
    <row r="203" spans="1:237" s="67" customFormat="1" x14ac:dyDescent="0.25">
      <c r="A203" s="47"/>
      <c r="B203" s="46"/>
      <c r="C203" s="50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</row>
    <row r="204" spans="1:237" s="67" customFormat="1" x14ac:dyDescent="0.25">
      <c r="A204" s="47"/>
      <c r="B204" s="46"/>
      <c r="C204" s="50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</row>
    <row r="205" spans="1:237" s="67" customFormat="1" x14ac:dyDescent="0.25">
      <c r="A205" s="47"/>
      <c r="B205" s="46"/>
      <c r="C205" s="50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</row>
    <row r="206" spans="1:237" s="67" customFormat="1" x14ac:dyDescent="0.25">
      <c r="A206" s="47"/>
      <c r="B206" s="46"/>
      <c r="C206" s="50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</row>
    <row r="207" spans="1:237" s="67" customFormat="1" x14ac:dyDescent="0.25">
      <c r="A207" s="47"/>
      <c r="B207" s="46"/>
      <c r="C207" s="50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</row>
    <row r="208" spans="1:237" s="67" customFormat="1" x14ac:dyDescent="0.25">
      <c r="A208" s="47"/>
      <c r="B208" s="46"/>
      <c r="C208" s="50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</row>
    <row r="209" spans="1:237" s="67" customFormat="1" x14ac:dyDescent="0.25">
      <c r="A209" s="47"/>
      <c r="B209" s="46"/>
      <c r="C209" s="50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</row>
    <row r="210" spans="1:237" s="67" customFormat="1" x14ac:dyDescent="0.25">
      <c r="A210" s="47"/>
      <c r="B210" s="46"/>
      <c r="C210" s="50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</row>
    <row r="211" spans="1:237" s="67" customFormat="1" x14ac:dyDescent="0.25">
      <c r="A211" s="47"/>
      <c r="B211" s="46"/>
      <c r="C211" s="50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  <c r="HX211" s="46"/>
      <c r="HY211" s="46"/>
      <c r="HZ211" s="46"/>
      <c r="IA211" s="46"/>
      <c r="IB211" s="46"/>
      <c r="IC211" s="46"/>
    </row>
    <row r="212" spans="1:237" s="67" customFormat="1" x14ac:dyDescent="0.25">
      <c r="A212" s="47"/>
      <c r="B212" s="46"/>
      <c r="C212" s="50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  <c r="HX212" s="46"/>
      <c r="HY212" s="46"/>
      <c r="HZ212" s="46"/>
      <c r="IA212" s="46"/>
      <c r="IB212" s="46"/>
      <c r="IC212" s="46"/>
    </row>
    <row r="213" spans="1:237" s="67" customFormat="1" x14ac:dyDescent="0.25">
      <c r="A213" s="47"/>
      <c r="B213" s="46"/>
      <c r="C213" s="50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</row>
    <row r="214" spans="1:237" s="67" customFormat="1" x14ac:dyDescent="0.25">
      <c r="A214" s="47"/>
      <c r="B214" s="46"/>
      <c r="C214" s="50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  <c r="HX214" s="46"/>
      <c r="HY214" s="46"/>
      <c r="HZ214" s="46"/>
      <c r="IA214" s="46"/>
      <c r="IB214" s="46"/>
      <c r="IC214" s="46"/>
    </row>
    <row r="215" spans="1:237" s="67" customFormat="1" x14ac:dyDescent="0.25">
      <c r="A215" s="47"/>
      <c r="B215" s="46"/>
      <c r="C215" s="50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6"/>
      <c r="IC215" s="46"/>
    </row>
    <row r="216" spans="1:237" s="67" customFormat="1" x14ac:dyDescent="0.25">
      <c r="A216" s="47"/>
      <c r="B216" s="46"/>
      <c r="C216" s="50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6"/>
      <c r="IC216" s="46"/>
    </row>
    <row r="217" spans="1:237" s="67" customFormat="1" x14ac:dyDescent="0.25">
      <c r="A217" s="47"/>
      <c r="B217" s="46"/>
      <c r="C217" s="50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</row>
    <row r="218" spans="1:237" s="67" customFormat="1" x14ac:dyDescent="0.25">
      <c r="A218" s="47"/>
      <c r="B218" s="46"/>
      <c r="C218" s="50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</row>
    <row r="219" spans="1:237" s="67" customFormat="1" x14ac:dyDescent="0.25">
      <c r="A219" s="47"/>
      <c r="B219" s="46"/>
      <c r="C219" s="50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</row>
    <row r="220" spans="1:237" s="67" customFormat="1" x14ac:dyDescent="0.25">
      <c r="A220" s="47"/>
      <c r="B220" s="46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</row>
    <row r="221" spans="1:237" s="67" customFormat="1" x14ac:dyDescent="0.25">
      <c r="A221" s="47"/>
      <c r="B221" s="46"/>
      <c r="C221" s="50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</row>
    <row r="222" spans="1:237" s="67" customFormat="1" x14ac:dyDescent="0.25">
      <c r="A222" s="47"/>
      <c r="B222" s="46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6"/>
      <c r="IC222" s="46"/>
    </row>
    <row r="223" spans="1:237" s="67" customFormat="1" x14ac:dyDescent="0.25">
      <c r="A223" s="47"/>
      <c r="B223" s="46"/>
      <c r="C223" s="50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</row>
    <row r="224" spans="1:237" s="67" customFormat="1" x14ac:dyDescent="0.25">
      <c r="A224" s="47"/>
      <c r="B224" s="46"/>
      <c r="C224" s="50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</row>
    <row r="225" spans="1:237" s="67" customFormat="1" x14ac:dyDescent="0.25">
      <c r="A225" s="47"/>
      <c r="B225" s="46"/>
      <c r="C225" s="50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</row>
    <row r="226" spans="1:237" s="67" customFormat="1" x14ac:dyDescent="0.25">
      <c r="A226" s="47"/>
      <c r="B226" s="46"/>
      <c r="C226" s="50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</row>
    <row r="227" spans="1:237" s="67" customFormat="1" x14ac:dyDescent="0.25">
      <c r="A227" s="47"/>
      <c r="B227" s="46"/>
      <c r="C227" s="50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  <c r="HX227" s="46"/>
      <c r="HY227" s="46"/>
      <c r="HZ227" s="46"/>
      <c r="IA227" s="46"/>
      <c r="IB227" s="46"/>
      <c r="IC227" s="46"/>
    </row>
    <row r="228" spans="1:237" s="67" customFormat="1" x14ac:dyDescent="0.25">
      <c r="A228" s="47"/>
      <c r="B228" s="46"/>
      <c r="C228" s="50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  <c r="HX228" s="46"/>
      <c r="HY228" s="46"/>
      <c r="HZ228" s="46"/>
      <c r="IA228" s="46"/>
      <c r="IB228" s="46"/>
      <c r="IC228" s="46"/>
    </row>
    <row r="229" spans="1:237" s="67" customFormat="1" x14ac:dyDescent="0.25">
      <c r="A229" s="47"/>
      <c r="B229" s="46"/>
      <c r="C229" s="50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</row>
    <row r="230" spans="1:237" s="67" customFormat="1" x14ac:dyDescent="0.25">
      <c r="A230" s="47"/>
      <c r="B230" s="46"/>
      <c r="C230" s="50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  <c r="HX230" s="46"/>
      <c r="HY230" s="46"/>
      <c r="HZ230" s="46"/>
      <c r="IA230" s="46"/>
      <c r="IB230" s="46"/>
      <c r="IC230" s="46"/>
    </row>
    <row r="231" spans="1:237" s="67" customFormat="1" x14ac:dyDescent="0.25">
      <c r="A231" s="47"/>
      <c r="B231" s="46"/>
      <c r="C231" s="50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  <c r="HX231" s="46"/>
      <c r="HY231" s="46"/>
      <c r="HZ231" s="46"/>
      <c r="IA231" s="46"/>
      <c r="IB231" s="46"/>
      <c r="IC231" s="46"/>
    </row>
    <row r="232" spans="1:237" s="67" customFormat="1" x14ac:dyDescent="0.25">
      <c r="A232" s="47"/>
      <c r="B232" s="46"/>
      <c r="C232" s="50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</row>
    <row r="233" spans="1:237" s="67" customFormat="1" x14ac:dyDescent="0.25">
      <c r="A233" s="47"/>
      <c r="B233" s="46"/>
      <c r="C233" s="50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  <c r="HX233" s="46"/>
      <c r="HY233" s="46"/>
      <c r="HZ233" s="46"/>
      <c r="IA233" s="46"/>
      <c r="IB233" s="46"/>
      <c r="IC233" s="46"/>
    </row>
    <row r="234" spans="1:237" s="67" customFormat="1" x14ac:dyDescent="0.25">
      <c r="A234" s="47"/>
      <c r="B234" s="46"/>
      <c r="C234" s="50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</row>
    <row r="235" spans="1:237" s="67" customFormat="1" x14ac:dyDescent="0.25">
      <c r="A235" s="47"/>
      <c r="B235" s="46"/>
      <c r="C235" s="50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</row>
    <row r="236" spans="1:237" s="67" customFormat="1" x14ac:dyDescent="0.25">
      <c r="A236" s="47"/>
      <c r="B236" s="46"/>
      <c r="C236" s="50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</row>
    <row r="237" spans="1:237" s="67" customFormat="1" x14ac:dyDescent="0.25">
      <c r="A237" s="47"/>
      <c r="B237" s="46"/>
      <c r="C237" s="50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</row>
    <row r="238" spans="1:237" s="67" customFormat="1" x14ac:dyDescent="0.25">
      <c r="A238" s="47"/>
      <c r="B238" s="46"/>
      <c r="C238" s="50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</row>
    <row r="239" spans="1:237" s="67" customFormat="1" x14ac:dyDescent="0.25">
      <c r="A239" s="47"/>
      <c r="B239" s="46"/>
      <c r="C239" s="50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</row>
    <row r="240" spans="1:237" s="67" customFormat="1" x14ac:dyDescent="0.25">
      <c r="A240" s="47"/>
      <c r="B240" s="46"/>
      <c r="C240" s="50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</row>
    <row r="241" spans="1:237" s="67" customFormat="1" x14ac:dyDescent="0.25">
      <c r="A241" s="47"/>
      <c r="B241" s="46"/>
      <c r="C241" s="50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</row>
    <row r="242" spans="1:237" s="67" customFormat="1" x14ac:dyDescent="0.25">
      <c r="A242" s="47"/>
      <c r="B242" s="46"/>
      <c r="C242" s="50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</row>
    <row r="243" spans="1:237" s="67" customFormat="1" x14ac:dyDescent="0.25">
      <c r="A243" s="47"/>
      <c r="B243" s="46"/>
      <c r="C243" s="50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</row>
    <row r="244" spans="1:237" s="67" customFormat="1" x14ac:dyDescent="0.25">
      <c r="A244" s="47"/>
      <c r="B244" s="46"/>
      <c r="C244" s="50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</row>
    <row r="245" spans="1:237" s="67" customFormat="1" x14ac:dyDescent="0.25">
      <c r="A245" s="47"/>
      <c r="B245" s="46"/>
      <c r="C245" s="50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</row>
    <row r="246" spans="1:237" s="67" customFormat="1" x14ac:dyDescent="0.25">
      <c r="A246" s="47"/>
      <c r="B246" s="46"/>
      <c r="C246" s="50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</row>
    <row r="247" spans="1:237" s="67" customFormat="1" x14ac:dyDescent="0.25">
      <c r="A247" s="47"/>
      <c r="B247" s="46"/>
      <c r="C247" s="50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</row>
    <row r="248" spans="1:237" s="67" customFormat="1" x14ac:dyDescent="0.25">
      <c r="A248" s="47"/>
      <c r="B248" s="46"/>
      <c r="C248" s="50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</row>
    <row r="249" spans="1:237" s="67" customFormat="1" x14ac:dyDescent="0.25">
      <c r="A249" s="47"/>
      <c r="B249" s="46"/>
      <c r="C249" s="50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</row>
    <row r="250" spans="1:237" s="67" customFormat="1" x14ac:dyDescent="0.25">
      <c r="A250" s="47"/>
      <c r="B250" s="46"/>
      <c r="C250" s="50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</row>
    <row r="251" spans="1:237" s="67" customFormat="1" x14ac:dyDescent="0.25">
      <c r="A251" s="47"/>
      <c r="B251" s="46"/>
      <c r="C251" s="50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</row>
    <row r="252" spans="1:237" s="67" customFormat="1" x14ac:dyDescent="0.25">
      <c r="A252" s="47"/>
      <c r="B252" s="46"/>
      <c r="C252" s="50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</row>
    <row r="253" spans="1:237" s="67" customFormat="1" x14ac:dyDescent="0.25">
      <c r="A253" s="47"/>
      <c r="B253" s="46"/>
      <c r="C253" s="50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</row>
    <row r="254" spans="1:237" s="67" customFormat="1" x14ac:dyDescent="0.25">
      <c r="A254" s="47"/>
      <c r="B254" s="46"/>
      <c r="C254" s="50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</row>
    <row r="255" spans="1:237" s="67" customFormat="1" x14ac:dyDescent="0.25">
      <c r="A255" s="47"/>
      <c r="B255" s="46"/>
      <c r="C255" s="50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</row>
    <row r="256" spans="1:237" s="67" customFormat="1" x14ac:dyDescent="0.25">
      <c r="A256" s="47"/>
      <c r="B256" s="46"/>
      <c r="C256" s="50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</row>
    <row r="257" spans="1:237" s="67" customFormat="1" x14ac:dyDescent="0.25">
      <c r="A257" s="47"/>
      <c r="B257" s="46"/>
      <c r="C257" s="50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</row>
    <row r="258" spans="1:237" s="67" customFormat="1" x14ac:dyDescent="0.25">
      <c r="A258" s="47"/>
      <c r="B258" s="46"/>
      <c r="C258" s="50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</row>
    <row r="259" spans="1:237" s="67" customFormat="1" x14ac:dyDescent="0.25">
      <c r="A259" s="47"/>
      <c r="B259" s="46"/>
      <c r="C259" s="50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</row>
    <row r="260" spans="1:237" s="67" customFormat="1" x14ac:dyDescent="0.25">
      <c r="A260" s="47"/>
      <c r="B260" s="46"/>
      <c r="C260" s="50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</row>
    <row r="261" spans="1:237" s="67" customFormat="1" x14ac:dyDescent="0.25">
      <c r="A261" s="47"/>
      <c r="B261" s="46"/>
      <c r="C261" s="50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</row>
    <row r="262" spans="1:237" s="67" customFormat="1" x14ac:dyDescent="0.25">
      <c r="A262" s="47"/>
      <c r="B262" s="46"/>
      <c r="C262" s="50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</row>
    <row r="263" spans="1:237" s="67" customFormat="1" x14ac:dyDescent="0.25">
      <c r="A263" s="47"/>
      <c r="B263" s="46"/>
      <c r="C263" s="50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</row>
    <row r="264" spans="1:237" s="67" customFormat="1" x14ac:dyDescent="0.25">
      <c r="A264" s="47"/>
      <c r="B264" s="46"/>
      <c r="C264" s="50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</row>
    <row r="265" spans="1:237" s="67" customFormat="1" x14ac:dyDescent="0.25">
      <c r="A265" s="47"/>
      <c r="B265" s="46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</row>
    <row r="266" spans="1:237" s="67" customFormat="1" x14ac:dyDescent="0.25">
      <c r="A266" s="47"/>
      <c r="B266" s="46"/>
      <c r="C266" s="50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</row>
    <row r="267" spans="1:237" s="67" customFormat="1" x14ac:dyDescent="0.25">
      <c r="A267" s="47"/>
      <c r="B267" s="46"/>
      <c r="C267" s="50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</row>
    <row r="268" spans="1:237" s="67" customFormat="1" x14ac:dyDescent="0.25">
      <c r="A268" s="47"/>
      <c r="B268" s="46"/>
      <c r="C268" s="50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</row>
    <row r="269" spans="1:237" s="67" customFormat="1" x14ac:dyDescent="0.25">
      <c r="A269" s="47"/>
      <c r="B269" s="46"/>
      <c r="C269" s="50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  <c r="HX269" s="46"/>
      <c r="HY269" s="46"/>
      <c r="HZ269" s="46"/>
      <c r="IA269" s="46"/>
      <c r="IB269" s="46"/>
      <c r="IC269" s="46"/>
    </row>
    <row r="270" spans="1:237" s="67" customFormat="1" x14ac:dyDescent="0.25">
      <c r="A270" s="47"/>
      <c r="B270" s="46"/>
      <c r="C270" s="50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  <c r="HX270" s="46"/>
      <c r="HY270" s="46"/>
      <c r="HZ270" s="46"/>
      <c r="IA270" s="46"/>
      <c r="IB270" s="46"/>
      <c r="IC270" s="46"/>
    </row>
    <row r="271" spans="1:237" s="67" customFormat="1" x14ac:dyDescent="0.25">
      <c r="A271" s="47"/>
      <c r="B271" s="46"/>
      <c r="C271" s="50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  <c r="GZ271" s="46"/>
      <c r="HA271" s="46"/>
      <c r="HB271" s="46"/>
      <c r="HC271" s="46"/>
      <c r="HD271" s="46"/>
      <c r="HE271" s="46"/>
      <c r="HF271" s="46"/>
      <c r="HG271" s="46"/>
      <c r="HH271" s="46"/>
      <c r="HI271" s="46"/>
      <c r="HJ271" s="46"/>
      <c r="HK271" s="46"/>
      <c r="HL271" s="46"/>
      <c r="HM271" s="46"/>
      <c r="HN271" s="46"/>
      <c r="HO271" s="46"/>
      <c r="HP271" s="46"/>
      <c r="HQ271" s="46"/>
      <c r="HR271" s="46"/>
      <c r="HS271" s="46"/>
      <c r="HT271" s="46"/>
      <c r="HU271" s="46"/>
      <c r="HV271" s="46"/>
      <c r="HW271" s="46"/>
      <c r="HX271" s="46"/>
      <c r="HY271" s="46"/>
      <c r="HZ271" s="46"/>
      <c r="IA271" s="46"/>
      <c r="IB271" s="46"/>
      <c r="IC271" s="46"/>
    </row>
    <row r="272" spans="1:237" s="67" customFormat="1" x14ac:dyDescent="0.25">
      <c r="A272" s="47"/>
      <c r="B272" s="46"/>
      <c r="C272" s="50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  <c r="HX272" s="46"/>
      <c r="HY272" s="46"/>
      <c r="HZ272" s="46"/>
      <c r="IA272" s="46"/>
      <c r="IB272" s="46"/>
      <c r="IC272" s="46"/>
    </row>
    <row r="273" spans="1:237" s="67" customFormat="1" x14ac:dyDescent="0.25">
      <c r="A273" s="47"/>
      <c r="B273" s="46"/>
      <c r="C273" s="50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  <c r="HX273" s="46"/>
      <c r="HY273" s="46"/>
      <c r="HZ273" s="46"/>
      <c r="IA273" s="46"/>
      <c r="IB273" s="46"/>
      <c r="IC273" s="46"/>
    </row>
    <row r="274" spans="1:237" s="67" customFormat="1" x14ac:dyDescent="0.25">
      <c r="A274" s="47"/>
      <c r="B274" s="46"/>
      <c r="C274" s="50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  <c r="HX274" s="46"/>
      <c r="HY274" s="46"/>
      <c r="HZ274" s="46"/>
      <c r="IA274" s="46"/>
      <c r="IB274" s="46"/>
      <c r="IC274" s="46"/>
    </row>
    <row r="275" spans="1:237" s="67" customFormat="1" x14ac:dyDescent="0.25">
      <c r="A275" s="47"/>
      <c r="B275" s="46"/>
      <c r="C275" s="50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6"/>
      <c r="HS275" s="46"/>
      <c r="HT275" s="46"/>
      <c r="HU275" s="46"/>
      <c r="HV275" s="46"/>
      <c r="HW275" s="46"/>
      <c r="HX275" s="46"/>
      <c r="HY275" s="46"/>
      <c r="HZ275" s="46"/>
      <c r="IA275" s="46"/>
      <c r="IB275" s="46"/>
      <c r="IC275" s="46"/>
    </row>
    <row r="276" spans="1:237" s="67" customFormat="1" x14ac:dyDescent="0.25">
      <c r="A276" s="47"/>
      <c r="B276" s="46"/>
      <c r="C276" s="50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  <c r="HX276" s="46"/>
      <c r="HY276" s="46"/>
      <c r="HZ276" s="46"/>
      <c r="IA276" s="46"/>
      <c r="IB276" s="46"/>
      <c r="IC276" s="46"/>
    </row>
    <row r="277" spans="1:237" s="67" customFormat="1" x14ac:dyDescent="0.25">
      <c r="A277" s="47"/>
      <c r="B277" s="46"/>
      <c r="C277" s="50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</row>
    <row r="278" spans="1:237" s="67" customFormat="1" x14ac:dyDescent="0.25">
      <c r="A278" s="47"/>
      <c r="B278" s="46"/>
      <c r="C278" s="50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  <c r="HX278" s="46"/>
      <c r="HY278" s="46"/>
      <c r="HZ278" s="46"/>
      <c r="IA278" s="46"/>
      <c r="IB278" s="46"/>
      <c r="IC278" s="46"/>
    </row>
    <row r="279" spans="1:237" s="67" customFormat="1" x14ac:dyDescent="0.25">
      <c r="A279" s="47"/>
      <c r="B279" s="46"/>
      <c r="C279" s="50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  <c r="HX279" s="46"/>
      <c r="HY279" s="46"/>
      <c r="HZ279" s="46"/>
      <c r="IA279" s="46"/>
      <c r="IB279" s="46"/>
      <c r="IC279" s="46"/>
    </row>
    <row r="280" spans="1:237" s="67" customFormat="1" x14ac:dyDescent="0.25">
      <c r="A280" s="47"/>
      <c r="B280" s="46"/>
      <c r="C280" s="50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46"/>
      <c r="HI280" s="46"/>
      <c r="HJ280" s="46"/>
      <c r="HK280" s="46"/>
      <c r="HL280" s="46"/>
      <c r="HM280" s="46"/>
      <c r="HN280" s="46"/>
      <c r="HO280" s="46"/>
      <c r="HP280" s="46"/>
      <c r="HQ280" s="46"/>
      <c r="HR280" s="46"/>
      <c r="HS280" s="46"/>
      <c r="HT280" s="46"/>
      <c r="HU280" s="46"/>
      <c r="HV280" s="46"/>
      <c r="HW280" s="46"/>
      <c r="HX280" s="46"/>
      <c r="HY280" s="46"/>
      <c r="HZ280" s="46"/>
      <c r="IA280" s="46"/>
      <c r="IB280" s="46"/>
      <c r="IC280" s="46"/>
    </row>
    <row r="281" spans="1:237" s="67" customFormat="1" x14ac:dyDescent="0.25">
      <c r="A281" s="47"/>
      <c r="B281" s="46"/>
      <c r="C281" s="50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</row>
    <row r="282" spans="1:237" s="67" customFormat="1" x14ac:dyDescent="0.25">
      <c r="A282" s="47"/>
      <c r="B282" s="46"/>
      <c r="C282" s="50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  <c r="HX282" s="46"/>
      <c r="HY282" s="46"/>
      <c r="HZ282" s="46"/>
      <c r="IA282" s="46"/>
      <c r="IB282" s="46"/>
      <c r="IC282" s="46"/>
    </row>
    <row r="283" spans="1:237" s="67" customFormat="1" x14ac:dyDescent="0.25">
      <c r="A283" s="47"/>
      <c r="B283" s="46"/>
      <c r="C283" s="50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</row>
    <row r="284" spans="1:237" s="67" customFormat="1" x14ac:dyDescent="0.25">
      <c r="A284" s="47"/>
      <c r="B284" s="46"/>
      <c r="C284" s="50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46"/>
      <c r="HI284" s="46"/>
      <c r="HJ284" s="46"/>
      <c r="HK284" s="46"/>
      <c r="HL284" s="46"/>
      <c r="HM284" s="46"/>
      <c r="HN284" s="46"/>
      <c r="HO284" s="46"/>
      <c r="HP284" s="46"/>
      <c r="HQ284" s="46"/>
      <c r="HR284" s="46"/>
      <c r="HS284" s="46"/>
      <c r="HT284" s="46"/>
      <c r="HU284" s="46"/>
      <c r="HV284" s="46"/>
      <c r="HW284" s="46"/>
      <c r="HX284" s="46"/>
      <c r="HY284" s="46"/>
      <c r="HZ284" s="46"/>
      <c r="IA284" s="46"/>
      <c r="IB284" s="46"/>
      <c r="IC284" s="46"/>
    </row>
    <row r="285" spans="1:237" s="67" customFormat="1" x14ac:dyDescent="0.25">
      <c r="A285" s="47"/>
      <c r="B285" s="46"/>
      <c r="C285" s="50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  <c r="GZ285" s="46"/>
      <c r="HA285" s="46"/>
      <c r="HB285" s="46"/>
      <c r="HC285" s="46"/>
      <c r="HD285" s="46"/>
      <c r="HE285" s="46"/>
      <c r="HF285" s="46"/>
      <c r="HG285" s="46"/>
      <c r="HH285" s="46"/>
      <c r="HI285" s="46"/>
      <c r="HJ285" s="46"/>
      <c r="HK285" s="46"/>
      <c r="HL285" s="46"/>
      <c r="HM285" s="46"/>
      <c r="HN285" s="46"/>
      <c r="HO285" s="46"/>
      <c r="HP285" s="46"/>
      <c r="HQ285" s="46"/>
      <c r="HR285" s="46"/>
      <c r="HS285" s="46"/>
      <c r="HT285" s="46"/>
      <c r="HU285" s="46"/>
      <c r="HV285" s="46"/>
      <c r="HW285" s="46"/>
      <c r="HX285" s="46"/>
      <c r="HY285" s="46"/>
      <c r="HZ285" s="46"/>
      <c r="IA285" s="46"/>
      <c r="IB285" s="46"/>
      <c r="IC285" s="46"/>
    </row>
    <row r="286" spans="1:237" s="67" customFormat="1" x14ac:dyDescent="0.25">
      <c r="A286" s="47"/>
      <c r="B286" s="46"/>
      <c r="C286" s="50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  <c r="GZ286" s="46"/>
      <c r="HA286" s="46"/>
      <c r="HB286" s="46"/>
      <c r="HC286" s="46"/>
      <c r="HD286" s="46"/>
      <c r="HE286" s="46"/>
      <c r="HF286" s="46"/>
      <c r="HG286" s="46"/>
      <c r="HH286" s="46"/>
      <c r="HI286" s="46"/>
      <c r="HJ286" s="46"/>
      <c r="HK286" s="46"/>
      <c r="HL286" s="46"/>
      <c r="HM286" s="46"/>
      <c r="HN286" s="46"/>
      <c r="HO286" s="46"/>
      <c r="HP286" s="46"/>
      <c r="HQ286" s="46"/>
      <c r="HR286" s="46"/>
      <c r="HS286" s="46"/>
      <c r="HT286" s="46"/>
      <c r="HU286" s="46"/>
      <c r="HV286" s="46"/>
      <c r="HW286" s="46"/>
      <c r="HX286" s="46"/>
      <c r="HY286" s="46"/>
      <c r="HZ286" s="46"/>
      <c r="IA286" s="46"/>
      <c r="IB286" s="46"/>
      <c r="IC286" s="46"/>
    </row>
    <row r="287" spans="1:237" s="67" customFormat="1" x14ac:dyDescent="0.25">
      <c r="A287" s="47"/>
      <c r="B287" s="46"/>
      <c r="C287" s="50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  <c r="GZ287" s="46"/>
      <c r="HA287" s="46"/>
      <c r="HB287" s="46"/>
      <c r="HC287" s="46"/>
      <c r="HD287" s="46"/>
      <c r="HE287" s="46"/>
      <c r="HF287" s="46"/>
      <c r="HG287" s="46"/>
      <c r="HH287" s="46"/>
      <c r="HI287" s="46"/>
      <c r="HJ287" s="46"/>
      <c r="HK287" s="46"/>
      <c r="HL287" s="46"/>
      <c r="HM287" s="46"/>
      <c r="HN287" s="46"/>
      <c r="HO287" s="46"/>
      <c r="HP287" s="46"/>
      <c r="HQ287" s="46"/>
      <c r="HR287" s="46"/>
      <c r="HS287" s="46"/>
      <c r="HT287" s="46"/>
      <c r="HU287" s="46"/>
      <c r="HV287" s="46"/>
      <c r="HW287" s="46"/>
      <c r="HX287" s="46"/>
      <c r="HY287" s="46"/>
      <c r="HZ287" s="46"/>
      <c r="IA287" s="46"/>
      <c r="IB287" s="46"/>
      <c r="IC287" s="46"/>
    </row>
    <row r="288" spans="1:237" s="67" customFormat="1" x14ac:dyDescent="0.25">
      <c r="A288" s="47"/>
      <c r="B288" s="46"/>
      <c r="C288" s="50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  <c r="HX288" s="46"/>
      <c r="HY288" s="46"/>
      <c r="HZ288" s="46"/>
      <c r="IA288" s="46"/>
      <c r="IB288" s="46"/>
      <c r="IC288" s="46"/>
    </row>
    <row r="289" spans="1:237" s="67" customFormat="1" x14ac:dyDescent="0.25">
      <c r="A289" s="47"/>
      <c r="B289" s="46"/>
      <c r="C289" s="50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  <c r="GZ289" s="46"/>
      <c r="HA289" s="46"/>
      <c r="HB289" s="46"/>
      <c r="HC289" s="46"/>
      <c r="HD289" s="46"/>
      <c r="HE289" s="46"/>
      <c r="HF289" s="46"/>
      <c r="HG289" s="46"/>
      <c r="HH289" s="46"/>
      <c r="HI289" s="46"/>
      <c r="HJ289" s="46"/>
      <c r="HK289" s="46"/>
      <c r="HL289" s="46"/>
      <c r="HM289" s="46"/>
      <c r="HN289" s="46"/>
      <c r="HO289" s="46"/>
      <c r="HP289" s="46"/>
      <c r="HQ289" s="46"/>
      <c r="HR289" s="46"/>
      <c r="HS289" s="46"/>
      <c r="HT289" s="46"/>
      <c r="HU289" s="46"/>
      <c r="HV289" s="46"/>
      <c r="HW289" s="46"/>
      <c r="HX289" s="46"/>
      <c r="HY289" s="46"/>
      <c r="HZ289" s="46"/>
      <c r="IA289" s="46"/>
      <c r="IB289" s="46"/>
      <c r="IC289" s="46"/>
    </row>
    <row r="290" spans="1:237" s="67" customFormat="1" x14ac:dyDescent="0.25">
      <c r="A290" s="47"/>
      <c r="B290" s="46"/>
      <c r="C290" s="50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  <c r="GZ290" s="46"/>
      <c r="HA290" s="46"/>
      <c r="HB290" s="46"/>
      <c r="HC290" s="46"/>
      <c r="HD290" s="46"/>
      <c r="HE290" s="46"/>
      <c r="HF290" s="46"/>
      <c r="HG290" s="46"/>
      <c r="HH290" s="46"/>
      <c r="HI290" s="46"/>
      <c r="HJ290" s="46"/>
      <c r="HK290" s="46"/>
      <c r="HL290" s="46"/>
      <c r="HM290" s="46"/>
      <c r="HN290" s="46"/>
      <c r="HO290" s="46"/>
      <c r="HP290" s="46"/>
      <c r="HQ290" s="46"/>
      <c r="HR290" s="46"/>
      <c r="HS290" s="46"/>
      <c r="HT290" s="46"/>
      <c r="HU290" s="46"/>
      <c r="HV290" s="46"/>
      <c r="HW290" s="46"/>
      <c r="HX290" s="46"/>
      <c r="HY290" s="46"/>
      <c r="HZ290" s="46"/>
      <c r="IA290" s="46"/>
      <c r="IB290" s="46"/>
      <c r="IC290" s="46"/>
    </row>
    <row r="291" spans="1:237" s="67" customFormat="1" x14ac:dyDescent="0.25">
      <c r="A291" s="47"/>
      <c r="B291" s="46"/>
      <c r="C291" s="50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  <c r="GZ291" s="46"/>
      <c r="HA291" s="46"/>
      <c r="HB291" s="46"/>
      <c r="HC291" s="46"/>
      <c r="HD291" s="46"/>
      <c r="HE291" s="46"/>
      <c r="HF291" s="46"/>
      <c r="HG291" s="46"/>
      <c r="HH291" s="46"/>
      <c r="HI291" s="46"/>
      <c r="HJ291" s="46"/>
      <c r="HK291" s="46"/>
      <c r="HL291" s="46"/>
      <c r="HM291" s="46"/>
      <c r="HN291" s="46"/>
      <c r="HO291" s="46"/>
      <c r="HP291" s="46"/>
      <c r="HQ291" s="46"/>
      <c r="HR291" s="46"/>
      <c r="HS291" s="46"/>
      <c r="HT291" s="46"/>
      <c r="HU291" s="46"/>
      <c r="HV291" s="46"/>
      <c r="HW291" s="46"/>
      <c r="HX291" s="46"/>
      <c r="HY291" s="46"/>
      <c r="HZ291" s="46"/>
      <c r="IA291" s="46"/>
      <c r="IB291" s="46"/>
      <c r="IC291" s="46"/>
    </row>
    <row r="292" spans="1:237" s="67" customFormat="1" x14ac:dyDescent="0.25">
      <c r="A292" s="47"/>
      <c r="B292" s="46"/>
      <c r="C292" s="50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  <c r="GT292" s="46"/>
      <c r="GU292" s="46"/>
      <c r="GV292" s="46"/>
      <c r="GW292" s="46"/>
      <c r="GX292" s="46"/>
      <c r="GY292" s="46"/>
      <c r="GZ292" s="46"/>
      <c r="HA292" s="46"/>
      <c r="HB292" s="46"/>
      <c r="HC292" s="46"/>
      <c r="HD292" s="46"/>
      <c r="HE292" s="46"/>
      <c r="HF292" s="46"/>
      <c r="HG292" s="46"/>
      <c r="HH292" s="46"/>
      <c r="HI292" s="46"/>
      <c r="HJ292" s="46"/>
      <c r="HK292" s="46"/>
      <c r="HL292" s="46"/>
      <c r="HM292" s="46"/>
      <c r="HN292" s="46"/>
      <c r="HO292" s="46"/>
      <c r="HP292" s="46"/>
      <c r="HQ292" s="46"/>
      <c r="HR292" s="46"/>
      <c r="HS292" s="46"/>
      <c r="HT292" s="46"/>
      <c r="HU292" s="46"/>
      <c r="HV292" s="46"/>
      <c r="HW292" s="46"/>
      <c r="HX292" s="46"/>
      <c r="HY292" s="46"/>
      <c r="HZ292" s="46"/>
      <c r="IA292" s="46"/>
      <c r="IB292" s="46"/>
      <c r="IC292" s="46"/>
    </row>
    <row r="293" spans="1:237" s="67" customFormat="1" x14ac:dyDescent="0.25">
      <c r="A293" s="47"/>
      <c r="B293" s="46"/>
      <c r="C293" s="50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  <c r="GZ293" s="46"/>
      <c r="HA293" s="46"/>
      <c r="HB293" s="46"/>
      <c r="HC293" s="46"/>
      <c r="HD293" s="46"/>
      <c r="HE293" s="46"/>
      <c r="HF293" s="46"/>
      <c r="HG293" s="46"/>
      <c r="HH293" s="46"/>
      <c r="HI293" s="46"/>
      <c r="HJ293" s="46"/>
      <c r="HK293" s="46"/>
      <c r="HL293" s="46"/>
      <c r="HM293" s="46"/>
      <c r="HN293" s="46"/>
      <c r="HO293" s="46"/>
      <c r="HP293" s="46"/>
      <c r="HQ293" s="46"/>
      <c r="HR293" s="46"/>
      <c r="HS293" s="46"/>
      <c r="HT293" s="46"/>
      <c r="HU293" s="46"/>
      <c r="HV293" s="46"/>
      <c r="HW293" s="46"/>
      <c r="HX293" s="46"/>
      <c r="HY293" s="46"/>
      <c r="HZ293" s="46"/>
      <c r="IA293" s="46"/>
      <c r="IB293" s="46"/>
      <c r="IC293" s="46"/>
    </row>
    <row r="294" spans="1:237" s="67" customFormat="1" x14ac:dyDescent="0.25">
      <c r="A294" s="47"/>
      <c r="B294" s="46"/>
      <c r="C294" s="50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  <c r="GT294" s="46"/>
      <c r="GU294" s="46"/>
      <c r="GV294" s="46"/>
      <c r="GW294" s="46"/>
      <c r="GX294" s="46"/>
      <c r="GY294" s="46"/>
      <c r="GZ294" s="46"/>
      <c r="HA294" s="46"/>
      <c r="HB294" s="46"/>
      <c r="HC294" s="46"/>
      <c r="HD294" s="46"/>
      <c r="HE294" s="46"/>
      <c r="HF294" s="46"/>
      <c r="HG294" s="46"/>
      <c r="HH294" s="46"/>
      <c r="HI294" s="46"/>
      <c r="HJ294" s="46"/>
      <c r="HK294" s="46"/>
      <c r="HL294" s="46"/>
      <c r="HM294" s="46"/>
      <c r="HN294" s="46"/>
      <c r="HO294" s="46"/>
      <c r="HP294" s="46"/>
      <c r="HQ294" s="46"/>
      <c r="HR294" s="46"/>
      <c r="HS294" s="46"/>
      <c r="HT294" s="46"/>
      <c r="HU294" s="46"/>
      <c r="HV294" s="46"/>
      <c r="HW294" s="46"/>
      <c r="HX294" s="46"/>
      <c r="HY294" s="46"/>
      <c r="HZ294" s="46"/>
      <c r="IA294" s="46"/>
      <c r="IB294" s="46"/>
      <c r="IC294" s="46"/>
    </row>
    <row r="295" spans="1:237" s="67" customFormat="1" x14ac:dyDescent="0.25">
      <c r="A295" s="47"/>
      <c r="B295" s="46"/>
      <c r="C295" s="50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  <c r="GZ295" s="46"/>
      <c r="HA295" s="46"/>
      <c r="HB295" s="46"/>
      <c r="HC295" s="46"/>
      <c r="HD295" s="46"/>
      <c r="HE295" s="46"/>
      <c r="HF295" s="46"/>
      <c r="HG295" s="46"/>
      <c r="HH295" s="46"/>
      <c r="HI295" s="46"/>
      <c r="HJ295" s="46"/>
      <c r="HK295" s="46"/>
      <c r="HL295" s="46"/>
      <c r="HM295" s="46"/>
      <c r="HN295" s="46"/>
      <c r="HO295" s="46"/>
      <c r="HP295" s="46"/>
      <c r="HQ295" s="46"/>
      <c r="HR295" s="46"/>
      <c r="HS295" s="46"/>
      <c r="HT295" s="46"/>
      <c r="HU295" s="46"/>
      <c r="HV295" s="46"/>
      <c r="HW295" s="46"/>
      <c r="HX295" s="46"/>
      <c r="HY295" s="46"/>
      <c r="HZ295" s="46"/>
      <c r="IA295" s="46"/>
      <c r="IB295" s="46"/>
      <c r="IC295" s="46"/>
    </row>
    <row r="296" spans="1:237" s="67" customFormat="1" x14ac:dyDescent="0.25">
      <c r="A296" s="47"/>
      <c r="B296" s="46"/>
      <c r="C296" s="50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  <c r="GT296" s="46"/>
      <c r="GU296" s="46"/>
      <c r="GV296" s="46"/>
      <c r="GW296" s="46"/>
      <c r="GX296" s="46"/>
      <c r="GY296" s="46"/>
      <c r="GZ296" s="46"/>
      <c r="HA296" s="46"/>
      <c r="HB296" s="46"/>
      <c r="HC296" s="46"/>
      <c r="HD296" s="46"/>
      <c r="HE296" s="46"/>
      <c r="HF296" s="46"/>
      <c r="HG296" s="46"/>
      <c r="HH296" s="46"/>
      <c r="HI296" s="46"/>
      <c r="HJ296" s="46"/>
      <c r="HK296" s="46"/>
      <c r="HL296" s="46"/>
      <c r="HM296" s="46"/>
      <c r="HN296" s="46"/>
      <c r="HO296" s="46"/>
      <c r="HP296" s="46"/>
      <c r="HQ296" s="46"/>
      <c r="HR296" s="46"/>
      <c r="HS296" s="46"/>
      <c r="HT296" s="46"/>
      <c r="HU296" s="46"/>
      <c r="HV296" s="46"/>
      <c r="HW296" s="46"/>
      <c r="HX296" s="46"/>
      <c r="HY296" s="46"/>
      <c r="HZ296" s="46"/>
      <c r="IA296" s="46"/>
      <c r="IB296" s="46"/>
      <c r="IC296" s="46"/>
    </row>
    <row r="297" spans="1:237" s="67" customFormat="1" x14ac:dyDescent="0.25">
      <c r="A297" s="47"/>
      <c r="B297" s="46"/>
      <c r="C297" s="50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  <c r="GT297" s="46"/>
      <c r="GU297" s="46"/>
      <c r="GV297" s="46"/>
      <c r="GW297" s="46"/>
      <c r="GX297" s="46"/>
      <c r="GY297" s="46"/>
      <c r="GZ297" s="46"/>
      <c r="HA297" s="46"/>
      <c r="HB297" s="46"/>
      <c r="HC297" s="46"/>
      <c r="HD297" s="46"/>
      <c r="HE297" s="46"/>
      <c r="HF297" s="46"/>
      <c r="HG297" s="46"/>
      <c r="HH297" s="46"/>
      <c r="HI297" s="46"/>
      <c r="HJ297" s="46"/>
      <c r="HK297" s="46"/>
      <c r="HL297" s="46"/>
      <c r="HM297" s="46"/>
      <c r="HN297" s="46"/>
      <c r="HO297" s="46"/>
      <c r="HP297" s="46"/>
      <c r="HQ297" s="46"/>
      <c r="HR297" s="46"/>
      <c r="HS297" s="46"/>
      <c r="HT297" s="46"/>
      <c r="HU297" s="46"/>
      <c r="HV297" s="46"/>
      <c r="HW297" s="46"/>
      <c r="HX297" s="46"/>
      <c r="HY297" s="46"/>
      <c r="HZ297" s="46"/>
      <c r="IA297" s="46"/>
      <c r="IB297" s="46"/>
      <c r="IC297" s="46"/>
    </row>
    <row r="298" spans="1:237" s="67" customFormat="1" x14ac:dyDescent="0.25">
      <c r="A298" s="47"/>
      <c r="B298" s="46"/>
      <c r="C298" s="50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  <c r="GT298" s="46"/>
      <c r="GU298" s="46"/>
      <c r="GV298" s="46"/>
      <c r="GW298" s="46"/>
      <c r="GX298" s="46"/>
      <c r="GY298" s="46"/>
      <c r="GZ298" s="46"/>
      <c r="HA298" s="46"/>
      <c r="HB298" s="46"/>
      <c r="HC298" s="46"/>
      <c r="HD298" s="46"/>
      <c r="HE298" s="46"/>
      <c r="HF298" s="46"/>
      <c r="HG298" s="46"/>
      <c r="HH298" s="46"/>
      <c r="HI298" s="46"/>
      <c r="HJ298" s="46"/>
      <c r="HK298" s="46"/>
      <c r="HL298" s="46"/>
      <c r="HM298" s="46"/>
      <c r="HN298" s="46"/>
      <c r="HO298" s="46"/>
      <c r="HP298" s="46"/>
      <c r="HQ298" s="46"/>
      <c r="HR298" s="46"/>
      <c r="HS298" s="46"/>
      <c r="HT298" s="46"/>
      <c r="HU298" s="46"/>
      <c r="HV298" s="46"/>
      <c r="HW298" s="46"/>
      <c r="HX298" s="46"/>
      <c r="HY298" s="46"/>
      <c r="HZ298" s="46"/>
      <c r="IA298" s="46"/>
      <c r="IB298" s="46"/>
      <c r="IC298" s="46"/>
    </row>
    <row r="299" spans="1:237" s="67" customFormat="1" x14ac:dyDescent="0.25">
      <c r="A299" s="47"/>
      <c r="B299" s="46"/>
      <c r="C299" s="50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  <c r="GZ299" s="46"/>
      <c r="HA299" s="46"/>
      <c r="HB299" s="46"/>
      <c r="HC299" s="46"/>
      <c r="HD299" s="46"/>
      <c r="HE299" s="46"/>
      <c r="HF299" s="46"/>
      <c r="HG299" s="46"/>
      <c r="HH299" s="46"/>
      <c r="HI299" s="46"/>
      <c r="HJ299" s="46"/>
      <c r="HK299" s="46"/>
      <c r="HL299" s="46"/>
      <c r="HM299" s="46"/>
      <c r="HN299" s="46"/>
      <c r="HO299" s="46"/>
      <c r="HP299" s="46"/>
      <c r="HQ299" s="46"/>
      <c r="HR299" s="46"/>
      <c r="HS299" s="46"/>
      <c r="HT299" s="46"/>
      <c r="HU299" s="46"/>
      <c r="HV299" s="46"/>
      <c r="HW299" s="46"/>
      <c r="HX299" s="46"/>
      <c r="HY299" s="46"/>
      <c r="HZ299" s="46"/>
      <c r="IA299" s="46"/>
      <c r="IB299" s="46"/>
      <c r="IC299" s="46"/>
    </row>
    <row r="300" spans="1:237" s="67" customFormat="1" x14ac:dyDescent="0.25">
      <c r="A300" s="47"/>
      <c r="B300" s="46"/>
      <c r="C300" s="50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  <c r="GT300" s="46"/>
      <c r="GU300" s="46"/>
      <c r="GV300" s="46"/>
      <c r="GW300" s="46"/>
      <c r="GX300" s="46"/>
      <c r="GY300" s="46"/>
      <c r="GZ300" s="46"/>
      <c r="HA300" s="46"/>
      <c r="HB300" s="46"/>
      <c r="HC300" s="46"/>
      <c r="HD300" s="46"/>
      <c r="HE300" s="46"/>
      <c r="HF300" s="46"/>
      <c r="HG300" s="46"/>
      <c r="HH300" s="46"/>
      <c r="HI300" s="46"/>
      <c r="HJ300" s="46"/>
      <c r="HK300" s="46"/>
      <c r="HL300" s="46"/>
      <c r="HM300" s="46"/>
      <c r="HN300" s="46"/>
      <c r="HO300" s="46"/>
      <c r="HP300" s="46"/>
      <c r="HQ300" s="46"/>
      <c r="HR300" s="46"/>
      <c r="HS300" s="46"/>
      <c r="HT300" s="46"/>
      <c r="HU300" s="46"/>
      <c r="HV300" s="46"/>
      <c r="HW300" s="46"/>
      <c r="HX300" s="46"/>
      <c r="HY300" s="46"/>
      <c r="HZ300" s="46"/>
      <c r="IA300" s="46"/>
      <c r="IB300" s="46"/>
      <c r="IC300" s="46"/>
    </row>
    <row r="301" spans="1:237" s="67" customFormat="1" x14ac:dyDescent="0.25">
      <c r="A301" s="47"/>
      <c r="B301" s="46"/>
      <c r="C301" s="50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  <c r="GG301" s="46"/>
      <c r="GH301" s="46"/>
      <c r="GI301" s="46"/>
      <c r="GJ301" s="46"/>
      <c r="GK301" s="46"/>
      <c r="GL301" s="46"/>
      <c r="GM301" s="46"/>
      <c r="GN301" s="46"/>
      <c r="GO301" s="46"/>
      <c r="GP301" s="46"/>
      <c r="GQ301" s="46"/>
      <c r="GR301" s="46"/>
      <c r="GS301" s="46"/>
      <c r="GT301" s="46"/>
      <c r="GU301" s="46"/>
      <c r="GV301" s="46"/>
      <c r="GW301" s="46"/>
      <c r="GX301" s="46"/>
      <c r="GY301" s="46"/>
      <c r="GZ301" s="46"/>
      <c r="HA301" s="46"/>
      <c r="HB301" s="46"/>
      <c r="HC301" s="46"/>
      <c r="HD301" s="46"/>
      <c r="HE301" s="46"/>
      <c r="HF301" s="46"/>
      <c r="HG301" s="46"/>
      <c r="HH301" s="46"/>
      <c r="HI301" s="46"/>
      <c r="HJ301" s="46"/>
      <c r="HK301" s="46"/>
      <c r="HL301" s="46"/>
      <c r="HM301" s="46"/>
      <c r="HN301" s="46"/>
      <c r="HO301" s="46"/>
      <c r="HP301" s="46"/>
      <c r="HQ301" s="46"/>
      <c r="HR301" s="46"/>
      <c r="HS301" s="46"/>
      <c r="HT301" s="46"/>
      <c r="HU301" s="46"/>
      <c r="HV301" s="46"/>
      <c r="HW301" s="46"/>
      <c r="HX301" s="46"/>
      <c r="HY301" s="46"/>
      <c r="HZ301" s="46"/>
      <c r="IA301" s="46"/>
      <c r="IB301" s="46"/>
      <c r="IC301" s="46"/>
    </row>
    <row r="302" spans="1:237" s="67" customFormat="1" x14ac:dyDescent="0.25">
      <c r="A302" s="47"/>
      <c r="B302" s="46"/>
      <c r="C302" s="50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  <c r="GG302" s="46"/>
      <c r="GH302" s="46"/>
      <c r="GI302" s="46"/>
      <c r="GJ302" s="46"/>
      <c r="GK302" s="46"/>
      <c r="GL302" s="46"/>
      <c r="GM302" s="46"/>
      <c r="GN302" s="46"/>
      <c r="GO302" s="46"/>
      <c r="GP302" s="46"/>
      <c r="GQ302" s="46"/>
      <c r="GR302" s="46"/>
      <c r="GS302" s="46"/>
      <c r="GT302" s="46"/>
      <c r="GU302" s="46"/>
      <c r="GV302" s="46"/>
      <c r="GW302" s="46"/>
      <c r="GX302" s="46"/>
      <c r="GY302" s="46"/>
      <c r="GZ302" s="46"/>
      <c r="HA302" s="46"/>
      <c r="HB302" s="46"/>
      <c r="HC302" s="46"/>
      <c r="HD302" s="46"/>
      <c r="HE302" s="46"/>
      <c r="HF302" s="46"/>
      <c r="HG302" s="46"/>
      <c r="HH302" s="46"/>
      <c r="HI302" s="46"/>
      <c r="HJ302" s="46"/>
      <c r="HK302" s="46"/>
      <c r="HL302" s="46"/>
      <c r="HM302" s="46"/>
      <c r="HN302" s="46"/>
      <c r="HO302" s="46"/>
      <c r="HP302" s="46"/>
      <c r="HQ302" s="46"/>
      <c r="HR302" s="46"/>
      <c r="HS302" s="46"/>
      <c r="HT302" s="46"/>
      <c r="HU302" s="46"/>
      <c r="HV302" s="46"/>
      <c r="HW302" s="46"/>
      <c r="HX302" s="46"/>
      <c r="HY302" s="46"/>
      <c r="HZ302" s="46"/>
      <c r="IA302" s="46"/>
      <c r="IB302" s="46"/>
      <c r="IC302" s="46"/>
    </row>
    <row r="303" spans="1:237" s="67" customFormat="1" x14ac:dyDescent="0.25">
      <c r="A303" s="47"/>
      <c r="B303" s="46"/>
      <c r="C303" s="50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  <c r="GG303" s="46"/>
      <c r="GH303" s="46"/>
      <c r="GI303" s="46"/>
      <c r="GJ303" s="46"/>
      <c r="GK303" s="46"/>
      <c r="GL303" s="46"/>
      <c r="GM303" s="46"/>
      <c r="GN303" s="46"/>
      <c r="GO303" s="46"/>
      <c r="GP303" s="46"/>
      <c r="GQ303" s="46"/>
      <c r="GR303" s="46"/>
      <c r="GS303" s="46"/>
      <c r="GT303" s="46"/>
      <c r="GU303" s="46"/>
      <c r="GV303" s="46"/>
      <c r="GW303" s="46"/>
      <c r="GX303" s="46"/>
      <c r="GY303" s="46"/>
      <c r="GZ303" s="46"/>
      <c r="HA303" s="46"/>
      <c r="HB303" s="46"/>
      <c r="HC303" s="46"/>
      <c r="HD303" s="46"/>
      <c r="HE303" s="46"/>
      <c r="HF303" s="46"/>
      <c r="HG303" s="46"/>
      <c r="HH303" s="46"/>
      <c r="HI303" s="46"/>
      <c r="HJ303" s="46"/>
      <c r="HK303" s="46"/>
      <c r="HL303" s="46"/>
      <c r="HM303" s="46"/>
      <c r="HN303" s="46"/>
      <c r="HO303" s="46"/>
      <c r="HP303" s="46"/>
      <c r="HQ303" s="46"/>
      <c r="HR303" s="46"/>
      <c r="HS303" s="46"/>
      <c r="HT303" s="46"/>
      <c r="HU303" s="46"/>
      <c r="HV303" s="46"/>
      <c r="HW303" s="46"/>
      <c r="HX303" s="46"/>
      <c r="HY303" s="46"/>
      <c r="HZ303" s="46"/>
      <c r="IA303" s="46"/>
      <c r="IB303" s="46"/>
      <c r="IC303" s="46"/>
    </row>
    <row r="304" spans="1:237" s="67" customFormat="1" x14ac:dyDescent="0.25">
      <c r="A304" s="47"/>
      <c r="B304" s="46"/>
      <c r="C304" s="50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  <c r="GG304" s="46"/>
      <c r="GH304" s="46"/>
      <c r="GI304" s="46"/>
      <c r="GJ304" s="46"/>
      <c r="GK304" s="46"/>
      <c r="GL304" s="46"/>
      <c r="GM304" s="46"/>
      <c r="GN304" s="46"/>
      <c r="GO304" s="46"/>
      <c r="GP304" s="46"/>
      <c r="GQ304" s="46"/>
      <c r="GR304" s="46"/>
      <c r="GS304" s="46"/>
      <c r="GT304" s="46"/>
      <c r="GU304" s="46"/>
      <c r="GV304" s="46"/>
      <c r="GW304" s="46"/>
      <c r="GX304" s="46"/>
      <c r="GY304" s="46"/>
      <c r="GZ304" s="46"/>
      <c r="HA304" s="46"/>
      <c r="HB304" s="46"/>
      <c r="HC304" s="46"/>
      <c r="HD304" s="46"/>
      <c r="HE304" s="46"/>
      <c r="HF304" s="46"/>
      <c r="HG304" s="46"/>
      <c r="HH304" s="46"/>
      <c r="HI304" s="46"/>
      <c r="HJ304" s="46"/>
      <c r="HK304" s="46"/>
      <c r="HL304" s="46"/>
      <c r="HM304" s="46"/>
      <c r="HN304" s="46"/>
      <c r="HO304" s="46"/>
      <c r="HP304" s="46"/>
      <c r="HQ304" s="46"/>
      <c r="HR304" s="46"/>
      <c r="HS304" s="46"/>
      <c r="HT304" s="46"/>
      <c r="HU304" s="46"/>
      <c r="HV304" s="46"/>
      <c r="HW304" s="46"/>
      <c r="HX304" s="46"/>
      <c r="HY304" s="46"/>
      <c r="HZ304" s="46"/>
      <c r="IA304" s="46"/>
      <c r="IB304" s="46"/>
      <c r="IC304" s="46"/>
    </row>
    <row r="305" spans="1:237" s="67" customFormat="1" x14ac:dyDescent="0.25">
      <c r="A305" s="47"/>
      <c r="B305" s="46"/>
      <c r="C305" s="50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  <c r="GT305" s="46"/>
      <c r="GU305" s="46"/>
      <c r="GV305" s="46"/>
      <c r="GW305" s="46"/>
      <c r="GX305" s="46"/>
      <c r="GY305" s="46"/>
      <c r="GZ305" s="46"/>
      <c r="HA305" s="46"/>
      <c r="HB305" s="46"/>
      <c r="HC305" s="46"/>
      <c r="HD305" s="46"/>
      <c r="HE305" s="46"/>
      <c r="HF305" s="46"/>
      <c r="HG305" s="46"/>
      <c r="HH305" s="46"/>
      <c r="HI305" s="46"/>
      <c r="HJ305" s="46"/>
      <c r="HK305" s="46"/>
      <c r="HL305" s="46"/>
      <c r="HM305" s="46"/>
      <c r="HN305" s="46"/>
      <c r="HO305" s="46"/>
      <c r="HP305" s="46"/>
      <c r="HQ305" s="46"/>
      <c r="HR305" s="46"/>
      <c r="HS305" s="46"/>
      <c r="HT305" s="46"/>
      <c r="HU305" s="46"/>
      <c r="HV305" s="46"/>
      <c r="HW305" s="46"/>
      <c r="HX305" s="46"/>
      <c r="HY305" s="46"/>
      <c r="HZ305" s="46"/>
      <c r="IA305" s="46"/>
      <c r="IB305" s="46"/>
      <c r="IC305" s="46"/>
    </row>
    <row r="306" spans="1:237" s="67" customFormat="1" x14ac:dyDescent="0.25">
      <c r="A306" s="47"/>
      <c r="B306" s="46"/>
      <c r="C306" s="5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  <c r="GG306" s="46"/>
      <c r="GH306" s="46"/>
      <c r="GI306" s="46"/>
      <c r="GJ306" s="46"/>
      <c r="GK306" s="46"/>
      <c r="GL306" s="46"/>
      <c r="GM306" s="46"/>
      <c r="GN306" s="46"/>
      <c r="GO306" s="46"/>
      <c r="GP306" s="46"/>
      <c r="GQ306" s="46"/>
      <c r="GR306" s="46"/>
      <c r="GS306" s="46"/>
      <c r="GT306" s="46"/>
      <c r="GU306" s="46"/>
      <c r="GV306" s="46"/>
      <c r="GW306" s="46"/>
      <c r="GX306" s="46"/>
      <c r="GY306" s="46"/>
      <c r="GZ306" s="46"/>
      <c r="HA306" s="46"/>
      <c r="HB306" s="46"/>
      <c r="HC306" s="46"/>
      <c r="HD306" s="46"/>
      <c r="HE306" s="46"/>
      <c r="HF306" s="46"/>
      <c r="HG306" s="46"/>
      <c r="HH306" s="46"/>
      <c r="HI306" s="46"/>
      <c r="HJ306" s="46"/>
      <c r="HK306" s="46"/>
      <c r="HL306" s="46"/>
      <c r="HM306" s="46"/>
      <c r="HN306" s="46"/>
      <c r="HO306" s="46"/>
      <c r="HP306" s="46"/>
      <c r="HQ306" s="46"/>
      <c r="HR306" s="46"/>
      <c r="HS306" s="46"/>
      <c r="HT306" s="46"/>
      <c r="HU306" s="46"/>
      <c r="HV306" s="46"/>
      <c r="HW306" s="46"/>
      <c r="HX306" s="46"/>
      <c r="HY306" s="46"/>
      <c r="HZ306" s="46"/>
      <c r="IA306" s="46"/>
      <c r="IB306" s="46"/>
      <c r="IC306" s="46"/>
    </row>
    <row r="307" spans="1:237" s="67" customFormat="1" x14ac:dyDescent="0.25">
      <c r="A307" s="47"/>
      <c r="B307" s="46"/>
      <c r="C307" s="50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  <c r="GT307" s="46"/>
      <c r="GU307" s="46"/>
      <c r="GV307" s="46"/>
      <c r="GW307" s="46"/>
      <c r="GX307" s="46"/>
      <c r="GY307" s="46"/>
      <c r="GZ307" s="46"/>
      <c r="HA307" s="46"/>
      <c r="HB307" s="46"/>
      <c r="HC307" s="46"/>
      <c r="HD307" s="46"/>
      <c r="HE307" s="46"/>
      <c r="HF307" s="46"/>
      <c r="HG307" s="46"/>
      <c r="HH307" s="46"/>
      <c r="HI307" s="46"/>
      <c r="HJ307" s="46"/>
      <c r="HK307" s="46"/>
      <c r="HL307" s="46"/>
      <c r="HM307" s="46"/>
      <c r="HN307" s="46"/>
      <c r="HO307" s="46"/>
      <c r="HP307" s="46"/>
      <c r="HQ307" s="46"/>
      <c r="HR307" s="46"/>
      <c r="HS307" s="46"/>
      <c r="HT307" s="46"/>
      <c r="HU307" s="46"/>
      <c r="HV307" s="46"/>
      <c r="HW307" s="46"/>
      <c r="HX307" s="46"/>
      <c r="HY307" s="46"/>
      <c r="HZ307" s="46"/>
      <c r="IA307" s="46"/>
      <c r="IB307" s="46"/>
      <c r="IC307" s="46"/>
    </row>
    <row r="308" spans="1:237" s="67" customFormat="1" x14ac:dyDescent="0.25">
      <c r="A308" s="47"/>
      <c r="B308" s="46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  <c r="GZ308" s="46"/>
      <c r="HA308" s="46"/>
      <c r="HB308" s="46"/>
      <c r="HC308" s="46"/>
      <c r="HD308" s="46"/>
      <c r="HE308" s="46"/>
      <c r="HF308" s="46"/>
      <c r="HG308" s="46"/>
      <c r="HH308" s="46"/>
      <c r="HI308" s="46"/>
      <c r="HJ308" s="46"/>
      <c r="HK308" s="46"/>
      <c r="HL308" s="46"/>
      <c r="HM308" s="46"/>
      <c r="HN308" s="46"/>
      <c r="HO308" s="46"/>
      <c r="HP308" s="46"/>
      <c r="HQ308" s="46"/>
      <c r="HR308" s="46"/>
      <c r="HS308" s="46"/>
      <c r="HT308" s="46"/>
      <c r="HU308" s="46"/>
      <c r="HV308" s="46"/>
      <c r="HW308" s="46"/>
      <c r="HX308" s="46"/>
      <c r="HY308" s="46"/>
      <c r="HZ308" s="46"/>
      <c r="IA308" s="46"/>
      <c r="IB308" s="46"/>
      <c r="IC308" s="46"/>
    </row>
    <row r="309" spans="1:237" s="67" customFormat="1" x14ac:dyDescent="0.25">
      <c r="A309" s="47"/>
      <c r="B309" s="46"/>
      <c r="C309" s="50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  <c r="GT309" s="46"/>
      <c r="GU309" s="46"/>
      <c r="GV309" s="46"/>
      <c r="GW309" s="46"/>
      <c r="GX309" s="46"/>
      <c r="GY309" s="46"/>
      <c r="GZ309" s="46"/>
      <c r="HA309" s="46"/>
      <c r="HB309" s="46"/>
      <c r="HC309" s="46"/>
      <c r="HD309" s="46"/>
      <c r="HE309" s="46"/>
      <c r="HF309" s="46"/>
      <c r="HG309" s="46"/>
      <c r="HH309" s="46"/>
      <c r="HI309" s="46"/>
      <c r="HJ309" s="46"/>
      <c r="HK309" s="46"/>
      <c r="HL309" s="46"/>
      <c r="HM309" s="46"/>
      <c r="HN309" s="46"/>
      <c r="HO309" s="46"/>
      <c r="HP309" s="46"/>
      <c r="HQ309" s="46"/>
      <c r="HR309" s="46"/>
      <c r="HS309" s="46"/>
      <c r="HT309" s="46"/>
      <c r="HU309" s="46"/>
      <c r="HV309" s="46"/>
      <c r="HW309" s="46"/>
      <c r="HX309" s="46"/>
      <c r="HY309" s="46"/>
      <c r="HZ309" s="46"/>
      <c r="IA309" s="46"/>
      <c r="IB309" s="46"/>
      <c r="IC309" s="46"/>
    </row>
    <row r="310" spans="1:237" s="67" customFormat="1" x14ac:dyDescent="0.25">
      <c r="A310" s="47"/>
      <c r="B310" s="46"/>
      <c r="C310" s="50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  <c r="GT310" s="46"/>
      <c r="GU310" s="46"/>
      <c r="GV310" s="46"/>
      <c r="GW310" s="46"/>
      <c r="GX310" s="46"/>
      <c r="GY310" s="46"/>
      <c r="GZ310" s="46"/>
      <c r="HA310" s="46"/>
      <c r="HB310" s="46"/>
      <c r="HC310" s="46"/>
      <c r="HD310" s="46"/>
      <c r="HE310" s="46"/>
      <c r="HF310" s="46"/>
      <c r="HG310" s="46"/>
      <c r="HH310" s="46"/>
      <c r="HI310" s="46"/>
      <c r="HJ310" s="46"/>
      <c r="HK310" s="46"/>
      <c r="HL310" s="46"/>
      <c r="HM310" s="46"/>
      <c r="HN310" s="46"/>
      <c r="HO310" s="46"/>
      <c r="HP310" s="46"/>
      <c r="HQ310" s="46"/>
      <c r="HR310" s="46"/>
      <c r="HS310" s="46"/>
      <c r="HT310" s="46"/>
      <c r="HU310" s="46"/>
      <c r="HV310" s="46"/>
      <c r="HW310" s="46"/>
      <c r="HX310" s="46"/>
      <c r="HY310" s="46"/>
      <c r="HZ310" s="46"/>
      <c r="IA310" s="46"/>
      <c r="IB310" s="46"/>
      <c r="IC310" s="46"/>
    </row>
    <row r="311" spans="1:237" s="67" customFormat="1" x14ac:dyDescent="0.25">
      <c r="A311" s="47"/>
      <c r="B311" s="46"/>
      <c r="C311" s="50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  <c r="GZ311" s="46"/>
      <c r="HA311" s="46"/>
      <c r="HB311" s="46"/>
      <c r="HC311" s="46"/>
      <c r="HD311" s="46"/>
      <c r="HE311" s="46"/>
      <c r="HF311" s="46"/>
      <c r="HG311" s="46"/>
      <c r="HH311" s="46"/>
      <c r="HI311" s="46"/>
      <c r="HJ311" s="46"/>
      <c r="HK311" s="46"/>
      <c r="HL311" s="46"/>
      <c r="HM311" s="46"/>
      <c r="HN311" s="46"/>
      <c r="HO311" s="46"/>
      <c r="HP311" s="46"/>
      <c r="HQ311" s="46"/>
      <c r="HR311" s="46"/>
      <c r="HS311" s="46"/>
      <c r="HT311" s="46"/>
      <c r="HU311" s="46"/>
      <c r="HV311" s="46"/>
      <c r="HW311" s="46"/>
      <c r="HX311" s="46"/>
      <c r="HY311" s="46"/>
      <c r="HZ311" s="46"/>
      <c r="IA311" s="46"/>
      <c r="IB311" s="46"/>
      <c r="IC311" s="46"/>
    </row>
    <row r="312" spans="1:237" s="67" customFormat="1" x14ac:dyDescent="0.25">
      <c r="A312" s="47"/>
      <c r="B312" s="46"/>
      <c r="C312" s="50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  <c r="GT312" s="46"/>
      <c r="GU312" s="46"/>
      <c r="GV312" s="46"/>
      <c r="GW312" s="46"/>
      <c r="GX312" s="46"/>
      <c r="GY312" s="46"/>
      <c r="GZ312" s="46"/>
      <c r="HA312" s="46"/>
      <c r="HB312" s="46"/>
      <c r="HC312" s="46"/>
      <c r="HD312" s="46"/>
      <c r="HE312" s="46"/>
      <c r="HF312" s="46"/>
      <c r="HG312" s="46"/>
      <c r="HH312" s="46"/>
      <c r="HI312" s="46"/>
      <c r="HJ312" s="46"/>
      <c r="HK312" s="46"/>
      <c r="HL312" s="46"/>
      <c r="HM312" s="46"/>
      <c r="HN312" s="46"/>
      <c r="HO312" s="46"/>
      <c r="HP312" s="46"/>
      <c r="HQ312" s="46"/>
      <c r="HR312" s="46"/>
      <c r="HS312" s="46"/>
      <c r="HT312" s="46"/>
      <c r="HU312" s="46"/>
      <c r="HV312" s="46"/>
      <c r="HW312" s="46"/>
      <c r="HX312" s="46"/>
      <c r="HY312" s="46"/>
      <c r="HZ312" s="46"/>
      <c r="IA312" s="46"/>
      <c r="IB312" s="46"/>
      <c r="IC312" s="46"/>
    </row>
    <row r="313" spans="1:237" s="67" customFormat="1" x14ac:dyDescent="0.25">
      <c r="A313" s="47"/>
      <c r="B313" s="46"/>
      <c r="C313" s="50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  <c r="GT313" s="46"/>
      <c r="GU313" s="46"/>
      <c r="GV313" s="46"/>
      <c r="GW313" s="46"/>
      <c r="GX313" s="46"/>
      <c r="GY313" s="46"/>
      <c r="GZ313" s="46"/>
      <c r="HA313" s="46"/>
      <c r="HB313" s="46"/>
      <c r="HC313" s="46"/>
      <c r="HD313" s="46"/>
      <c r="HE313" s="46"/>
      <c r="HF313" s="46"/>
      <c r="HG313" s="46"/>
      <c r="HH313" s="46"/>
      <c r="HI313" s="46"/>
      <c r="HJ313" s="46"/>
      <c r="HK313" s="46"/>
      <c r="HL313" s="46"/>
      <c r="HM313" s="46"/>
      <c r="HN313" s="46"/>
      <c r="HO313" s="46"/>
      <c r="HP313" s="46"/>
      <c r="HQ313" s="46"/>
      <c r="HR313" s="46"/>
      <c r="HS313" s="46"/>
      <c r="HT313" s="46"/>
      <c r="HU313" s="46"/>
      <c r="HV313" s="46"/>
      <c r="HW313" s="46"/>
      <c r="HX313" s="46"/>
      <c r="HY313" s="46"/>
      <c r="HZ313" s="46"/>
      <c r="IA313" s="46"/>
      <c r="IB313" s="46"/>
      <c r="IC313" s="46"/>
    </row>
    <row r="314" spans="1:237" s="67" customFormat="1" x14ac:dyDescent="0.25">
      <c r="A314" s="47"/>
      <c r="B314" s="46"/>
      <c r="C314" s="50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  <c r="GT314" s="46"/>
      <c r="GU314" s="46"/>
      <c r="GV314" s="46"/>
      <c r="GW314" s="46"/>
      <c r="GX314" s="46"/>
      <c r="GY314" s="46"/>
      <c r="GZ314" s="46"/>
      <c r="HA314" s="46"/>
      <c r="HB314" s="46"/>
      <c r="HC314" s="46"/>
      <c r="HD314" s="46"/>
      <c r="HE314" s="46"/>
      <c r="HF314" s="46"/>
      <c r="HG314" s="46"/>
      <c r="HH314" s="46"/>
      <c r="HI314" s="46"/>
      <c r="HJ314" s="46"/>
      <c r="HK314" s="46"/>
      <c r="HL314" s="46"/>
      <c r="HM314" s="46"/>
      <c r="HN314" s="46"/>
      <c r="HO314" s="46"/>
      <c r="HP314" s="46"/>
      <c r="HQ314" s="46"/>
      <c r="HR314" s="46"/>
      <c r="HS314" s="46"/>
      <c r="HT314" s="46"/>
      <c r="HU314" s="46"/>
      <c r="HV314" s="46"/>
      <c r="HW314" s="46"/>
      <c r="HX314" s="46"/>
      <c r="HY314" s="46"/>
      <c r="HZ314" s="46"/>
      <c r="IA314" s="46"/>
      <c r="IB314" s="46"/>
      <c r="IC314" s="46"/>
    </row>
    <row r="315" spans="1:237" s="67" customFormat="1" x14ac:dyDescent="0.25">
      <c r="A315" s="47"/>
      <c r="B315" s="46"/>
      <c r="C315" s="50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  <c r="GZ315" s="46"/>
      <c r="HA315" s="46"/>
      <c r="HB315" s="46"/>
      <c r="HC315" s="46"/>
      <c r="HD315" s="46"/>
      <c r="HE315" s="46"/>
      <c r="HF315" s="46"/>
      <c r="HG315" s="46"/>
      <c r="HH315" s="46"/>
      <c r="HI315" s="46"/>
      <c r="HJ315" s="46"/>
      <c r="HK315" s="46"/>
      <c r="HL315" s="46"/>
      <c r="HM315" s="46"/>
      <c r="HN315" s="46"/>
      <c r="HO315" s="46"/>
      <c r="HP315" s="46"/>
      <c r="HQ315" s="46"/>
      <c r="HR315" s="46"/>
      <c r="HS315" s="46"/>
      <c r="HT315" s="46"/>
      <c r="HU315" s="46"/>
      <c r="HV315" s="46"/>
      <c r="HW315" s="46"/>
      <c r="HX315" s="46"/>
      <c r="HY315" s="46"/>
      <c r="HZ315" s="46"/>
      <c r="IA315" s="46"/>
      <c r="IB315" s="46"/>
      <c r="IC315" s="46"/>
    </row>
    <row r="316" spans="1:237" s="67" customFormat="1" x14ac:dyDescent="0.25">
      <c r="A316" s="47"/>
      <c r="B316" s="46"/>
      <c r="C316" s="50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  <c r="GT316" s="46"/>
      <c r="GU316" s="46"/>
      <c r="GV316" s="46"/>
      <c r="GW316" s="46"/>
      <c r="GX316" s="46"/>
      <c r="GY316" s="46"/>
      <c r="GZ316" s="46"/>
      <c r="HA316" s="46"/>
      <c r="HB316" s="46"/>
      <c r="HC316" s="46"/>
      <c r="HD316" s="46"/>
      <c r="HE316" s="46"/>
      <c r="HF316" s="46"/>
      <c r="HG316" s="46"/>
      <c r="HH316" s="46"/>
      <c r="HI316" s="46"/>
      <c r="HJ316" s="46"/>
      <c r="HK316" s="46"/>
      <c r="HL316" s="46"/>
      <c r="HM316" s="46"/>
      <c r="HN316" s="46"/>
      <c r="HO316" s="46"/>
      <c r="HP316" s="46"/>
      <c r="HQ316" s="46"/>
      <c r="HR316" s="46"/>
      <c r="HS316" s="46"/>
      <c r="HT316" s="46"/>
      <c r="HU316" s="46"/>
      <c r="HV316" s="46"/>
      <c r="HW316" s="46"/>
      <c r="HX316" s="46"/>
      <c r="HY316" s="46"/>
      <c r="HZ316" s="46"/>
      <c r="IA316" s="46"/>
      <c r="IB316" s="46"/>
      <c r="IC316" s="46"/>
    </row>
    <row r="317" spans="1:237" s="67" customFormat="1" x14ac:dyDescent="0.25">
      <c r="A317" s="47"/>
      <c r="B317" s="46"/>
      <c r="C317" s="50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  <c r="GT317" s="46"/>
      <c r="GU317" s="46"/>
      <c r="GV317" s="46"/>
      <c r="GW317" s="46"/>
      <c r="GX317" s="46"/>
      <c r="GY317" s="46"/>
      <c r="GZ317" s="46"/>
      <c r="HA317" s="46"/>
      <c r="HB317" s="46"/>
      <c r="HC317" s="46"/>
      <c r="HD317" s="46"/>
      <c r="HE317" s="46"/>
      <c r="HF317" s="46"/>
      <c r="HG317" s="46"/>
      <c r="HH317" s="46"/>
      <c r="HI317" s="46"/>
      <c r="HJ317" s="46"/>
      <c r="HK317" s="46"/>
      <c r="HL317" s="46"/>
      <c r="HM317" s="46"/>
      <c r="HN317" s="46"/>
      <c r="HO317" s="46"/>
      <c r="HP317" s="46"/>
      <c r="HQ317" s="46"/>
      <c r="HR317" s="46"/>
      <c r="HS317" s="46"/>
      <c r="HT317" s="46"/>
      <c r="HU317" s="46"/>
      <c r="HV317" s="46"/>
      <c r="HW317" s="46"/>
      <c r="HX317" s="46"/>
      <c r="HY317" s="46"/>
      <c r="HZ317" s="46"/>
      <c r="IA317" s="46"/>
      <c r="IB317" s="46"/>
      <c r="IC317" s="46"/>
    </row>
    <row r="318" spans="1:237" s="67" customFormat="1" x14ac:dyDescent="0.25">
      <c r="A318" s="47"/>
      <c r="B318" s="46"/>
      <c r="C318" s="50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  <c r="GZ318" s="46"/>
      <c r="HA318" s="46"/>
      <c r="HB318" s="46"/>
      <c r="HC318" s="46"/>
      <c r="HD318" s="46"/>
      <c r="HE318" s="46"/>
      <c r="HF318" s="46"/>
      <c r="HG318" s="46"/>
      <c r="HH318" s="46"/>
      <c r="HI318" s="46"/>
      <c r="HJ318" s="46"/>
      <c r="HK318" s="46"/>
      <c r="HL318" s="46"/>
      <c r="HM318" s="46"/>
      <c r="HN318" s="46"/>
      <c r="HO318" s="46"/>
      <c r="HP318" s="46"/>
      <c r="HQ318" s="46"/>
      <c r="HR318" s="46"/>
      <c r="HS318" s="46"/>
      <c r="HT318" s="46"/>
      <c r="HU318" s="46"/>
      <c r="HV318" s="46"/>
      <c r="HW318" s="46"/>
      <c r="HX318" s="46"/>
      <c r="HY318" s="46"/>
      <c r="HZ318" s="46"/>
      <c r="IA318" s="46"/>
      <c r="IB318" s="46"/>
      <c r="IC318" s="46"/>
    </row>
    <row r="319" spans="1:237" s="67" customFormat="1" x14ac:dyDescent="0.25">
      <c r="A319" s="47"/>
      <c r="B319" s="46"/>
      <c r="C319" s="50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  <c r="GZ319" s="46"/>
      <c r="HA319" s="46"/>
      <c r="HB319" s="46"/>
      <c r="HC319" s="46"/>
      <c r="HD319" s="46"/>
      <c r="HE319" s="46"/>
      <c r="HF319" s="46"/>
      <c r="HG319" s="46"/>
      <c r="HH319" s="46"/>
      <c r="HI319" s="46"/>
      <c r="HJ319" s="46"/>
      <c r="HK319" s="46"/>
      <c r="HL319" s="46"/>
      <c r="HM319" s="46"/>
      <c r="HN319" s="46"/>
      <c r="HO319" s="46"/>
      <c r="HP319" s="46"/>
      <c r="HQ319" s="46"/>
      <c r="HR319" s="46"/>
      <c r="HS319" s="46"/>
      <c r="HT319" s="46"/>
      <c r="HU319" s="46"/>
      <c r="HV319" s="46"/>
      <c r="HW319" s="46"/>
      <c r="HX319" s="46"/>
      <c r="HY319" s="46"/>
      <c r="HZ319" s="46"/>
      <c r="IA319" s="46"/>
      <c r="IB319" s="46"/>
      <c r="IC319" s="46"/>
    </row>
    <row r="320" spans="1:237" s="67" customFormat="1" x14ac:dyDescent="0.25">
      <c r="A320" s="47"/>
      <c r="B320" s="46"/>
      <c r="C320" s="50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  <c r="HL320" s="46"/>
      <c r="HM320" s="46"/>
      <c r="HN320" s="46"/>
      <c r="HO320" s="46"/>
      <c r="HP320" s="46"/>
      <c r="HQ320" s="46"/>
      <c r="HR320" s="46"/>
      <c r="HS320" s="46"/>
      <c r="HT320" s="46"/>
      <c r="HU320" s="46"/>
      <c r="HV320" s="46"/>
      <c r="HW320" s="46"/>
      <c r="HX320" s="46"/>
      <c r="HY320" s="46"/>
      <c r="HZ320" s="46"/>
      <c r="IA320" s="46"/>
      <c r="IB320" s="46"/>
      <c r="IC320" s="46"/>
    </row>
    <row r="321" spans="1:237" s="67" customFormat="1" x14ac:dyDescent="0.25">
      <c r="A321" s="47"/>
      <c r="B321" s="46"/>
      <c r="C321" s="50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  <c r="GZ321" s="46"/>
      <c r="HA321" s="46"/>
      <c r="HB321" s="46"/>
      <c r="HC321" s="46"/>
      <c r="HD321" s="46"/>
      <c r="HE321" s="46"/>
      <c r="HF321" s="46"/>
      <c r="HG321" s="46"/>
      <c r="HH321" s="46"/>
      <c r="HI321" s="46"/>
      <c r="HJ321" s="46"/>
      <c r="HK321" s="46"/>
      <c r="HL321" s="46"/>
      <c r="HM321" s="46"/>
      <c r="HN321" s="46"/>
      <c r="HO321" s="46"/>
      <c r="HP321" s="46"/>
      <c r="HQ321" s="46"/>
      <c r="HR321" s="46"/>
      <c r="HS321" s="46"/>
      <c r="HT321" s="46"/>
      <c r="HU321" s="46"/>
      <c r="HV321" s="46"/>
      <c r="HW321" s="46"/>
      <c r="HX321" s="46"/>
      <c r="HY321" s="46"/>
      <c r="HZ321" s="46"/>
      <c r="IA321" s="46"/>
      <c r="IB321" s="46"/>
      <c r="IC321" s="46"/>
    </row>
    <row r="322" spans="1:237" s="67" customFormat="1" x14ac:dyDescent="0.25">
      <c r="A322" s="47"/>
      <c r="B322" s="46"/>
      <c r="C322" s="50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  <c r="GT322" s="46"/>
      <c r="GU322" s="46"/>
      <c r="GV322" s="46"/>
      <c r="GW322" s="46"/>
      <c r="GX322" s="46"/>
      <c r="GY322" s="46"/>
      <c r="GZ322" s="46"/>
      <c r="HA322" s="46"/>
      <c r="HB322" s="46"/>
      <c r="HC322" s="46"/>
      <c r="HD322" s="46"/>
      <c r="HE322" s="46"/>
      <c r="HF322" s="46"/>
      <c r="HG322" s="46"/>
      <c r="HH322" s="46"/>
      <c r="HI322" s="46"/>
      <c r="HJ322" s="46"/>
      <c r="HK322" s="46"/>
      <c r="HL322" s="46"/>
      <c r="HM322" s="46"/>
      <c r="HN322" s="46"/>
      <c r="HO322" s="46"/>
      <c r="HP322" s="46"/>
      <c r="HQ322" s="46"/>
      <c r="HR322" s="46"/>
      <c r="HS322" s="46"/>
      <c r="HT322" s="46"/>
      <c r="HU322" s="46"/>
      <c r="HV322" s="46"/>
      <c r="HW322" s="46"/>
      <c r="HX322" s="46"/>
      <c r="HY322" s="46"/>
      <c r="HZ322" s="46"/>
      <c r="IA322" s="46"/>
      <c r="IB322" s="46"/>
      <c r="IC322" s="46"/>
    </row>
    <row r="323" spans="1:237" s="67" customFormat="1" x14ac:dyDescent="0.25">
      <c r="A323" s="47"/>
      <c r="B323" s="46"/>
      <c r="C323" s="50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  <c r="GT323" s="46"/>
      <c r="GU323" s="46"/>
      <c r="GV323" s="46"/>
      <c r="GW323" s="46"/>
      <c r="GX323" s="46"/>
      <c r="GY323" s="46"/>
      <c r="GZ323" s="46"/>
      <c r="HA323" s="46"/>
      <c r="HB323" s="46"/>
      <c r="HC323" s="46"/>
      <c r="HD323" s="46"/>
      <c r="HE323" s="46"/>
      <c r="HF323" s="46"/>
      <c r="HG323" s="46"/>
      <c r="HH323" s="46"/>
      <c r="HI323" s="46"/>
      <c r="HJ323" s="46"/>
      <c r="HK323" s="46"/>
      <c r="HL323" s="46"/>
      <c r="HM323" s="46"/>
      <c r="HN323" s="46"/>
      <c r="HO323" s="46"/>
      <c r="HP323" s="46"/>
      <c r="HQ323" s="46"/>
      <c r="HR323" s="46"/>
      <c r="HS323" s="46"/>
      <c r="HT323" s="46"/>
      <c r="HU323" s="46"/>
      <c r="HV323" s="46"/>
      <c r="HW323" s="46"/>
      <c r="HX323" s="46"/>
      <c r="HY323" s="46"/>
      <c r="HZ323" s="46"/>
      <c r="IA323" s="46"/>
      <c r="IB323" s="46"/>
      <c r="IC323" s="46"/>
    </row>
    <row r="324" spans="1:237" s="67" customFormat="1" x14ac:dyDescent="0.25">
      <c r="A324" s="47"/>
      <c r="B324" s="46"/>
      <c r="C324" s="50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  <c r="GZ324" s="46"/>
      <c r="HA324" s="46"/>
      <c r="HB324" s="46"/>
      <c r="HC324" s="46"/>
      <c r="HD324" s="46"/>
      <c r="HE324" s="46"/>
      <c r="HF324" s="46"/>
      <c r="HG324" s="46"/>
      <c r="HH324" s="46"/>
      <c r="HI324" s="46"/>
      <c r="HJ324" s="46"/>
      <c r="HK324" s="46"/>
      <c r="HL324" s="46"/>
      <c r="HM324" s="46"/>
      <c r="HN324" s="46"/>
      <c r="HO324" s="46"/>
      <c r="HP324" s="46"/>
      <c r="HQ324" s="46"/>
      <c r="HR324" s="46"/>
      <c r="HS324" s="46"/>
      <c r="HT324" s="46"/>
      <c r="HU324" s="46"/>
      <c r="HV324" s="46"/>
      <c r="HW324" s="46"/>
      <c r="HX324" s="46"/>
      <c r="HY324" s="46"/>
      <c r="HZ324" s="46"/>
      <c r="IA324" s="46"/>
      <c r="IB324" s="46"/>
      <c r="IC324" s="46"/>
    </row>
    <row r="325" spans="1:237" s="67" customFormat="1" x14ac:dyDescent="0.25">
      <c r="A325" s="47"/>
      <c r="B325" s="46"/>
      <c r="C325" s="50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  <c r="GZ325" s="46"/>
      <c r="HA325" s="46"/>
      <c r="HB325" s="46"/>
      <c r="HC325" s="46"/>
      <c r="HD325" s="46"/>
      <c r="HE325" s="46"/>
      <c r="HF325" s="46"/>
      <c r="HG325" s="46"/>
      <c r="HH325" s="46"/>
      <c r="HI325" s="46"/>
      <c r="HJ325" s="46"/>
      <c r="HK325" s="46"/>
      <c r="HL325" s="46"/>
      <c r="HM325" s="46"/>
      <c r="HN325" s="46"/>
      <c r="HO325" s="46"/>
      <c r="HP325" s="46"/>
      <c r="HQ325" s="46"/>
      <c r="HR325" s="46"/>
      <c r="HS325" s="46"/>
      <c r="HT325" s="46"/>
      <c r="HU325" s="46"/>
      <c r="HV325" s="46"/>
      <c r="HW325" s="46"/>
      <c r="HX325" s="46"/>
      <c r="HY325" s="46"/>
      <c r="HZ325" s="46"/>
      <c r="IA325" s="46"/>
      <c r="IB325" s="46"/>
      <c r="IC325" s="46"/>
    </row>
    <row r="326" spans="1:237" s="67" customFormat="1" x14ac:dyDescent="0.25">
      <c r="A326" s="47"/>
      <c r="B326" s="46"/>
      <c r="C326" s="50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  <c r="GZ326" s="46"/>
      <c r="HA326" s="46"/>
      <c r="HB326" s="46"/>
      <c r="HC326" s="46"/>
      <c r="HD326" s="46"/>
      <c r="HE326" s="46"/>
      <c r="HF326" s="46"/>
      <c r="HG326" s="46"/>
      <c r="HH326" s="46"/>
      <c r="HI326" s="46"/>
      <c r="HJ326" s="46"/>
      <c r="HK326" s="46"/>
      <c r="HL326" s="46"/>
      <c r="HM326" s="46"/>
      <c r="HN326" s="46"/>
      <c r="HO326" s="46"/>
      <c r="HP326" s="46"/>
      <c r="HQ326" s="46"/>
      <c r="HR326" s="46"/>
      <c r="HS326" s="46"/>
      <c r="HT326" s="46"/>
      <c r="HU326" s="46"/>
      <c r="HV326" s="46"/>
      <c r="HW326" s="46"/>
      <c r="HX326" s="46"/>
      <c r="HY326" s="46"/>
      <c r="HZ326" s="46"/>
      <c r="IA326" s="46"/>
      <c r="IB326" s="46"/>
      <c r="IC326" s="46"/>
    </row>
    <row r="327" spans="1:237" s="67" customFormat="1" x14ac:dyDescent="0.25">
      <c r="A327" s="47"/>
      <c r="B327" s="46"/>
      <c r="C327" s="50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  <c r="GZ327" s="46"/>
      <c r="HA327" s="46"/>
      <c r="HB327" s="46"/>
      <c r="HC327" s="46"/>
      <c r="HD327" s="46"/>
      <c r="HE327" s="46"/>
      <c r="HF327" s="46"/>
      <c r="HG327" s="46"/>
      <c r="HH327" s="46"/>
      <c r="HI327" s="46"/>
      <c r="HJ327" s="46"/>
      <c r="HK327" s="46"/>
      <c r="HL327" s="46"/>
      <c r="HM327" s="46"/>
      <c r="HN327" s="46"/>
      <c r="HO327" s="46"/>
      <c r="HP327" s="46"/>
      <c r="HQ327" s="46"/>
      <c r="HR327" s="46"/>
      <c r="HS327" s="46"/>
      <c r="HT327" s="46"/>
      <c r="HU327" s="46"/>
      <c r="HV327" s="46"/>
      <c r="HW327" s="46"/>
      <c r="HX327" s="46"/>
      <c r="HY327" s="46"/>
      <c r="HZ327" s="46"/>
      <c r="IA327" s="46"/>
      <c r="IB327" s="46"/>
      <c r="IC327" s="46"/>
    </row>
    <row r="328" spans="1:237" s="67" customFormat="1" x14ac:dyDescent="0.25">
      <c r="A328" s="47"/>
      <c r="B328" s="46"/>
      <c r="C328" s="50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  <c r="GZ328" s="46"/>
      <c r="HA328" s="46"/>
      <c r="HB328" s="46"/>
      <c r="HC328" s="46"/>
      <c r="HD328" s="46"/>
      <c r="HE328" s="46"/>
      <c r="HF328" s="46"/>
      <c r="HG328" s="46"/>
      <c r="HH328" s="46"/>
      <c r="HI328" s="46"/>
      <c r="HJ328" s="46"/>
      <c r="HK328" s="46"/>
      <c r="HL328" s="46"/>
      <c r="HM328" s="46"/>
      <c r="HN328" s="46"/>
      <c r="HO328" s="46"/>
      <c r="HP328" s="46"/>
      <c r="HQ328" s="46"/>
      <c r="HR328" s="46"/>
      <c r="HS328" s="46"/>
      <c r="HT328" s="46"/>
      <c r="HU328" s="46"/>
      <c r="HV328" s="46"/>
      <c r="HW328" s="46"/>
      <c r="HX328" s="46"/>
      <c r="HY328" s="46"/>
      <c r="HZ328" s="46"/>
      <c r="IA328" s="46"/>
      <c r="IB328" s="46"/>
      <c r="IC328" s="46"/>
    </row>
    <row r="329" spans="1:237" s="67" customFormat="1" x14ac:dyDescent="0.25">
      <c r="A329" s="47"/>
      <c r="B329" s="46"/>
      <c r="C329" s="50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  <c r="GZ329" s="46"/>
      <c r="HA329" s="46"/>
      <c r="HB329" s="46"/>
      <c r="HC329" s="46"/>
      <c r="HD329" s="46"/>
      <c r="HE329" s="46"/>
      <c r="HF329" s="46"/>
      <c r="HG329" s="46"/>
      <c r="HH329" s="46"/>
      <c r="HI329" s="46"/>
      <c r="HJ329" s="46"/>
      <c r="HK329" s="46"/>
      <c r="HL329" s="46"/>
      <c r="HM329" s="46"/>
      <c r="HN329" s="46"/>
      <c r="HO329" s="46"/>
      <c r="HP329" s="46"/>
      <c r="HQ329" s="46"/>
      <c r="HR329" s="46"/>
      <c r="HS329" s="46"/>
      <c r="HT329" s="46"/>
      <c r="HU329" s="46"/>
      <c r="HV329" s="46"/>
      <c r="HW329" s="46"/>
      <c r="HX329" s="46"/>
      <c r="HY329" s="46"/>
      <c r="HZ329" s="46"/>
      <c r="IA329" s="46"/>
      <c r="IB329" s="46"/>
      <c r="IC329" s="46"/>
    </row>
    <row r="330" spans="1:237" s="67" customFormat="1" x14ac:dyDescent="0.25">
      <c r="A330" s="47"/>
      <c r="B330" s="46"/>
      <c r="C330" s="50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  <c r="GZ330" s="46"/>
      <c r="HA330" s="46"/>
      <c r="HB330" s="46"/>
      <c r="HC330" s="46"/>
      <c r="HD330" s="46"/>
      <c r="HE330" s="46"/>
      <c r="HF330" s="46"/>
      <c r="HG330" s="46"/>
      <c r="HH330" s="46"/>
      <c r="HI330" s="46"/>
      <c r="HJ330" s="46"/>
      <c r="HK330" s="46"/>
      <c r="HL330" s="46"/>
      <c r="HM330" s="46"/>
      <c r="HN330" s="46"/>
      <c r="HO330" s="46"/>
      <c r="HP330" s="46"/>
      <c r="HQ330" s="46"/>
      <c r="HR330" s="46"/>
      <c r="HS330" s="46"/>
      <c r="HT330" s="46"/>
      <c r="HU330" s="46"/>
      <c r="HV330" s="46"/>
      <c r="HW330" s="46"/>
      <c r="HX330" s="46"/>
      <c r="HY330" s="46"/>
      <c r="HZ330" s="46"/>
      <c r="IA330" s="46"/>
      <c r="IB330" s="46"/>
      <c r="IC330" s="46"/>
    </row>
    <row r="331" spans="1:237" s="67" customFormat="1" x14ac:dyDescent="0.25">
      <c r="A331" s="47"/>
      <c r="B331" s="46"/>
      <c r="C331" s="50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  <c r="GZ331" s="46"/>
      <c r="HA331" s="46"/>
      <c r="HB331" s="46"/>
      <c r="HC331" s="46"/>
      <c r="HD331" s="46"/>
      <c r="HE331" s="46"/>
      <c r="HF331" s="46"/>
      <c r="HG331" s="46"/>
      <c r="HH331" s="46"/>
      <c r="HI331" s="46"/>
      <c r="HJ331" s="46"/>
      <c r="HK331" s="46"/>
      <c r="HL331" s="46"/>
      <c r="HM331" s="46"/>
      <c r="HN331" s="46"/>
      <c r="HO331" s="46"/>
      <c r="HP331" s="46"/>
      <c r="HQ331" s="46"/>
      <c r="HR331" s="46"/>
      <c r="HS331" s="46"/>
      <c r="HT331" s="46"/>
      <c r="HU331" s="46"/>
      <c r="HV331" s="46"/>
      <c r="HW331" s="46"/>
      <c r="HX331" s="46"/>
      <c r="HY331" s="46"/>
      <c r="HZ331" s="46"/>
      <c r="IA331" s="46"/>
      <c r="IB331" s="46"/>
      <c r="IC331" s="46"/>
    </row>
    <row r="332" spans="1:237" s="67" customFormat="1" x14ac:dyDescent="0.25">
      <c r="A332" s="47"/>
      <c r="B332" s="46"/>
      <c r="C332" s="50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  <c r="GT332" s="46"/>
      <c r="GU332" s="46"/>
      <c r="GV332" s="46"/>
      <c r="GW332" s="46"/>
      <c r="GX332" s="46"/>
      <c r="GY332" s="46"/>
      <c r="GZ332" s="46"/>
      <c r="HA332" s="46"/>
      <c r="HB332" s="46"/>
      <c r="HC332" s="46"/>
      <c r="HD332" s="46"/>
      <c r="HE332" s="46"/>
      <c r="HF332" s="46"/>
      <c r="HG332" s="46"/>
      <c r="HH332" s="46"/>
      <c r="HI332" s="46"/>
      <c r="HJ332" s="46"/>
      <c r="HK332" s="46"/>
      <c r="HL332" s="46"/>
      <c r="HM332" s="46"/>
      <c r="HN332" s="46"/>
      <c r="HO332" s="46"/>
      <c r="HP332" s="46"/>
      <c r="HQ332" s="46"/>
      <c r="HR332" s="46"/>
      <c r="HS332" s="46"/>
      <c r="HT332" s="46"/>
      <c r="HU332" s="46"/>
      <c r="HV332" s="46"/>
      <c r="HW332" s="46"/>
      <c r="HX332" s="46"/>
      <c r="HY332" s="46"/>
      <c r="HZ332" s="46"/>
      <c r="IA332" s="46"/>
      <c r="IB332" s="46"/>
      <c r="IC332" s="46"/>
    </row>
    <row r="333" spans="1:237" s="67" customFormat="1" x14ac:dyDescent="0.25">
      <c r="A333" s="47"/>
      <c r="B333" s="46"/>
      <c r="C333" s="50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  <c r="GZ333" s="46"/>
      <c r="HA333" s="46"/>
      <c r="HB333" s="46"/>
      <c r="HC333" s="46"/>
      <c r="HD333" s="46"/>
      <c r="HE333" s="46"/>
      <c r="HF333" s="46"/>
      <c r="HG333" s="46"/>
      <c r="HH333" s="46"/>
      <c r="HI333" s="46"/>
      <c r="HJ333" s="46"/>
      <c r="HK333" s="46"/>
      <c r="HL333" s="46"/>
      <c r="HM333" s="46"/>
      <c r="HN333" s="46"/>
      <c r="HO333" s="46"/>
      <c r="HP333" s="46"/>
      <c r="HQ333" s="46"/>
      <c r="HR333" s="46"/>
      <c r="HS333" s="46"/>
      <c r="HT333" s="46"/>
      <c r="HU333" s="46"/>
      <c r="HV333" s="46"/>
      <c r="HW333" s="46"/>
      <c r="HX333" s="46"/>
      <c r="HY333" s="46"/>
      <c r="HZ333" s="46"/>
      <c r="IA333" s="46"/>
      <c r="IB333" s="46"/>
      <c r="IC333" s="46"/>
    </row>
    <row r="334" spans="1:237" s="67" customFormat="1" x14ac:dyDescent="0.25">
      <c r="A334" s="47"/>
      <c r="B334" s="46"/>
      <c r="C334" s="50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  <c r="GT334" s="46"/>
      <c r="GU334" s="46"/>
      <c r="GV334" s="46"/>
      <c r="GW334" s="46"/>
      <c r="GX334" s="46"/>
      <c r="GY334" s="46"/>
      <c r="GZ334" s="46"/>
      <c r="HA334" s="46"/>
      <c r="HB334" s="46"/>
      <c r="HC334" s="46"/>
      <c r="HD334" s="46"/>
      <c r="HE334" s="46"/>
      <c r="HF334" s="46"/>
      <c r="HG334" s="46"/>
      <c r="HH334" s="46"/>
      <c r="HI334" s="46"/>
      <c r="HJ334" s="46"/>
      <c r="HK334" s="46"/>
      <c r="HL334" s="46"/>
      <c r="HM334" s="46"/>
      <c r="HN334" s="46"/>
      <c r="HO334" s="46"/>
      <c r="HP334" s="46"/>
      <c r="HQ334" s="46"/>
      <c r="HR334" s="46"/>
      <c r="HS334" s="46"/>
      <c r="HT334" s="46"/>
      <c r="HU334" s="46"/>
      <c r="HV334" s="46"/>
      <c r="HW334" s="46"/>
      <c r="HX334" s="46"/>
      <c r="HY334" s="46"/>
      <c r="HZ334" s="46"/>
      <c r="IA334" s="46"/>
      <c r="IB334" s="46"/>
      <c r="IC334" s="46"/>
    </row>
    <row r="335" spans="1:237" s="67" customFormat="1" x14ac:dyDescent="0.25">
      <c r="A335" s="47"/>
      <c r="B335" s="46"/>
      <c r="C335" s="50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  <c r="GZ335" s="46"/>
      <c r="HA335" s="46"/>
      <c r="HB335" s="46"/>
      <c r="HC335" s="46"/>
      <c r="HD335" s="46"/>
      <c r="HE335" s="46"/>
      <c r="HF335" s="46"/>
      <c r="HG335" s="46"/>
      <c r="HH335" s="46"/>
      <c r="HI335" s="46"/>
      <c r="HJ335" s="46"/>
      <c r="HK335" s="46"/>
      <c r="HL335" s="46"/>
      <c r="HM335" s="46"/>
      <c r="HN335" s="46"/>
      <c r="HO335" s="46"/>
      <c r="HP335" s="46"/>
      <c r="HQ335" s="46"/>
      <c r="HR335" s="46"/>
      <c r="HS335" s="46"/>
      <c r="HT335" s="46"/>
      <c r="HU335" s="46"/>
      <c r="HV335" s="46"/>
      <c r="HW335" s="46"/>
      <c r="HX335" s="46"/>
      <c r="HY335" s="46"/>
      <c r="HZ335" s="46"/>
      <c r="IA335" s="46"/>
      <c r="IB335" s="46"/>
      <c r="IC335" s="46"/>
    </row>
    <row r="336" spans="1:237" s="67" customFormat="1" x14ac:dyDescent="0.25">
      <c r="A336" s="47"/>
      <c r="B336" s="46"/>
      <c r="C336" s="50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  <c r="GU336" s="46"/>
      <c r="GV336" s="46"/>
      <c r="GW336" s="46"/>
      <c r="GX336" s="46"/>
      <c r="GY336" s="46"/>
      <c r="GZ336" s="46"/>
      <c r="HA336" s="46"/>
      <c r="HB336" s="46"/>
      <c r="HC336" s="46"/>
      <c r="HD336" s="46"/>
      <c r="HE336" s="46"/>
      <c r="HF336" s="46"/>
      <c r="HG336" s="46"/>
      <c r="HH336" s="46"/>
      <c r="HI336" s="46"/>
      <c r="HJ336" s="46"/>
      <c r="HK336" s="46"/>
      <c r="HL336" s="46"/>
      <c r="HM336" s="46"/>
      <c r="HN336" s="46"/>
      <c r="HO336" s="46"/>
      <c r="HP336" s="46"/>
      <c r="HQ336" s="46"/>
      <c r="HR336" s="46"/>
      <c r="HS336" s="46"/>
      <c r="HT336" s="46"/>
      <c r="HU336" s="46"/>
      <c r="HV336" s="46"/>
      <c r="HW336" s="46"/>
      <c r="HX336" s="46"/>
      <c r="HY336" s="46"/>
      <c r="HZ336" s="46"/>
      <c r="IA336" s="46"/>
      <c r="IB336" s="46"/>
      <c r="IC336" s="46"/>
    </row>
    <row r="337" spans="1:237" s="67" customFormat="1" x14ac:dyDescent="0.25">
      <c r="A337" s="47"/>
      <c r="B337" s="46"/>
      <c r="C337" s="50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/>
      <c r="GX337" s="46"/>
      <c r="GY337" s="46"/>
      <c r="GZ337" s="46"/>
      <c r="HA337" s="46"/>
      <c r="HB337" s="46"/>
      <c r="HC337" s="46"/>
      <c r="HD337" s="46"/>
      <c r="HE337" s="46"/>
      <c r="HF337" s="46"/>
      <c r="HG337" s="46"/>
      <c r="HH337" s="46"/>
      <c r="HI337" s="46"/>
      <c r="HJ337" s="46"/>
      <c r="HK337" s="46"/>
      <c r="HL337" s="46"/>
      <c r="HM337" s="46"/>
      <c r="HN337" s="46"/>
      <c r="HO337" s="46"/>
      <c r="HP337" s="46"/>
      <c r="HQ337" s="46"/>
      <c r="HR337" s="46"/>
      <c r="HS337" s="46"/>
      <c r="HT337" s="46"/>
      <c r="HU337" s="46"/>
      <c r="HV337" s="46"/>
      <c r="HW337" s="46"/>
      <c r="HX337" s="46"/>
      <c r="HY337" s="46"/>
      <c r="HZ337" s="46"/>
      <c r="IA337" s="46"/>
      <c r="IB337" s="46"/>
      <c r="IC337" s="46"/>
    </row>
    <row r="338" spans="1:237" s="67" customFormat="1" x14ac:dyDescent="0.25">
      <c r="A338" s="47"/>
      <c r="B338" s="46"/>
      <c r="C338" s="50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  <c r="GT338" s="46"/>
      <c r="GU338" s="46"/>
      <c r="GV338" s="46"/>
      <c r="GW338" s="46"/>
      <c r="GX338" s="46"/>
      <c r="GY338" s="46"/>
      <c r="GZ338" s="46"/>
      <c r="HA338" s="46"/>
      <c r="HB338" s="46"/>
      <c r="HC338" s="46"/>
      <c r="HD338" s="46"/>
      <c r="HE338" s="46"/>
      <c r="HF338" s="46"/>
      <c r="HG338" s="46"/>
      <c r="HH338" s="46"/>
      <c r="HI338" s="46"/>
      <c r="HJ338" s="46"/>
      <c r="HK338" s="46"/>
      <c r="HL338" s="46"/>
      <c r="HM338" s="46"/>
      <c r="HN338" s="46"/>
      <c r="HO338" s="46"/>
      <c r="HP338" s="46"/>
      <c r="HQ338" s="46"/>
      <c r="HR338" s="46"/>
      <c r="HS338" s="46"/>
      <c r="HT338" s="46"/>
      <c r="HU338" s="46"/>
      <c r="HV338" s="46"/>
      <c r="HW338" s="46"/>
      <c r="HX338" s="46"/>
      <c r="HY338" s="46"/>
      <c r="HZ338" s="46"/>
      <c r="IA338" s="46"/>
      <c r="IB338" s="46"/>
      <c r="IC338" s="46"/>
    </row>
    <row r="339" spans="1:237" s="67" customFormat="1" x14ac:dyDescent="0.25">
      <c r="A339" s="47"/>
      <c r="B339" s="46"/>
      <c r="C339" s="50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  <c r="GT339" s="46"/>
      <c r="GU339" s="46"/>
      <c r="GV339" s="46"/>
      <c r="GW339" s="46"/>
      <c r="GX339" s="46"/>
      <c r="GY339" s="46"/>
      <c r="GZ339" s="46"/>
      <c r="HA339" s="46"/>
      <c r="HB339" s="46"/>
      <c r="HC339" s="46"/>
      <c r="HD339" s="46"/>
      <c r="HE339" s="46"/>
      <c r="HF339" s="46"/>
      <c r="HG339" s="46"/>
      <c r="HH339" s="46"/>
      <c r="HI339" s="46"/>
      <c r="HJ339" s="46"/>
      <c r="HK339" s="46"/>
      <c r="HL339" s="46"/>
      <c r="HM339" s="46"/>
      <c r="HN339" s="46"/>
      <c r="HO339" s="46"/>
      <c r="HP339" s="46"/>
      <c r="HQ339" s="46"/>
      <c r="HR339" s="46"/>
      <c r="HS339" s="46"/>
      <c r="HT339" s="46"/>
      <c r="HU339" s="46"/>
      <c r="HV339" s="46"/>
      <c r="HW339" s="46"/>
      <c r="HX339" s="46"/>
      <c r="HY339" s="46"/>
      <c r="HZ339" s="46"/>
      <c r="IA339" s="46"/>
      <c r="IB339" s="46"/>
      <c r="IC339" s="46"/>
    </row>
    <row r="340" spans="1:237" s="67" customFormat="1" x14ac:dyDescent="0.25">
      <c r="A340" s="47"/>
      <c r="B340" s="46"/>
      <c r="C340" s="50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  <c r="GT340" s="46"/>
      <c r="GU340" s="46"/>
      <c r="GV340" s="46"/>
      <c r="GW340" s="46"/>
      <c r="GX340" s="46"/>
      <c r="GY340" s="46"/>
      <c r="GZ340" s="46"/>
      <c r="HA340" s="46"/>
      <c r="HB340" s="46"/>
      <c r="HC340" s="46"/>
      <c r="HD340" s="46"/>
      <c r="HE340" s="46"/>
      <c r="HF340" s="46"/>
      <c r="HG340" s="46"/>
      <c r="HH340" s="46"/>
      <c r="HI340" s="46"/>
      <c r="HJ340" s="46"/>
      <c r="HK340" s="46"/>
      <c r="HL340" s="46"/>
      <c r="HM340" s="46"/>
      <c r="HN340" s="46"/>
      <c r="HO340" s="46"/>
      <c r="HP340" s="46"/>
      <c r="HQ340" s="46"/>
      <c r="HR340" s="46"/>
      <c r="HS340" s="46"/>
      <c r="HT340" s="46"/>
      <c r="HU340" s="46"/>
      <c r="HV340" s="46"/>
      <c r="HW340" s="46"/>
      <c r="HX340" s="46"/>
      <c r="HY340" s="46"/>
      <c r="HZ340" s="46"/>
      <c r="IA340" s="46"/>
      <c r="IB340" s="46"/>
      <c r="IC340" s="46"/>
    </row>
    <row r="341" spans="1:237" s="67" customFormat="1" x14ac:dyDescent="0.25">
      <c r="A341" s="47"/>
      <c r="B341" s="46"/>
      <c r="C341" s="50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  <c r="GT341" s="46"/>
      <c r="GU341" s="46"/>
      <c r="GV341" s="46"/>
      <c r="GW341" s="46"/>
      <c r="GX341" s="46"/>
      <c r="GY341" s="46"/>
      <c r="GZ341" s="46"/>
      <c r="HA341" s="46"/>
      <c r="HB341" s="46"/>
      <c r="HC341" s="46"/>
      <c r="HD341" s="46"/>
      <c r="HE341" s="46"/>
      <c r="HF341" s="46"/>
      <c r="HG341" s="46"/>
      <c r="HH341" s="46"/>
      <c r="HI341" s="46"/>
      <c r="HJ341" s="46"/>
      <c r="HK341" s="46"/>
      <c r="HL341" s="46"/>
      <c r="HM341" s="46"/>
      <c r="HN341" s="46"/>
      <c r="HO341" s="46"/>
      <c r="HP341" s="46"/>
      <c r="HQ341" s="46"/>
      <c r="HR341" s="46"/>
      <c r="HS341" s="46"/>
      <c r="HT341" s="46"/>
      <c r="HU341" s="46"/>
      <c r="HV341" s="46"/>
      <c r="HW341" s="46"/>
      <c r="HX341" s="46"/>
      <c r="HY341" s="46"/>
      <c r="HZ341" s="46"/>
      <c r="IA341" s="46"/>
      <c r="IB341" s="46"/>
      <c r="IC341" s="46"/>
    </row>
    <row r="342" spans="1:237" s="67" customFormat="1" x14ac:dyDescent="0.25">
      <c r="A342" s="47"/>
      <c r="B342" s="46"/>
      <c r="C342" s="50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  <c r="GT342" s="46"/>
      <c r="GU342" s="46"/>
      <c r="GV342" s="46"/>
      <c r="GW342" s="46"/>
      <c r="GX342" s="46"/>
      <c r="GY342" s="46"/>
      <c r="GZ342" s="46"/>
      <c r="HA342" s="46"/>
      <c r="HB342" s="46"/>
      <c r="HC342" s="46"/>
      <c r="HD342" s="46"/>
      <c r="HE342" s="46"/>
      <c r="HF342" s="46"/>
      <c r="HG342" s="46"/>
      <c r="HH342" s="46"/>
      <c r="HI342" s="46"/>
      <c r="HJ342" s="46"/>
      <c r="HK342" s="46"/>
      <c r="HL342" s="46"/>
      <c r="HM342" s="46"/>
      <c r="HN342" s="46"/>
      <c r="HO342" s="46"/>
      <c r="HP342" s="46"/>
      <c r="HQ342" s="46"/>
      <c r="HR342" s="46"/>
      <c r="HS342" s="46"/>
      <c r="HT342" s="46"/>
      <c r="HU342" s="46"/>
      <c r="HV342" s="46"/>
      <c r="HW342" s="46"/>
      <c r="HX342" s="46"/>
      <c r="HY342" s="46"/>
      <c r="HZ342" s="46"/>
      <c r="IA342" s="46"/>
      <c r="IB342" s="46"/>
      <c r="IC342" s="46"/>
    </row>
    <row r="343" spans="1:237" s="67" customFormat="1" x14ac:dyDescent="0.25">
      <c r="A343" s="47"/>
      <c r="B343" s="46"/>
      <c r="C343" s="50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  <c r="GT343" s="46"/>
      <c r="GU343" s="46"/>
      <c r="GV343" s="46"/>
      <c r="GW343" s="46"/>
      <c r="GX343" s="46"/>
      <c r="GY343" s="46"/>
      <c r="GZ343" s="46"/>
      <c r="HA343" s="46"/>
      <c r="HB343" s="46"/>
      <c r="HC343" s="46"/>
      <c r="HD343" s="46"/>
      <c r="HE343" s="46"/>
      <c r="HF343" s="46"/>
      <c r="HG343" s="46"/>
      <c r="HH343" s="46"/>
      <c r="HI343" s="46"/>
      <c r="HJ343" s="46"/>
      <c r="HK343" s="46"/>
      <c r="HL343" s="46"/>
      <c r="HM343" s="46"/>
      <c r="HN343" s="46"/>
      <c r="HO343" s="46"/>
      <c r="HP343" s="46"/>
      <c r="HQ343" s="46"/>
      <c r="HR343" s="46"/>
      <c r="HS343" s="46"/>
      <c r="HT343" s="46"/>
      <c r="HU343" s="46"/>
      <c r="HV343" s="46"/>
      <c r="HW343" s="46"/>
      <c r="HX343" s="46"/>
      <c r="HY343" s="46"/>
      <c r="HZ343" s="46"/>
      <c r="IA343" s="46"/>
      <c r="IB343" s="46"/>
      <c r="IC343" s="46"/>
    </row>
    <row r="344" spans="1:237" s="67" customFormat="1" x14ac:dyDescent="0.25">
      <c r="A344" s="47"/>
      <c r="B344" s="46"/>
      <c r="C344" s="50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  <c r="GT344" s="46"/>
      <c r="GU344" s="46"/>
      <c r="GV344" s="46"/>
      <c r="GW344" s="46"/>
      <c r="GX344" s="46"/>
      <c r="GY344" s="46"/>
      <c r="GZ344" s="46"/>
      <c r="HA344" s="46"/>
      <c r="HB344" s="46"/>
      <c r="HC344" s="46"/>
      <c r="HD344" s="46"/>
      <c r="HE344" s="46"/>
      <c r="HF344" s="46"/>
      <c r="HG344" s="46"/>
      <c r="HH344" s="46"/>
      <c r="HI344" s="46"/>
      <c r="HJ344" s="46"/>
      <c r="HK344" s="46"/>
      <c r="HL344" s="46"/>
      <c r="HM344" s="46"/>
      <c r="HN344" s="46"/>
      <c r="HO344" s="46"/>
      <c r="HP344" s="46"/>
      <c r="HQ344" s="46"/>
      <c r="HR344" s="46"/>
      <c r="HS344" s="46"/>
      <c r="HT344" s="46"/>
      <c r="HU344" s="46"/>
      <c r="HV344" s="46"/>
      <c r="HW344" s="46"/>
      <c r="HX344" s="46"/>
      <c r="HY344" s="46"/>
      <c r="HZ344" s="46"/>
      <c r="IA344" s="46"/>
      <c r="IB344" s="46"/>
      <c r="IC344" s="46"/>
    </row>
    <row r="345" spans="1:237" s="67" customFormat="1" x14ac:dyDescent="0.25">
      <c r="A345" s="47"/>
      <c r="B345" s="46"/>
      <c r="C345" s="50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  <c r="GZ345" s="46"/>
      <c r="HA345" s="46"/>
      <c r="HB345" s="46"/>
      <c r="HC345" s="46"/>
      <c r="HD345" s="46"/>
      <c r="HE345" s="46"/>
      <c r="HF345" s="46"/>
      <c r="HG345" s="46"/>
      <c r="HH345" s="46"/>
      <c r="HI345" s="46"/>
      <c r="HJ345" s="46"/>
      <c r="HK345" s="46"/>
      <c r="HL345" s="46"/>
      <c r="HM345" s="46"/>
      <c r="HN345" s="46"/>
      <c r="HO345" s="46"/>
      <c r="HP345" s="46"/>
      <c r="HQ345" s="46"/>
      <c r="HR345" s="46"/>
      <c r="HS345" s="46"/>
      <c r="HT345" s="46"/>
      <c r="HU345" s="46"/>
      <c r="HV345" s="46"/>
      <c r="HW345" s="46"/>
      <c r="HX345" s="46"/>
      <c r="HY345" s="46"/>
      <c r="HZ345" s="46"/>
      <c r="IA345" s="46"/>
      <c r="IB345" s="46"/>
      <c r="IC345" s="46"/>
    </row>
    <row r="346" spans="1:237" s="67" customFormat="1" x14ac:dyDescent="0.25">
      <c r="A346" s="47"/>
      <c r="B346" s="46"/>
      <c r="C346" s="50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  <c r="GZ346" s="46"/>
      <c r="HA346" s="46"/>
      <c r="HB346" s="46"/>
      <c r="HC346" s="46"/>
      <c r="HD346" s="46"/>
      <c r="HE346" s="46"/>
      <c r="HF346" s="46"/>
      <c r="HG346" s="46"/>
      <c r="HH346" s="46"/>
      <c r="HI346" s="46"/>
      <c r="HJ346" s="46"/>
      <c r="HK346" s="46"/>
      <c r="HL346" s="46"/>
      <c r="HM346" s="46"/>
      <c r="HN346" s="46"/>
      <c r="HO346" s="46"/>
      <c r="HP346" s="46"/>
      <c r="HQ346" s="46"/>
      <c r="HR346" s="46"/>
      <c r="HS346" s="46"/>
      <c r="HT346" s="46"/>
      <c r="HU346" s="46"/>
      <c r="HV346" s="46"/>
      <c r="HW346" s="46"/>
      <c r="HX346" s="46"/>
      <c r="HY346" s="46"/>
      <c r="HZ346" s="46"/>
      <c r="IA346" s="46"/>
      <c r="IB346" s="46"/>
      <c r="IC346" s="46"/>
    </row>
    <row r="347" spans="1:237" s="67" customFormat="1" x14ac:dyDescent="0.25">
      <c r="A347" s="47"/>
      <c r="B347" s="46"/>
      <c r="C347" s="50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  <c r="HX347" s="46"/>
      <c r="HY347" s="46"/>
      <c r="HZ347" s="46"/>
      <c r="IA347" s="46"/>
      <c r="IB347" s="46"/>
      <c r="IC347" s="46"/>
    </row>
    <row r="348" spans="1:237" s="67" customFormat="1" x14ac:dyDescent="0.25">
      <c r="A348" s="47"/>
      <c r="B348" s="46"/>
      <c r="C348" s="50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  <c r="GZ348" s="46"/>
      <c r="HA348" s="46"/>
      <c r="HB348" s="46"/>
      <c r="HC348" s="46"/>
      <c r="HD348" s="46"/>
      <c r="HE348" s="46"/>
      <c r="HF348" s="46"/>
      <c r="HG348" s="46"/>
      <c r="HH348" s="46"/>
      <c r="HI348" s="46"/>
      <c r="HJ348" s="46"/>
      <c r="HK348" s="46"/>
      <c r="HL348" s="46"/>
      <c r="HM348" s="46"/>
      <c r="HN348" s="46"/>
      <c r="HO348" s="46"/>
      <c r="HP348" s="46"/>
      <c r="HQ348" s="46"/>
      <c r="HR348" s="46"/>
      <c r="HS348" s="46"/>
      <c r="HT348" s="46"/>
      <c r="HU348" s="46"/>
      <c r="HV348" s="46"/>
      <c r="HW348" s="46"/>
      <c r="HX348" s="46"/>
      <c r="HY348" s="46"/>
      <c r="HZ348" s="46"/>
      <c r="IA348" s="46"/>
      <c r="IB348" s="46"/>
      <c r="IC348" s="46"/>
    </row>
    <row r="349" spans="1:237" s="67" customFormat="1" x14ac:dyDescent="0.25">
      <c r="A349" s="47"/>
      <c r="B349" s="46"/>
      <c r="C349" s="50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  <c r="GZ349" s="46"/>
      <c r="HA349" s="46"/>
      <c r="HB349" s="46"/>
      <c r="HC349" s="46"/>
      <c r="HD349" s="46"/>
      <c r="HE349" s="46"/>
      <c r="HF349" s="46"/>
      <c r="HG349" s="46"/>
      <c r="HH349" s="46"/>
      <c r="HI349" s="46"/>
      <c r="HJ349" s="46"/>
      <c r="HK349" s="46"/>
      <c r="HL349" s="46"/>
      <c r="HM349" s="46"/>
      <c r="HN349" s="46"/>
      <c r="HO349" s="46"/>
      <c r="HP349" s="46"/>
      <c r="HQ349" s="46"/>
      <c r="HR349" s="46"/>
      <c r="HS349" s="46"/>
      <c r="HT349" s="46"/>
      <c r="HU349" s="46"/>
      <c r="HV349" s="46"/>
      <c r="HW349" s="46"/>
      <c r="HX349" s="46"/>
      <c r="HY349" s="46"/>
      <c r="HZ349" s="46"/>
      <c r="IA349" s="46"/>
      <c r="IB349" s="46"/>
      <c r="IC349" s="46"/>
    </row>
    <row r="350" spans="1:237" s="67" customFormat="1" x14ac:dyDescent="0.25">
      <c r="A350" s="47"/>
      <c r="B350" s="46"/>
      <c r="C350" s="50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  <c r="HX350" s="46"/>
      <c r="HY350" s="46"/>
      <c r="HZ350" s="46"/>
      <c r="IA350" s="46"/>
      <c r="IB350" s="46"/>
      <c r="IC350" s="46"/>
    </row>
    <row r="351" spans="1:237" s="67" customFormat="1" x14ac:dyDescent="0.25">
      <c r="A351" s="47"/>
      <c r="B351" s="46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6"/>
      <c r="HE351" s="46"/>
      <c r="HF351" s="46"/>
      <c r="HG351" s="46"/>
      <c r="HH351" s="46"/>
      <c r="HI351" s="46"/>
      <c r="HJ351" s="46"/>
      <c r="HK351" s="46"/>
      <c r="HL351" s="46"/>
      <c r="HM351" s="46"/>
      <c r="HN351" s="46"/>
      <c r="HO351" s="46"/>
      <c r="HP351" s="46"/>
      <c r="HQ351" s="46"/>
      <c r="HR351" s="46"/>
      <c r="HS351" s="46"/>
      <c r="HT351" s="46"/>
      <c r="HU351" s="46"/>
      <c r="HV351" s="46"/>
      <c r="HW351" s="46"/>
      <c r="HX351" s="46"/>
      <c r="HY351" s="46"/>
      <c r="HZ351" s="46"/>
      <c r="IA351" s="46"/>
      <c r="IB351" s="46"/>
      <c r="IC351" s="46"/>
    </row>
    <row r="352" spans="1:237" s="67" customFormat="1" x14ac:dyDescent="0.25">
      <c r="A352" s="47"/>
      <c r="B352" s="46"/>
      <c r="C352" s="50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  <c r="GZ352" s="46"/>
      <c r="HA352" s="46"/>
      <c r="HB352" s="46"/>
      <c r="HC352" s="46"/>
      <c r="HD352" s="46"/>
      <c r="HE352" s="46"/>
      <c r="HF352" s="46"/>
      <c r="HG352" s="46"/>
      <c r="HH352" s="46"/>
      <c r="HI352" s="46"/>
      <c r="HJ352" s="46"/>
      <c r="HK352" s="46"/>
      <c r="HL352" s="46"/>
      <c r="HM352" s="46"/>
      <c r="HN352" s="46"/>
      <c r="HO352" s="46"/>
      <c r="HP352" s="46"/>
      <c r="HQ352" s="46"/>
      <c r="HR352" s="46"/>
      <c r="HS352" s="46"/>
      <c r="HT352" s="46"/>
      <c r="HU352" s="46"/>
      <c r="HV352" s="46"/>
      <c r="HW352" s="46"/>
      <c r="HX352" s="46"/>
      <c r="HY352" s="46"/>
      <c r="HZ352" s="46"/>
      <c r="IA352" s="46"/>
      <c r="IB352" s="46"/>
      <c r="IC352" s="46"/>
    </row>
    <row r="353" spans="1:237" s="67" customFormat="1" x14ac:dyDescent="0.25">
      <c r="A353" s="47"/>
      <c r="B353" s="46"/>
      <c r="C353" s="50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  <c r="GZ353" s="46"/>
      <c r="HA353" s="46"/>
      <c r="HB353" s="46"/>
      <c r="HC353" s="46"/>
      <c r="HD353" s="46"/>
      <c r="HE353" s="46"/>
      <c r="HF353" s="46"/>
      <c r="HG353" s="46"/>
      <c r="HH353" s="46"/>
      <c r="HI353" s="46"/>
      <c r="HJ353" s="46"/>
      <c r="HK353" s="46"/>
      <c r="HL353" s="46"/>
      <c r="HM353" s="46"/>
      <c r="HN353" s="46"/>
      <c r="HO353" s="46"/>
      <c r="HP353" s="46"/>
      <c r="HQ353" s="46"/>
      <c r="HR353" s="46"/>
      <c r="HS353" s="46"/>
      <c r="HT353" s="46"/>
      <c r="HU353" s="46"/>
      <c r="HV353" s="46"/>
      <c r="HW353" s="46"/>
      <c r="HX353" s="46"/>
      <c r="HY353" s="46"/>
      <c r="HZ353" s="46"/>
      <c r="IA353" s="46"/>
      <c r="IB353" s="46"/>
      <c r="IC353" s="46"/>
    </row>
    <row r="354" spans="1:237" s="67" customFormat="1" x14ac:dyDescent="0.25">
      <c r="A354" s="47"/>
      <c r="B354" s="46"/>
      <c r="C354" s="50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  <c r="GT354" s="46"/>
      <c r="GU354" s="46"/>
      <c r="GV354" s="46"/>
      <c r="GW354" s="46"/>
      <c r="GX354" s="46"/>
      <c r="GY354" s="46"/>
      <c r="GZ354" s="46"/>
      <c r="HA354" s="46"/>
      <c r="HB354" s="46"/>
      <c r="HC354" s="46"/>
      <c r="HD354" s="46"/>
      <c r="HE354" s="46"/>
      <c r="HF354" s="46"/>
      <c r="HG354" s="46"/>
      <c r="HH354" s="46"/>
      <c r="HI354" s="46"/>
      <c r="HJ354" s="46"/>
      <c r="HK354" s="46"/>
      <c r="HL354" s="46"/>
      <c r="HM354" s="46"/>
      <c r="HN354" s="46"/>
      <c r="HO354" s="46"/>
      <c r="HP354" s="46"/>
      <c r="HQ354" s="46"/>
      <c r="HR354" s="46"/>
      <c r="HS354" s="46"/>
      <c r="HT354" s="46"/>
      <c r="HU354" s="46"/>
      <c r="HV354" s="46"/>
      <c r="HW354" s="46"/>
      <c r="HX354" s="46"/>
      <c r="HY354" s="46"/>
      <c r="HZ354" s="46"/>
      <c r="IA354" s="46"/>
      <c r="IB354" s="46"/>
      <c r="IC354" s="46"/>
    </row>
    <row r="355" spans="1:237" s="67" customFormat="1" x14ac:dyDescent="0.25">
      <c r="A355" s="47"/>
      <c r="B355" s="46"/>
      <c r="C355" s="50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  <c r="GT355" s="46"/>
      <c r="GU355" s="46"/>
      <c r="GV355" s="46"/>
      <c r="GW355" s="46"/>
      <c r="GX355" s="46"/>
      <c r="GY355" s="46"/>
      <c r="GZ355" s="46"/>
      <c r="HA355" s="46"/>
      <c r="HB355" s="46"/>
      <c r="HC355" s="46"/>
      <c r="HD355" s="46"/>
      <c r="HE355" s="46"/>
      <c r="HF355" s="46"/>
      <c r="HG355" s="46"/>
      <c r="HH355" s="46"/>
      <c r="HI355" s="46"/>
      <c r="HJ355" s="46"/>
      <c r="HK355" s="46"/>
      <c r="HL355" s="46"/>
      <c r="HM355" s="46"/>
      <c r="HN355" s="46"/>
      <c r="HO355" s="46"/>
      <c r="HP355" s="46"/>
      <c r="HQ355" s="46"/>
      <c r="HR355" s="46"/>
      <c r="HS355" s="46"/>
      <c r="HT355" s="46"/>
      <c r="HU355" s="46"/>
      <c r="HV355" s="46"/>
      <c r="HW355" s="46"/>
      <c r="HX355" s="46"/>
      <c r="HY355" s="46"/>
      <c r="HZ355" s="46"/>
      <c r="IA355" s="46"/>
      <c r="IB355" s="46"/>
      <c r="IC355" s="46"/>
    </row>
    <row r="356" spans="1:237" s="67" customFormat="1" x14ac:dyDescent="0.25">
      <c r="A356" s="47"/>
      <c r="B356" s="46"/>
      <c r="C356" s="50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/>
      <c r="GR356" s="46"/>
      <c r="GS356" s="46"/>
      <c r="GT356" s="46"/>
      <c r="GU356" s="46"/>
      <c r="GV356" s="46"/>
      <c r="GW356" s="46"/>
      <c r="GX356" s="46"/>
      <c r="GY356" s="46"/>
      <c r="GZ356" s="46"/>
      <c r="HA356" s="46"/>
      <c r="HB356" s="46"/>
      <c r="HC356" s="46"/>
      <c r="HD356" s="46"/>
      <c r="HE356" s="46"/>
      <c r="HF356" s="46"/>
      <c r="HG356" s="46"/>
      <c r="HH356" s="46"/>
      <c r="HI356" s="46"/>
      <c r="HJ356" s="46"/>
      <c r="HK356" s="46"/>
      <c r="HL356" s="46"/>
      <c r="HM356" s="46"/>
      <c r="HN356" s="46"/>
      <c r="HO356" s="46"/>
      <c r="HP356" s="46"/>
      <c r="HQ356" s="46"/>
      <c r="HR356" s="46"/>
      <c r="HS356" s="46"/>
      <c r="HT356" s="46"/>
      <c r="HU356" s="46"/>
      <c r="HV356" s="46"/>
      <c r="HW356" s="46"/>
      <c r="HX356" s="46"/>
      <c r="HY356" s="46"/>
      <c r="HZ356" s="46"/>
      <c r="IA356" s="46"/>
      <c r="IB356" s="46"/>
      <c r="IC356" s="46"/>
    </row>
    <row r="357" spans="1:237" s="67" customFormat="1" x14ac:dyDescent="0.25">
      <c r="A357" s="47"/>
      <c r="B357" s="46"/>
      <c r="C357" s="50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  <c r="GZ357" s="46"/>
      <c r="HA357" s="46"/>
      <c r="HB357" s="46"/>
      <c r="HC357" s="46"/>
      <c r="HD357" s="46"/>
      <c r="HE357" s="46"/>
      <c r="HF357" s="46"/>
      <c r="HG357" s="46"/>
      <c r="HH357" s="46"/>
      <c r="HI357" s="46"/>
      <c r="HJ357" s="46"/>
      <c r="HK357" s="46"/>
      <c r="HL357" s="46"/>
      <c r="HM357" s="46"/>
      <c r="HN357" s="46"/>
      <c r="HO357" s="46"/>
      <c r="HP357" s="46"/>
      <c r="HQ357" s="46"/>
      <c r="HR357" s="46"/>
      <c r="HS357" s="46"/>
      <c r="HT357" s="46"/>
      <c r="HU357" s="46"/>
      <c r="HV357" s="46"/>
      <c r="HW357" s="46"/>
      <c r="HX357" s="46"/>
      <c r="HY357" s="46"/>
      <c r="HZ357" s="46"/>
      <c r="IA357" s="46"/>
      <c r="IB357" s="46"/>
      <c r="IC357" s="46"/>
    </row>
    <row r="358" spans="1:237" s="67" customFormat="1" x14ac:dyDescent="0.25">
      <c r="A358" s="47"/>
      <c r="B358" s="46"/>
      <c r="C358" s="50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</row>
    <row r="359" spans="1:237" s="67" customFormat="1" x14ac:dyDescent="0.25">
      <c r="A359" s="47"/>
      <c r="B359" s="46"/>
      <c r="C359" s="50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  <c r="GZ359" s="46"/>
      <c r="HA359" s="46"/>
      <c r="HB359" s="46"/>
      <c r="HC359" s="46"/>
      <c r="HD359" s="46"/>
      <c r="HE359" s="46"/>
      <c r="HF359" s="46"/>
      <c r="HG359" s="46"/>
      <c r="HH359" s="46"/>
      <c r="HI359" s="46"/>
      <c r="HJ359" s="46"/>
      <c r="HK359" s="46"/>
      <c r="HL359" s="46"/>
      <c r="HM359" s="46"/>
      <c r="HN359" s="46"/>
      <c r="HO359" s="46"/>
      <c r="HP359" s="46"/>
      <c r="HQ359" s="46"/>
      <c r="HR359" s="46"/>
      <c r="HS359" s="46"/>
      <c r="HT359" s="46"/>
      <c r="HU359" s="46"/>
      <c r="HV359" s="46"/>
      <c r="HW359" s="46"/>
      <c r="HX359" s="46"/>
      <c r="HY359" s="46"/>
      <c r="HZ359" s="46"/>
      <c r="IA359" s="46"/>
      <c r="IB359" s="46"/>
      <c r="IC359" s="46"/>
    </row>
    <row r="360" spans="1:237" s="67" customFormat="1" x14ac:dyDescent="0.25">
      <c r="A360" s="47"/>
      <c r="B360" s="46"/>
      <c r="C360" s="50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  <c r="GZ360" s="46"/>
      <c r="HA360" s="46"/>
      <c r="HB360" s="46"/>
      <c r="HC360" s="46"/>
      <c r="HD360" s="46"/>
      <c r="HE360" s="46"/>
      <c r="HF360" s="46"/>
      <c r="HG360" s="46"/>
      <c r="HH360" s="46"/>
      <c r="HI360" s="46"/>
      <c r="HJ360" s="46"/>
      <c r="HK360" s="46"/>
      <c r="HL360" s="46"/>
      <c r="HM360" s="46"/>
      <c r="HN360" s="46"/>
      <c r="HO360" s="46"/>
      <c r="HP360" s="46"/>
      <c r="HQ360" s="46"/>
      <c r="HR360" s="46"/>
      <c r="HS360" s="46"/>
      <c r="HT360" s="46"/>
      <c r="HU360" s="46"/>
      <c r="HV360" s="46"/>
      <c r="HW360" s="46"/>
      <c r="HX360" s="46"/>
      <c r="HY360" s="46"/>
      <c r="HZ360" s="46"/>
      <c r="IA360" s="46"/>
      <c r="IB360" s="46"/>
      <c r="IC360" s="46"/>
    </row>
    <row r="361" spans="1:237" s="67" customFormat="1" x14ac:dyDescent="0.25">
      <c r="A361" s="47"/>
      <c r="B361" s="46"/>
      <c r="C361" s="50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  <c r="GG361" s="46"/>
      <c r="GH361" s="46"/>
      <c r="GI361" s="46"/>
      <c r="GJ361" s="46"/>
      <c r="GK361" s="46"/>
      <c r="GL361" s="46"/>
      <c r="GM361" s="46"/>
      <c r="GN361" s="46"/>
      <c r="GO361" s="46"/>
      <c r="GP361" s="46"/>
      <c r="GQ361" s="46"/>
      <c r="GR361" s="46"/>
      <c r="GS361" s="46"/>
      <c r="GT361" s="46"/>
      <c r="GU361" s="46"/>
      <c r="GV361" s="46"/>
      <c r="GW361" s="46"/>
      <c r="GX361" s="46"/>
      <c r="GY361" s="46"/>
      <c r="GZ361" s="46"/>
      <c r="HA361" s="46"/>
      <c r="HB361" s="46"/>
      <c r="HC361" s="46"/>
      <c r="HD361" s="46"/>
      <c r="HE361" s="46"/>
      <c r="HF361" s="46"/>
      <c r="HG361" s="46"/>
      <c r="HH361" s="46"/>
      <c r="HI361" s="46"/>
      <c r="HJ361" s="46"/>
      <c r="HK361" s="46"/>
      <c r="HL361" s="46"/>
      <c r="HM361" s="46"/>
      <c r="HN361" s="46"/>
      <c r="HO361" s="46"/>
      <c r="HP361" s="46"/>
      <c r="HQ361" s="46"/>
      <c r="HR361" s="46"/>
      <c r="HS361" s="46"/>
      <c r="HT361" s="46"/>
      <c r="HU361" s="46"/>
      <c r="HV361" s="46"/>
      <c r="HW361" s="46"/>
      <c r="HX361" s="46"/>
      <c r="HY361" s="46"/>
      <c r="HZ361" s="46"/>
      <c r="IA361" s="46"/>
      <c r="IB361" s="46"/>
      <c r="IC361" s="46"/>
    </row>
    <row r="362" spans="1:237" s="67" customFormat="1" x14ac:dyDescent="0.25">
      <c r="A362" s="47"/>
      <c r="B362" s="46"/>
      <c r="C362" s="50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  <c r="GT362" s="46"/>
      <c r="GU362" s="46"/>
      <c r="GV362" s="46"/>
      <c r="GW362" s="46"/>
      <c r="GX362" s="46"/>
      <c r="GY362" s="46"/>
      <c r="GZ362" s="46"/>
      <c r="HA362" s="46"/>
      <c r="HB362" s="46"/>
      <c r="HC362" s="46"/>
      <c r="HD362" s="46"/>
      <c r="HE362" s="46"/>
      <c r="HF362" s="46"/>
      <c r="HG362" s="46"/>
      <c r="HH362" s="46"/>
      <c r="HI362" s="46"/>
      <c r="HJ362" s="46"/>
      <c r="HK362" s="46"/>
      <c r="HL362" s="46"/>
      <c r="HM362" s="46"/>
      <c r="HN362" s="46"/>
      <c r="HO362" s="46"/>
      <c r="HP362" s="46"/>
      <c r="HQ362" s="46"/>
      <c r="HR362" s="46"/>
      <c r="HS362" s="46"/>
      <c r="HT362" s="46"/>
      <c r="HU362" s="46"/>
      <c r="HV362" s="46"/>
      <c r="HW362" s="46"/>
      <c r="HX362" s="46"/>
      <c r="HY362" s="46"/>
      <c r="HZ362" s="46"/>
      <c r="IA362" s="46"/>
      <c r="IB362" s="46"/>
      <c r="IC362" s="46"/>
    </row>
    <row r="363" spans="1:237" s="67" customFormat="1" x14ac:dyDescent="0.25">
      <c r="A363" s="47"/>
      <c r="B363" s="46"/>
      <c r="C363" s="50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  <c r="HX363" s="46"/>
      <c r="HY363" s="46"/>
      <c r="HZ363" s="46"/>
      <c r="IA363" s="46"/>
      <c r="IB363" s="46"/>
      <c r="IC363" s="46"/>
    </row>
    <row r="364" spans="1:237" s="67" customFormat="1" x14ac:dyDescent="0.25">
      <c r="A364" s="47"/>
      <c r="B364" s="46"/>
      <c r="C364" s="50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  <c r="GG364" s="46"/>
      <c r="GH364" s="46"/>
      <c r="GI364" s="46"/>
      <c r="GJ364" s="46"/>
      <c r="GK364" s="46"/>
      <c r="GL364" s="46"/>
      <c r="GM364" s="46"/>
      <c r="GN364" s="46"/>
      <c r="GO364" s="46"/>
      <c r="GP364" s="46"/>
      <c r="GQ364" s="46"/>
      <c r="GR364" s="46"/>
      <c r="GS364" s="46"/>
      <c r="GT364" s="46"/>
      <c r="GU364" s="46"/>
      <c r="GV364" s="46"/>
      <c r="GW364" s="46"/>
      <c r="GX364" s="46"/>
      <c r="GY364" s="46"/>
      <c r="GZ364" s="46"/>
      <c r="HA364" s="46"/>
      <c r="HB364" s="46"/>
      <c r="HC364" s="46"/>
      <c r="HD364" s="46"/>
      <c r="HE364" s="46"/>
      <c r="HF364" s="46"/>
      <c r="HG364" s="46"/>
      <c r="HH364" s="46"/>
      <c r="HI364" s="46"/>
      <c r="HJ364" s="46"/>
      <c r="HK364" s="46"/>
      <c r="HL364" s="46"/>
      <c r="HM364" s="46"/>
      <c r="HN364" s="46"/>
      <c r="HO364" s="46"/>
      <c r="HP364" s="46"/>
      <c r="HQ364" s="46"/>
      <c r="HR364" s="46"/>
      <c r="HS364" s="46"/>
      <c r="HT364" s="46"/>
      <c r="HU364" s="46"/>
      <c r="HV364" s="46"/>
      <c r="HW364" s="46"/>
      <c r="HX364" s="46"/>
      <c r="HY364" s="46"/>
      <c r="HZ364" s="46"/>
      <c r="IA364" s="46"/>
      <c r="IB364" s="46"/>
      <c r="IC364" s="46"/>
    </row>
    <row r="365" spans="1:237" s="67" customFormat="1" x14ac:dyDescent="0.25">
      <c r="A365" s="47"/>
      <c r="B365" s="46"/>
      <c r="C365" s="50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</row>
    <row r="366" spans="1:237" s="67" customFormat="1" x14ac:dyDescent="0.25">
      <c r="A366" s="47"/>
      <c r="B366" s="46"/>
      <c r="C366" s="50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  <c r="GT366" s="46"/>
      <c r="GU366" s="46"/>
      <c r="GV366" s="46"/>
      <c r="GW366" s="46"/>
      <c r="GX366" s="46"/>
      <c r="GY366" s="46"/>
      <c r="GZ366" s="46"/>
      <c r="HA366" s="46"/>
      <c r="HB366" s="46"/>
      <c r="HC366" s="46"/>
      <c r="HD366" s="46"/>
      <c r="HE366" s="46"/>
      <c r="HF366" s="46"/>
      <c r="HG366" s="46"/>
      <c r="HH366" s="46"/>
      <c r="HI366" s="46"/>
      <c r="HJ366" s="46"/>
      <c r="HK366" s="46"/>
      <c r="HL366" s="46"/>
      <c r="HM366" s="46"/>
      <c r="HN366" s="46"/>
      <c r="HO366" s="46"/>
      <c r="HP366" s="46"/>
      <c r="HQ366" s="46"/>
      <c r="HR366" s="46"/>
      <c r="HS366" s="46"/>
      <c r="HT366" s="46"/>
      <c r="HU366" s="46"/>
      <c r="HV366" s="46"/>
      <c r="HW366" s="46"/>
      <c r="HX366" s="46"/>
      <c r="HY366" s="46"/>
      <c r="HZ366" s="46"/>
      <c r="IA366" s="46"/>
      <c r="IB366" s="46"/>
      <c r="IC366" s="46"/>
    </row>
    <row r="367" spans="1:237" s="67" customFormat="1" x14ac:dyDescent="0.25">
      <c r="A367" s="47"/>
      <c r="B367" s="46"/>
      <c r="C367" s="50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46"/>
      <c r="GJ367" s="46"/>
      <c r="GK367" s="46"/>
      <c r="GL367" s="46"/>
      <c r="GM367" s="46"/>
      <c r="GN367" s="46"/>
      <c r="GO367" s="46"/>
      <c r="GP367" s="46"/>
      <c r="GQ367" s="46"/>
      <c r="GR367" s="46"/>
      <c r="GS367" s="46"/>
      <c r="GT367" s="46"/>
      <c r="GU367" s="46"/>
      <c r="GV367" s="46"/>
      <c r="GW367" s="46"/>
      <c r="GX367" s="46"/>
      <c r="GY367" s="46"/>
      <c r="GZ367" s="46"/>
      <c r="HA367" s="46"/>
      <c r="HB367" s="46"/>
      <c r="HC367" s="46"/>
      <c r="HD367" s="46"/>
      <c r="HE367" s="46"/>
      <c r="HF367" s="46"/>
      <c r="HG367" s="46"/>
      <c r="HH367" s="46"/>
      <c r="HI367" s="46"/>
      <c r="HJ367" s="46"/>
      <c r="HK367" s="46"/>
      <c r="HL367" s="46"/>
      <c r="HM367" s="46"/>
      <c r="HN367" s="46"/>
      <c r="HO367" s="46"/>
      <c r="HP367" s="46"/>
      <c r="HQ367" s="46"/>
      <c r="HR367" s="46"/>
      <c r="HS367" s="46"/>
      <c r="HT367" s="46"/>
      <c r="HU367" s="46"/>
      <c r="HV367" s="46"/>
      <c r="HW367" s="46"/>
      <c r="HX367" s="46"/>
      <c r="HY367" s="46"/>
      <c r="HZ367" s="46"/>
      <c r="IA367" s="46"/>
      <c r="IB367" s="46"/>
      <c r="IC367" s="46"/>
    </row>
    <row r="368" spans="1:237" s="67" customFormat="1" x14ac:dyDescent="0.25">
      <c r="A368" s="47"/>
      <c r="B368" s="46"/>
      <c r="C368" s="50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  <c r="GZ368" s="46"/>
      <c r="HA368" s="46"/>
      <c r="HB368" s="46"/>
      <c r="HC368" s="46"/>
      <c r="HD368" s="46"/>
      <c r="HE368" s="46"/>
      <c r="HF368" s="46"/>
      <c r="HG368" s="46"/>
      <c r="HH368" s="46"/>
      <c r="HI368" s="46"/>
      <c r="HJ368" s="46"/>
      <c r="HK368" s="46"/>
      <c r="HL368" s="46"/>
      <c r="HM368" s="46"/>
      <c r="HN368" s="46"/>
      <c r="HO368" s="46"/>
      <c r="HP368" s="46"/>
      <c r="HQ368" s="46"/>
      <c r="HR368" s="46"/>
      <c r="HS368" s="46"/>
      <c r="HT368" s="46"/>
      <c r="HU368" s="46"/>
      <c r="HV368" s="46"/>
      <c r="HW368" s="46"/>
      <c r="HX368" s="46"/>
      <c r="HY368" s="46"/>
      <c r="HZ368" s="46"/>
      <c r="IA368" s="46"/>
      <c r="IB368" s="46"/>
      <c r="IC368" s="46"/>
    </row>
    <row r="369" spans="1:237" s="67" customFormat="1" x14ac:dyDescent="0.25">
      <c r="A369" s="47"/>
      <c r="B369" s="46"/>
      <c r="C369" s="50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  <c r="HX369" s="46"/>
      <c r="HY369" s="46"/>
      <c r="HZ369" s="46"/>
      <c r="IA369" s="46"/>
      <c r="IB369" s="46"/>
      <c r="IC369" s="46"/>
    </row>
    <row r="370" spans="1:237" s="67" customFormat="1" x14ac:dyDescent="0.25">
      <c r="A370" s="47"/>
      <c r="B370" s="46"/>
      <c r="C370" s="50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  <c r="GZ370" s="46"/>
      <c r="HA370" s="46"/>
      <c r="HB370" s="46"/>
      <c r="HC370" s="46"/>
      <c r="HD370" s="46"/>
      <c r="HE370" s="46"/>
      <c r="HF370" s="46"/>
      <c r="HG370" s="46"/>
      <c r="HH370" s="46"/>
      <c r="HI370" s="46"/>
      <c r="HJ370" s="46"/>
      <c r="HK370" s="46"/>
      <c r="HL370" s="46"/>
      <c r="HM370" s="46"/>
      <c r="HN370" s="46"/>
      <c r="HO370" s="46"/>
      <c r="HP370" s="46"/>
      <c r="HQ370" s="46"/>
      <c r="HR370" s="46"/>
      <c r="HS370" s="46"/>
      <c r="HT370" s="46"/>
      <c r="HU370" s="46"/>
      <c r="HV370" s="46"/>
      <c r="HW370" s="46"/>
      <c r="HX370" s="46"/>
      <c r="HY370" s="46"/>
      <c r="HZ370" s="46"/>
      <c r="IA370" s="46"/>
      <c r="IB370" s="46"/>
      <c r="IC370" s="46"/>
    </row>
    <row r="371" spans="1:237" s="67" customFormat="1" x14ac:dyDescent="0.25">
      <c r="A371" s="47"/>
      <c r="B371" s="46"/>
      <c r="C371" s="50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  <c r="GG371" s="46"/>
      <c r="GH371" s="46"/>
      <c r="GI371" s="46"/>
      <c r="GJ371" s="46"/>
      <c r="GK371" s="46"/>
      <c r="GL371" s="46"/>
      <c r="GM371" s="46"/>
      <c r="GN371" s="46"/>
      <c r="GO371" s="46"/>
      <c r="GP371" s="46"/>
      <c r="GQ371" s="46"/>
      <c r="GR371" s="46"/>
      <c r="GS371" s="46"/>
      <c r="GT371" s="46"/>
      <c r="GU371" s="46"/>
      <c r="GV371" s="46"/>
      <c r="GW371" s="46"/>
      <c r="GX371" s="46"/>
      <c r="GY371" s="46"/>
      <c r="GZ371" s="46"/>
      <c r="HA371" s="46"/>
      <c r="HB371" s="46"/>
      <c r="HC371" s="46"/>
      <c r="HD371" s="46"/>
      <c r="HE371" s="46"/>
      <c r="HF371" s="46"/>
      <c r="HG371" s="46"/>
      <c r="HH371" s="46"/>
      <c r="HI371" s="46"/>
      <c r="HJ371" s="46"/>
      <c r="HK371" s="46"/>
      <c r="HL371" s="46"/>
      <c r="HM371" s="46"/>
      <c r="HN371" s="46"/>
      <c r="HO371" s="46"/>
      <c r="HP371" s="46"/>
      <c r="HQ371" s="46"/>
      <c r="HR371" s="46"/>
      <c r="HS371" s="46"/>
      <c r="HT371" s="46"/>
      <c r="HU371" s="46"/>
      <c r="HV371" s="46"/>
      <c r="HW371" s="46"/>
      <c r="HX371" s="46"/>
      <c r="HY371" s="46"/>
      <c r="HZ371" s="46"/>
      <c r="IA371" s="46"/>
      <c r="IB371" s="46"/>
      <c r="IC371" s="46"/>
    </row>
    <row r="372" spans="1:237" s="67" customFormat="1" x14ac:dyDescent="0.25">
      <c r="A372" s="47"/>
      <c r="B372" s="46"/>
      <c r="C372" s="50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  <c r="GZ372" s="46"/>
      <c r="HA372" s="46"/>
      <c r="HB372" s="46"/>
      <c r="HC372" s="46"/>
      <c r="HD372" s="46"/>
      <c r="HE372" s="46"/>
      <c r="HF372" s="46"/>
      <c r="HG372" s="46"/>
      <c r="HH372" s="46"/>
      <c r="HI372" s="46"/>
      <c r="HJ372" s="46"/>
      <c r="HK372" s="46"/>
      <c r="HL372" s="46"/>
      <c r="HM372" s="46"/>
      <c r="HN372" s="46"/>
      <c r="HO372" s="46"/>
      <c r="HP372" s="46"/>
      <c r="HQ372" s="46"/>
      <c r="HR372" s="46"/>
      <c r="HS372" s="46"/>
      <c r="HT372" s="46"/>
      <c r="HU372" s="46"/>
      <c r="HV372" s="46"/>
      <c r="HW372" s="46"/>
      <c r="HX372" s="46"/>
      <c r="HY372" s="46"/>
      <c r="HZ372" s="46"/>
      <c r="IA372" s="46"/>
      <c r="IB372" s="46"/>
      <c r="IC372" s="46"/>
    </row>
    <row r="373" spans="1:237" s="67" customFormat="1" x14ac:dyDescent="0.25">
      <c r="A373" s="47"/>
      <c r="B373" s="46"/>
      <c r="C373" s="50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  <c r="GZ373" s="46"/>
      <c r="HA373" s="46"/>
      <c r="HB373" s="46"/>
      <c r="HC373" s="46"/>
      <c r="HD373" s="46"/>
      <c r="HE373" s="46"/>
      <c r="HF373" s="46"/>
      <c r="HG373" s="46"/>
      <c r="HH373" s="46"/>
      <c r="HI373" s="46"/>
      <c r="HJ373" s="46"/>
      <c r="HK373" s="46"/>
      <c r="HL373" s="46"/>
      <c r="HM373" s="46"/>
      <c r="HN373" s="46"/>
      <c r="HO373" s="46"/>
      <c r="HP373" s="46"/>
      <c r="HQ373" s="46"/>
      <c r="HR373" s="46"/>
      <c r="HS373" s="46"/>
      <c r="HT373" s="46"/>
      <c r="HU373" s="46"/>
      <c r="HV373" s="46"/>
      <c r="HW373" s="46"/>
      <c r="HX373" s="46"/>
      <c r="HY373" s="46"/>
      <c r="HZ373" s="46"/>
      <c r="IA373" s="46"/>
      <c r="IB373" s="46"/>
      <c r="IC373" s="46"/>
    </row>
    <row r="374" spans="1:237" s="67" customFormat="1" x14ac:dyDescent="0.25">
      <c r="A374" s="47"/>
      <c r="B374" s="46"/>
      <c r="C374" s="50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  <c r="HX374" s="46"/>
      <c r="HY374" s="46"/>
      <c r="HZ374" s="46"/>
      <c r="IA374" s="46"/>
      <c r="IB374" s="46"/>
      <c r="IC374" s="46"/>
    </row>
    <row r="375" spans="1:237" s="67" customFormat="1" x14ac:dyDescent="0.25">
      <c r="A375" s="47"/>
      <c r="B375" s="46"/>
      <c r="C375" s="50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  <c r="HX375" s="46"/>
      <c r="HY375" s="46"/>
      <c r="HZ375" s="46"/>
      <c r="IA375" s="46"/>
      <c r="IB375" s="46"/>
      <c r="IC375" s="46"/>
    </row>
    <row r="376" spans="1:237" s="67" customFormat="1" x14ac:dyDescent="0.25">
      <c r="A376" s="47"/>
      <c r="B376" s="46"/>
      <c r="C376" s="50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  <c r="GZ376" s="46"/>
      <c r="HA376" s="46"/>
      <c r="HB376" s="46"/>
      <c r="HC376" s="46"/>
      <c r="HD376" s="46"/>
      <c r="HE376" s="46"/>
      <c r="HF376" s="46"/>
      <c r="HG376" s="46"/>
      <c r="HH376" s="46"/>
      <c r="HI376" s="46"/>
      <c r="HJ376" s="46"/>
      <c r="HK376" s="46"/>
      <c r="HL376" s="46"/>
      <c r="HM376" s="46"/>
      <c r="HN376" s="46"/>
      <c r="HO376" s="46"/>
      <c r="HP376" s="46"/>
      <c r="HQ376" s="46"/>
      <c r="HR376" s="46"/>
      <c r="HS376" s="46"/>
      <c r="HT376" s="46"/>
      <c r="HU376" s="46"/>
      <c r="HV376" s="46"/>
      <c r="HW376" s="46"/>
      <c r="HX376" s="46"/>
      <c r="HY376" s="46"/>
      <c r="HZ376" s="46"/>
      <c r="IA376" s="46"/>
      <c r="IB376" s="46"/>
      <c r="IC376" s="46"/>
    </row>
    <row r="377" spans="1:237" s="67" customFormat="1" x14ac:dyDescent="0.25">
      <c r="A377" s="47"/>
      <c r="B377" s="46"/>
      <c r="C377" s="50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  <c r="GG377" s="46"/>
      <c r="GH377" s="46"/>
      <c r="GI377" s="46"/>
      <c r="GJ377" s="46"/>
      <c r="GK377" s="46"/>
      <c r="GL377" s="46"/>
      <c r="GM377" s="46"/>
      <c r="GN377" s="46"/>
      <c r="GO377" s="46"/>
      <c r="GP377" s="46"/>
      <c r="GQ377" s="46"/>
      <c r="GR377" s="46"/>
      <c r="GS377" s="46"/>
      <c r="GT377" s="46"/>
      <c r="GU377" s="46"/>
      <c r="GV377" s="46"/>
      <c r="GW377" s="46"/>
      <c r="GX377" s="46"/>
      <c r="GY377" s="46"/>
      <c r="GZ377" s="46"/>
      <c r="HA377" s="46"/>
      <c r="HB377" s="46"/>
      <c r="HC377" s="46"/>
      <c r="HD377" s="46"/>
      <c r="HE377" s="46"/>
      <c r="HF377" s="46"/>
      <c r="HG377" s="46"/>
      <c r="HH377" s="46"/>
      <c r="HI377" s="46"/>
      <c r="HJ377" s="46"/>
      <c r="HK377" s="46"/>
      <c r="HL377" s="46"/>
      <c r="HM377" s="46"/>
      <c r="HN377" s="46"/>
      <c r="HO377" s="46"/>
      <c r="HP377" s="46"/>
      <c r="HQ377" s="46"/>
      <c r="HR377" s="46"/>
      <c r="HS377" s="46"/>
      <c r="HT377" s="46"/>
      <c r="HU377" s="46"/>
      <c r="HV377" s="46"/>
      <c r="HW377" s="46"/>
      <c r="HX377" s="46"/>
      <c r="HY377" s="46"/>
      <c r="HZ377" s="46"/>
      <c r="IA377" s="46"/>
      <c r="IB377" s="46"/>
      <c r="IC377" s="46"/>
    </row>
    <row r="378" spans="1:237" s="67" customFormat="1" x14ac:dyDescent="0.25">
      <c r="A378" s="47"/>
      <c r="B378" s="46"/>
      <c r="C378" s="50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  <c r="GZ378" s="46"/>
      <c r="HA378" s="46"/>
      <c r="HB378" s="46"/>
      <c r="HC378" s="46"/>
      <c r="HD378" s="46"/>
      <c r="HE378" s="46"/>
      <c r="HF378" s="46"/>
      <c r="HG378" s="46"/>
      <c r="HH378" s="46"/>
      <c r="HI378" s="46"/>
      <c r="HJ378" s="46"/>
      <c r="HK378" s="46"/>
      <c r="HL378" s="46"/>
      <c r="HM378" s="46"/>
      <c r="HN378" s="46"/>
      <c r="HO378" s="46"/>
      <c r="HP378" s="46"/>
      <c r="HQ378" s="46"/>
      <c r="HR378" s="46"/>
      <c r="HS378" s="46"/>
      <c r="HT378" s="46"/>
      <c r="HU378" s="46"/>
      <c r="HV378" s="46"/>
      <c r="HW378" s="46"/>
      <c r="HX378" s="46"/>
      <c r="HY378" s="46"/>
      <c r="HZ378" s="46"/>
      <c r="IA378" s="46"/>
      <c r="IB378" s="46"/>
      <c r="IC378" s="46"/>
    </row>
    <row r="379" spans="1:237" s="67" customFormat="1" x14ac:dyDescent="0.25">
      <c r="A379" s="47"/>
      <c r="B379" s="46"/>
      <c r="C379" s="50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  <c r="GZ379" s="46"/>
      <c r="HA379" s="46"/>
      <c r="HB379" s="46"/>
      <c r="HC379" s="46"/>
      <c r="HD379" s="46"/>
      <c r="HE379" s="46"/>
      <c r="HF379" s="46"/>
      <c r="HG379" s="46"/>
      <c r="HH379" s="46"/>
      <c r="HI379" s="46"/>
      <c r="HJ379" s="46"/>
      <c r="HK379" s="46"/>
      <c r="HL379" s="46"/>
      <c r="HM379" s="46"/>
      <c r="HN379" s="46"/>
      <c r="HO379" s="46"/>
      <c r="HP379" s="46"/>
      <c r="HQ379" s="46"/>
      <c r="HR379" s="46"/>
      <c r="HS379" s="46"/>
      <c r="HT379" s="46"/>
      <c r="HU379" s="46"/>
      <c r="HV379" s="46"/>
      <c r="HW379" s="46"/>
      <c r="HX379" s="46"/>
      <c r="HY379" s="46"/>
      <c r="HZ379" s="46"/>
      <c r="IA379" s="46"/>
      <c r="IB379" s="46"/>
      <c r="IC379" s="46"/>
    </row>
    <row r="380" spans="1:237" s="67" customFormat="1" x14ac:dyDescent="0.25">
      <c r="A380" s="47"/>
      <c r="B380" s="46"/>
      <c r="C380" s="50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  <c r="GZ380" s="46"/>
      <c r="HA380" s="46"/>
      <c r="HB380" s="46"/>
      <c r="HC380" s="46"/>
      <c r="HD380" s="46"/>
      <c r="HE380" s="46"/>
      <c r="HF380" s="46"/>
      <c r="HG380" s="46"/>
      <c r="HH380" s="46"/>
      <c r="HI380" s="46"/>
      <c r="HJ380" s="46"/>
      <c r="HK380" s="46"/>
      <c r="HL380" s="46"/>
      <c r="HM380" s="46"/>
      <c r="HN380" s="46"/>
      <c r="HO380" s="46"/>
      <c r="HP380" s="46"/>
      <c r="HQ380" s="46"/>
      <c r="HR380" s="46"/>
      <c r="HS380" s="46"/>
      <c r="HT380" s="46"/>
      <c r="HU380" s="46"/>
      <c r="HV380" s="46"/>
      <c r="HW380" s="46"/>
      <c r="HX380" s="46"/>
      <c r="HY380" s="46"/>
      <c r="HZ380" s="46"/>
      <c r="IA380" s="46"/>
      <c r="IB380" s="46"/>
      <c r="IC380" s="46"/>
    </row>
    <row r="381" spans="1:237" s="67" customFormat="1" x14ac:dyDescent="0.25">
      <c r="A381" s="47"/>
      <c r="B381" s="46"/>
      <c r="C381" s="50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  <c r="GZ381" s="46"/>
      <c r="HA381" s="46"/>
      <c r="HB381" s="46"/>
      <c r="HC381" s="46"/>
      <c r="HD381" s="46"/>
      <c r="HE381" s="46"/>
      <c r="HF381" s="46"/>
      <c r="HG381" s="46"/>
      <c r="HH381" s="46"/>
      <c r="HI381" s="46"/>
      <c r="HJ381" s="46"/>
      <c r="HK381" s="46"/>
      <c r="HL381" s="46"/>
      <c r="HM381" s="46"/>
      <c r="HN381" s="46"/>
      <c r="HO381" s="46"/>
      <c r="HP381" s="46"/>
      <c r="HQ381" s="46"/>
      <c r="HR381" s="46"/>
      <c r="HS381" s="46"/>
      <c r="HT381" s="46"/>
      <c r="HU381" s="46"/>
      <c r="HV381" s="46"/>
      <c r="HW381" s="46"/>
      <c r="HX381" s="46"/>
      <c r="HY381" s="46"/>
      <c r="HZ381" s="46"/>
      <c r="IA381" s="46"/>
      <c r="IB381" s="46"/>
      <c r="IC381" s="46"/>
    </row>
    <row r="382" spans="1:237" s="67" customFormat="1" x14ac:dyDescent="0.25">
      <c r="A382" s="47"/>
      <c r="B382" s="46"/>
      <c r="C382" s="50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  <c r="GZ382" s="46"/>
      <c r="HA382" s="46"/>
      <c r="HB382" s="46"/>
      <c r="HC382" s="46"/>
      <c r="HD382" s="46"/>
      <c r="HE382" s="46"/>
      <c r="HF382" s="46"/>
      <c r="HG382" s="46"/>
      <c r="HH382" s="46"/>
      <c r="HI382" s="46"/>
      <c r="HJ382" s="46"/>
      <c r="HK382" s="46"/>
      <c r="HL382" s="46"/>
      <c r="HM382" s="46"/>
      <c r="HN382" s="46"/>
      <c r="HO382" s="46"/>
      <c r="HP382" s="46"/>
      <c r="HQ382" s="46"/>
      <c r="HR382" s="46"/>
      <c r="HS382" s="46"/>
      <c r="HT382" s="46"/>
      <c r="HU382" s="46"/>
      <c r="HV382" s="46"/>
      <c r="HW382" s="46"/>
      <c r="HX382" s="46"/>
      <c r="HY382" s="46"/>
      <c r="HZ382" s="46"/>
      <c r="IA382" s="46"/>
      <c r="IB382" s="46"/>
      <c r="IC382" s="46"/>
    </row>
    <row r="383" spans="1:237" s="67" customFormat="1" x14ac:dyDescent="0.25">
      <c r="A383" s="47"/>
      <c r="B383" s="46"/>
      <c r="C383" s="50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  <c r="GZ383" s="46"/>
      <c r="HA383" s="46"/>
      <c r="HB383" s="46"/>
      <c r="HC383" s="46"/>
      <c r="HD383" s="46"/>
      <c r="HE383" s="46"/>
      <c r="HF383" s="46"/>
      <c r="HG383" s="46"/>
      <c r="HH383" s="46"/>
      <c r="HI383" s="46"/>
      <c r="HJ383" s="46"/>
      <c r="HK383" s="46"/>
      <c r="HL383" s="46"/>
      <c r="HM383" s="46"/>
      <c r="HN383" s="46"/>
      <c r="HO383" s="46"/>
      <c r="HP383" s="46"/>
      <c r="HQ383" s="46"/>
      <c r="HR383" s="46"/>
      <c r="HS383" s="46"/>
      <c r="HT383" s="46"/>
      <c r="HU383" s="46"/>
      <c r="HV383" s="46"/>
      <c r="HW383" s="46"/>
      <c r="HX383" s="46"/>
      <c r="HY383" s="46"/>
      <c r="HZ383" s="46"/>
      <c r="IA383" s="46"/>
      <c r="IB383" s="46"/>
      <c r="IC383" s="46"/>
    </row>
    <row r="384" spans="1:237" s="67" customFormat="1" x14ac:dyDescent="0.25">
      <c r="A384" s="47"/>
      <c r="B384" s="46"/>
      <c r="C384" s="50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  <c r="HX384" s="46"/>
      <c r="HY384" s="46"/>
      <c r="HZ384" s="46"/>
      <c r="IA384" s="46"/>
      <c r="IB384" s="46"/>
      <c r="IC384" s="46"/>
    </row>
    <row r="385" spans="1:237" s="67" customFormat="1" x14ac:dyDescent="0.25">
      <c r="A385" s="47"/>
      <c r="B385" s="46"/>
      <c r="C385" s="50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  <c r="GT385" s="46"/>
      <c r="GU385" s="46"/>
      <c r="GV385" s="46"/>
      <c r="GW385" s="46"/>
      <c r="GX385" s="46"/>
      <c r="GY385" s="46"/>
      <c r="GZ385" s="46"/>
      <c r="HA385" s="46"/>
      <c r="HB385" s="46"/>
      <c r="HC385" s="46"/>
      <c r="HD385" s="46"/>
      <c r="HE385" s="46"/>
      <c r="HF385" s="46"/>
      <c r="HG385" s="46"/>
      <c r="HH385" s="46"/>
      <c r="HI385" s="46"/>
      <c r="HJ385" s="46"/>
      <c r="HK385" s="46"/>
      <c r="HL385" s="46"/>
      <c r="HM385" s="46"/>
      <c r="HN385" s="46"/>
      <c r="HO385" s="46"/>
      <c r="HP385" s="46"/>
      <c r="HQ385" s="46"/>
      <c r="HR385" s="46"/>
      <c r="HS385" s="46"/>
      <c r="HT385" s="46"/>
      <c r="HU385" s="46"/>
      <c r="HV385" s="46"/>
      <c r="HW385" s="46"/>
      <c r="HX385" s="46"/>
      <c r="HY385" s="46"/>
      <c r="HZ385" s="46"/>
      <c r="IA385" s="46"/>
      <c r="IB385" s="46"/>
      <c r="IC385" s="46"/>
    </row>
    <row r="386" spans="1:237" s="67" customFormat="1" x14ac:dyDescent="0.25">
      <c r="A386" s="47"/>
      <c r="B386" s="46"/>
      <c r="C386" s="50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46"/>
      <c r="GJ386" s="46"/>
      <c r="GK386" s="46"/>
      <c r="GL386" s="46"/>
      <c r="GM386" s="46"/>
      <c r="GN386" s="46"/>
      <c r="GO386" s="46"/>
      <c r="GP386" s="46"/>
      <c r="GQ386" s="46"/>
      <c r="GR386" s="46"/>
      <c r="GS386" s="46"/>
      <c r="GT386" s="46"/>
      <c r="GU386" s="46"/>
      <c r="GV386" s="46"/>
      <c r="GW386" s="46"/>
      <c r="GX386" s="46"/>
      <c r="GY386" s="46"/>
      <c r="GZ386" s="46"/>
      <c r="HA386" s="46"/>
      <c r="HB386" s="46"/>
      <c r="HC386" s="46"/>
      <c r="HD386" s="46"/>
      <c r="HE386" s="46"/>
      <c r="HF386" s="46"/>
      <c r="HG386" s="46"/>
      <c r="HH386" s="46"/>
      <c r="HI386" s="46"/>
      <c r="HJ386" s="46"/>
      <c r="HK386" s="46"/>
      <c r="HL386" s="46"/>
      <c r="HM386" s="46"/>
      <c r="HN386" s="46"/>
      <c r="HO386" s="46"/>
      <c r="HP386" s="46"/>
      <c r="HQ386" s="46"/>
      <c r="HR386" s="46"/>
      <c r="HS386" s="46"/>
      <c r="HT386" s="46"/>
      <c r="HU386" s="46"/>
      <c r="HV386" s="46"/>
      <c r="HW386" s="46"/>
      <c r="HX386" s="46"/>
      <c r="HY386" s="46"/>
      <c r="HZ386" s="46"/>
      <c r="IA386" s="46"/>
      <c r="IB386" s="46"/>
      <c r="IC386" s="46"/>
    </row>
    <row r="387" spans="1:237" s="67" customFormat="1" x14ac:dyDescent="0.25">
      <c r="A387" s="47"/>
      <c r="B387" s="46"/>
      <c r="C387" s="50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  <c r="GT387" s="46"/>
      <c r="GU387" s="46"/>
      <c r="GV387" s="46"/>
      <c r="GW387" s="46"/>
      <c r="GX387" s="46"/>
      <c r="GY387" s="46"/>
      <c r="GZ387" s="46"/>
      <c r="HA387" s="46"/>
      <c r="HB387" s="46"/>
      <c r="HC387" s="46"/>
      <c r="HD387" s="46"/>
      <c r="HE387" s="46"/>
      <c r="HF387" s="46"/>
      <c r="HG387" s="46"/>
      <c r="HH387" s="46"/>
      <c r="HI387" s="46"/>
      <c r="HJ387" s="46"/>
      <c r="HK387" s="46"/>
      <c r="HL387" s="46"/>
      <c r="HM387" s="46"/>
      <c r="HN387" s="46"/>
      <c r="HO387" s="46"/>
      <c r="HP387" s="46"/>
      <c r="HQ387" s="46"/>
      <c r="HR387" s="46"/>
      <c r="HS387" s="46"/>
      <c r="HT387" s="46"/>
      <c r="HU387" s="46"/>
      <c r="HV387" s="46"/>
      <c r="HW387" s="46"/>
      <c r="HX387" s="46"/>
      <c r="HY387" s="46"/>
      <c r="HZ387" s="46"/>
      <c r="IA387" s="46"/>
      <c r="IB387" s="46"/>
      <c r="IC387" s="46"/>
    </row>
    <row r="388" spans="1:237" s="67" customFormat="1" x14ac:dyDescent="0.25">
      <c r="A388" s="47"/>
      <c r="B388" s="46"/>
      <c r="C388" s="50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  <c r="GZ388" s="46"/>
      <c r="HA388" s="46"/>
      <c r="HB388" s="46"/>
      <c r="HC388" s="46"/>
      <c r="HD388" s="46"/>
      <c r="HE388" s="46"/>
      <c r="HF388" s="46"/>
      <c r="HG388" s="46"/>
      <c r="HH388" s="46"/>
      <c r="HI388" s="46"/>
      <c r="HJ388" s="46"/>
      <c r="HK388" s="46"/>
      <c r="HL388" s="46"/>
      <c r="HM388" s="46"/>
      <c r="HN388" s="46"/>
      <c r="HO388" s="46"/>
      <c r="HP388" s="46"/>
      <c r="HQ388" s="46"/>
      <c r="HR388" s="46"/>
      <c r="HS388" s="46"/>
      <c r="HT388" s="46"/>
      <c r="HU388" s="46"/>
      <c r="HV388" s="46"/>
      <c r="HW388" s="46"/>
      <c r="HX388" s="46"/>
      <c r="HY388" s="46"/>
      <c r="HZ388" s="46"/>
      <c r="IA388" s="46"/>
      <c r="IB388" s="46"/>
      <c r="IC388" s="46"/>
    </row>
    <row r="389" spans="1:237" s="67" customFormat="1" x14ac:dyDescent="0.25">
      <c r="A389" s="47"/>
      <c r="B389" s="46"/>
      <c r="C389" s="50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  <c r="GT389" s="46"/>
      <c r="GU389" s="46"/>
      <c r="GV389" s="46"/>
      <c r="GW389" s="46"/>
      <c r="GX389" s="46"/>
      <c r="GY389" s="46"/>
      <c r="GZ389" s="46"/>
      <c r="HA389" s="46"/>
      <c r="HB389" s="46"/>
      <c r="HC389" s="46"/>
      <c r="HD389" s="46"/>
      <c r="HE389" s="46"/>
      <c r="HF389" s="46"/>
      <c r="HG389" s="46"/>
      <c r="HH389" s="46"/>
      <c r="HI389" s="46"/>
      <c r="HJ389" s="46"/>
      <c r="HK389" s="46"/>
      <c r="HL389" s="46"/>
      <c r="HM389" s="46"/>
      <c r="HN389" s="46"/>
      <c r="HO389" s="46"/>
      <c r="HP389" s="46"/>
      <c r="HQ389" s="46"/>
      <c r="HR389" s="46"/>
      <c r="HS389" s="46"/>
      <c r="HT389" s="46"/>
      <c r="HU389" s="46"/>
      <c r="HV389" s="46"/>
      <c r="HW389" s="46"/>
      <c r="HX389" s="46"/>
      <c r="HY389" s="46"/>
      <c r="HZ389" s="46"/>
      <c r="IA389" s="46"/>
      <c r="IB389" s="46"/>
      <c r="IC389" s="46"/>
    </row>
    <row r="390" spans="1:237" s="67" customFormat="1" x14ac:dyDescent="0.25">
      <c r="A390" s="47"/>
      <c r="B390" s="46"/>
      <c r="C390" s="50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  <c r="GT390" s="46"/>
      <c r="GU390" s="46"/>
      <c r="GV390" s="46"/>
      <c r="GW390" s="46"/>
      <c r="GX390" s="46"/>
      <c r="GY390" s="46"/>
      <c r="GZ390" s="46"/>
      <c r="HA390" s="46"/>
      <c r="HB390" s="46"/>
      <c r="HC390" s="46"/>
      <c r="HD390" s="46"/>
      <c r="HE390" s="46"/>
      <c r="HF390" s="46"/>
      <c r="HG390" s="46"/>
      <c r="HH390" s="46"/>
      <c r="HI390" s="46"/>
      <c r="HJ390" s="46"/>
      <c r="HK390" s="46"/>
      <c r="HL390" s="46"/>
      <c r="HM390" s="46"/>
      <c r="HN390" s="46"/>
      <c r="HO390" s="46"/>
      <c r="HP390" s="46"/>
      <c r="HQ390" s="46"/>
      <c r="HR390" s="46"/>
      <c r="HS390" s="46"/>
      <c r="HT390" s="46"/>
      <c r="HU390" s="46"/>
      <c r="HV390" s="46"/>
      <c r="HW390" s="46"/>
      <c r="HX390" s="46"/>
      <c r="HY390" s="46"/>
      <c r="HZ390" s="46"/>
      <c r="IA390" s="46"/>
      <c r="IB390" s="46"/>
      <c r="IC390" s="46"/>
    </row>
    <row r="391" spans="1:237" s="67" customFormat="1" x14ac:dyDescent="0.25">
      <c r="A391" s="47"/>
      <c r="B391" s="46"/>
      <c r="C391" s="50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  <c r="GT391" s="46"/>
      <c r="GU391" s="46"/>
      <c r="GV391" s="46"/>
      <c r="GW391" s="46"/>
      <c r="GX391" s="46"/>
      <c r="GY391" s="46"/>
      <c r="GZ391" s="46"/>
      <c r="HA391" s="46"/>
      <c r="HB391" s="46"/>
      <c r="HC391" s="46"/>
      <c r="HD391" s="46"/>
      <c r="HE391" s="46"/>
      <c r="HF391" s="46"/>
      <c r="HG391" s="46"/>
      <c r="HH391" s="46"/>
      <c r="HI391" s="46"/>
      <c r="HJ391" s="46"/>
      <c r="HK391" s="46"/>
      <c r="HL391" s="46"/>
      <c r="HM391" s="46"/>
      <c r="HN391" s="46"/>
      <c r="HO391" s="46"/>
      <c r="HP391" s="46"/>
      <c r="HQ391" s="46"/>
      <c r="HR391" s="46"/>
      <c r="HS391" s="46"/>
      <c r="HT391" s="46"/>
      <c r="HU391" s="46"/>
      <c r="HV391" s="46"/>
      <c r="HW391" s="46"/>
      <c r="HX391" s="46"/>
      <c r="HY391" s="46"/>
      <c r="HZ391" s="46"/>
      <c r="IA391" s="46"/>
      <c r="IB391" s="46"/>
      <c r="IC391" s="46"/>
    </row>
    <row r="392" spans="1:237" s="67" customFormat="1" x14ac:dyDescent="0.25">
      <c r="A392" s="47"/>
      <c r="B392" s="46"/>
      <c r="C392" s="50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  <c r="GT392" s="46"/>
      <c r="GU392" s="46"/>
      <c r="GV392" s="46"/>
      <c r="GW392" s="46"/>
      <c r="GX392" s="46"/>
      <c r="GY392" s="46"/>
      <c r="GZ392" s="46"/>
      <c r="HA392" s="46"/>
      <c r="HB392" s="46"/>
      <c r="HC392" s="46"/>
      <c r="HD392" s="46"/>
      <c r="HE392" s="46"/>
      <c r="HF392" s="46"/>
      <c r="HG392" s="46"/>
      <c r="HH392" s="46"/>
      <c r="HI392" s="46"/>
      <c r="HJ392" s="46"/>
      <c r="HK392" s="46"/>
      <c r="HL392" s="46"/>
      <c r="HM392" s="46"/>
      <c r="HN392" s="46"/>
      <c r="HO392" s="46"/>
      <c r="HP392" s="46"/>
      <c r="HQ392" s="46"/>
      <c r="HR392" s="46"/>
      <c r="HS392" s="46"/>
      <c r="HT392" s="46"/>
      <c r="HU392" s="46"/>
      <c r="HV392" s="46"/>
      <c r="HW392" s="46"/>
      <c r="HX392" s="46"/>
      <c r="HY392" s="46"/>
      <c r="HZ392" s="46"/>
      <c r="IA392" s="46"/>
      <c r="IB392" s="46"/>
      <c r="IC392" s="46"/>
    </row>
    <row r="393" spans="1:237" s="67" customFormat="1" x14ac:dyDescent="0.25">
      <c r="A393" s="47"/>
      <c r="B393" s="46"/>
      <c r="C393" s="50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  <c r="GZ393" s="46"/>
      <c r="HA393" s="46"/>
      <c r="HB393" s="46"/>
      <c r="HC393" s="46"/>
      <c r="HD393" s="46"/>
      <c r="HE393" s="46"/>
      <c r="HF393" s="46"/>
      <c r="HG393" s="46"/>
      <c r="HH393" s="46"/>
      <c r="HI393" s="46"/>
      <c r="HJ393" s="46"/>
      <c r="HK393" s="46"/>
      <c r="HL393" s="46"/>
      <c r="HM393" s="46"/>
      <c r="HN393" s="46"/>
      <c r="HO393" s="46"/>
      <c r="HP393" s="46"/>
      <c r="HQ393" s="46"/>
      <c r="HR393" s="46"/>
      <c r="HS393" s="46"/>
      <c r="HT393" s="46"/>
      <c r="HU393" s="46"/>
      <c r="HV393" s="46"/>
      <c r="HW393" s="46"/>
      <c r="HX393" s="46"/>
      <c r="HY393" s="46"/>
      <c r="HZ393" s="46"/>
      <c r="IA393" s="46"/>
      <c r="IB393" s="46"/>
      <c r="IC393" s="46"/>
    </row>
    <row r="394" spans="1:237" s="67" customFormat="1" x14ac:dyDescent="0.25">
      <c r="A394" s="47"/>
      <c r="B394" s="46"/>
      <c r="C394" s="50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  <c r="GT394" s="46"/>
      <c r="GU394" s="46"/>
      <c r="GV394" s="46"/>
      <c r="GW394" s="46"/>
      <c r="GX394" s="46"/>
      <c r="GY394" s="46"/>
      <c r="GZ394" s="46"/>
      <c r="HA394" s="46"/>
      <c r="HB394" s="46"/>
      <c r="HC394" s="46"/>
      <c r="HD394" s="46"/>
      <c r="HE394" s="46"/>
      <c r="HF394" s="46"/>
      <c r="HG394" s="46"/>
      <c r="HH394" s="46"/>
      <c r="HI394" s="46"/>
      <c r="HJ394" s="46"/>
      <c r="HK394" s="46"/>
      <c r="HL394" s="46"/>
      <c r="HM394" s="46"/>
      <c r="HN394" s="46"/>
      <c r="HO394" s="46"/>
      <c r="HP394" s="46"/>
      <c r="HQ394" s="46"/>
      <c r="HR394" s="46"/>
      <c r="HS394" s="46"/>
      <c r="HT394" s="46"/>
      <c r="HU394" s="46"/>
      <c r="HV394" s="46"/>
      <c r="HW394" s="46"/>
      <c r="HX394" s="46"/>
      <c r="HY394" s="46"/>
      <c r="HZ394" s="46"/>
      <c r="IA394" s="46"/>
      <c r="IB394" s="46"/>
      <c r="IC394" s="46"/>
    </row>
    <row r="395" spans="1:237" s="67" customFormat="1" x14ac:dyDescent="0.25">
      <c r="A395" s="47"/>
      <c r="B395" s="46"/>
      <c r="C395" s="50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  <c r="GG395" s="46"/>
      <c r="GH395" s="46"/>
      <c r="GI395" s="46"/>
      <c r="GJ395" s="46"/>
      <c r="GK395" s="46"/>
      <c r="GL395" s="46"/>
      <c r="GM395" s="46"/>
      <c r="GN395" s="46"/>
      <c r="GO395" s="46"/>
      <c r="GP395" s="46"/>
      <c r="GQ395" s="46"/>
      <c r="GR395" s="46"/>
      <c r="GS395" s="46"/>
      <c r="GT395" s="46"/>
      <c r="GU395" s="46"/>
      <c r="GV395" s="46"/>
      <c r="GW395" s="46"/>
      <c r="GX395" s="46"/>
      <c r="GY395" s="46"/>
      <c r="GZ395" s="46"/>
      <c r="HA395" s="46"/>
      <c r="HB395" s="46"/>
      <c r="HC395" s="46"/>
      <c r="HD395" s="46"/>
      <c r="HE395" s="46"/>
      <c r="HF395" s="46"/>
      <c r="HG395" s="46"/>
      <c r="HH395" s="46"/>
      <c r="HI395" s="46"/>
      <c r="HJ395" s="46"/>
      <c r="HK395" s="46"/>
      <c r="HL395" s="46"/>
      <c r="HM395" s="46"/>
      <c r="HN395" s="46"/>
      <c r="HO395" s="46"/>
      <c r="HP395" s="46"/>
      <c r="HQ395" s="46"/>
      <c r="HR395" s="46"/>
      <c r="HS395" s="46"/>
      <c r="HT395" s="46"/>
      <c r="HU395" s="46"/>
      <c r="HV395" s="46"/>
      <c r="HW395" s="46"/>
      <c r="HX395" s="46"/>
      <c r="HY395" s="46"/>
      <c r="HZ395" s="46"/>
      <c r="IA395" s="46"/>
      <c r="IB395" s="46"/>
      <c r="IC395" s="46"/>
    </row>
    <row r="396" spans="1:237" s="67" customFormat="1" x14ac:dyDescent="0.25">
      <c r="A396" s="47"/>
      <c r="B396" s="46"/>
      <c r="C396" s="50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  <c r="GG396" s="46"/>
      <c r="GH396" s="46"/>
      <c r="GI396" s="46"/>
      <c r="GJ396" s="46"/>
      <c r="GK396" s="46"/>
      <c r="GL396" s="46"/>
      <c r="GM396" s="46"/>
      <c r="GN396" s="46"/>
      <c r="GO396" s="46"/>
      <c r="GP396" s="46"/>
      <c r="GQ396" s="46"/>
      <c r="GR396" s="46"/>
      <c r="GS396" s="46"/>
      <c r="GT396" s="46"/>
      <c r="GU396" s="46"/>
      <c r="GV396" s="46"/>
      <c r="GW396" s="46"/>
      <c r="GX396" s="46"/>
      <c r="GY396" s="46"/>
      <c r="GZ396" s="46"/>
      <c r="HA396" s="46"/>
      <c r="HB396" s="46"/>
      <c r="HC396" s="46"/>
      <c r="HD396" s="46"/>
      <c r="HE396" s="46"/>
      <c r="HF396" s="46"/>
      <c r="HG396" s="46"/>
      <c r="HH396" s="46"/>
      <c r="HI396" s="46"/>
      <c r="HJ396" s="46"/>
      <c r="HK396" s="46"/>
      <c r="HL396" s="46"/>
      <c r="HM396" s="46"/>
      <c r="HN396" s="46"/>
      <c r="HO396" s="46"/>
      <c r="HP396" s="46"/>
      <c r="HQ396" s="46"/>
      <c r="HR396" s="46"/>
      <c r="HS396" s="46"/>
      <c r="HT396" s="46"/>
      <c r="HU396" s="46"/>
      <c r="HV396" s="46"/>
      <c r="HW396" s="46"/>
      <c r="HX396" s="46"/>
      <c r="HY396" s="46"/>
      <c r="HZ396" s="46"/>
      <c r="IA396" s="46"/>
      <c r="IB396" s="46"/>
      <c r="IC396" s="46"/>
    </row>
    <row r="397" spans="1:237" s="67" customFormat="1" x14ac:dyDescent="0.25">
      <c r="A397" s="47"/>
      <c r="B397" s="46"/>
      <c r="C397" s="50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  <c r="GG397" s="46"/>
      <c r="GH397" s="46"/>
      <c r="GI397" s="46"/>
      <c r="GJ397" s="46"/>
      <c r="GK397" s="46"/>
      <c r="GL397" s="46"/>
      <c r="GM397" s="46"/>
      <c r="GN397" s="46"/>
      <c r="GO397" s="46"/>
      <c r="GP397" s="46"/>
      <c r="GQ397" s="46"/>
      <c r="GR397" s="46"/>
      <c r="GS397" s="46"/>
      <c r="GT397" s="46"/>
      <c r="GU397" s="46"/>
      <c r="GV397" s="46"/>
      <c r="GW397" s="46"/>
      <c r="GX397" s="46"/>
      <c r="GY397" s="46"/>
      <c r="GZ397" s="46"/>
      <c r="HA397" s="46"/>
      <c r="HB397" s="46"/>
      <c r="HC397" s="46"/>
      <c r="HD397" s="46"/>
      <c r="HE397" s="46"/>
      <c r="HF397" s="46"/>
      <c r="HG397" s="46"/>
      <c r="HH397" s="46"/>
      <c r="HI397" s="46"/>
      <c r="HJ397" s="46"/>
      <c r="HK397" s="46"/>
      <c r="HL397" s="46"/>
      <c r="HM397" s="46"/>
      <c r="HN397" s="46"/>
      <c r="HO397" s="46"/>
      <c r="HP397" s="46"/>
      <c r="HQ397" s="46"/>
      <c r="HR397" s="46"/>
      <c r="HS397" s="46"/>
      <c r="HT397" s="46"/>
      <c r="HU397" s="46"/>
      <c r="HV397" s="46"/>
      <c r="HW397" s="46"/>
      <c r="HX397" s="46"/>
      <c r="HY397" s="46"/>
      <c r="HZ397" s="46"/>
      <c r="IA397" s="46"/>
      <c r="IB397" s="46"/>
      <c r="IC397" s="46"/>
    </row>
    <row r="398" spans="1:237" s="67" customFormat="1" x14ac:dyDescent="0.25">
      <c r="A398" s="47"/>
      <c r="B398" s="46"/>
      <c r="C398" s="50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  <c r="GG398" s="46"/>
      <c r="GH398" s="46"/>
      <c r="GI398" s="46"/>
      <c r="GJ398" s="46"/>
      <c r="GK398" s="46"/>
      <c r="GL398" s="46"/>
      <c r="GM398" s="46"/>
      <c r="GN398" s="46"/>
      <c r="GO398" s="46"/>
      <c r="GP398" s="46"/>
      <c r="GQ398" s="46"/>
      <c r="GR398" s="46"/>
      <c r="GS398" s="46"/>
      <c r="GT398" s="46"/>
      <c r="GU398" s="46"/>
      <c r="GV398" s="46"/>
      <c r="GW398" s="46"/>
      <c r="GX398" s="46"/>
      <c r="GY398" s="46"/>
      <c r="GZ398" s="46"/>
      <c r="HA398" s="46"/>
      <c r="HB398" s="46"/>
      <c r="HC398" s="46"/>
      <c r="HD398" s="46"/>
      <c r="HE398" s="46"/>
      <c r="HF398" s="46"/>
      <c r="HG398" s="46"/>
      <c r="HH398" s="46"/>
      <c r="HI398" s="46"/>
      <c r="HJ398" s="46"/>
      <c r="HK398" s="46"/>
      <c r="HL398" s="46"/>
      <c r="HM398" s="46"/>
      <c r="HN398" s="46"/>
      <c r="HO398" s="46"/>
      <c r="HP398" s="46"/>
      <c r="HQ398" s="46"/>
      <c r="HR398" s="46"/>
      <c r="HS398" s="46"/>
      <c r="HT398" s="46"/>
      <c r="HU398" s="46"/>
      <c r="HV398" s="46"/>
      <c r="HW398" s="46"/>
      <c r="HX398" s="46"/>
      <c r="HY398" s="46"/>
      <c r="HZ398" s="46"/>
      <c r="IA398" s="46"/>
      <c r="IB398" s="46"/>
      <c r="IC398" s="46"/>
    </row>
    <row r="399" spans="1:237" s="67" customFormat="1" x14ac:dyDescent="0.25">
      <c r="A399" s="47"/>
      <c r="B399" s="46"/>
      <c r="C399" s="50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  <c r="GV399" s="46"/>
      <c r="GW399" s="46"/>
      <c r="GX399" s="46"/>
      <c r="GY399" s="46"/>
      <c r="GZ399" s="46"/>
      <c r="HA399" s="46"/>
      <c r="HB399" s="46"/>
      <c r="HC399" s="46"/>
      <c r="HD399" s="46"/>
      <c r="HE399" s="46"/>
      <c r="HF399" s="46"/>
      <c r="HG399" s="46"/>
      <c r="HH399" s="46"/>
      <c r="HI399" s="46"/>
      <c r="HJ399" s="46"/>
      <c r="HK399" s="46"/>
      <c r="HL399" s="46"/>
      <c r="HM399" s="46"/>
      <c r="HN399" s="46"/>
      <c r="HO399" s="46"/>
      <c r="HP399" s="46"/>
      <c r="HQ399" s="46"/>
      <c r="HR399" s="46"/>
      <c r="HS399" s="46"/>
      <c r="HT399" s="46"/>
      <c r="HU399" s="46"/>
      <c r="HV399" s="46"/>
      <c r="HW399" s="46"/>
      <c r="HX399" s="46"/>
      <c r="HY399" s="46"/>
      <c r="HZ399" s="46"/>
      <c r="IA399" s="46"/>
      <c r="IB399" s="46"/>
      <c r="IC399" s="46"/>
    </row>
    <row r="400" spans="1:237" s="67" customFormat="1" x14ac:dyDescent="0.25">
      <c r="A400" s="47"/>
      <c r="B400" s="46"/>
      <c r="C400" s="50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  <c r="GG400" s="46"/>
      <c r="GH400" s="46"/>
      <c r="GI400" s="46"/>
      <c r="GJ400" s="46"/>
      <c r="GK400" s="46"/>
      <c r="GL400" s="46"/>
      <c r="GM400" s="46"/>
      <c r="GN400" s="46"/>
      <c r="GO400" s="46"/>
      <c r="GP400" s="46"/>
      <c r="GQ400" s="46"/>
      <c r="GR400" s="46"/>
      <c r="GS400" s="46"/>
      <c r="GT400" s="46"/>
      <c r="GU400" s="46"/>
      <c r="GV400" s="46"/>
      <c r="GW400" s="46"/>
      <c r="GX400" s="46"/>
      <c r="GY400" s="46"/>
      <c r="GZ400" s="46"/>
      <c r="HA400" s="46"/>
      <c r="HB400" s="46"/>
      <c r="HC400" s="46"/>
      <c r="HD400" s="46"/>
      <c r="HE400" s="46"/>
      <c r="HF400" s="46"/>
      <c r="HG400" s="46"/>
      <c r="HH400" s="46"/>
      <c r="HI400" s="46"/>
      <c r="HJ400" s="46"/>
      <c r="HK400" s="46"/>
      <c r="HL400" s="46"/>
      <c r="HM400" s="46"/>
      <c r="HN400" s="46"/>
      <c r="HO400" s="46"/>
      <c r="HP400" s="46"/>
      <c r="HQ400" s="46"/>
      <c r="HR400" s="46"/>
      <c r="HS400" s="46"/>
      <c r="HT400" s="46"/>
      <c r="HU400" s="46"/>
      <c r="HV400" s="46"/>
      <c r="HW400" s="46"/>
      <c r="HX400" s="46"/>
      <c r="HY400" s="46"/>
      <c r="HZ400" s="46"/>
      <c r="IA400" s="46"/>
      <c r="IB400" s="46"/>
      <c r="IC400" s="46"/>
    </row>
    <row r="401" spans="1:237" s="67" customFormat="1" x14ac:dyDescent="0.25">
      <c r="A401" s="47"/>
      <c r="B401" s="46"/>
      <c r="C401" s="50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  <c r="GG401" s="46"/>
      <c r="GH401" s="46"/>
      <c r="GI401" s="46"/>
      <c r="GJ401" s="46"/>
      <c r="GK401" s="46"/>
      <c r="GL401" s="46"/>
      <c r="GM401" s="46"/>
      <c r="GN401" s="46"/>
      <c r="GO401" s="46"/>
      <c r="GP401" s="46"/>
      <c r="GQ401" s="46"/>
      <c r="GR401" s="46"/>
      <c r="GS401" s="46"/>
      <c r="GT401" s="46"/>
      <c r="GU401" s="46"/>
      <c r="GV401" s="46"/>
      <c r="GW401" s="46"/>
      <c r="GX401" s="46"/>
      <c r="GY401" s="46"/>
      <c r="GZ401" s="46"/>
      <c r="HA401" s="46"/>
      <c r="HB401" s="46"/>
      <c r="HC401" s="46"/>
      <c r="HD401" s="46"/>
      <c r="HE401" s="46"/>
      <c r="HF401" s="46"/>
      <c r="HG401" s="46"/>
      <c r="HH401" s="46"/>
      <c r="HI401" s="46"/>
      <c r="HJ401" s="46"/>
      <c r="HK401" s="46"/>
      <c r="HL401" s="46"/>
      <c r="HM401" s="46"/>
      <c r="HN401" s="46"/>
      <c r="HO401" s="46"/>
      <c r="HP401" s="46"/>
      <c r="HQ401" s="46"/>
      <c r="HR401" s="46"/>
      <c r="HS401" s="46"/>
      <c r="HT401" s="46"/>
      <c r="HU401" s="46"/>
      <c r="HV401" s="46"/>
      <c r="HW401" s="46"/>
      <c r="HX401" s="46"/>
      <c r="HY401" s="46"/>
      <c r="HZ401" s="46"/>
      <c r="IA401" s="46"/>
      <c r="IB401" s="46"/>
      <c r="IC401" s="46"/>
    </row>
    <row r="402" spans="1:237" s="67" customFormat="1" x14ac:dyDescent="0.25">
      <c r="A402" s="47"/>
      <c r="B402" s="46"/>
      <c r="C402" s="50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  <c r="GT402" s="46"/>
      <c r="GU402" s="46"/>
      <c r="GV402" s="46"/>
      <c r="GW402" s="46"/>
      <c r="GX402" s="46"/>
      <c r="GY402" s="46"/>
      <c r="GZ402" s="46"/>
      <c r="HA402" s="46"/>
      <c r="HB402" s="46"/>
      <c r="HC402" s="46"/>
      <c r="HD402" s="46"/>
      <c r="HE402" s="46"/>
      <c r="HF402" s="46"/>
      <c r="HG402" s="46"/>
      <c r="HH402" s="46"/>
      <c r="HI402" s="46"/>
      <c r="HJ402" s="46"/>
      <c r="HK402" s="46"/>
      <c r="HL402" s="46"/>
      <c r="HM402" s="46"/>
      <c r="HN402" s="46"/>
      <c r="HO402" s="46"/>
      <c r="HP402" s="46"/>
      <c r="HQ402" s="46"/>
      <c r="HR402" s="46"/>
      <c r="HS402" s="46"/>
      <c r="HT402" s="46"/>
      <c r="HU402" s="46"/>
      <c r="HV402" s="46"/>
      <c r="HW402" s="46"/>
      <c r="HX402" s="46"/>
      <c r="HY402" s="46"/>
      <c r="HZ402" s="46"/>
      <c r="IA402" s="46"/>
      <c r="IB402" s="46"/>
      <c r="IC402" s="46"/>
    </row>
    <row r="403" spans="1:237" s="67" customFormat="1" x14ac:dyDescent="0.25">
      <c r="A403" s="47"/>
      <c r="B403" s="46"/>
      <c r="C403" s="50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  <c r="GG403" s="46"/>
      <c r="GH403" s="46"/>
      <c r="GI403" s="46"/>
      <c r="GJ403" s="46"/>
      <c r="GK403" s="46"/>
      <c r="GL403" s="46"/>
      <c r="GM403" s="46"/>
      <c r="GN403" s="46"/>
      <c r="GO403" s="46"/>
      <c r="GP403" s="46"/>
      <c r="GQ403" s="46"/>
      <c r="GR403" s="46"/>
      <c r="GS403" s="46"/>
      <c r="GT403" s="46"/>
      <c r="GU403" s="46"/>
      <c r="GV403" s="46"/>
      <c r="GW403" s="46"/>
      <c r="GX403" s="46"/>
      <c r="GY403" s="46"/>
      <c r="GZ403" s="46"/>
      <c r="HA403" s="46"/>
      <c r="HB403" s="46"/>
      <c r="HC403" s="46"/>
      <c r="HD403" s="46"/>
      <c r="HE403" s="46"/>
      <c r="HF403" s="46"/>
      <c r="HG403" s="46"/>
      <c r="HH403" s="46"/>
      <c r="HI403" s="46"/>
      <c r="HJ403" s="46"/>
      <c r="HK403" s="46"/>
      <c r="HL403" s="46"/>
      <c r="HM403" s="46"/>
      <c r="HN403" s="46"/>
      <c r="HO403" s="46"/>
      <c r="HP403" s="46"/>
      <c r="HQ403" s="46"/>
      <c r="HR403" s="46"/>
      <c r="HS403" s="46"/>
      <c r="HT403" s="46"/>
      <c r="HU403" s="46"/>
      <c r="HV403" s="46"/>
      <c r="HW403" s="46"/>
      <c r="HX403" s="46"/>
      <c r="HY403" s="46"/>
      <c r="HZ403" s="46"/>
      <c r="IA403" s="46"/>
      <c r="IB403" s="46"/>
      <c r="IC403" s="46"/>
    </row>
    <row r="404" spans="1:237" s="67" customFormat="1" x14ac:dyDescent="0.25">
      <c r="A404" s="47"/>
      <c r="B404" s="46"/>
      <c r="C404" s="50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  <c r="GG404" s="46"/>
      <c r="GH404" s="46"/>
      <c r="GI404" s="46"/>
      <c r="GJ404" s="46"/>
      <c r="GK404" s="46"/>
      <c r="GL404" s="46"/>
      <c r="GM404" s="46"/>
      <c r="GN404" s="46"/>
      <c r="GO404" s="46"/>
      <c r="GP404" s="46"/>
      <c r="GQ404" s="46"/>
      <c r="GR404" s="46"/>
      <c r="GS404" s="46"/>
      <c r="GT404" s="46"/>
      <c r="GU404" s="46"/>
      <c r="GV404" s="46"/>
      <c r="GW404" s="46"/>
      <c r="GX404" s="46"/>
      <c r="GY404" s="46"/>
      <c r="GZ404" s="46"/>
      <c r="HA404" s="46"/>
      <c r="HB404" s="46"/>
      <c r="HC404" s="46"/>
      <c r="HD404" s="46"/>
      <c r="HE404" s="46"/>
      <c r="HF404" s="46"/>
      <c r="HG404" s="46"/>
      <c r="HH404" s="46"/>
      <c r="HI404" s="46"/>
      <c r="HJ404" s="46"/>
      <c r="HK404" s="46"/>
      <c r="HL404" s="46"/>
      <c r="HM404" s="46"/>
      <c r="HN404" s="46"/>
      <c r="HO404" s="46"/>
      <c r="HP404" s="46"/>
      <c r="HQ404" s="46"/>
      <c r="HR404" s="46"/>
      <c r="HS404" s="46"/>
      <c r="HT404" s="46"/>
      <c r="HU404" s="46"/>
      <c r="HV404" s="46"/>
      <c r="HW404" s="46"/>
      <c r="HX404" s="46"/>
      <c r="HY404" s="46"/>
      <c r="HZ404" s="46"/>
      <c r="IA404" s="46"/>
      <c r="IB404" s="46"/>
      <c r="IC404" s="46"/>
    </row>
    <row r="405" spans="1:237" s="67" customFormat="1" x14ac:dyDescent="0.25">
      <c r="A405" s="47"/>
      <c r="B405" s="46"/>
      <c r="C405" s="50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  <c r="GG405" s="46"/>
      <c r="GH405" s="46"/>
      <c r="GI405" s="46"/>
      <c r="GJ405" s="46"/>
      <c r="GK405" s="46"/>
      <c r="GL405" s="46"/>
      <c r="GM405" s="46"/>
      <c r="GN405" s="46"/>
      <c r="GO405" s="46"/>
      <c r="GP405" s="46"/>
      <c r="GQ405" s="46"/>
      <c r="GR405" s="46"/>
      <c r="GS405" s="46"/>
      <c r="GT405" s="46"/>
      <c r="GU405" s="46"/>
      <c r="GV405" s="46"/>
      <c r="GW405" s="46"/>
      <c r="GX405" s="46"/>
      <c r="GY405" s="46"/>
      <c r="GZ405" s="46"/>
      <c r="HA405" s="46"/>
      <c r="HB405" s="46"/>
      <c r="HC405" s="46"/>
      <c r="HD405" s="46"/>
      <c r="HE405" s="46"/>
      <c r="HF405" s="46"/>
      <c r="HG405" s="46"/>
      <c r="HH405" s="46"/>
      <c r="HI405" s="46"/>
      <c r="HJ405" s="46"/>
      <c r="HK405" s="46"/>
      <c r="HL405" s="46"/>
      <c r="HM405" s="46"/>
      <c r="HN405" s="46"/>
      <c r="HO405" s="46"/>
      <c r="HP405" s="46"/>
      <c r="HQ405" s="46"/>
      <c r="HR405" s="46"/>
      <c r="HS405" s="46"/>
      <c r="HT405" s="46"/>
      <c r="HU405" s="46"/>
      <c r="HV405" s="46"/>
      <c r="HW405" s="46"/>
      <c r="HX405" s="46"/>
      <c r="HY405" s="46"/>
      <c r="HZ405" s="46"/>
      <c r="IA405" s="46"/>
      <c r="IB405" s="46"/>
      <c r="IC405" s="46"/>
    </row>
    <row r="406" spans="1:237" s="67" customFormat="1" x14ac:dyDescent="0.25">
      <c r="A406" s="47"/>
      <c r="B406" s="46"/>
      <c r="C406" s="50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  <c r="GG406" s="46"/>
      <c r="GH406" s="46"/>
      <c r="GI406" s="46"/>
      <c r="GJ406" s="46"/>
      <c r="GK406" s="46"/>
      <c r="GL406" s="46"/>
      <c r="GM406" s="46"/>
      <c r="GN406" s="46"/>
      <c r="GO406" s="46"/>
      <c r="GP406" s="46"/>
      <c r="GQ406" s="46"/>
      <c r="GR406" s="46"/>
      <c r="GS406" s="46"/>
      <c r="GT406" s="46"/>
      <c r="GU406" s="46"/>
      <c r="GV406" s="46"/>
      <c r="GW406" s="46"/>
      <c r="GX406" s="46"/>
      <c r="GY406" s="46"/>
      <c r="GZ406" s="46"/>
      <c r="HA406" s="46"/>
      <c r="HB406" s="46"/>
      <c r="HC406" s="46"/>
      <c r="HD406" s="46"/>
      <c r="HE406" s="46"/>
      <c r="HF406" s="46"/>
      <c r="HG406" s="46"/>
      <c r="HH406" s="46"/>
      <c r="HI406" s="46"/>
      <c r="HJ406" s="46"/>
      <c r="HK406" s="46"/>
      <c r="HL406" s="46"/>
      <c r="HM406" s="46"/>
      <c r="HN406" s="46"/>
      <c r="HO406" s="46"/>
      <c r="HP406" s="46"/>
      <c r="HQ406" s="46"/>
      <c r="HR406" s="46"/>
      <c r="HS406" s="46"/>
      <c r="HT406" s="46"/>
      <c r="HU406" s="46"/>
      <c r="HV406" s="46"/>
      <c r="HW406" s="46"/>
      <c r="HX406" s="46"/>
      <c r="HY406" s="46"/>
      <c r="HZ406" s="46"/>
      <c r="IA406" s="46"/>
      <c r="IB406" s="46"/>
      <c r="IC406" s="46"/>
    </row>
    <row r="407" spans="1:237" s="67" customFormat="1" x14ac:dyDescent="0.25">
      <c r="A407" s="47"/>
      <c r="B407" s="46"/>
      <c r="C407" s="50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  <c r="GG407" s="46"/>
      <c r="GH407" s="46"/>
      <c r="GI407" s="46"/>
      <c r="GJ407" s="46"/>
      <c r="GK407" s="46"/>
      <c r="GL407" s="46"/>
      <c r="GM407" s="46"/>
      <c r="GN407" s="46"/>
      <c r="GO407" s="46"/>
      <c r="GP407" s="46"/>
      <c r="GQ407" s="46"/>
      <c r="GR407" s="46"/>
      <c r="GS407" s="46"/>
      <c r="GT407" s="46"/>
      <c r="GU407" s="46"/>
      <c r="GV407" s="46"/>
      <c r="GW407" s="46"/>
      <c r="GX407" s="46"/>
      <c r="GY407" s="46"/>
      <c r="GZ407" s="46"/>
      <c r="HA407" s="46"/>
      <c r="HB407" s="46"/>
      <c r="HC407" s="46"/>
      <c r="HD407" s="46"/>
      <c r="HE407" s="46"/>
      <c r="HF407" s="46"/>
      <c r="HG407" s="46"/>
      <c r="HH407" s="46"/>
      <c r="HI407" s="46"/>
      <c r="HJ407" s="46"/>
      <c r="HK407" s="46"/>
      <c r="HL407" s="46"/>
      <c r="HM407" s="46"/>
      <c r="HN407" s="46"/>
      <c r="HO407" s="46"/>
      <c r="HP407" s="46"/>
      <c r="HQ407" s="46"/>
      <c r="HR407" s="46"/>
      <c r="HS407" s="46"/>
      <c r="HT407" s="46"/>
      <c r="HU407" s="46"/>
      <c r="HV407" s="46"/>
      <c r="HW407" s="46"/>
      <c r="HX407" s="46"/>
      <c r="HY407" s="46"/>
      <c r="HZ407" s="46"/>
      <c r="IA407" s="46"/>
      <c r="IB407" s="46"/>
      <c r="IC407" s="46"/>
    </row>
    <row r="408" spans="1:237" s="67" customFormat="1" x14ac:dyDescent="0.25">
      <c r="A408" s="47"/>
      <c r="B408" s="46"/>
      <c r="C408" s="50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  <c r="GZ408" s="46"/>
      <c r="HA408" s="46"/>
      <c r="HB408" s="46"/>
      <c r="HC408" s="46"/>
      <c r="HD408" s="46"/>
      <c r="HE408" s="46"/>
      <c r="HF408" s="46"/>
      <c r="HG408" s="46"/>
      <c r="HH408" s="46"/>
      <c r="HI408" s="46"/>
      <c r="HJ408" s="46"/>
      <c r="HK408" s="46"/>
      <c r="HL408" s="46"/>
      <c r="HM408" s="46"/>
      <c r="HN408" s="46"/>
      <c r="HO408" s="46"/>
      <c r="HP408" s="46"/>
      <c r="HQ408" s="46"/>
      <c r="HR408" s="46"/>
      <c r="HS408" s="46"/>
      <c r="HT408" s="46"/>
      <c r="HU408" s="46"/>
      <c r="HV408" s="46"/>
      <c r="HW408" s="46"/>
      <c r="HX408" s="46"/>
      <c r="HY408" s="46"/>
      <c r="HZ408" s="46"/>
      <c r="IA408" s="46"/>
      <c r="IB408" s="46"/>
      <c r="IC408" s="46"/>
    </row>
    <row r="409" spans="1:237" s="67" customFormat="1" x14ac:dyDescent="0.25">
      <c r="A409" s="47"/>
      <c r="B409" s="46"/>
      <c r="C409" s="50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  <c r="GO409" s="46"/>
      <c r="GP409" s="46"/>
      <c r="GQ409" s="46"/>
      <c r="GR409" s="46"/>
      <c r="GS409" s="46"/>
      <c r="GT409" s="46"/>
      <c r="GU409" s="46"/>
      <c r="GV409" s="46"/>
      <c r="GW409" s="46"/>
      <c r="GX409" s="46"/>
      <c r="GY409" s="46"/>
      <c r="GZ409" s="46"/>
      <c r="HA409" s="46"/>
      <c r="HB409" s="46"/>
      <c r="HC409" s="46"/>
      <c r="HD409" s="46"/>
      <c r="HE409" s="46"/>
      <c r="HF409" s="46"/>
      <c r="HG409" s="46"/>
      <c r="HH409" s="46"/>
      <c r="HI409" s="46"/>
      <c r="HJ409" s="46"/>
      <c r="HK409" s="46"/>
      <c r="HL409" s="46"/>
      <c r="HM409" s="46"/>
      <c r="HN409" s="46"/>
      <c r="HO409" s="46"/>
      <c r="HP409" s="46"/>
      <c r="HQ409" s="46"/>
      <c r="HR409" s="46"/>
      <c r="HS409" s="46"/>
      <c r="HT409" s="46"/>
      <c r="HU409" s="46"/>
      <c r="HV409" s="46"/>
      <c r="HW409" s="46"/>
      <c r="HX409" s="46"/>
      <c r="HY409" s="46"/>
      <c r="HZ409" s="46"/>
      <c r="IA409" s="46"/>
      <c r="IB409" s="46"/>
      <c r="IC409" s="46"/>
    </row>
    <row r="410" spans="1:237" s="67" customFormat="1" x14ac:dyDescent="0.25">
      <c r="A410" s="47"/>
      <c r="B410" s="46"/>
      <c r="C410" s="50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  <c r="GT410" s="46"/>
      <c r="GU410" s="46"/>
      <c r="GV410" s="46"/>
      <c r="GW410" s="46"/>
      <c r="GX410" s="46"/>
      <c r="GY410" s="46"/>
      <c r="GZ410" s="46"/>
      <c r="HA410" s="46"/>
      <c r="HB410" s="46"/>
      <c r="HC410" s="46"/>
      <c r="HD410" s="46"/>
      <c r="HE410" s="46"/>
      <c r="HF410" s="46"/>
      <c r="HG410" s="46"/>
      <c r="HH410" s="46"/>
      <c r="HI410" s="46"/>
      <c r="HJ410" s="46"/>
      <c r="HK410" s="46"/>
      <c r="HL410" s="46"/>
      <c r="HM410" s="46"/>
      <c r="HN410" s="46"/>
      <c r="HO410" s="46"/>
      <c r="HP410" s="46"/>
      <c r="HQ410" s="46"/>
      <c r="HR410" s="46"/>
      <c r="HS410" s="46"/>
      <c r="HT410" s="46"/>
      <c r="HU410" s="46"/>
      <c r="HV410" s="46"/>
      <c r="HW410" s="46"/>
      <c r="HX410" s="46"/>
      <c r="HY410" s="46"/>
      <c r="HZ410" s="46"/>
      <c r="IA410" s="46"/>
      <c r="IB410" s="46"/>
      <c r="IC410" s="46"/>
    </row>
    <row r="411" spans="1:237" s="67" customFormat="1" x14ac:dyDescent="0.25">
      <c r="A411" s="47"/>
      <c r="B411" s="46"/>
      <c r="C411" s="50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  <c r="GT411" s="46"/>
      <c r="GU411" s="46"/>
      <c r="GV411" s="46"/>
      <c r="GW411" s="46"/>
      <c r="GX411" s="46"/>
      <c r="GY411" s="46"/>
      <c r="GZ411" s="46"/>
      <c r="HA411" s="46"/>
      <c r="HB411" s="46"/>
      <c r="HC411" s="46"/>
      <c r="HD411" s="46"/>
      <c r="HE411" s="46"/>
      <c r="HF411" s="46"/>
      <c r="HG411" s="46"/>
      <c r="HH411" s="46"/>
      <c r="HI411" s="46"/>
      <c r="HJ411" s="46"/>
      <c r="HK411" s="46"/>
      <c r="HL411" s="46"/>
      <c r="HM411" s="46"/>
      <c r="HN411" s="46"/>
      <c r="HO411" s="46"/>
      <c r="HP411" s="46"/>
      <c r="HQ411" s="46"/>
      <c r="HR411" s="46"/>
      <c r="HS411" s="46"/>
      <c r="HT411" s="46"/>
      <c r="HU411" s="46"/>
      <c r="HV411" s="46"/>
      <c r="HW411" s="46"/>
      <c r="HX411" s="46"/>
      <c r="HY411" s="46"/>
      <c r="HZ411" s="46"/>
      <c r="IA411" s="46"/>
      <c r="IB411" s="46"/>
      <c r="IC411" s="46"/>
    </row>
    <row r="412" spans="1:237" s="67" customFormat="1" x14ac:dyDescent="0.25">
      <c r="A412" s="47"/>
      <c r="B412" s="46"/>
      <c r="C412" s="50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  <c r="GG412" s="46"/>
      <c r="GH412" s="46"/>
      <c r="GI412" s="46"/>
      <c r="GJ412" s="46"/>
      <c r="GK412" s="46"/>
      <c r="GL412" s="46"/>
      <c r="GM412" s="46"/>
      <c r="GN412" s="46"/>
      <c r="GO412" s="46"/>
      <c r="GP412" s="46"/>
      <c r="GQ412" s="46"/>
      <c r="GR412" s="46"/>
      <c r="GS412" s="46"/>
      <c r="GT412" s="46"/>
      <c r="GU412" s="46"/>
      <c r="GV412" s="46"/>
      <c r="GW412" s="46"/>
      <c r="GX412" s="46"/>
      <c r="GY412" s="46"/>
      <c r="GZ412" s="46"/>
      <c r="HA412" s="46"/>
      <c r="HB412" s="46"/>
      <c r="HC412" s="46"/>
      <c r="HD412" s="46"/>
      <c r="HE412" s="46"/>
      <c r="HF412" s="46"/>
      <c r="HG412" s="46"/>
      <c r="HH412" s="46"/>
      <c r="HI412" s="46"/>
      <c r="HJ412" s="46"/>
      <c r="HK412" s="46"/>
      <c r="HL412" s="46"/>
      <c r="HM412" s="46"/>
      <c r="HN412" s="46"/>
      <c r="HO412" s="46"/>
      <c r="HP412" s="46"/>
      <c r="HQ412" s="46"/>
      <c r="HR412" s="46"/>
      <c r="HS412" s="46"/>
      <c r="HT412" s="46"/>
      <c r="HU412" s="46"/>
      <c r="HV412" s="46"/>
      <c r="HW412" s="46"/>
      <c r="HX412" s="46"/>
      <c r="HY412" s="46"/>
      <c r="HZ412" s="46"/>
      <c r="IA412" s="46"/>
      <c r="IB412" s="46"/>
      <c r="IC412" s="46"/>
    </row>
    <row r="413" spans="1:237" s="67" customFormat="1" x14ac:dyDescent="0.25">
      <c r="A413" s="47"/>
      <c r="B413" s="46"/>
      <c r="C413" s="50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  <c r="GG413" s="46"/>
      <c r="GH413" s="46"/>
      <c r="GI413" s="46"/>
      <c r="GJ413" s="46"/>
      <c r="GK413" s="46"/>
      <c r="GL413" s="46"/>
      <c r="GM413" s="46"/>
      <c r="GN413" s="46"/>
      <c r="GO413" s="46"/>
      <c r="GP413" s="46"/>
      <c r="GQ413" s="46"/>
      <c r="GR413" s="46"/>
      <c r="GS413" s="46"/>
      <c r="GT413" s="46"/>
      <c r="GU413" s="46"/>
      <c r="GV413" s="46"/>
      <c r="GW413" s="46"/>
      <c r="GX413" s="46"/>
      <c r="GY413" s="46"/>
      <c r="GZ413" s="46"/>
      <c r="HA413" s="46"/>
      <c r="HB413" s="46"/>
      <c r="HC413" s="46"/>
      <c r="HD413" s="46"/>
      <c r="HE413" s="46"/>
      <c r="HF413" s="46"/>
      <c r="HG413" s="46"/>
      <c r="HH413" s="46"/>
      <c r="HI413" s="46"/>
      <c r="HJ413" s="46"/>
      <c r="HK413" s="46"/>
      <c r="HL413" s="46"/>
      <c r="HM413" s="46"/>
      <c r="HN413" s="46"/>
      <c r="HO413" s="46"/>
      <c r="HP413" s="46"/>
      <c r="HQ413" s="46"/>
      <c r="HR413" s="46"/>
      <c r="HS413" s="46"/>
      <c r="HT413" s="46"/>
      <c r="HU413" s="46"/>
      <c r="HV413" s="46"/>
      <c r="HW413" s="46"/>
      <c r="HX413" s="46"/>
      <c r="HY413" s="46"/>
      <c r="HZ413" s="46"/>
      <c r="IA413" s="46"/>
      <c r="IB413" s="46"/>
      <c r="IC413" s="46"/>
    </row>
    <row r="414" spans="1:237" s="67" customFormat="1" x14ac:dyDescent="0.25">
      <c r="A414" s="47"/>
      <c r="B414" s="46"/>
      <c r="C414" s="50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  <c r="GT414" s="46"/>
      <c r="GU414" s="46"/>
      <c r="GV414" s="46"/>
      <c r="GW414" s="46"/>
      <c r="GX414" s="46"/>
      <c r="GY414" s="46"/>
      <c r="GZ414" s="46"/>
      <c r="HA414" s="46"/>
      <c r="HB414" s="46"/>
      <c r="HC414" s="46"/>
      <c r="HD414" s="46"/>
      <c r="HE414" s="46"/>
      <c r="HF414" s="46"/>
      <c r="HG414" s="46"/>
      <c r="HH414" s="46"/>
      <c r="HI414" s="46"/>
      <c r="HJ414" s="46"/>
      <c r="HK414" s="46"/>
      <c r="HL414" s="46"/>
      <c r="HM414" s="46"/>
      <c r="HN414" s="46"/>
      <c r="HO414" s="46"/>
      <c r="HP414" s="46"/>
      <c r="HQ414" s="46"/>
      <c r="HR414" s="46"/>
      <c r="HS414" s="46"/>
      <c r="HT414" s="46"/>
      <c r="HU414" s="46"/>
      <c r="HV414" s="46"/>
      <c r="HW414" s="46"/>
      <c r="HX414" s="46"/>
      <c r="HY414" s="46"/>
      <c r="HZ414" s="46"/>
      <c r="IA414" s="46"/>
      <c r="IB414" s="46"/>
      <c r="IC414" s="46"/>
    </row>
    <row r="415" spans="1:237" s="67" customFormat="1" x14ac:dyDescent="0.25">
      <c r="A415" s="47"/>
      <c r="B415" s="46"/>
      <c r="C415" s="50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  <c r="GT415" s="46"/>
      <c r="GU415" s="46"/>
      <c r="GV415" s="46"/>
      <c r="GW415" s="46"/>
      <c r="GX415" s="46"/>
      <c r="GY415" s="46"/>
      <c r="GZ415" s="46"/>
      <c r="HA415" s="46"/>
      <c r="HB415" s="46"/>
      <c r="HC415" s="46"/>
      <c r="HD415" s="46"/>
      <c r="HE415" s="46"/>
      <c r="HF415" s="46"/>
      <c r="HG415" s="46"/>
      <c r="HH415" s="46"/>
      <c r="HI415" s="46"/>
      <c r="HJ415" s="46"/>
      <c r="HK415" s="46"/>
      <c r="HL415" s="46"/>
      <c r="HM415" s="46"/>
      <c r="HN415" s="46"/>
      <c r="HO415" s="46"/>
      <c r="HP415" s="46"/>
      <c r="HQ415" s="46"/>
      <c r="HR415" s="46"/>
      <c r="HS415" s="46"/>
      <c r="HT415" s="46"/>
      <c r="HU415" s="46"/>
      <c r="HV415" s="46"/>
      <c r="HW415" s="46"/>
      <c r="HX415" s="46"/>
      <c r="HY415" s="46"/>
      <c r="HZ415" s="46"/>
      <c r="IA415" s="46"/>
      <c r="IB415" s="46"/>
      <c r="IC415" s="46"/>
    </row>
    <row r="416" spans="1:237" s="67" customFormat="1" x14ac:dyDescent="0.25">
      <c r="A416" s="47"/>
      <c r="B416" s="46"/>
      <c r="C416" s="50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  <c r="GT416" s="46"/>
      <c r="GU416" s="46"/>
      <c r="GV416" s="46"/>
      <c r="GW416" s="46"/>
      <c r="GX416" s="46"/>
      <c r="GY416" s="46"/>
      <c r="GZ416" s="46"/>
      <c r="HA416" s="46"/>
      <c r="HB416" s="46"/>
      <c r="HC416" s="46"/>
      <c r="HD416" s="46"/>
      <c r="HE416" s="46"/>
      <c r="HF416" s="46"/>
      <c r="HG416" s="46"/>
      <c r="HH416" s="46"/>
      <c r="HI416" s="46"/>
      <c r="HJ416" s="46"/>
      <c r="HK416" s="46"/>
      <c r="HL416" s="46"/>
      <c r="HM416" s="46"/>
      <c r="HN416" s="46"/>
      <c r="HO416" s="46"/>
      <c r="HP416" s="46"/>
      <c r="HQ416" s="46"/>
      <c r="HR416" s="46"/>
      <c r="HS416" s="46"/>
      <c r="HT416" s="46"/>
      <c r="HU416" s="46"/>
      <c r="HV416" s="46"/>
      <c r="HW416" s="46"/>
      <c r="HX416" s="46"/>
      <c r="HY416" s="46"/>
      <c r="HZ416" s="46"/>
      <c r="IA416" s="46"/>
      <c r="IB416" s="46"/>
      <c r="IC416" s="46"/>
    </row>
    <row r="417" spans="1:252" s="67" customFormat="1" x14ac:dyDescent="0.25">
      <c r="A417" s="47"/>
      <c r="B417" s="46"/>
      <c r="C417" s="50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  <c r="GG417" s="46"/>
      <c r="GH417" s="46"/>
      <c r="GI417" s="46"/>
      <c r="GJ417" s="46"/>
      <c r="GK417" s="46"/>
      <c r="GL417" s="46"/>
      <c r="GM417" s="46"/>
      <c r="GN417" s="46"/>
      <c r="GO417" s="46"/>
      <c r="GP417" s="46"/>
      <c r="GQ417" s="46"/>
      <c r="GR417" s="46"/>
      <c r="GS417" s="46"/>
      <c r="GT417" s="46"/>
      <c r="GU417" s="46"/>
      <c r="GV417" s="46"/>
      <c r="GW417" s="46"/>
      <c r="GX417" s="46"/>
      <c r="GY417" s="46"/>
      <c r="GZ417" s="46"/>
      <c r="HA417" s="46"/>
      <c r="HB417" s="46"/>
      <c r="HC417" s="46"/>
      <c r="HD417" s="46"/>
      <c r="HE417" s="46"/>
      <c r="HF417" s="46"/>
      <c r="HG417" s="46"/>
      <c r="HH417" s="46"/>
      <c r="HI417" s="46"/>
      <c r="HJ417" s="46"/>
      <c r="HK417" s="46"/>
      <c r="HL417" s="46"/>
      <c r="HM417" s="46"/>
      <c r="HN417" s="46"/>
      <c r="HO417" s="46"/>
      <c r="HP417" s="46"/>
      <c r="HQ417" s="46"/>
      <c r="HR417" s="46"/>
      <c r="HS417" s="46"/>
      <c r="HT417" s="46"/>
      <c r="HU417" s="46"/>
      <c r="HV417" s="46"/>
      <c r="HW417" s="46"/>
      <c r="HX417" s="46"/>
      <c r="HY417" s="46"/>
      <c r="HZ417" s="46"/>
      <c r="IA417" s="46"/>
      <c r="IB417" s="46"/>
      <c r="IC417" s="46"/>
    </row>
    <row r="418" spans="1:252" s="67" customFormat="1" x14ac:dyDescent="0.25">
      <c r="A418" s="47"/>
      <c r="B418" s="46"/>
      <c r="C418" s="50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  <c r="GT418" s="46"/>
      <c r="GU418" s="46"/>
      <c r="GV418" s="46"/>
      <c r="GW418" s="46"/>
      <c r="GX418" s="46"/>
      <c r="GY418" s="46"/>
      <c r="GZ418" s="46"/>
      <c r="HA418" s="46"/>
      <c r="HB418" s="46"/>
      <c r="HC418" s="46"/>
      <c r="HD418" s="46"/>
      <c r="HE418" s="46"/>
      <c r="HF418" s="46"/>
      <c r="HG418" s="46"/>
      <c r="HH418" s="46"/>
      <c r="HI418" s="46"/>
      <c r="HJ418" s="46"/>
      <c r="HK418" s="46"/>
      <c r="HL418" s="46"/>
      <c r="HM418" s="46"/>
      <c r="HN418" s="46"/>
      <c r="HO418" s="46"/>
      <c r="HP418" s="46"/>
      <c r="HQ418" s="46"/>
      <c r="HR418" s="46"/>
      <c r="HS418" s="46"/>
      <c r="HT418" s="46"/>
      <c r="HU418" s="46"/>
      <c r="HV418" s="46"/>
      <c r="HW418" s="46"/>
      <c r="HX418" s="46"/>
      <c r="HY418" s="46"/>
      <c r="HZ418" s="46"/>
      <c r="IA418" s="46"/>
      <c r="IB418" s="46"/>
      <c r="IC418" s="46"/>
    </row>
    <row r="419" spans="1:252" s="67" customFormat="1" x14ac:dyDescent="0.25">
      <c r="A419" s="47"/>
      <c r="B419" s="46"/>
      <c r="C419" s="50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  <c r="GT419" s="46"/>
      <c r="GU419" s="46"/>
      <c r="GV419" s="46"/>
      <c r="GW419" s="46"/>
      <c r="GX419" s="46"/>
      <c r="GY419" s="46"/>
      <c r="GZ419" s="46"/>
      <c r="HA419" s="46"/>
      <c r="HB419" s="46"/>
      <c r="HC419" s="46"/>
      <c r="HD419" s="46"/>
      <c r="HE419" s="46"/>
      <c r="HF419" s="46"/>
      <c r="HG419" s="46"/>
      <c r="HH419" s="46"/>
      <c r="HI419" s="46"/>
      <c r="HJ419" s="46"/>
      <c r="HK419" s="46"/>
      <c r="HL419" s="46"/>
      <c r="HM419" s="46"/>
      <c r="HN419" s="46"/>
      <c r="HO419" s="46"/>
      <c r="HP419" s="46"/>
      <c r="HQ419" s="46"/>
      <c r="HR419" s="46"/>
      <c r="HS419" s="46"/>
      <c r="HT419" s="46"/>
      <c r="HU419" s="46"/>
      <c r="HV419" s="46"/>
      <c r="HW419" s="46"/>
      <c r="HX419" s="46"/>
      <c r="HY419" s="46"/>
      <c r="HZ419" s="46"/>
      <c r="IA419" s="46"/>
      <c r="IB419" s="46"/>
      <c r="IC419" s="46"/>
    </row>
    <row r="420" spans="1:252" s="67" customFormat="1" x14ac:dyDescent="0.25">
      <c r="A420" s="47"/>
      <c r="B420" s="46"/>
      <c r="C420" s="50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  <c r="GG420" s="46"/>
      <c r="GH420" s="46"/>
      <c r="GI420" s="46"/>
      <c r="GJ420" s="46"/>
      <c r="GK420" s="46"/>
      <c r="GL420" s="46"/>
      <c r="GM420" s="46"/>
      <c r="GN420" s="46"/>
      <c r="GO420" s="46"/>
      <c r="GP420" s="46"/>
      <c r="GQ420" s="46"/>
      <c r="GR420" s="46"/>
      <c r="GS420" s="46"/>
      <c r="GT420" s="46"/>
      <c r="GU420" s="46"/>
      <c r="GV420" s="46"/>
      <c r="GW420" s="46"/>
      <c r="GX420" s="46"/>
      <c r="GY420" s="46"/>
      <c r="GZ420" s="46"/>
      <c r="HA420" s="46"/>
      <c r="HB420" s="46"/>
      <c r="HC420" s="46"/>
      <c r="HD420" s="46"/>
      <c r="HE420" s="46"/>
      <c r="HF420" s="46"/>
      <c r="HG420" s="46"/>
      <c r="HH420" s="46"/>
      <c r="HI420" s="46"/>
      <c r="HJ420" s="46"/>
      <c r="HK420" s="46"/>
      <c r="HL420" s="46"/>
      <c r="HM420" s="46"/>
      <c r="HN420" s="46"/>
      <c r="HO420" s="46"/>
      <c r="HP420" s="46"/>
      <c r="HQ420" s="46"/>
      <c r="HR420" s="46"/>
      <c r="HS420" s="46"/>
      <c r="HT420" s="46"/>
      <c r="HU420" s="46"/>
      <c r="HV420" s="46"/>
      <c r="HW420" s="46"/>
      <c r="HX420" s="46"/>
      <c r="HY420" s="46"/>
      <c r="HZ420" s="46"/>
      <c r="IA420" s="46"/>
      <c r="IB420" s="46"/>
      <c r="IC420" s="46"/>
    </row>
    <row r="421" spans="1:252" s="67" customFormat="1" x14ac:dyDescent="0.25">
      <c r="A421" s="47"/>
      <c r="B421" s="46"/>
      <c r="C421" s="50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  <c r="GG421" s="46"/>
      <c r="GH421" s="46"/>
      <c r="GI421" s="46"/>
      <c r="GJ421" s="46"/>
      <c r="GK421" s="46"/>
      <c r="GL421" s="46"/>
      <c r="GM421" s="46"/>
      <c r="GN421" s="46"/>
      <c r="GO421" s="46"/>
      <c r="GP421" s="46"/>
      <c r="GQ421" s="46"/>
      <c r="GR421" s="46"/>
      <c r="GS421" s="46"/>
      <c r="GT421" s="46"/>
      <c r="GU421" s="46"/>
      <c r="GV421" s="46"/>
      <c r="GW421" s="46"/>
      <c r="GX421" s="46"/>
      <c r="GY421" s="46"/>
      <c r="GZ421" s="46"/>
      <c r="HA421" s="46"/>
      <c r="HB421" s="46"/>
      <c r="HC421" s="46"/>
      <c r="HD421" s="46"/>
      <c r="HE421" s="46"/>
      <c r="HF421" s="46"/>
      <c r="HG421" s="46"/>
      <c r="HH421" s="46"/>
      <c r="HI421" s="46"/>
      <c r="HJ421" s="46"/>
      <c r="HK421" s="46"/>
      <c r="HL421" s="46"/>
      <c r="HM421" s="46"/>
      <c r="HN421" s="46"/>
      <c r="HO421" s="46"/>
      <c r="HP421" s="46"/>
      <c r="HQ421" s="46"/>
      <c r="HR421" s="46"/>
      <c r="HS421" s="46"/>
      <c r="HT421" s="46"/>
      <c r="HU421" s="46"/>
      <c r="HV421" s="46"/>
      <c r="HW421" s="46"/>
      <c r="HX421" s="46"/>
      <c r="HY421" s="46"/>
      <c r="HZ421" s="46"/>
      <c r="IA421" s="46"/>
      <c r="IB421" s="46"/>
      <c r="IC421" s="46"/>
    </row>
    <row r="422" spans="1:252" s="67" customFormat="1" x14ac:dyDescent="0.25">
      <c r="A422" s="47"/>
      <c r="B422" s="46"/>
      <c r="C422" s="50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  <c r="GG422" s="46"/>
      <c r="GH422" s="46"/>
      <c r="GI422" s="46"/>
      <c r="GJ422" s="46"/>
      <c r="GK422" s="46"/>
      <c r="GL422" s="46"/>
      <c r="GM422" s="46"/>
      <c r="GN422" s="46"/>
      <c r="GO422" s="46"/>
      <c r="GP422" s="46"/>
      <c r="GQ422" s="46"/>
      <c r="GR422" s="46"/>
      <c r="GS422" s="46"/>
      <c r="GT422" s="46"/>
      <c r="GU422" s="46"/>
      <c r="GV422" s="46"/>
      <c r="GW422" s="46"/>
      <c r="GX422" s="46"/>
      <c r="GY422" s="46"/>
      <c r="GZ422" s="46"/>
      <c r="HA422" s="46"/>
      <c r="HB422" s="46"/>
      <c r="HC422" s="46"/>
      <c r="HD422" s="46"/>
      <c r="HE422" s="46"/>
      <c r="HF422" s="46"/>
      <c r="HG422" s="46"/>
      <c r="HH422" s="46"/>
      <c r="HI422" s="46"/>
      <c r="HJ422" s="46"/>
      <c r="HK422" s="46"/>
      <c r="HL422" s="46"/>
      <c r="HM422" s="46"/>
      <c r="HN422" s="46"/>
      <c r="HO422" s="46"/>
      <c r="HP422" s="46"/>
      <c r="HQ422" s="46"/>
      <c r="HR422" s="46"/>
      <c r="HS422" s="46"/>
      <c r="HT422" s="46"/>
      <c r="HU422" s="46"/>
      <c r="HV422" s="46"/>
      <c r="HW422" s="46"/>
      <c r="HX422" s="46"/>
      <c r="HY422" s="46"/>
      <c r="HZ422" s="46"/>
      <c r="IA422" s="46"/>
      <c r="IB422" s="46"/>
      <c r="IC422" s="46"/>
    </row>
    <row r="423" spans="1:252" s="67" customFormat="1" x14ac:dyDescent="0.25">
      <c r="A423" s="47"/>
      <c r="B423" s="46"/>
      <c r="C423" s="50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  <c r="GT423" s="46"/>
      <c r="GU423" s="46"/>
      <c r="GV423" s="46"/>
      <c r="GW423" s="46"/>
      <c r="GX423" s="46"/>
      <c r="GY423" s="46"/>
      <c r="GZ423" s="46"/>
      <c r="HA423" s="46"/>
      <c r="HB423" s="46"/>
      <c r="HC423" s="46"/>
      <c r="HD423" s="46"/>
      <c r="HE423" s="46"/>
      <c r="HF423" s="46"/>
      <c r="HG423" s="46"/>
      <c r="HH423" s="46"/>
      <c r="HI423" s="46"/>
      <c r="HJ423" s="46"/>
      <c r="HK423" s="46"/>
      <c r="HL423" s="46"/>
      <c r="HM423" s="46"/>
      <c r="HN423" s="46"/>
      <c r="HO423" s="46"/>
      <c r="HP423" s="46"/>
      <c r="HQ423" s="46"/>
      <c r="HR423" s="46"/>
      <c r="HS423" s="46"/>
      <c r="HT423" s="46"/>
      <c r="HU423" s="46"/>
      <c r="HV423" s="46"/>
      <c r="HW423" s="46"/>
      <c r="HX423" s="46"/>
      <c r="HY423" s="46"/>
      <c r="HZ423" s="46"/>
      <c r="IA423" s="46"/>
      <c r="IB423" s="46"/>
      <c r="IC423" s="46"/>
    </row>
    <row r="424" spans="1:252" s="67" customFormat="1" x14ac:dyDescent="0.25">
      <c r="A424" s="47"/>
      <c r="B424" s="46"/>
      <c r="C424" s="50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  <c r="GT424" s="46"/>
      <c r="GU424" s="46"/>
      <c r="GV424" s="46"/>
      <c r="GW424" s="46"/>
      <c r="GX424" s="46"/>
      <c r="GY424" s="46"/>
      <c r="GZ424" s="46"/>
      <c r="HA424" s="46"/>
      <c r="HB424" s="46"/>
      <c r="HC424" s="46"/>
      <c r="HD424" s="46"/>
      <c r="HE424" s="46"/>
      <c r="HF424" s="46"/>
      <c r="HG424" s="46"/>
      <c r="HH424" s="46"/>
      <c r="HI424" s="46"/>
      <c r="HJ424" s="46"/>
      <c r="HK424" s="46"/>
      <c r="HL424" s="46"/>
      <c r="HM424" s="46"/>
      <c r="HN424" s="46"/>
      <c r="HO424" s="46"/>
      <c r="HP424" s="46"/>
      <c r="HQ424" s="46"/>
      <c r="HR424" s="46"/>
      <c r="HS424" s="46"/>
      <c r="HT424" s="46"/>
      <c r="HU424" s="46"/>
      <c r="HV424" s="46"/>
      <c r="HW424" s="46"/>
      <c r="HX424" s="46"/>
      <c r="HY424" s="46"/>
      <c r="HZ424" s="46"/>
      <c r="IA424" s="46"/>
      <c r="IB424" s="46"/>
      <c r="IC424" s="46"/>
    </row>
    <row r="425" spans="1:252" s="67" customFormat="1" x14ac:dyDescent="0.25">
      <c r="A425" s="47"/>
      <c r="B425" s="46"/>
      <c r="C425" s="50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  <c r="GG425" s="46"/>
      <c r="GH425" s="46"/>
      <c r="GI425" s="46"/>
      <c r="GJ425" s="46"/>
      <c r="GK425" s="46"/>
      <c r="GL425" s="46"/>
      <c r="GM425" s="46"/>
      <c r="GN425" s="46"/>
      <c r="GO425" s="46"/>
      <c r="GP425" s="46"/>
      <c r="GQ425" s="46"/>
      <c r="GR425" s="46"/>
      <c r="GS425" s="46"/>
      <c r="GT425" s="46"/>
      <c r="GU425" s="46"/>
      <c r="GV425" s="46"/>
      <c r="GW425" s="46"/>
      <c r="GX425" s="46"/>
      <c r="GY425" s="46"/>
      <c r="GZ425" s="46"/>
      <c r="HA425" s="46"/>
      <c r="HB425" s="46"/>
      <c r="HC425" s="46"/>
      <c r="HD425" s="46"/>
      <c r="HE425" s="46"/>
      <c r="HF425" s="46"/>
      <c r="HG425" s="46"/>
      <c r="HH425" s="46"/>
      <c r="HI425" s="46"/>
      <c r="HJ425" s="46"/>
      <c r="HK425" s="46"/>
      <c r="HL425" s="46"/>
      <c r="HM425" s="46"/>
      <c r="HN425" s="46"/>
      <c r="HO425" s="46"/>
      <c r="HP425" s="46"/>
      <c r="HQ425" s="46"/>
      <c r="HR425" s="46"/>
      <c r="HS425" s="46"/>
      <c r="HT425" s="46"/>
      <c r="HU425" s="46"/>
      <c r="HV425" s="46"/>
      <c r="HW425" s="46"/>
      <c r="HX425" s="46"/>
      <c r="HY425" s="46"/>
      <c r="HZ425" s="46"/>
      <c r="IA425" s="46"/>
      <c r="IB425" s="46"/>
      <c r="IC425" s="46"/>
    </row>
    <row r="426" spans="1:252" s="67" customFormat="1" x14ac:dyDescent="0.25">
      <c r="A426" s="47"/>
      <c r="B426" s="46"/>
      <c r="C426" s="82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  <c r="GG426" s="46"/>
      <c r="GH426" s="46"/>
      <c r="GI426" s="46"/>
      <c r="GJ426" s="46"/>
      <c r="GK426" s="46"/>
      <c r="GL426" s="46"/>
      <c r="GM426" s="46"/>
      <c r="GN426" s="46"/>
      <c r="GO426" s="46"/>
      <c r="GP426" s="46"/>
      <c r="GQ426" s="46"/>
      <c r="GR426" s="46"/>
      <c r="GS426" s="46"/>
      <c r="GT426" s="46"/>
      <c r="GU426" s="46"/>
      <c r="GV426" s="46"/>
      <c r="GW426" s="46"/>
      <c r="GX426" s="46"/>
      <c r="GY426" s="46"/>
      <c r="GZ426" s="46"/>
      <c r="HA426" s="46"/>
      <c r="HB426" s="46"/>
      <c r="HC426" s="46"/>
      <c r="HD426" s="46"/>
      <c r="HE426" s="46"/>
      <c r="HF426" s="46"/>
      <c r="HG426" s="46"/>
      <c r="HH426" s="46"/>
      <c r="HI426" s="46"/>
      <c r="HJ426" s="46"/>
      <c r="HK426" s="46"/>
      <c r="HL426" s="46"/>
      <c r="HM426" s="46"/>
      <c r="HN426" s="46"/>
      <c r="HO426" s="46"/>
      <c r="HP426" s="46"/>
      <c r="HQ426" s="46"/>
      <c r="HR426" s="46"/>
      <c r="HS426" s="46"/>
      <c r="HT426" s="46"/>
      <c r="HU426" s="46"/>
      <c r="HV426" s="46"/>
      <c r="HW426" s="46"/>
      <c r="HX426" s="46"/>
      <c r="HY426" s="46"/>
      <c r="HZ426" s="46"/>
      <c r="IA426" s="46"/>
      <c r="IB426" s="46"/>
      <c r="IC426" s="46"/>
      <c r="ID426" s="46"/>
      <c r="IE426" s="46"/>
      <c r="IF426" s="46"/>
      <c r="IG426" s="46"/>
      <c r="IH426" s="46"/>
      <c r="II426" s="46"/>
      <c r="IJ426" s="46"/>
      <c r="IK426" s="46"/>
      <c r="IL426" s="46"/>
      <c r="IM426" s="46"/>
      <c r="IN426" s="46"/>
      <c r="IO426" s="46"/>
      <c r="IP426" s="46"/>
      <c r="IQ426" s="46"/>
      <c r="IR426" s="46"/>
    </row>
    <row r="427" spans="1:252" s="67" customFormat="1" x14ac:dyDescent="0.25">
      <c r="A427" s="47"/>
      <c r="B427" s="46"/>
      <c r="C427" s="82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  <c r="GT427" s="46"/>
      <c r="GU427" s="46"/>
      <c r="GV427" s="46"/>
      <c r="GW427" s="46"/>
      <c r="GX427" s="46"/>
      <c r="GY427" s="46"/>
      <c r="GZ427" s="46"/>
      <c r="HA427" s="46"/>
      <c r="HB427" s="46"/>
      <c r="HC427" s="46"/>
      <c r="HD427" s="46"/>
      <c r="HE427" s="46"/>
      <c r="HF427" s="46"/>
      <c r="HG427" s="46"/>
      <c r="HH427" s="46"/>
      <c r="HI427" s="46"/>
      <c r="HJ427" s="46"/>
      <c r="HK427" s="46"/>
      <c r="HL427" s="46"/>
      <c r="HM427" s="46"/>
      <c r="HN427" s="46"/>
      <c r="HO427" s="46"/>
      <c r="HP427" s="46"/>
      <c r="HQ427" s="46"/>
      <c r="HR427" s="46"/>
      <c r="HS427" s="46"/>
      <c r="HT427" s="46"/>
      <c r="HU427" s="46"/>
      <c r="HV427" s="46"/>
      <c r="HW427" s="46"/>
      <c r="HX427" s="46"/>
      <c r="HY427" s="46"/>
      <c r="HZ427" s="46"/>
      <c r="IA427" s="46"/>
      <c r="IB427" s="46"/>
      <c r="IC427" s="46"/>
      <c r="ID427" s="46"/>
      <c r="IE427" s="46"/>
      <c r="IF427" s="46"/>
      <c r="IG427" s="46"/>
      <c r="IH427" s="46"/>
      <c r="II427" s="46"/>
      <c r="IJ427" s="46"/>
      <c r="IK427" s="46"/>
      <c r="IL427" s="46"/>
      <c r="IM427" s="46"/>
      <c r="IN427" s="46"/>
      <c r="IO427" s="46"/>
      <c r="IP427" s="46"/>
      <c r="IQ427" s="46"/>
      <c r="IR427" s="46"/>
    </row>
    <row r="428" spans="1:252" s="67" customFormat="1" x14ac:dyDescent="0.25">
      <c r="A428" s="47"/>
      <c r="B428" s="46"/>
      <c r="C428" s="82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  <c r="GG428" s="46"/>
      <c r="GH428" s="46"/>
      <c r="GI428" s="46"/>
      <c r="GJ428" s="46"/>
      <c r="GK428" s="46"/>
      <c r="GL428" s="46"/>
      <c r="GM428" s="46"/>
      <c r="GN428" s="46"/>
      <c r="GO428" s="46"/>
      <c r="GP428" s="46"/>
      <c r="GQ428" s="46"/>
      <c r="GR428" s="46"/>
      <c r="GS428" s="46"/>
      <c r="GT428" s="46"/>
      <c r="GU428" s="46"/>
      <c r="GV428" s="46"/>
      <c r="GW428" s="46"/>
      <c r="GX428" s="46"/>
      <c r="GY428" s="46"/>
      <c r="GZ428" s="46"/>
      <c r="HA428" s="46"/>
      <c r="HB428" s="46"/>
      <c r="HC428" s="46"/>
      <c r="HD428" s="46"/>
      <c r="HE428" s="46"/>
      <c r="HF428" s="46"/>
      <c r="HG428" s="46"/>
      <c r="HH428" s="46"/>
      <c r="HI428" s="46"/>
      <c r="HJ428" s="46"/>
      <c r="HK428" s="46"/>
      <c r="HL428" s="46"/>
      <c r="HM428" s="46"/>
      <c r="HN428" s="46"/>
      <c r="HO428" s="46"/>
      <c r="HP428" s="46"/>
      <c r="HQ428" s="46"/>
      <c r="HR428" s="46"/>
      <c r="HS428" s="46"/>
      <c r="HT428" s="46"/>
      <c r="HU428" s="46"/>
      <c r="HV428" s="46"/>
      <c r="HW428" s="46"/>
      <c r="HX428" s="46"/>
      <c r="HY428" s="46"/>
      <c r="HZ428" s="46"/>
      <c r="IA428" s="46"/>
      <c r="IB428" s="46"/>
      <c r="IC428" s="46"/>
      <c r="ID428" s="46"/>
      <c r="IE428" s="46"/>
      <c r="IF428" s="46"/>
      <c r="IG428" s="46"/>
      <c r="IH428" s="46"/>
      <c r="II428" s="46"/>
      <c r="IJ428" s="46"/>
      <c r="IK428" s="46"/>
      <c r="IL428" s="46"/>
      <c r="IM428" s="46"/>
      <c r="IN428" s="46"/>
      <c r="IO428" s="46"/>
      <c r="IP428" s="46"/>
      <c r="IQ428" s="46"/>
      <c r="IR428" s="46"/>
    </row>
    <row r="429" spans="1:252" s="67" customFormat="1" x14ac:dyDescent="0.25">
      <c r="A429" s="47"/>
      <c r="B429" s="46"/>
      <c r="C429" s="82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  <c r="GG429" s="46"/>
      <c r="GH429" s="46"/>
      <c r="GI429" s="46"/>
      <c r="GJ429" s="46"/>
      <c r="GK429" s="46"/>
      <c r="GL429" s="46"/>
      <c r="GM429" s="46"/>
      <c r="GN429" s="46"/>
      <c r="GO429" s="46"/>
      <c r="GP429" s="46"/>
      <c r="GQ429" s="46"/>
      <c r="GR429" s="46"/>
      <c r="GS429" s="46"/>
      <c r="GT429" s="46"/>
      <c r="GU429" s="46"/>
      <c r="GV429" s="46"/>
      <c r="GW429" s="46"/>
      <c r="GX429" s="46"/>
      <c r="GY429" s="46"/>
      <c r="GZ429" s="46"/>
      <c r="HA429" s="46"/>
      <c r="HB429" s="46"/>
      <c r="HC429" s="46"/>
      <c r="HD429" s="46"/>
      <c r="HE429" s="46"/>
      <c r="HF429" s="46"/>
      <c r="HG429" s="46"/>
      <c r="HH429" s="46"/>
      <c r="HI429" s="46"/>
      <c r="HJ429" s="46"/>
      <c r="HK429" s="46"/>
      <c r="HL429" s="46"/>
      <c r="HM429" s="46"/>
      <c r="HN429" s="46"/>
      <c r="HO429" s="46"/>
      <c r="HP429" s="46"/>
      <c r="HQ429" s="46"/>
      <c r="HR429" s="46"/>
      <c r="HS429" s="46"/>
      <c r="HT429" s="46"/>
      <c r="HU429" s="46"/>
      <c r="HV429" s="46"/>
      <c r="HW429" s="46"/>
      <c r="HX429" s="46"/>
      <c r="HY429" s="46"/>
      <c r="HZ429" s="46"/>
      <c r="IA429" s="46"/>
      <c r="IB429" s="46"/>
      <c r="IC429" s="46"/>
      <c r="ID429" s="46"/>
      <c r="IE429" s="46"/>
      <c r="IF429" s="46"/>
      <c r="IG429" s="46"/>
      <c r="IH429" s="46"/>
      <c r="II429" s="46"/>
      <c r="IJ429" s="46"/>
      <c r="IK429" s="46"/>
      <c r="IL429" s="46"/>
      <c r="IM429" s="46"/>
      <c r="IN429" s="46"/>
      <c r="IO429" s="46"/>
      <c r="IP429" s="46"/>
      <c r="IQ429" s="46"/>
      <c r="IR429" s="46"/>
    </row>
  </sheetData>
  <mergeCells count="4">
    <mergeCell ref="A1:C1"/>
    <mergeCell ref="A2:C2"/>
    <mergeCell ref="B3:C3"/>
    <mergeCell ref="A5:C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30"/>
  <sheetViews>
    <sheetView workbookViewId="0">
      <selection activeCell="A3" sqref="A3:F3"/>
    </sheetView>
  </sheetViews>
  <sheetFormatPr defaultRowHeight="12.75" x14ac:dyDescent="0.2"/>
  <cols>
    <col min="1" max="1" width="51.7109375" style="84" customWidth="1"/>
    <col min="2" max="3" width="6.7109375" style="181" customWidth="1"/>
    <col min="4" max="4" width="12.85546875" style="181" customWidth="1"/>
    <col min="5" max="5" width="6" style="181" customWidth="1"/>
    <col min="6" max="6" width="14.140625" style="147" customWidth="1"/>
    <col min="7" max="251" width="9.140625" style="84"/>
    <col min="252" max="252" width="51.7109375" style="84" customWidth="1"/>
    <col min="253" max="254" width="6.7109375" style="84" customWidth="1"/>
    <col min="255" max="255" width="12.85546875" style="84" customWidth="1"/>
    <col min="256" max="256" width="6" style="84" customWidth="1"/>
    <col min="257" max="257" width="14.140625" style="84" customWidth="1"/>
    <col min="258" max="507" width="9.140625" style="84"/>
    <col min="508" max="508" width="51.7109375" style="84" customWidth="1"/>
    <col min="509" max="510" width="6.7109375" style="84" customWidth="1"/>
    <col min="511" max="511" width="12.85546875" style="84" customWidth="1"/>
    <col min="512" max="512" width="6" style="84" customWidth="1"/>
    <col min="513" max="513" width="14.140625" style="84" customWidth="1"/>
    <col min="514" max="763" width="9.140625" style="84"/>
    <col min="764" max="764" width="51.7109375" style="84" customWidth="1"/>
    <col min="765" max="766" width="6.7109375" style="84" customWidth="1"/>
    <col min="767" max="767" width="12.85546875" style="84" customWidth="1"/>
    <col min="768" max="768" width="6" style="84" customWidth="1"/>
    <col min="769" max="769" width="14.140625" style="84" customWidth="1"/>
    <col min="770" max="1019" width="9.140625" style="84"/>
    <col min="1020" max="1020" width="51.7109375" style="84" customWidth="1"/>
    <col min="1021" max="1022" width="6.7109375" style="84" customWidth="1"/>
    <col min="1023" max="1023" width="12.85546875" style="84" customWidth="1"/>
    <col min="1024" max="1024" width="6" style="84" customWidth="1"/>
    <col min="1025" max="1025" width="14.140625" style="84" customWidth="1"/>
    <col min="1026" max="1275" width="9.140625" style="84"/>
    <col min="1276" max="1276" width="51.7109375" style="84" customWidth="1"/>
    <col min="1277" max="1278" width="6.7109375" style="84" customWidth="1"/>
    <col min="1279" max="1279" width="12.85546875" style="84" customWidth="1"/>
    <col min="1280" max="1280" width="6" style="84" customWidth="1"/>
    <col min="1281" max="1281" width="14.140625" style="84" customWidth="1"/>
    <col min="1282" max="1531" width="9.140625" style="84"/>
    <col min="1532" max="1532" width="51.7109375" style="84" customWidth="1"/>
    <col min="1533" max="1534" width="6.7109375" style="84" customWidth="1"/>
    <col min="1535" max="1535" width="12.85546875" style="84" customWidth="1"/>
    <col min="1536" max="1536" width="6" style="84" customWidth="1"/>
    <col min="1537" max="1537" width="14.140625" style="84" customWidth="1"/>
    <col min="1538" max="1787" width="9.140625" style="84"/>
    <col min="1788" max="1788" width="51.7109375" style="84" customWidth="1"/>
    <col min="1789" max="1790" width="6.7109375" style="84" customWidth="1"/>
    <col min="1791" max="1791" width="12.85546875" style="84" customWidth="1"/>
    <col min="1792" max="1792" width="6" style="84" customWidth="1"/>
    <col min="1793" max="1793" width="14.140625" style="84" customWidth="1"/>
    <col min="1794" max="2043" width="9.140625" style="84"/>
    <col min="2044" max="2044" width="51.7109375" style="84" customWidth="1"/>
    <col min="2045" max="2046" width="6.7109375" style="84" customWidth="1"/>
    <col min="2047" max="2047" width="12.85546875" style="84" customWidth="1"/>
    <col min="2048" max="2048" width="6" style="84" customWidth="1"/>
    <col min="2049" max="2049" width="14.140625" style="84" customWidth="1"/>
    <col min="2050" max="2299" width="9.140625" style="84"/>
    <col min="2300" max="2300" width="51.7109375" style="84" customWidth="1"/>
    <col min="2301" max="2302" width="6.7109375" style="84" customWidth="1"/>
    <col min="2303" max="2303" width="12.85546875" style="84" customWidth="1"/>
    <col min="2304" max="2304" width="6" style="84" customWidth="1"/>
    <col min="2305" max="2305" width="14.140625" style="84" customWidth="1"/>
    <col min="2306" max="2555" width="9.140625" style="84"/>
    <col min="2556" max="2556" width="51.7109375" style="84" customWidth="1"/>
    <col min="2557" max="2558" width="6.7109375" style="84" customWidth="1"/>
    <col min="2559" max="2559" width="12.85546875" style="84" customWidth="1"/>
    <col min="2560" max="2560" width="6" style="84" customWidth="1"/>
    <col min="2561" max="2561" width="14.140625" style="84" customWidth="1"/>
    <col min="2562" max="2811" width="9.140625" style="84"/>
    <col min="2812" max="2812" width="51.7109375" style="84" customWidth="1"/>
    <col min="2813" max="2814" width="6.7109375" style="84" customWidth="1"/>
    <col min="2815" max="2815" width="12.85546875" style="84" customWidth="1"/>
    <col min="2816" max="2816" width="6" style="84" customWidth="1"/>
    <col min="2817" max="2817" width="14.140625" style="84" customWidth="1"/>
    <col min="2818" max="3067" width="9.140625" style="84"/>
    <col min="3068" max="3068" width="51.7109375" style="84" customWidth="1"/>
    <col min="3069" max="3070" width="6.7109375" style="84" customWidth="1"/>
    <col min="3071" max="3071" width="12.85546875" style="84" customWidth="1"/>
    <col min="3072" max="3072" width="6" style="84" customWidth="1"/>
    <col min="3073" max="3073" width="14.140625" style="84" customWidth="1"/>
    <col min="3074" max="3323" width="9.140625" style="84"/>
    <col min="3324" max="3324" width="51.7109375" style="84" customWidth="1"/>
    <col min="3325" max="3326" width="6.7109375" style="84" customWidth="1"/>
    <col min="3327" max="3327" width="12.85546875" style="84" customWidth="1"/>
    <col min="3328" max="3328" width="6" style="84" customWidth="1"/>
    <col min="3329" max="3329" width="14.140625" style="84" customWidth="1"/>
    <col min="3330" max="3579" width="9.140625" style="84"/>
    <col min="3580" max="3580" width="51.7109375" style="84" customWidth="1"/>
    <col min="3581" max="3582" width="6.7109375" style="84" customWidth="1"/>
    <col min="3583" max="3583" width="12.85546875" style="84" customWidth="1"/>
    <col min="3584" max="3584" width="6" style="84" customWidth="1"/>
    <col min="3585" max="3585" width="14.140625" style="84" customWidth="1"/>
    <col min="3586" max="3835" width="9.140625" style="84"/>
    <col min="3836" max="3836" width="51.7109375" style="84" customWidth="1"/>
    <col min="3837" max="3838" width="6.7109375" style="84" customWidth="1"/>
    <col min="3839" max="3839" width="12.85546875" style="84" customWidth="1"/>
    <col min="3840" max="3840" width="6" style="84" customWidth="1"/>
    <col min="3841" max="3841" width="14.140625" style="84" customWidth="1"/>
    <col min="3842" max="4091" width="9.140625" style="84"/>
    <col min="4092" max="4092" width="51.7109375" style="84" customWidth="1"/>
    <col min="4093" max="4094" width="6.7109375" style="84" customWidth="1"/>
    <col min="4095" max="4095" width="12.85546875" style="84" customWidth="1"/>
    <col min="4096" max="4096" width="6" style="84" customWidth="1"/>
    <col min="4097" max="4097" width="14.140625" style="84" customWidth="1"/>
    <col min="4098" max="4347" width="9.140625" style="84"/>
    <col min="4348" max="4348" width="51.7109375" style="84" customWidth="1"/>
    <col min="4349" max="4350" width="6.7109375" style="84" customWidth="1"/>
    <col min="4351" max="4351" width="12.85546875" style="84" customWidth="1"/>
    <col min="4352" max="4352" width="6" style="84" customWidth="1"/>
    <col min="4353" max="4353" width="14.140625" style="84" customWidth="1"/>
    <col min="4354" max="4603" width="9.140625" style="84"/>
    <col min="4604" max="4604" width="51.7109375" style="84" customWidth="1"/>
    <col min="4605" max="4606" width="6.7109375" style="84" customWidth="1"/>
    <col min="4607" max="4607" width="12.85546875" style="84" customWidth="1"/>
    <col min="4608" max="4608" width="6" style="84" customWidth="1"/>
    <col min="4609" max="4609" width="14.140625" style="84" customWidth="1"/>
    <col min="4610" max="4859" width="9.140625" style="84"/>
    <col min="4860" max="4860" width="51.7109375" style="84" customWidth="1"/>
    <col min="4861" max="4862" width="6.7109375" style="84" customWidth="1"/>
    <col min="4863" max="4863" width="12.85546875" style="84" customWidth="1"/>
    <col min="4864" max="4864" width="6" style="84" customWidth="1"/>
    <col min="4865" max="4865" width="14.140625" style="84" customWidth="1"/>
    <col min="4866" max="5115" width="9.140625" style="84"/>
    <col min="5116" max="5116" width="51.7109375" style="84" customWidth="1"/>
    <col min="5117" max="5118" width="6.7109375" style="84" customWidth="1"/>
    <col min="5119" max="5119" width="12.85546875" style="84" customWidth="1"/>
    <col min="5120" max="5120" width="6" style="84" customWidth="1"/>
    <col min="5121" max="5121" width="14.140625" style="84" customWidth="1"/>
    <col min="5122" max="5371" width="9.140625" style="84"/>
    <col min="5372" max="5372" width="51.7109375" style="84" customWidth="1"/>
    <col min="5373" max="5374" width="6.7109375" style="84" customWidth="1"/>
    <col min="5375" max="5375" width="12.85546875" style="84" customWidth="1"/>
    <col min="5376" max="5376" width="6" style="84" customWidth="1"/>
    <col min="5377" max="5377" width="14.140625" style="84" customWidth="1"/>
    <col min="5378" max="5627" width="9.140625" style="84"/>
    <col min="5628" max="5628" width="51.7109375" style="84" customWidth="1"/>
    <col min="5629" max="5630" width="6.7109375" style="84" customWidth="1"/>
    <col min="5631" max="5631" width="12.85546875" style="84" customWidth="1"/>
    <col min="5632" max="5632" width="6" style="84" customWidth="1"/>
    <col min="5633" max="5633" width="14.140625" style="84" customWidth="1"/>
    <col min="5634" max="5883" width="9.140625" style="84"/>
    <col min="5884" max="5884" width="51.7109375" style="84" customWidth="1"/>
    <col min="5885" max="5886" width="6.7109375" style="84" customWidth="1"/>
    <col min="5887" max="5887" width="12.85546875" style="84" customWidth="1"/>
    <col min="5888" max="5888" width="6" style="84" customWidth="1"/>
    <col min="5889" max="5889" width="14.140625" style="84" customWidth="1"/>
    <col min="5890" max="6139" width="9.140625" style="84"/>
    <col min="6140" max="6140" width="51.7109375" style="84" customWidth="1"/>
    <col min="6141" max="6142" width="6.7109375" style="84" customWidth="1"/>
    <col min="6143" max="6143" width="12.85546875" style="84" customWidth="1"/>
    <col min="6144" max="6144" width="6" style="84" customWidth="1"/>
    <col min="6145" max="6145" width="14.140625" style="84" customWidth="1"/>
    <col min="6146" max="6395" width="9.140625" style="84"/>
    <col min="6396" max="6396" width="51.7109375" style="84" customWidth="1"/>
    <col min="6397" max="6398" width="6.7109375" style="84" customWidth="1"/>
    <col min="6399" max="6399" width="12.85546875" style="84" customWidth="1"/>
    <col min="6400" max="6400" width="6" style="84" customWidth="1"/>
    <col min="6401" max="6401" width="14.140625" style="84" customWidth="1"/>
    <col min="6402" max="6651" width="9.140625" style="84"/>
    <col min="6652" max="6652" width="51.7109375" style="84" customWidth="1"/>
    <col min="6653" max="6654" width="6.7109375" style="84" customWidth="1"/>
    <col min="6655" max="6655" width="12.85546875" style="84" customWidth="1"/>
    <col min="6656" max="6656" width="6" style="84" customWidth="1"/>
    <col min="6657" max="6657" width="14.140625" style="84" customWidth="1"/>
    <col min="6658" max="6907" width="9.140625" style="84"/>
    <col min="6908" max="6908" width="51.7109375" style="84" customWidth="1"/>
    <col min="6909" max="6910" width="6.7109375" style="84" customWidth="1"/>
    <col min="6911" max="6911" width="12.85546875" style="84" customWidth="1"/>
    <col min="6912" max="6912" width="6" style="84" customWidth="1"/>
    <col min="6913" max="6913" width="14.140625" style="84" customWidth="1"/>
    <col min="6914" max="7163" width="9.140625" style="84"/>
    <col min="7164" max="7164" width="51.7109375" style="84" customWidth="1"/>
    <col min="7165" max="7166" width="6.7109375" style="84" customWidth="1"/>
    <col min="7167" max="7167" width="12.85546875" style="84" customWidth="1"/>
    <col min="7168" max="7168" width="6" style="84" customWidth="1"/>
    <col min="7169" max="7169" width="14.140625" style="84" customWidth="1"/>
    <col min="7170" max="7419" width="9.140625" style="84"/>
    <col min="7420" max="7420" width="51.7109375" style="84" customWidth="1"/>
    <col min="7421" max="7422" width="6.7109375" style="84" customWidth="1"/>
    <col min="7423" max="7423" width="12.85546875" style="84" customWidth="1"/>
    <col min="7424" max="7424" width="6" style="84" customWidth="1"/>
    <col min="7425" max="7425" width="14.140625" style="84" customWidth="1"/>
    <col min="7426" max="7675" width="9.140625" style="84"/>
    <col min="7676" max="7676" width="51.7109375" style="84" customWidth="1"/>
    <col min="7677" max="7678" width="6.7109375" style="84" customWidth="1"/>
    <col min="7679" max="7679" width="12.85546875" style="84" customWidth="1"/>
    <col min="7680" max="7680" width="6" style="84" customWidth="1"/>
    <col min="7681" max="7681" width="14.140625" style="84" customWidth="1"/>
    <col min="7682" max="7931" width="9.140625" style="84"/>
    <col min="7932" max="7932" width="51.7109375" style="84" customWidth="1"/>
    <col min="7933" max="7934" width="6.7109375" style="84" customWidth="1"/>
    <col min="7935" max="7935" width="12.85546875" style="84" customWidth="1"/>
    <col min="7936" max="7936" width="6" style="84" customWidth="1"/>
    <col min="7937" max="7937" width="14.140625" style="84" customWidth="1"/>
    <col min="7938" max="8187" width="9.140625" style="84"/>
    <col min="8188" max="8188" width="51.7109375" style="84" customWidth="1"/>
    <col min="8189" max="8190" width="6.7109375" style="84" customWidth="1"/>
    <col min="8191" max="8191" width="12.85546875" style="84" customWidth="1"/>
    <col min="8192" max="8192" width="6" style="84" customWidth="1"/>
    <col min="8193" max="8193" width="14.140625" style="84" customWidth="1"/>
    <col min="8194" max="8443" width="9.140625" style="84"/>
    <col min="8444" max="8444" width="51.7109375" style="84" customWidth="1"/>
    <col min="8445" max="8446" width="6.7109375" style="84" customWidth="1"/>
    <col min="8447" max="8447" width="12.85546875" style="84" customWidth="1"/>
    <col min="8448" max="8448" width="6" style="84" customWidth="1"/>
    <col min="8449" max="8449" width="14.140625" style="84" customWidth="1"/>
    <col min="8450" max="8699" width="9.140625" style="84"/>
    <col min="8700" max="8700" width="51.7109375" style="84" customWidth="1"/>
    <col min="8701" max="8702" width="6.7109375" style="84" customWidth="1"/>
    <col min="8703" max="8703" width="12.85546875" style="84" customWidth="1"/>
    <col min="8704" max="8704" width="6" style="84" customWidth="1"/>
    <col min="8705" max="8705" width="14.140625" style="84" customWidth="1"/>
    <col min="8706" max="8955" width="9.140625" style="84"/>
    <col min="8956" max="8956" width="51.7109375" style="84" customWidth="1"/>
    <col min="8957" max="8958" width="6.7109375" style="84" customWidth="1"/>
    <col min="8959" max="8959" width="12.85546875" style="84" customWidth="1"/>
    <col min="8960" max="8960" width="6" style="84" customWidth="1"/>
    <col min="8961" max="8961" width="14.140625" style="84" customWidth="1"/>
    <col min="8962" max="9211" width="9.140625" style="84"/>
    <col min="9212" max="9212" width="51.7109375" style="84" customWidth="1"/>
    <col min="9213" max="9214" width="6.7109375" style="84" customWidth="1"/>
    <col min="9215" max="9215" width="12.85546875" style="84" customWidth="1"/>
    <col min="9216" max="9216" width="6" style="84" customWidth="1"/>
    <col min="9217" max="9217" width="14.140625" style="84" customWidth="1"/>
    <col min="9218" max="9467" width="9.140625" style="84"/>
    <col min="9468" max="9468" width="51.7109375" style="84" customWidth="1"/>
    <col min="9469" max="9470" width="6.7109375" style="84" customWidth="1"/>
    <col min="9471" max="9471" width="12.85546875" style="84" customWidth="1"/>
    <col min="9472" max="9472" width="6" style="84" customWidth="1"/>
    <col min="9473" max="9473" width="14.140625" style="84" customWidth="1"/>
    <col min="9474" max="9723" width="9.140625" style="84"/>
    <col min="9724" max="9724" width="51.7109375" style="84" customWidth="1"/>
    <col min="9725" max="9726" width="6.7109375" style="84" customWidth="1"/>
    <col min="9727" max="9727" width="12.85546875" style="84" customWidth="1"/>
    <col min="9728" max="9728" width="6" style="84" customWidth="1"/>
    <col min="9729" max="9729" width="14.140625" style="84" customWidth="1"/>
    <col min="9730" max="9979" width="9.140625" style="84"/>
    <col min="9980" max="9980" width="51.7109375" style="84" customWidth="1"/>
    <col min="9981" max="9982" width="6.7109375" style="84" customWidth="1"/>
    <col min="9983" max="9983" width="12.85546875" style="84" customWidth="1"/>
    <col min="9984" max="9984" width="6" style="84" customWidth="1"/>
    <col min="9985" max="9985" width="14.140625" style="84" customWidth="1"/>
    <col min="9986" max="10235" width="9.140625" style="84"/>
    <col min="10236" max="10236" width="51.7109375" style="84" customWidth="1"/>
    <col min="10237" max="10238" width="6.7109375" style="84" customWidth="1"/>
    <col min="10239" max="10239" width="12.85546875" style="84" customWidth="1"/>
    <col min="10240" max="10240" width="6" style="84" customWidth="1"/>
    <col min="10241" max="10241" width="14.140625" style="84" customWidth="1"/>
    <col min="10242" max="10491" width="9.140625" style="84"/>
    <col min="10492" max="10492" width="51.7109375" style="84" customWidth="1"/>
    <col min="10493" max="10494" width="6.7109375" style="84" customWidth="1"/>
    <col min="10495" max="10495" width="12.85546875" style="84" customWidth="1"/>
    <col min="10496" max="10496" width="6" style="84" customWidth="1"/>
    <col min="10497" max="10497" width="14.140625" style="84" customWidth="1"/>
    <col min="10498" max="10747" width="9.140625" style="84"/>
    <col min="10748" max="10748" width="51.7109375" style="84" customWidth="1"/>
    <col min="10749" max="10750" width="6.7109375" style="84" customWidth="1"/>
    <col min="10751" max="10751" width="12.85546875" style="84" customWidth="1"/>
    <col min="10752" max="10752" width="6" style="84" customWidth="1"/>
    <col min="10753" max="10753" width="14.140625" style="84" customWidth="1"/>
    <col min="10754" max="11003" width="9.140625" style="84"/>
    <col min="11004" max="11004" width="51.7109375" style="84" customWidth="1"/>
    <col min="11005" max="11006" width="6.7109375" style="84" customWidth="1"/>
    <col min="11007" max="11007" width="12.85546875" style="84" customWidth="1"/>
    <col min="11008" max="11008" width="6" style="84" customWidth="1"/>
    <col min="11009" max="11009" width="14.140625" style="84" customWidth="1"/>
    <col min="11010" max="11259" width="9.140625" style="84"/>
    <col min="11260" max="11260" width="51.7109375" style="84" customWidth="1"/>
    <col min="11261" max="11262" width="6.7109375" style="84" customWidth="1"/>
    <col min="11263" max="11263" width="12.85546875" style="84" customWidth="1"/>
    <col min="11264" max="11264" width="6" style="84" customWidth="1"/>
    <col min="11265" max="11265" width="14.140625" style="84" customWidth="1"/>
    <col min="11266" max="11515" width="9.140625" style="84"/>
    <col min="11516" max="11516" width="51.7109375" style="84" customWidth="1"/>
    <col min="11517" max="11518" width="6.7109375" style="84" customWidth="1"/>
    <col min="11519" max="11519" width="12.85546875" style="84" customWidth="1"/>
    <col min="11520" max="11520" width="6" style="84" customWidth="1"/>
    <col min="11521" max="11521" width="14.140625" style="84" customWidth="1"/>
    <col min="11522" max="11771" width="9.140625" style="84"/>
    <col min="11772" max="11772" width="51.7109375" style="84" customWidth="1"/>
    <col min="11773" max="11774" width="6.7109375" style="84" customWidth="1"/>
    <col min="11775" max="11775" width="12.85546875" style="84" customWidth="1"/>
    <col min="11776" max="11776" width="6" style="84" customWidth="1"/>
    <col min="11777" max="11777" width="14.140625" style="84" customWidth="1"/>
    <col min="11778" max="12027" width="9.140625" style="84"/>
    <col min="12028" max="12028" width="51.7109375" style="84" customWidth="1"/>
    <col min="12029" max="12030" width="6.7109375" style="84" customWidth="1"/>
    <col min="12031" max="12031" width="12.85546875" style="84" customWidth="1"/>
    <col min="12032" max="12032" width="6" style="84" customWidth="1"/>
    <col min="12033" max="12033" width="14.140625" style="84" customWidth="1"/>
    <col min="12034" max="12283" width="9.140625" style="84"/>
    <col min="12284" max="12284" width="51.7109375" style="84" customWidth="1"/>
    <col min="12285" max="12286" width="6.7109375" style="84" customWidth="1"/>
    <col min="12287" max="12287" width="12.85546875" style="84" customWidth="1"/>
    <col min="12288" max="12288" width="6" style="84" customWidth="1"/>
    <col min="12289" max="12289" width="14.140625" style="84" customWidth="1"/>
    <col min="12290" max="12539" width="9.140625" style="84"/>
    <col min="12540" max="12540" width="51.7109375" style="84" customWidth="1"/>
    <col min="12541" max="12542" width="6.7109375" style="84" customWidth="1"/>
    <col min="12543" max="12543" width="12.85546875" style="84" customWidth="1"/>
    <col min="12544" max="12544" width="6" style="84" customWidth="1"/>
    <col min="12545" max="12545" width="14.140625" style="84" customWidth="1"/>
    <col min="12546" max="12795" width="9.140625" style="84"/>
    <col min="12796" max="12796" width="51.7109375" style="84" customWidth="1"/>
    <col min="12797" max="12798" width="6.7109375" style="84" customWidth="1"/>
    <col min="12799" max="12799" width="12.85546875" style="84" customWidth="1"/>
    <col min="12800" max="12800" width="6" style="84" customWidth="1"/>
    <col min="12801" max="12801" width="14.140625" style="84" customWidth="1"/>
    <col min="12802" max="13051" width="9.140625" style="84"/>
    <col min="13052" max="13052" width="51.7109375" style="84" customWidth="1"/>
    <col min="13053" max="13054" width="6.7109375" style="84" customWidth="1"/>
    <col min="13055" max="13055" width="12.85546875" style="84" customWidth="1"/>
    <col min="13056" max="13056" width="6" style="84" customWidth="1"/>
    <col min="13057" max="13057" width="14.140625" style="84" customWidth="1"/>
    <col min="13058" max="13307" width="9.140625" style="84"/>
    <col min="13308" max="13308" width="51.7109375" style="84" customWidth="1"/>
    <col min="13309" max="13310" width="6.7109375" style="84" customWidth="1"/>
    <col min="13311" max="13311" width="12.85546875" style="84" customWidth="1"/>
    <col min="13312" max="13312" width="6" style="84" customWidth="1"/>
    <col min="13313" max="13313" width="14.140625" style="84" customWidth="1"/>
    <col min="13314" max="13563" width="9.140625" style="84"/>
    <col min="13564" max="13564" width="51.7109375" style="84" customWidth="1"/>
    <col min="13565" max="13566" width="6.7109375" style="84" customWidth="1"/>
    <col min="13567" max="13567" width="12.85546875" style="84" customWidth="1"/>
    <col min="13568" max="13568" width="6" style="84" customWidth="1"/>
    <col min="13569" max="13569" width="14.140625" style="84" customWidth="1"/>
    <col min="13570" max="13819" width="9.140625" style="84"/>
    <col min="13820" max="13820" width="51.7109375" style="84" customWidth="1"/>
    <col min="13821" max="13822" width="6.7109375" style="84" customWidth="1"/>
    <col min="13823" max="13823" width="12.85546875" style="84" customWidth="1"/>
    <col min="13824" max="13824" width="6" style="84" customWidth="1"/>
    <col min="13825" max="13825" width="14.140625" style="84" customWidth="1"/>
    <col min="13826" max="14075" width="9.140625" style="84"/>
    <col min="14076" max="14076" width="51.7109375" style="84" customWidth="1"/>
    <col min="14077" max="14078" width="6.7109375" style="84" customWidth="1"/>
    <col min="14079" max="14079" width="12.85546875" style="84" customWidth="1"/>
    <col min="14080" max="14080" width="6" style="84" customWidth="1"/>
    <col min="14081" max="14081" width="14.140625" style="84" customWidth="1"/>
    <col min="14082" max="14331" width="9.140625" style="84"/>
    <col min="14332" max="14332" width="51.7109375" style="84" customWidth="1"/>
    <col min="14333" max="14334" width="6.7109375" style="84" customWidth="1"/>
    <col min="14335" max="14335" width="12.85546875" style="84" customWidth="1"/>
    <col min="14336" max="14336" width="6" style="84" customWidth="1"/>
    <col min="14337" max="14337" width="14.140625" style="84" customWidth="1"/>
    <col min="14338" max="14587" width="9.140625" style="84"/>
    <col min="14588" max="14588" width="51.7109375" style="84" customWidth="1"/>
    <col min="14589" max="14590" width="6.7109375" style="84" customWidth="1"/>
    <col min="14591" max="14591" width="12.85546875" style="84" customWidth="1"/>
    <col min="14592" max="14592" width="6" style="84" customWidth="1"/>
    <col min="14593" max="14593" width="14.140625" style="84" customWidth="1"/>
    <col min="14594" max="14843" width="9.140625" style="84"/>
    <col min="14844" max="14844" width="51.7109375" style="84" customWidth="1"/>
    <col min="14845" max="14846" width="6.7109375" style="84" customWidth="1"/>
    <col min="14847" max="14847" width="12.85546875" style="84" customWidth="1"/>
    <col min="14848" max="14848" width="6" style="84" customWidth="1"/>
    <col min="14849" max="14849" width="14.140625" style="84" customWidth="1"/>
    <col min="14850" max="15099" width="9.140625" style="84"/>
    <col min="15100" max="15100" width="51.7109375" style="84" customWidth="1"/>
    <col min="15101" max="15102" width="6.7109375" style="84" customWidth="1"/>
    <col min="15103" max="15103" width="12.85546875" style="84" customWidth="1"/>
    <col min="15104" max="15104" width="6" style="84" customWidth="1"/>
    <col min="15105" max="15105" width="14.140625" style="84" customWidth="1"/>
    <col min="15106" max="15355" width="9.140625" style="84"/>
    <col min="15356" max="15356" width="51.7109375" style="84" customWidth="1"/>
    <col min="15357" max="15358" width="6.7109375" style="84" customWidth="1"/>
    <col min="15359" max="15359" width="12.85546875" style="84" customWidth="1"/>
    <col min="15360" max="15360" width="6" style="84" customWidth="1"/>
    <col min="15361" max="15361" width="14.140625" style="84" customWidth="1"/>
    <col min="15362" max="15611" width="9.140625" style="84"/>
    <col min="15612" max="15612" width="51.7109375" style="84" customWidth="1"/>
    <col min="15613" max="15614" width="6.7109375" style="84" customWidth="1"/>
    <col min="15615" max="15615" width="12.85546875" style="84" customWidth="1"/>
    <col min="15616" max="15616" width="6" style="84" customWidth="1"/>
    <col min="15617" max="15617" width="14.140625" style="84" customWidth="1"/>
    <col min="15618" max="15867" width="9.140625" style="84"/>
    <col min="15868" max="15868" width="51.7109375" style="84" customWidth="1"/>
    <col min="15869" max="15870" width="6.7109375" style="84" customWidth="1"/>
    <col min="15871" max="15871" width="12.85546875" style="84" customWidth="1"/>
    <col min="15872" max="15872" width="6" style="84" customWidth="1"/>
    <col min="15873" max="15873" width="14.140625" style="84" customWidth="1"/>
    <col min="15874" max="16123" width="9.140625" style="84"/>
    <col min="16124" max="16124" width="51.7109375" style="84" customWidth="1"/>
    <col min="16125" max="16126" width="6.7109375" style="84" customWidth="1"/>
    <col min="16127" max="16127" width="12.85546875" style="84" customWidth="1"/>
    <col min="16128" max="16128" width="6" style="84" customWidth="1"/>
    <col min="16129" max="16129" width="14.140625" style="84" customWidth="1"/>
    <col min="16130" max="16384" width="9.140625" style="84"/>
  </cols>
  <sheetData>
    <row r="1" spans="1:251" ht="15" x14ac:dyDescent="0.25">
      <c r="A1" s="337" t="s">
        <v>259</v>
      </c>
      <c r="B1" s="337"/>
      <c r="C1" s="337"/>
      <c r="D1" s="338"/>
      <c r="E1" s="338"/>
      <c r="F1" s="3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15" x14ac:dyDescent="0.25">
      <c r="A2" s="337" t="s">
        <v>1</v>
      </c>
      <c r="B2" s="337"/>
      <c r="C2" s="337"/>
      <c r="D2" s="339"/>
      <c r="E2" s="339"/>
      <c r="F2" s="3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15" x14ac:dyDescent="0.25">
      <c r="A3" s="333" t="s">
        <v>630</v>
      </c>
      <c r="B3" s="340"/>
      <c r="C3" s="340"/>
      <c r="D3" s="340"/>
      <c r="E3" s="340"/>
      <c r="F3" s="34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x14ac:dyDescent="0.2">
      <c r="A4" s="85"/>
      <c r="B4" s="85"/>
      <c r="C4" s="85"/>
      <c r="D4" s="85"/>
      <c r="E4" s="85"/>
      <c r="F4" s="86"/>
    </row>
    <row r="5" spans="1:251" ht="59.25" customHeight="1" x14ac:dyDescent="0.3">
      <c r="A5" s="341" t="s">
        <v>260</v>
      </c>
      <c r="B5" s="341"/>
      <c r="C5" s="341"/>
      <c r="D5" s="341"/>
      <c r="E5" s="341"/>
      <c r="F5" s="341"/>
    </row>
    <row r="6" spans="1:251" ht="18.75" x14ac:dyDescent="0.3">
      <c r="A6" s="87"/>
      <c r="B6" s="87"/>
      <c r="C6" s="87"/>
      <c r="D6" s="87"/>
      <c r="E6" s="87"/>
      <c r="F6" s="88" t="s">
        <v>3</v>
      </c>
    </row>
    <row r="7" spans="1:251" ht="15" customHeight="1" x14ac:dyDescent="0.2">
      <c r="A7" s="342" t="s">
        <v>5</v>
      </c>
      <c r="B7" s="343" t="s">
        <v>261</v>
      </c>
      <c r="C7" s="343" t="s">
        <v>262</v>
      </c>
      <c r="D7" s="343" t="s">
        <v>263</v>
      </c>
      <c r="E7" s="343" t="s">
        <v>264</v>
      </c>
      <c r="F7" s="344" t="s">
        <v>265</v>
      </c>
    </row>
    <row r="8" spans="1:251" x14ac:dyDescent="0.2">
      <c r="A8" s="342"/>
      <c r="B8" s="343"/>
      <c r="C8" s="343"/>
      <c r="D8" s="343"/>
      <c r="E8" s="343"/>
      <c r="F8" s="344"/>
    </row>
    <row r="9" spans="1:251" x14ac:dyDescent="0.2">
      <c r="A9" s="89">
        <v>1</v>
      </c>
      <c r="B9" s="90" t="s">
        <v>266</v>
      </c>
      <c r="C9" s="90" t="s">
        <v>267</v>
      </c>
      <c r="D9" s="90" t="s">
        <v>268</v>
      </c>
      <c r="E9" s="90" t="s">
        <v>269</v>
      </c>
      <c r="F9" s="91">
        <v>6</v>
      </c>
    </row>
    <row r="10" spans="1:251" ht="15.75" x14ac:dyDescent="0.25">
      <c r="A10" s="92" t="s">
        <v>270</v>
      </c>
      <c r="B10" s="93" t="s">
        <v>271</v>
      </c>
      <c r="C10" s="93"/>
      <c r="D10" s="93"/>
      <c r="E10" s="93"/>
      <c r="F10" s="94">
        <f>SUM(F11+F15+F20+F34+F38+F31)</f>
        <v>99988.03</v>
      </c>
    </row>
    <row r="11" spans="1:251" ht="28.5" x14ac:dyDescent="0.2">
      <c r="A11" s="95" t="s">
        <v>272</v>
      </c>
      <c r="B11" s="96" t="s">
        <v>271</v>
      </c>
      <c r="C11" s="96" t="s">
        <v>273</v>
      </c>
      <c r="D11" s="96"/>
      <c r="E11" s="96"/>
      <c r="F11" s="97">
        <f>SUM(F14)</f>
        <v>1929.79</v>
      </c>
    </row>
    <row r="12" spans="1:251" ht="15.75" customHeight="1" x14ac:dyDescent="0.25">
      <c r="A12" s="98" t="s">
        <v>274</v>
      </c>
      <c r="B12" s="99" t="s">
        <v>271</v>
      </c>
      <c r="C12" s="99" t="s">
        <v>273</v>
      </c>
      <c r="D12" s="99" t="s">
        <v>275</v>
      </c>
      <c r="E12" s="99"/>
      <c r="F12" s="100">
        <f>SUM(F14)</f>
        <v>1929.79</v>
      </c>
    </row>
    <row r="13" spans="1:251" ht="21.75" customHeight="1" x14ac:dyDescent="0.2">
      <c r="A13" s="101" t="s">
        <v>276</v>
      </c>
      <c r="B13" s="102" t="s">
        <v>271</v>
      </c>
      <c r="C13" s="102" t="s">
        <v>273</v>
      </c>
      <c r="D13" s="102" t="s">
        <v>275</v>
      </c>
      <c r="E13" s="102"/>
      <c r="F13" s="103">
        <f>SUM(F14)</f>
        <v>1929.79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spans="1:251" ht="54.75" customHeight="1" x14ac:dyDescent="0.2">
      <c r="A14" s="105" t="s">
        <v>277</v>
      </c>
      <c r="B14" s="106" t="s">
        <v>271</v>
      </c>
      <c r="C14" s="106" t="s">
        <v>273</v>
      </c>
      <c r="D14" s="106" t="s">
        <v>275</v>
      </c>
      <c r="E14" s="106" t="s">
        <v>278</v>
      </c>
      <c r="F14" s="107">
        <v>1929.79</v>
      </c>
    </row>
    <row r="15" spans="1:251" ht="28.5" x14ac:dyDescent="0.2">
      <c r="A15" s="95" t="s">
        <v>279</v>
      </c>
      <c r="B15" s="96" t="s">
        <v>271</v>
      </c>
      <c r="C15" s="96" t="s">
        <v>280</v>
      </c>
      <c r="D15" s="96"/>
      <c r="E15" s="96"/>
      <c r="F15" s="97">
        <f>SUM(F16)</f>
        <v>4628.8399999999992</v>
      </c>
    </row>
    <row r="16" spans="1:251" ht="17.25" customHeight="1" x14ac:dyDescent="0.25">
      <c r="A16" s="98" t="s">
        <v>274</v>
      </c>
      <c r="B16" s="99" t="s">
        <v>271</v>
      </c>
      <c r="C16" s="99" t="s">
        <v>280</v>
      </c>
      <c r="D16" s="99" t="s">
        <v>281</v>
      </c>
      <c r="E16" s="99"/>
      <c r="F16" s="100">
        <f>SUM(F17)</f>
        <v>4628.8399999999992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spans="1:251" x14ac:dyDescent="0.2">
      <c r="A17" s="105" t="s">
        <v>282</v>
      </c>
      <c r="B17" s="106" t="s">
        <v>271</v>
      </c>
      <c r="C17" s="106" t="s">
        <v>280</v>
      </c>
      <c r="D17" s="106" t="s">
        <v>281</v>
      </c>
      <c r="E17" s="106"/>
      <c r="F17" s="107">
        <f>SUM(F18+F19)</f>
        <v>4628.8399999999992</v>
      </c>
    </row>
    <row r="18" spans="1:251" ht="52.5" customHeight="1" x14ac:dyDescent="0.2">
      <c r="A18" s="101" t="s">
        <v>277</v>
      </c>
      <c r="B18" s="102" t="s">
        <v>271</v>
      </c>
      <c r="C18" s="102" t="s">
        <v>280</v>
      </c>
      <c r="D18" s="102" t="s">
        <v>281</v>
      </c>
      <c r="E18" s="102" t="s">
        <v>278</v>
      </c>
      <c r="F18" s="103">
        <v>4290.4799999999996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spans="1:251" ht="25.5" x14ac:dyDescent="0.2">
      <c r="A19" s="101" t="s">
        <v>283</v>
      </c>
      <c r="B19" s="102" t="s">
        <v>271</v>
      </c>
      <c r="C19" s="102" t="s">
        <v>280</v>
      </c>
      <c r="D19" s="102" t="s">
        <v>281</v>
      </c>
      <c r="E19" s="102" t="s">
        <v>284</v>
      </c>
      <c r="F19" s="103">
        <v>338.36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spans="1:251" ht="14.25" x14ac:dyDescent="0.2">
      <c r="A20" s="95" t="s">
        <v>285</v>
      </c>
      <c r="B20" s="109" t="s">
        <v>271</v>
      </c>
      <c r="C20" s="109" t="s">
        <v>286</v>
      </c>
      <c r="D20" s="109"/>
      <c r="E20" s="109"/>
      <c r="F20" s="110">
        <f>SUM(F23+F21)</f>
        <v>68975.569999999992</v>
      </c>
    </row>
    <row r="21" spans="1:251" ht="26.25" customHeight="1" x14ac:dyDescent="0.25">
      <c r="A21" s="98" t="s">
        <v>287</v>
      </c>
      <c r="B21" s="111" t="s">
        <v>271</v>
      </c>
      <c r="C21" s="112" t="s">
        <v>286</v>
      </c>
      <c r="D21" s="99" t="s">
        <v>288</v>
      </c>
      <c r="E21" s="112"/>
      <c r="F21" s="100">
        <f>SUM(F22)</f>
        <v>2308.37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spans="1:251" ht="53.25" customHeight="1" x14ac:dyDescent="0.2">
      <c r="A22" s="101" t="s">
        <v>277</v>
      </c>
      <c r="B22" s="102" t="s">
        <v>271</v>
      </c>
      <c r="C22" s="102" t="s">
        <v>286</v>
      </c>
      <c r="D22" s="102" t="s">
        <v>288</v>
      </c>
      <c r="E22" s="102" t="s">
        <v>278</v>
      </c>
      <c r="F22" s="103">
        <v>2308.37</v>
      </c>
    </row>
    <row r="23" spans="1:251" ht="18" customHeight="1" x14ac:dyDescent="0.25">
      <c r="A23" s="98" t="s">
        <v>274</v>
      </c>
      <c r="B23" s="99" t="s">
        <v>271</v>
      </c>
      <c r="C23" s="99" t="s">
        <v>286</v>
      </c>
      <c r="D23" s="99"/>
      <c r="E23" s="99"/>
      <c r="F23" s="100">
        <f>SUM(F27+F24)</f>
        <v>66667.199999999997</v>
      </c>
    </row>
    <row r="24" spans="1:251" x14ac:dyDescent="0.2">
      <c r="A24" s="101" t="s">
        <v>289</v>
      </c>
      <c r="B24" s="102" t="s">
        <v>271</v>
      </c>
      <c r="C24" s="102" t="s">
        <v>286</v>
      </c>
      <c r="D24" s="102" t="s">
        <v>290</v>
      </c>
      <c r="E24" s="102"/>
      <c r="F24" s="103">
        <f>SUM(F25+F26)</f>
        <v>8365.2099999999991</v>
      </c>
    </row>
    <row r="25" spans="1:251" ht="54" customHeight="1" x14ac:dyDescent="0.2">
      <c r="A25" s="105" t="s">
        <v>277</v>
      </c>
      <c r="B25" s="106" t="s">
        <v>271</v>
      </c>
      <c r="C25" s="106" t="s">
        <v>286</v>
      </c>
      <c r="D25" s="106" t="s">
        <v>290</v>
      </c>
      <c r="E25" s="106" t="s">
        <v>278</v>
      </c>
      <c r="F25" s="107">
        <v>8298.24</v>
      </c>
    </row>
    <row r="26" spans="1:251" x14ac:dyDescent="0.2">
      <c r="A26" s="113" t="s">
        <v>291</v>
      </c>
      <c r="B26" s="106" t="s">
        <v>271</v>
      </c>
      <c r="C26" s="106" t="s">
        <v>286</v>
      </c>
      <c r="D26" s="106" t="s">
        <v>290</v>
      </c>
      <c r="E26" s="106" t="s">
        <v>292</v>
      </c>
      <c r="F26" s="107">
        <v>66.97</v>
      </c>
    </row>
    <row r="27" spans="1:251" x14ac:dyDescent="0.2">
      <c r="A27" s="101" t="s">
        <v>282</v>
      </c>
      <c r="B27" s="102" t="s">
        <v>271</v>
      </c>
      <c r="C27" s="102" t="s">
        <v>286</v>
      </c>
      <c r="D27" s="102" t="s">
        <v>281</v>
      </c>
      <c r="E27" s="102"/>
      <c r="F27" s="103">
        <f>SUM(F28+F29+F30)</f>
        <v>58301.99</v>
      </c>
    </row>
    <row r="28" spans="1:251" ht="54.75" customHeight="1" x14ac:dyDescent="0.2">
      <c r="A28" s="105" t="s">
        <v>277</v>
      </c>
      <c r="B28" s="106" t="s">
        <v>271</v>
      </c>
      <c r="C28" s="106" t="s">
        <v>286</v>
      </c>
      <c r="D28" s="106" t="s">
        <v>281</v>
      </c>
      <c r="E28" s="106" t="s">
        <v>278</v>
      </c>
      <c r="F28" s="107">
        <v>52869.02</v>
      </c>
    </row>
    <row r="29" spans="1:251" ht="25.5" x14ac:dyDescent="0.2">
      <c r="A29" s="105" t="s">
        <v>293</v>
      </c>
      <c r="B29" s="106" t="s">
        <v>271</v>
      </c>
      <c r="C29" s="106" t="s">
        <v>286</v>
      </c>
      <c r="D29" s="106" t="s">
        <v>281</v>
      </c>
      <c r="E29" s="106" t="s">
        <v>284</v>
      </c>
      <c r="F29" s="107">
        <v>5410.01</v>
      </c>
    </row>
    <row r="30" spans="1:251" x14ac:dyDescent="0.2">
      <c r="A30" s="105" t="s">
        <v>294</v>
      </c>
      <c r="B30" s="114" t="s">
        <v>271</v>
      </c>
      <c r="C30" s="115" t="s">
        <v>286</v>
      </c>
      <c r="D30" s="106" t="s">
        <v>281</v>
      </c>
      <c r="E30" s="115" t="s">
        <v>295</v>
      </c>
      <c r="F30" s="103">
        <v>22.96</v>
      </c>
    </row>
    <row r="31" spans="1:251" ht="15" x14ac:dyDescent="0.25">
      <c r="A31" s="95" t="s">
        <v>296</v>
      </c>
      <c r="B31" s="93" t="s">
        <v>271</v>
      </c>
      <c r="C31" s="116" t="s">
        <v>297</v>
      </c>
      <c r="D31" s="116"/>
      <c r="E31" s="116"/>
      <c r="F31" s="94">
        <f>SUM(F32)</f>
        <v>203.1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</row>
    <row r="32" spans="1:251" ht="54" x14ac:dyDescent="0.25">
      <c r="A32" s="98" t="s">
        <v>298</v>
      </c>
      <c r="B32" s="99" t="s">
        <v>271</v>
      </c>
      <c r="C32" s="99" t="s">
        <v>297</v>
      </c>
      <c r="D32" s="99" t="s">
        <v>299</v>
      </c>
      <c r="E32" s="99"/>
      <c r="F32" s="100">
        <f>SUM(F33)</f>
        <v>203.1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</row>
    <row r="33" spans="1:251" ht="26.25" x14ac:dyDescent="0.25">
      <c r="A33" s="101" t="s">
        <v>300</v>
      </c>
      <c r="B33" s="102" t="s">
        <v>271</v>
      </c>
      <c r="C33" s="102" t="s">
        <v>297</v>
      </c>
      <c r="D33" s="102" t="s">
        <v>299</v>
      </c>
      <c r="E33" s="102" t="s">
        <v>284</v>
      </c>
      <c r="F33" s="103">
        <v>203.1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</row>
    <row r="34" spans="1:251" ht="14.25" x14ac:dyDescent="0.2">
      <c r="A34" s="118" t="s">
        <v>301</v>
      </c>
      <c r="B34" s="93" t="s">
        <v>271</v>
      </c>
      <c r="C34" s="93" t="s">
        <v>302</v>
      </c>
      <c r="D34" s="93"/>
      <c r="E34" s="93"/>
      <c r="F34" s="94">
        <f>SUM(F35)</f>
        <v>0</v>
      </c>
    </row>
    <row r="35" spans="1:251" ht="13.5" x14ac:dyDescent="0.25">
      <c r="A35" s="119" t="s">
        <v>301</v>
      </c>
      <c r="B35" s="111" t="s">
        <v>271</v>
      </c>
      <c r="C35" s="111" t="s">
        <v>302</v>
      </c>
      <c r="D35" s="111" t="s">
        <v>303</v>
      </c>
      <c r="E35" s="111"/>
      <c r="F35" s="100">
        <f>SUM(F36)</f>
        <v>0</v>
      </c>
    </row>
    <row r="36" spans="1:251" ht="25.5" x14ac:dyDescent="0.2">
      <c r="A36" s="101" t="s">
        <v>304</v>
      </c>
      <c r="B36" s="120" t="s">
        <v>271</v>
      </c>
      <c r="C36" s="120" t="s">
        <v>302</v>
      </c>
      <c r="D36" s="120" t="s">
        <v>303</v>
      </c>
      <c r="E36" s="120"/>
      <c r="F36" s="103">
        <f>SUM(F37)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</row>
    <row r="37" spans="1:251" x14ac:dyDescent="0.2">
      <c r="A37" s="105" t="s">
        <v>294</v>
      </c>
      <c r="B37" s="114" t="s">
        <v>271</v>
      </c>
      <c r="C37" s="114" t="s">
        <v>302</v>
      </c>
      <c r="D37" s="114" t="s">
        <v>303</v>
      </c>
      <c r="E37" s="114" t="s">
        <v>295</v>
      </c>
      <c r="F37" s="107">
        <v>0</v>
      </c>
    </row>
    <row r="38" spans="1:251" ht="14.25" x14ac:dyDescent="0.2">
      <c r="A38" s="118" t="s">
        <v>305</v>
      </c>
      <c r="B38" s="93" t="s">
        <v>271</v>
      </c>
      <c r="C38" s="93" t="s">
        <v>306</v>
      </c>
      <c r="D38" s="93"/>
      <c r="E38" s="93"/>
      <c r="F38" s="94">
        <f>SUM(F41+F53+F65+F46+F58+F39)</f>
        <v>24250.730000000003</v>
      </c>
    </row>
    <row r="39" spans="1:251" ht="15" x14ac:dyDescent="0.25">
      <c r="A39" s="119" t="s">
        <v>301</v>
      </c>
      <c r="B39" s="93" t="s">
        <v>271</v>
      </c>
      <c r="C39" s="93" t="s">
        <v>306</v>
      </c>
      <c r="D39" s="93"/>
      <c r="E39" s="93"/>
      <c r="F39" s="94">
        <f>SUM(F40)</f>
        <v>50</v>
      </c>
    </row>
    <row r="40" spans="1:251" ht="26.25" x14ac:dyDescent="0.25">
      <c r="A40" s="101" t="s">
        <v>293</v>
      </c>
      <c r="B40" s="120" t="s">
        <v>271</v>
      </c>
      <c r="C40" s="120" t="s">
        <v>306</v>
      </c>
      <c r="D40" s="120" t="s">
        <v>303</v>
      </c>
      <c r="E40" s="120" t="s">
        <v>284</v>
      </c>
      <c r="F40" s="121">
        <v>50</v>
      </c>
    </row>
    <row r="41" spans="1:251" ht="21" customHeight="1" x14ac:dyDescent="0.25">
      <c r="A41" s="98" t="s">
        <v>274</v>
      </c>
      <c r="B41" s="99" t="s">
        <v>271</v>
      </c>
      <c r="C41" s="99" t="s">
        <v>306</v>
      </c>
      <c r="D41" s="99" t="s">
        <v>307</v>
      </c>
      <c r="E41" s="99"/>
      <c r="F41" s="100">
        <f>SUM(F42)</f>
        <v>1638.5</v>
      </c>
    </row>
    <row r="42" spans="1:251" x14ac:dyDescent="0.2">
      <c r="A42" s="105" t="s">
        <v>308</v>
      </c>
      <c r="B42" s="106" t="s">
        <v>309</v>
      </c>
      <c r="C42" s="106" t="s">
        <v>306</v>
      </c>
      <c r="D42" s="106" t="s">
        <v>307</v>
      </c>
      <c r="E42" s="106"/>
      <c r="F42" s="107">
        <f>SUM(F43+F44+F45)</f>
        <v>1638.5</v>
      </c>
    </row>
    <row r="43" spans="1:251" ht="54.75" customHeight="1" x14ac:dyDescent="0.2">
      <c r="A43" s="101" t="s">
        <v>277</v>
      </c>
      <c r="B43" s="102" t="s">
        <v>271</v>
      </c>
      <c r="C43" s="102" t="s">
        <v>306</v>
      </c>
      <c r="D43" s="102" t="s">
        <v>307</v>
      </c>
      <c r="E43" s="102" t="s">
        <v>278</v>
      </c>
      <c r="F43" s="103">
        <v>1268.67</v>
      </c>
    </row>
    <row r="44" spans="1:251" ht="25.5" x14ac:dyDescent="0.2">
      <c r="A44" s="101" t="s">
        <v>293</v>
      </c>
      <c r="B44" s="102" t="s">
        <v>271</v>
      </c>
      <c r="C44" s="102" t="s">
        <v>306</v>
      </c>
      <c r="D44" s="102" t="s">
        <v>307</v>
      </c>
      <c r="E44" s="102" t="s">
        <v>284</v>
      </c>
      <c r="F44" s="103">
        <v>296.2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</row>
    <row r="45" spans="1:251" x14ac:dyDescent="0.2">
      <c r="A45" s="113" t="s">
        <v>291</v>
      </c>
      <c r="B45" s="102" t="s">
        <v>271</v>
      </c>
      <c r="C45" s="102" t="s">
        <v>306</v>
      </c>
      <c r="D45" s="102" t="s">
        <v>307</v>
      </c>
      <c r="E45" s="102" t="s">
        <v>292</v>
      </c>
      <c r="F45" s="103">
        <v>73.63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</row>
    <row r="46" spans="1:251" ht="25.5" x14ac:dyDescent="0.2">
      <c r="A46" s="122" t="s">
        <v>310</v>
      </c>
      <c r="B46" s="123" t="s">
        <v>271</v>
      </c>
      <c r="C46" s="123" t="s">
        <v>306</v>
      </c>
      <c r="D46" s="123" t="s">
        <v>311</v>
      </c>
      <c r="E46" s="123"/>
      <c r="F46" s="97">
        <f>SUM(F47+F51)</f>
        <v>845.22</v>
      </c>
    </row>
    <row r="47" spans="1:251" ht="38.25" x14ac:dyDescent="0.2">
      <c r="A47" s="113" t="s">
        <v>312</v>
      </c>
      <c r="B47" s="114" t="s">
        <v>271</v>
      </c>
      <c r="C47" s="114" t="s">
        <v>306</v>
      </c>
      <c r="D47" s="114" t="s">
        <v>311</v>
      </c>
      <c r="E47" s="114"/>
      <c r="F47" s="107">
        <f>SUM(F48+F50+F49)</f>
        <v>845</v>
      </c>
    </row>
    <row r="48" spans="1:251" ht="52.5" customHeight="1" x14ac:dyDescent="0.2">
      <c r="A48" s="101" t="s">
        <v>277</v>
      </c>
      <c r="B48" s="102" t="s">
        <v>271</v>
      </c>
      <c r="C48" s="102" t="s">
        <v>306</v>
      </c>
      <c r="D48" s="120" t="s">
        <v>311</v>
      </c>
      <c r="E48" s="102" t="s">
        <v>278</v>
      </c>
      <c r="F48" s="103">
        <v>642.87</v>
      </c>
    </row>
    <row r="49" spans="1:251" ht="53.25" customHeight="1" x14ac:dyDescent="0.2">
      <c r="A49" s="101" t="s">
        <v>277</v>
      </c>
      <c r="B49" s="106" t="s">
        <v>271</v>
      </c>
      <c r="C49" s="106" t="s">
        <v>306</v>
      </c>
      <c r="D49" s="120" t="s">
        <v>313</v>
      </c>
      <c r="E49" s="102" t="s">
        <v>278</v>
      </c>
      <c r="F49" s="103">
        <v>115.13</v>
      </c>
    </row>
    <row r="50" spans="1:251" ht="25.5" x14ac:dyDescent="0.2">
      <c r="A50" s="101" t="s">
        <v>293</v>
      </c>
      <c r="B50" s="102" t="s">
        <v>271</v>
      </c>
      <c r="C50" s="102" t="s">
        <v>306</v>
      </c>
      <c r="D50" s="120" t="s">
        <v>311</v>
      </c>
      <c r="E50" s="102" t="s">
        <v>284</v>
      </c>
      <c r="F50" s="103">
        <v>87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</row>
    <row r="51" spans="1:251" ht="51" x14ac:dyDescent="0.2">
      <c r="A51" s="105" t="s">
        <v>314</v>
      </c>
      <c r="B51" s="106" t="s">
        <v>271</v>
      </c>
      <c r="C51" s="106" t="s">
        <v>306</v>
      </c>
      <c r="D51" s="106" t="s">
        <v>315</v>
      </c>
      <c r="E51" s="106"/>
      <c r="F51" s="107">
        <f>SUM(F52)</f>
        <v>0.22</v>
      </c>
    </row>
    <row r="52" spans="1:251" ht="51" customHeight="1" x14ac:dyDescent="0.2">
      <c r="A52" s="101" t="s">
        <v>277</v>
      </c>
      <c r="B52" s="102" t="s">
        <v>271</v>
      </c>
      <c r="C52" s="102" t="s">
        <v>306</v>
      </c>
      <c r="D52" s="102" t="s">
        <v>315</v>
      </c>
      <c r="E52" s="102" t="s">
        <v>278</v>
      </c>
      <c r="F52" s="103">
        <v>0.22</v>
      </c>
    </row>
    <row r="53" spans="1:251" ht="27" x14ac:dyDescent="0.25">
      <c r="A53" s="98" t="s">
        <v>316</v>
      </c>
      <c r="B53" s="99" t="s">
        <v>271</v>
      </c>
      <c r="C53" s="99" t="s">
        <v>306</v>
      </c>
      <c r="D53" s="99" t="s">
        <v>317</v>
      </c>
      <c r="E53" s="99"/>
      <c r="F53" s="100">
        <f>SUM(F54)</f>
        <v>1969.62</v>
      </c>
    </row>
    <row r="54" spans="1:251" x14ac:dyDescent="0.2">
      <c r="A54" s="124" t="s">
        <v>318</v>
      </c>
      <c r="B54" s="102" t="s">
        <v>271</v>
      </c>
      <c r="C54" s="102" t="s">
        <v>306</v>
      </c>
      <c r="D54" s="102" t="s">
        <v>317</v>
      </c>
      <c r="E54" s="102"/>
      <c r="F54" s="103">
        <f>SUM(F55+F57+F56)</f>
        <v>1969.62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</row>
    <row r="55" spans="1:251" ht="25.5" x14ac:dyDescent="0.2">
      <c r="A55" s="101" t="s">
        <v>293</v>
      </c>
      <c r="B55" s="102" t="s">
        <v>271</v>
      </c>
      <c r="C55" s="102" t="s">
        <v>306</v>
      </c>
      <c r="D55" s="102" t="s">
        <v>319</v>
      </c>
      <c r="E55" s="102" t="s">
        <v>284</v>
      </c>
      <c r="F55" s="103">
        <v>1144.05</v>
      </c>
    </row>
    <row r="56" spans="1:251" x14ac:dyDescent="0.2">
      <c r="A56" s="101" t="s">
        <v>294</v>
      </c>
      <c r="B56" s="102" t="s">
        <v>271</v>
      </c>
      <c r="C56" s="102" t="s">
        <v>306</v>
      </c>
      <c r="D56" s="102" t="s">
        <v>319</v>
      </c>
      <c r="E56" s="102" t="s">
        <v>295</v>
      </c>
      <c r="F56" s="103">
        <v>548.26</v>
      </c>
    </row>
    <row r="57" spans="1:251" x14ac:dyDescent="0.2">
      <c r="A57" s="105" t="s">
        <v>294</v>
      </c>
      <c r="B57" s="106" t="s">
        <v>271</v>
      </c>
      <c r="C57" s="106" t="s">
        <v>306</v>
      </c>
      <c r="D57" s="106" t="s">
        <v>320</v>
      </c>
      <c r="E57" s="106" t="s">
        <v>295</v>
      </c>
      <c r="F57" s="107">
        <v>277.31</v>
      </c>
    </row>
    <row r="58" spans="1:251" ht="26.25" x14ac:dyDescent="0.25">
      <c r="A58" s="122" t="s">
        <v>321</v>
      </c>
      <c r="B58" s="123" t="s">
        <v>271</v>
      </c>
      <c r="C58" s="123" t="s">
        <v>306</v>
      </c>
      <c r="D58" s="123"/>
      <c r="E58" s="123"/>
      <c r="F58" s="97">
        <f>SUM(F61+F59)</f>
        <v>9509.6</v>
      </c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</row>
    <row r="59" spans="1:251" ht="51" x14ac:dyDescent="0.2">
      <c r="A59" s="105" t="s">
        <v>222</v>
      </c>
      <c r="B59" s="114" t="s">
        <v>271</v>
      </c>
      <c r="C59" s="114" t="s">
        <v>306</v>
      </c>
      <c r="D59" s="114" t="s">
        <v>322</v>
      </c>
      <c r="E59" s="114"/>
      <c r="F59" s="103">
        <f>SUM(F60)</f>
        <v>4585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</row>
    <row r="60" spans="1:251" ht="55.5" customHeight="1" x14ac:dyDescent="0.25">
      <c r="A60" s="101" t="s">
        <v>277</v>
      </c>
      <c r="B60" s="120" t="s">
        <v>271</v>
      </c>
      <c r="C60" s="120" t="s">
        <v>306</v>
      </c>
      <c r="D60" s="120" t="s">
        <v>322</v>
      </c>
      <c r="E60" s="120" t="s">
        <v>278</v>
      </c>
      <c r="F60" s="103">
        <v>4585</v>
      </c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</row>
    <row r="61" spans="1:251" ht="25.5" x14ac:dyDescent="0.2">
      <c r="A61" s="113" t="s">
        <v>323</v>
      </c>
      <c r="B61" s="114" t="s">
        <v>271</v>
      </c>
      <c r="C61" s="114" t="s">
        <v>306</v>
      </c>
      <c r="D61" s="114" t="s">
        <v>324</v>
      </c>
      <c r="E61" s="114"/>
      <c r="F61" s="107">
        <f>SUM(F62+F63+F64)</f>
        <v>4924.6000000000004</v>
      </c>
    </row>
    <row r="62" spans="1:251" ht="56.25" customHeight="1" x14ac:dyDescent="0.2">
      <c r="A62" s="101" t="s">
        <v>277</v>
      </c>
      <c r="B62" s="102" t="s">
        <v>271</v>
      </c>
      <c r="C62" s="102" t="s">
        <v>306</v>
      </c>
      <c r="D62" s="120" t="s">
        <v>324</v>
      </c>
      <c r="E62" s="102" t="s">
        <v>278</v>
      </c>
      <c r="F62" s="103">
        <v>3383.72</v>
      </c>
    </row>
    <row r="63" spans="1:251" ht="25.5" x14ac:dyDescent="0.2">
      <c r="A63" s="101" t="s">
        <v>293</v>
      </c>
      <c r="B63" s="102" t="s">
        <v>271</v>
      </c>
      <c r="C63" s="102" t="s">
        <v>306</v>
      </c>
      <c r="D63" s="120" t="s">
        <v>324</v>
      </c>
      <c r="E63" s="102" t="s">
        <v>284</v>
      </c>
      <c r="F63" s="103">
        <v>1303.79</v>
      </c>
    </row>
    <row r="64" spans="1:251" x14ac:dyDescent="0.2">
      <c r="A64" s="101" t="s">
        <v>294</v>
      </c>
      <c r="B64" s="102" t="s">
        <v>271</v>
      </c>
      <c r="C64" s="102" t="s">
        <v>306</v>
      </c>
      <c r="D64" s="120" t="s">
        <v>324</v>
      </c>
      <c r="E64" s="102" t="s">
        <v>295</v>
      </c>
      <c r="F64" s="103">
        <v>237.09</v>
      </c>
    </row>
    <row r="65" spans="1:251" ht="13.5" x14ac:dyDescent="0.25">
      <c r="A65" s="98" t="s">
        <v>325</v>
      </c>
      <c r="B65" s="111" t="s">
        <v>271</v>
      </c>
      <c r="C65" s="111" t="s">
        <v>306</v>
      </c>
      <c r="D65" s="111" t="s">
        <v>326</v>
      </c>
      <c r="E65" s="99"/>
      <c r="F65" s="100">
        <f>SUM(F66+F70+F68+F75+F78)</f>
        <v>10237.790000000003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</row>
    <row r="66" spans="1:251" ht="30.75" customHeight="1" x14ac:dyDescent="0.2">
      <c r="A66" s="105" t="s">
        <v>327</v>
      </c>
      <c r="B66" s="114" t="s">
        <v>271</v>
      </c>
      <c r="C66" s="114" t="s">
        <v>306</v>
      </c>
      <c r="D66" s="114" t="s">
        <v>328</v>
      </c>
      <c r="E66" s="114"/>
      <c r="F66" s="107">
        <f>SUM(F67)</f>
        <v>180.9</v>
      </c>
    </row>
    <row r="67" spans="1:251" ht="25.5" x14ac:dyDescent="0.2">
      <c r="A67" s="101" t="s">
        <v>293</v>
      </c>
      <c r="B67" s="120" t="s">
        <v>271</v>
      </c>
      <c r="C67" s="120" t="s">
        <v>306</v>
      </c>
      <c r="D67" s="120" t="s">
        <v>328</v>
      </c>
      <c r="E67" s="120" t="s">
        <v>284</v>
      </c>
      <c r="F67" s="103">
        <v>180.9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</row>
    <row r="68" spans="1:251" ht="40.5" customHeight="1" x14ac:dyDescent="0.2">
      <c r="A68" s="125" t="s">
        <v>329</v>
      </c>
      <c r="B68" s="114" t="s">
        <v>271</v>
      </c>
      <c r="C68" s="114" t="s">
        <v>306</v>
      </c>
      <c r="D68" s="114" t="s">
        <v>330</v>
      </c>
      <c r="E68" s="114"/>
      <c r="F68" s="107">
        <f>SUM(F69)</f>
        <v>44.97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</row>
    <row r="69" spans="1:251" ht="25.5" x14ac:dyDescent="0.2">
      <c r="A69" s="101" t="s">
        <v>293</v>
      </c>
      <c r="B69" s="120" t="s">
        <v>271</v>
      </c>
      <c r="C69" s="120" t="s">
        <v>306</v>
      </c>
      <c r="D69" s="120" t="s">
        <v>330</v>
      </c>
      <c r="E69" s="120" t="s">
        <v>284</v>
      </c>
      <c r="F69" s="103">
        <v>44.97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</row>
    <row r="70" spans="1:251" ht="38.25" x14ac:dyDescent="0.2">
      <c r="A70" s="125" t="s">
        <v>331</v>
      </c>
      <c r="B70" s="114" t="s">
        <v>271</v>
      </c>
      <c r="C70" s="114" t="s">
        <v>332</v>
      </c>
      <c r="D70" s="114" t="s">
        <v>333</v>
      </c>
      <c r="E70" s="114"/>
      <c r="F70" s="107">
        <f>SUM(F71+F74+F73+F72)</f>
        <v>5537.4500000000007</v>
      </c>
    </row>
    <row r="71" spans="1:251" ht="25.5" x14ac:dyDescent="0.2">
      <c r="A71" s="101" t="s">
        <v>293</v>
      </c>
      <c r="B71" s="120" t="s">
        <v>271</v>
      </c>
      <c r="C71" s="120" t="s">
        <v>306</v>
      </c>
      <c r="D71" s="120" t="s">
        <v>333</v>
      </c>
      <c r="E71" s="120" t="s">
        <v>284</v>
      </c>
      <c r="F71" s="103">
        <v>2917.96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</row>
    <row r="72" spans="1:251" ht="25.5" x14ac:dyDescent="0.2">
      <c r="A72" s="101" t="s">
        <v>334</v>
      </c>
      <c r="B72" s="120" t="s">
        <v>271</v>
      </c>
      <c r="C72" s="120" t="s">
        <v>306</v>
      </c>
      <c r="D72" s="120" t="s">
        <v>333</v>
      </c>
      <c r="E72" s="120" t="s">
        <v>335</v>
      </c>
      <c r="F72" s="103">
        <v>1597.4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</row>
    <row r="73" spans="1:251" ht="25.5" x14ac:dyDescent="0.2">
      <c r="A73" s="101" t="s">
        <v>336</v>
      </c>
      <c r="B73" s="120" t="s">
        <v>271</v>
      </c>
      <c r="C73" s="120" t="s">
        <v>306</v>
      </c>
      <c r="D73" s="120" t="s">
        <v>333</v>
      </c>
      <c r="E73" s="120" t="s">
        <v>337</v>
      </c>
      <c r="F73" s="103">
        <v>1022.09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</row>
    <row r="74" spans="1:251" x14ac:dyDescent="0.2">
      <c r="A74" s="101" t="s">
        <v>294</v>
      </c>
      <c r="B74" s="120" t="s">
        <v>271</v>
      </c>
      <c r="C74" s="120" t="s">
        <v>306</v>
      </c>
      <c r="D74" s="120" t="s">
        <v>333</v>
      </c>
      <c r="E74" s="120" t="s">
        <v>295</v>
      </c>
      <c r="F74" s="103">
        <v>0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</row>
    <row r="75" spans="1:251" ht="25.5" x14ac:dyDescent="0.2">
      <c r="A75" s="125" t="s">
        <v>338</v>
      </c>
      <c r="B75" s="114" t="s">
        <v>271</v>
      </c>
      <c r="C75" s="114" t="s">
        <v>332</v>
      </c>
      <c r="D75" s="114" t="s">
        <v>339</v>
      </c>
      <c r="E75" s="114"/>
      <c r="F75" s="107">
        <f>SUM(F76+F77)</f>
        <v>4380.3500000000004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</row>
    <row r="76" spans="1:251" ht="25.5" x14ac:dyDescent="0.2">
      <c r="A76" s="101" t="s">
        <v>293</v>
      </c>
      <c r="B76" s="120" t="s">
        <v>271</v>
      </c>
      <c r="C76" s="120" t="s">
        <v>306</v>
      </c>
      <c r="D76" s="120" t="s">
        <v>339</v>
      </c>
      <c r="E76" s="120" t="s">
        <v>284</v>
      </c>
      <c r="F76" s="103">
        <v>29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</row>
    <row r="77" spans="1:251" ht="25.5" x14ac:dyDescent="0.2">
      <c r="A77" s="101" t="s">
        <v>336</v>
      </c>
      <c r="B77" s="120" t="s">
        <v>271</v>
      </c>
      <c r="C77" s="120" t="s">
        <v>306</v>
      </c>
      <c r="D77" s="120" t="s">
        <v>339</v>
      </c>
      <c r="E77" s="120" t="s">
        <v>337</v>
      </c>
      <c r="F77" s="103">
        <v>4351.3500000000004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</row>
    <row r="78" spans="1:251" ht="39" customHeight="1" x14ac:dyDescent="0.2">
      <c r="A78" s="105" t="s">
        <v>340</v>
      </c>
      <c r="B78" s="114" t="s">
        <v>271</v>
      </c>
      <c r="C78" s="114" t="s">
        <v>306</v>
      </c>
      <c r="D78" s="114" t="s">
        <v>341</v>
      </c>
      <c r="E78" s="114"/>
      <c r="F78" s="107">
        <f>SUM(F79)</f>
        <v>94.12</v>
      </c>
    </row>
    <row r="79" spans="1:251" ht="25.5" x14ac:dyDescent="0.2">
      <c r="A79" s="101" t="s">
        <v>293</v>
      </c>
      <c r="B79" s="120" t="s">
        <v>271</v>
      </c>
      <c r="C79" s="120" t="s">
        <v>306</v>
      </c>
      <c r="D79" s="120" t="s">
        <v>341</v>
      </c>
      <c r="E79" s="120" t="s">
        <v>284</v>
      </c>
      <c r="F79" s="103">
        <v>94.12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</row>
    <row r="80" spans="1:251" ht="15.75" x14ac:dyDescent="0.25">
      <c r="A80" s="126" t="s">
        <v>342</v>
      </c>
      <c r="B80" s="127" t="s">
        <v>273</v>
      </c>
      <c r="C80" s="127"/>
      <c r="D80" s="127"/>
      <c r="E80" s="127"/>
      <c r="F80" s="128">
        <f>SUM(F81)</f>
        <v>63.47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29"/>
      <c r="IM80" s="129"/>
      <c r="IN80" s="129"/>
      <c r="IO80" s="129"/>
      <c r="IP80" s="129"/>
      <c r="IQ80" s="129"/>
    </row>
    <row r="81" spans="1:251" ht="13.5" x14ac:dyDescent="0.25">
      <c r="A81" s="98" t="s">
        <v>343</v>
      </c>
      <c r="B81" s="111" t="s">
        <v>273</v>
      </c>
      <c r="C81" s="111" t="s">
        <v>286</v>
      </c>
      <c r="D81" s="111"/>
      <c r="E81" s="111"/>
      <c r="F81" s="100">
        <f>SUM(F82)</f>
        <v>63.47</v>
      </c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</row>
    <row r="82" spans="1:251" ht="54" x14ac:dyDescent="0.25">
      <c r="A82" s="98" t="s">
        <v>344</v>
      </c>
      <c r="B82" s="111" t="s">
        <v>273</v>
      </c>
      <c r="C82" s="111" t="s">
        <v>286</v>
      </c>
      <c r="D82" s="111" t="s">
        <v>345</v>
      </c>
      <c r="E82" s="111"/>
      <c r="F82" s="100">
        <f>SUM(F83)</f>
        <v>63.47</v>
      </c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</row>
    <row r="83" spans="1:251" ht="25.5" x14ac:dyDescent="0.2">
      <c r="A83" s="105" t="s">
        <v>293</v>
      </c>
      <c r="B83" s="120" t="s">
        <v>273</v>
      </c>
      <c r="C83" s="120" t="s">
        <v>286</v>
      </c>
      <c r="D83" s="120" t="s">
        <v>345</v>
      </c>
      <c r="E83" s="120" t="s">
        <v>284</v>
      </c>
      <c r="F83" s="103">
        <v>63.47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</row>
    <row r="84" spans="1:251" ht="31.5" x14ac:dyDescent="0.25">
      <c r="A84" s="126" t="s">
        <v>346</v>
      </c>
      <c r="B84" s="130" t="s">
        <v>280</v>
      </c>
      <c r="C84" s="130"/>
      <c r="D84" s="130"/>
      <c r="E84" s="130"/>
      <c r="F84" s="128">
        <f>SUM(F85)</f>
        <v>499.63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</row>
    <row r="85" spans="1:251" ht="27" x14ac:dyDescent="0.25">
      <c r="A85" s="98" t="s">
        <v>347</v>
      </c>
      <c r="B85" s="99" t="s">
        <v>280</v>
      </c>
      <c r="C85" s="99" t="s">
        <v>348</v>
      </c>
      <c r="D85" s="99"/>
      <c r="E85" s="99"/>
      <c r="F85" s="100">
        <f>SUM(F86)</f>
        <v>499.63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</row>
    <row r="86" spans="1:251" ht="13.5" x14ac:dyDescent="0.25">
      <c r="A86" s="98" t="s">
        <v>325</v>
      </c>
      <c r="B86" s="99" t="s">
        <v>280</v>
      </c>
      <c r="C86" s="99" t="s">
        <v>348</v>
      </c>
      <c r="D86" s="99" t="s">
        <v>326</v>
      </c>
      <c r="E86" s="99"/>
      <c r="F86" s="100">
        <f>SUM(F87)</f>
        <v>499.63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</row>
    <row r="87" spans="1:251" ht="25.5" x14ac:dyDescent="0.2">
      <c r="A87" s="122" t="s">
        <v>349</v>
      </c>
      <c r="B87" s="96" t="s">
        <v>280</v>
      </c>
      <c r="C87" s="96" t="s">
        <v>348</v>
      </c>
      <c r="D87" s="96" t="s">
        <v>350</v>
      </c>
      <c r="E87" s="96"/>
      <c r="F87" s="97">
        <f>SUM(F91+F89)</f>
        <v>499.63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</row>
    <row r="88" spans="1:251" x14ac:dyDescent="0.2">
      <c r="A88" s="101" t="s">
        <v>351</v>
      </c>
      <c r="B88" s="102" t="s">
        <v>280</v>
      </c>
      <c r="C88" s="102" t="s">
        <v>348</v>
      </c>
      <c r="D88" s="102" t="s">
        <v>350</v>
      </c>
      <c r="E88" s="102"/>
      <c r="F88" s="103">
        <f>SUM(F89)</f>
        <v>299.89</v>
      </c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</row>
    <row r="89" spans="1:251" ht="53.25" customHeight="1" x14ac:dyDescent="0.2">
      <c r="A89" s="101" t="s">
        <v>277</v>
      </c>
      <c r="B89" s="106" t="s">
        <v>280</v>
      </c>
      <c r="C89" s="106" t="s">
        <v>348</v>
      </c>
      <c r="D89" s="106" t="s">
        <v>350</v>
      </c>
      <c r="E89" s="106" t="s">
        <v>278</v>
      </c>
      <c r="F89" s="107">
        <v>299.89</v>
      </c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</row>
    <row r="90" spans="1:251" ht="38.25" x14ac:dyDescent="0.2">
      <c r="A90" s="101" t="s">
        <v>352</v>
      </c>
      <c r="B90" s="102" t="s">
        <v>280</v>
      </c>
      <c r="C90" s="102" t="s">
        <v>348</v>
      </c>
      <c r="D90" s="102" t="s">
        <v>350</v>
      </c>
      <c r="E90" s="102"/>
      <c r="F90" s="103">
        <f>SUM(F91)</f>
        <v>199.74</v>
      </c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</row>
    <row r="91" spans="1:251" ht="25.5" x14ac:dyDescent="0.2">
      <c r="A91" s="105" t="s">
        <v>336</v>
      </c>
      <c r="B91" s="106" t="s">
        <v>280</v>
      </c>
      <c r="C91" s="106" t="s">
        <v>348</v>
      </c>
      <c r="D91" s="106" t="s">
        <v>350</v>
      </c>
      <c r="E91" s="106" t="s">
        <v>337</v>
      </c>
      <c r="F91" s="107">
        <v>199.74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</row>
    <row r="92" spans="1:251" ht="15.75" x14ac:dyDescent="0.25">
      <c r="A92" s="92" t="s">
        <v>353</v>
      </c>
      <c r="B92" s="127" t="s">
        <v>286</v>
      </c>
      <c r="C92" s="127"/>
      <c r="D92" s="127"/>
      <c r="E92" s="127"/>
      <c r="F92" s="128">
        <f>SUM(F110+F101+F93+F98)</f>
        <v>35181.550000000003</v>
      </c>
    </row>
    <row r="93" spans="1:251" x14ac:dyDescent="0.2">
      <c r="A93" s="122" t="s">
        <v>354</v>
      </c>
      <c r="B93" s="123" t="s">
        <v>286</v>
      </c>
      <c r="C93" s="123" t="s">
        <v>273</v>
      </c>
      <c r="D93" s="123"/>
      <c r="E93" s="123"/>
      <c r="F93" s="97">
        <f>SUM(F94)</f>
        <v>1374.8</v>
      </c>
    </row>
    <row r="94" spans="1:251" ht="13.5" x14ac:dyDescent="0.25">
      <c r="A94" s="98" t="s">
        <v>325</v>
      </c>
      <c r="B94" s="111" t="s">
        <v>286</v>
      </c>
      <c r="C94" s="111" t="s">
        <v>273</v>
      </c>
      <c r="D94" s="99" t="s">
        <v>326</v>
      </c>
      <c r="E94" s="123"/>
      <c r="F94" s="97">
        <f>SUM(F95)</f>
        <v>1374.8</v>
      </c>
    </row>
    <row r="95" spans="1:251" ht="25.5" x14ac:dyDescent="0.2">
      <c r="A95" s="105" t="s">
        <v>355</v>
      </c>
      <c r="B95" s="106" t="s">
        <v>286</v>
      </c>
      <c r="C95" s="106" t="s">
        <v>273</v>
      </c>
      <c r="D95" s="114"/>
      <c r="E95" s="106"/>
      <c r="F95" s="107">
        <f>SUM(F97+F96)</f>
        <v>1374.8</v>
      </c>
    </row>
    <row r="96" spans="1:251" ht="25.5" x14ac:dyDescent="0.2">
      <c r="A96" s="101" t="s">
        <v>293</v>
      </c>
      <c r="B96" s="102" t="s">
        <v>286</v>
      </c>
      <c r="C96" s="102" t="s">
        <v>273</v>
      </c>
      <c r="D96" s="120" t="s">
        <v>356</v>
      </c>
      <c r="E96" s="102" t="s">
        <v>284</v>
      </c>
      <c r="F96" s="107">
        <v>916.8</v>
      </c>
    </row>
    <row r="97" spans="1:251" ht="25.5" x14ac:dyDescent="0.2">
      <c r="A97" s="101" t="s">
        <v>334</v>
      </c>
      <c r="B97" s="120" t="s">
        <v>286</v>
      </c>
      <c r="C97" s="120" t="s">
        <v>273</v>
      </c>
      <c r="D97" s="120" t="s">
        <v>357</v>
      </c>
      <c r="E97" s="120" t="s">
        <v>335</v>
      </c>
      <c r="F97" s="103">
        <v>458</v>
      </c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</row>
    <row r="98" spans="1:251" x14ac:dyDescent="0.2">
      <c r="A98" s="122" t="s">
        <v>358</v>
      </c>
      <c r="B98" s="123" t="s">
        <v>286</v>
      </c>
      <c r="C98" s="123" t="s">
        <v>359</v>
      </c>
      <c r="D98" s="123"/>
      <c r="E98" s="123"/>
      <c r="F98" s="97">
        <f>SUM(F99)</f>
        <v>6.25</v>
      </c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</row>
    <row r="99" spans="1:251" ht="38.25" x14ac:dyDescent="0.2">
      <c r="A99" s="105" t="s">
        <v>360</v>
      </c>
      <c r="B99" s="114" t="s">
        <v>286</v>
      </c>
      <c r="C99" s="114" t="s">
        <v>359</v>
      </c>
      <c r="D99" s="114" t="s">
        <v>361</v>
      </c>
      <c r="E99" s="114"/>
      <c r="F99" s="107">
        <f>SUM(F100)</f>
        <v>6.25</v>
      </c>
    </row>
    <row r="100" spans="1:251" ht="25.5" x14ac:dyDescent="0.2">
      <c r="A100" s="101" t="s">
        <v>293</v>
      </c>
      <c r="B100" s="120" t="s">
        <v>286</v>
      </c>
      <c r="C100" s="120" t="s">
        <v>359</v>
      </c>
      <c r="D100" s="120" t="s">
        <v>361</v>
      </c>
      <c r="E100" s="120" t="s">
        <v>284</v>
      </c>
      <c r="F100" s="103">
        <v>6.25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</row>
    <row r="101" spans="1:251" x14ac:dyDescent="0.2">
      <c r="A101" s="122" t="s">
        <v>362</v>
      </c>
      <c r="B101" s="96" t="s">
        <v>286</v>
      </c>
      <c r="C101" s="96" t="s">
        <v>363</v>
      </c>
      <c r="D101" s="96"/>
      <c r="E101" s="96"/>
      <c r="F101" s="97">
        <f>SUM(F104+F102)</f>
        <v>33602.31</v>
      </c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</row>
    <row r="102" spans="1:251" ht="38.25" x14ac:dyDescent="0.2">
      <c r="A102" s="105" t="s">
        <v>364</v>
      </c>
      <c r="B102" s="106" t="s">
        <v>286</v>
      </c>
      <c r="C102" s="106" t="s">
        <v>363</v>
      </c>
      <c r="D102" s="106" t="s">
        <v>365</v>
      </c>
      <c r="E102" s="106"/>
      <c r="F102" s="107">
        <f>SUM(F103)</f>
        <v>27509.71</v>
      </c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</row>
    <row r="103" spans="1:251" ht="25.5" x14ac:dyDescent="0.2">
      <c r="A103" s="101" t="s">
        <v>336</v>
      </c>
      <c r="B103" s="102" t="s">
        <v>286</v>
      </c>
      <c r="C103" s="102" t="s">
        <v>363</v>
      </c>
      <c r="D103" s="102" t="s">
        <v>365</v>
      </c>
      <c r="E103" s="102" t="s">
        <v>337</v>
      </c>
      <c r="F103" s="103">
        <v>27509.71</v>
      </c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</row>
    <row r="104" spans="1:251" ht="13.5" x14ac:dyDescent="0.25">
      <c r="A104" s="98" t="s">
        <v>325</v>
      </c>
      <c r="B104" s="111" t="s">
        <v>286</v>
      </c>
      <c r="C104" s="111" t="s">
        <v>363</v>
      </c>
      <c r="D104" s="99" t="s">
        <v>326</v>
      </c>
      <c r="E104" s="111"/>
      <c r="F104" s="100">
        <f>SUM(F105+F107)</f>
        <v>6092.6</v>
      </c>
    </row>
    <row r="105" spans="1:251" ht="38.25" x14ac:dyDescent="0.2">
      <c r="A105" s="105" t="s">
        <v>366</v>
      </c>
      <c r="B105" s="106" t="s">
        <v>286</v>
      </c>
      <c r="C105" s="106" t="s">
        <v>363</v>
      </c>
      <c r="D105" s="106" t="s">
        <v>367</v>
      </c>
      <c r="E105" s="106"/>
      <c r="F105" s="132">
        <f>SUM(F106)</f>
        <v>588.71</v>
      </c>
    </row>
    <row r="106" spans="1:251" ht="25.5" x14ac:dyDescent="0.2">
      <c r="A106" s="101" t="s">
        <v>336</v>
      </c>
      <c r="B106" s="102" t="s">
        <v>286</v>
      </c>
      <c r="C106" s="102" t="s">
        <v>363</v>
      </c>
      <c r="D106" s="102" t="s">
        <v>367</v>
      </c>
      <c r="E106" s="102" t="s">
        <v>337</v>
      </c>
      <c r="F106" s="103">
        <v>588.71</v>
      </c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</row>
    <row r="107" spans="1:251" ht="42.75" customHeight="1" x14ac:dyDescent="0.2">
      <c r="A107" s="133" t="s">
        <v>368</v>
      </c>
      <c r="B107" s="106" t="s">
        <v>286</v>
      </c>
      <c r="C107" s="106" t="s">
        <v>363</v>
      </c>
      <c r="D107" s="106" t="s">
        <v>369</v>
      </c>
      <c r="E107" s="106"/>
      <c r="F107" s="107">
        <f>SUM(F108:F109)</f>
        <v>5503.89</v>
      </c>
    </row>
    <row r="108" spans="1:251" ht="25.5" x14ac:dyDescent="0.2">
      <c r="A108" s="101" t="s">
        <v>293</v>
      </c>
      <c r="B108" s="102" t="s">
        <v>286</v>
      </c>
      <c r="C108" s="102" t="s">
        <v>363</v>
      </c>
      <c r="D108" s="102" t="s">
        <v>369</v>
      </c>
      <c r="E108" s="102" t="s">
        <v>284</v>
      </c>
      <c r="F108" s="103">
        <v>4090.76</v>
      </c>
    </row>
    <row r="109" spans="1:251" ht="25.5" x14ac:dyDescent="0.2">
      <c r="A109" s="101" t="s">
        <v>336</v>
      </c>
      <c r="B109" s="102" t="s">
        <v>370</v>
      </c>
      <c r="C109" s="102" t="s">
        <v>363</v>
      </c>
      <c r="D109" s="102" t="s">
        <v>369</v>
      </c>
      <c r="E109" s="102" t="s">
        <v>337</v>
      </c>
      <c r="F109" s="103">
        <v>1413.13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</row>
    <row r="110" spans="1:251" x14ac:dyDescent="0.2">
      <c r="A110" s="122" t="s">
        <v>371</v>
      </c>
      <c r="B110" s="123" t="s">
        <v>286</v>
      </c>
      <c r="C110" s="123" t="s">
        <v>372</v>
      </c>
      <c r="D110" s="123"/>
      <c r="E110" s="123"/>
      <c r="F110" s="97">
        <f>SUM(F111)</f>
        <v>198.19</v>
      </c>
    </row>
    <row r="111" spans="1:251" ht="13.5" x14ac:dyDescent="0.25">
      <c r="A111" s="98" t="s">
        <v>325</v>
      </c>
      <c r="B111" s="123" t="s">
        <v>286</v>
      </c>
      <c r="C111" s="123" t="s">
        <v>372</v>
      </c>
      <c r="D111" s="99" t="s">
        <v>326</v>
      </c>
      <c r="E111" s="123"/>
      <c r="F111" s="97">
        <f>SUM(F114+F116+F112)</f>
        <v>198.19</v>
      </c>
    </row>
    <row r="112" spans="1:251" ht="39" x14ac:dyDescent="0.25">
      <c r="A112" s="125" t="s">
        <v>331</v>
      </c>
      <c r="B112" s="111" t="s">
        <v>286</v>
      </c>
      <c r="C112" s="111" t="s">
        <v>372</v>
      </c>
      <c r="D112" s="99" t="s">
        <v>333</v>
      </c>
      <c r="E112" s="111"/>
      <c r="F112" s="100">
        <f>SUM(F113)</f>
        <v>148.56</v>
      </c>
    </row>
    <row r="113" spans="1:251" ht="25.5" x14ac:dyDescent="0.2">
      <c r="A113" s="101" t="s">
        <v>293</v>
      </c>
      <c r="B113" s="102" t="s">
        <v>286</v>
      </c>
      <c r="C113" s="102" t="s">
        <v>372</v>
      </c>
      <c r="D113" s="102" t="s">
        <v>333</v>
      </c>
      <c r="E113" s="102" t="s">
        <v>284</v>
      </c>
      <c r="F113" s="134">
        <v>148.56</v>
      </c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104"/>
      <c r="GP113" s="104"/>
      <c r="GQ113" s="104"/>
      <c r="GR113" s="104"/>
      <c r="GS113" s="104"/>
      <c r="GT113" s="104"/>
      <c r="GU113" s="104"/>
      <c r="GV113" s="104"/>
      <c r="GW113" s="104"/>
      <c r="GX113" s="104"/>
      <c r="GY113" s="104"/>
      <c r="GZ113" s="104"/>
      <c r="HA113" s="104"/>
      <c r="HB113" s="104"/>
      <c r="HC113" s="104"/>
      <c r="HD113" s="104"/>
      <c r="HE113" s="104"/>
      <c r="HF113" s="104"/>
      <c r="HG113" s="104"/>
      <c r="HH113" s="104"/>
      <c r="HI113" s="104"/>
      <c r="HJ113" s="104"/>
      <c r="HK113" s="104"/>
      <c r="HL113" s="104"/>
      <c r="HM113" s="104"/>
      <c r="HN113" s="104"/>
      <c r="HO113" s="104"/>
      <c r="HP113" s="104"/>
      <c r="HQ113" s="104"/>
      <c r="HR113" s="104"/>
      <c r="HS113" s="104"/>
      <c r="HT113" s="104"/>
      <c r="HU113" s="104"/>
      <c r="HV113" s="104"/>
      <c r="HW113" s="104"/>
      <c r="HX113" s="104"/>
      <c r="HY113" s="104"/>
      <c r="HZ113" s="104"/>
      <c r="IA113" s="104"/>
      <c r="IB113" s="104"/>
      <c r="IC113" s="104"/>
      <c r="ID113" s="104"/>
      <c r="IE113" s="104"/>
      <c r="IF113" s="104"/>
      <c r="IG113" s="104"/>
      <c r="IH113" s="104"/>
      <c r="II113" s="104"/>
      <c r="IJ113" s="104"/>
      <c r="IK113" s="104"/>
      <c r="IL113" s="104"/>
      <c r="IM113" s="104"/>
      <c r="IN113" s="104"/>
      <c r="IO113" s="104"/>
      <c r="IP113" s="104"/>
      <c r="IQ113" s="104"/>
    </row>
    <row r="114" spans="1:251" ht="51" x14ac:dyDescent="0.2">
      <c r="A114" s="105" t="s">
        <v>373</v>
      </c>
      <c r="B114" s="106" t="s">
        <v>286</v>
      </c>
      <c r="C114" s="106" t="s">
        <v>372</v>
      </c>
      <c r="D114" s="106" t="s">
        <v>374</v>
      </c>
      <c r="E114" s="106"/>
      <c r="F114" s="132">
        <f>SUM(F115)</f>
        <v>49.63</v>
      </c>
    </row>
    <row r="115" spans="1:251" ht="25.5" x14ac:dyDescent="0.2">
      <c r="A115" s="101" t="s">
        <v>293</v>
      </c>
      <c r="B115" s="102" t="s">
        <v>286</v>
      </c>
      <c r="C115" s="102" t="s">
        <v>372</v>
      </c>
      <c r="D115" s="102" t="s">
        <v>374</v>
      </c>
      <c r="E115" s="102" t="s">
        <v>284</v>
      </c>
      <c r="F115" s="103">
        <v>49.63</v>
      </c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104"/>
      <c r="GP115" s="104"/>
      <c r="GQ115" s="104"/>
      <c r="GR115" s="104"/>
      <c r="GS115" s="104"/>
      <c r="GT115" s="104"/>
      <c r="GU115" s="104"/>
      <c r="GV115" s="104"/>
      <c r="GW115" s="104"/>
      <c r="GX115" s="104"/>
      <c r="GY115" s="104"/>
      <c r="GZ115" s="104"/>
      <c r="HA115" s="104"/>
      <c r="HB115" s="104"/>
      <c r="HC115" s="104"/>
      <c r="HD115" s="104"/>
      <c r="HE115" s="104"/>
      <c r="HF115" s="104"/>
      <c r="HG115" s="104"/>
      <c r="HH115" s="104"/>
      <c r="HI115" s="104"/>
      <c r="HJ115" s="104"/>
      <c r="HK115" s="104"/>
      <c r="HL115" s="104"/>
      <c r="HM115" s="104"/>
      <c r="HN115" s="104"/>
      <c r="HO115" s="104"/>
      <c r="HP115" s="104"/>
      <c r="HQ115" s="104"/>
      <c r="HR115" s="104"/>
      <c r="HS115" s="104"/>
      <c r="HT115" s="104"/>
      <c r="HU115" s="104"/>
      <c r="HV115" s="104"/>
      <c r="HW115" s="104"/>
      <c r="HX115" s="104"/>
      <c r="HY115" s="104"/>
      <c r="HZ115" s="104"/>
      <c r="IA115" s="104"/>
      <c r="IB115" s="104"/>
      <c r="IC115" s="104"/>
      <c r="ID115" s="104"/>
      <c r="IE115" s="104"/>
      <c r="IF115" s="104"/>
      <c r="IG115" s="104"/>
      <c r="IH115" s="104"/>
      <c r="II115" s="104"/>
      <c r="IJ115" s="104"/>
      <c r="IK115" s="104"/>
      <c r="IL115" s="104"/>
      <c r="IM115" s="104"/>
      <c r="IN115" s="104"/>
      <c r="IO115" s="104"/>
      <c r="IP115" s="104"/>
      <c r="IQ115" s="104"/>
    </row>
    <row r="116" spans="1:251" ht="38.25" hidden="1" x14ac:dyDescent="0.2">
      <c r="A116" s="105" t="s">
        <v>375</v>
      </c>
      <c r="B116" s="114" t="s">
        <v>286</v>
      </c>
      <c r="C116" s="114" t="s">
        <v>372</v>
      </c>
      <c r="D116" s="114" t="s">
        <v>376</v>
      </c>
      <c r="E116" s="114"/>
      <c r="F116" s="107">
        <f>SUM(F117:F117)</f>
        <v>0</v>
      </c>
    </row>
    <row r="117" spans="1:251" hidden="1" x14ac:dyDescent="0.2">
      <c r="A117" s="101" t="s">
        <v>294</v>
      </c>
      <c r="B117" s="120" t="s">
        <v>286</v>
      </c>
      <c r="C117" s="120" t="s">
        <v>372</v>
      </c>
      <c r="D117" s="120" t="s">
        <v>376</v>
      </c>
      <c r="E117" s="102" t="s">
        <v>295</v>
      </c>
      <c r="F117" s="103">
        <v>0</v>
      </c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04"/>
      <c r="EE117" s="104"/>
      <c r="EF117" s="104"/>
      <c r="EG117" s="104"/>
      <c r="EH117" s="104"/>
      <c r="EI117" s="104"/>
      <c r="EJ117" s="104"/>
      <c r="EK117" s="104"/>
      <c r="EL117" s="104"/>
      <c r="EM117" s="104"/>
      <c r="EN117" s="104"/>
      <c r="EO117" s="104"/>
      <c r="EP117" s="104"/>
      <c r="EQ117" s="104"/>
      <c r="ER117" s="104"/>
      <c r="ES117" s="104"/>
      <c r="ET117" s="104"/>
      <c r="EU117" s="104"/>
      <c r="EV117" s="104"/>
      <c r="EW117" s="104"/>
      <c r="EX117" s="104"/>
      <c r="EY117" s="104"/>
      <c r="EZ117" s="104"/>
      <c r="FA117" s="104"/>
      <c r="FB117" s="104"/>
      <c r="FC117" s="104"/>
      <c r="FD117" s="104"/>
      <c r="FE117" s="104"/>
      <c r="FF117" s="104"/>
      <c r="FG117" s="104"/>
      <c r="FH117" s="104"/>
      <c r="FI117" s="104"/>
      <c r="FJ117" s="104"/>
      <c r="FK117" s="104"/>
      <c r="FL117" s="104"/>
      <c r="FM117" s="104"/>
      <c r="FN117" s="104"/>
      <c r="FO117" s="104"/>
      <c r="FP117" s="104"/>
      <c r="FQ117" s="104"/>
      <c r="FR117" s="104"/>
      <c r="FS117" s="104"/>
      <c r="FT117" s="104"/>
      <c r="FU117" s="104"/>
      <c r="FV117" s="104"/>
      <c r="FW117" s="104"/>
      <c r="FX117" s="104"/>
      <c r="FY117" s="104"/>
      <c r="FZ117" s="104"/>
      <c r="GA117" s="104"/>
      <c r="GB117" s="104"/>
      <c r="GC117" s="104"/>
      <c r="GD117" s="104"/>
      <c r="GE117" s="104"/>
      <c r="GF117" s="104"/>
      <c r="GG117" s="104"/>
      <c r="GH117" s="104"/>
      <c r="GI117" s="104"/>
      <c r="GJ117" s="104"/>
      <c r="GK117" s="104"/>
      <c r="GL117" s="104"/>
      <c r="GM117" s="104"/>
      <c r="GN117" s="104"/>
      <c r="GO117" s="104"/>
      <c r="GP117" s="104"/>
      <c r="GQ117" s="104"/>
      <c r="GR117" s="104"/>
      <c r="GS117" s="104"/>
      <c r="GT117" s="104"/>
      <c r="GU117" s="104"/>
      <c r="GV117" s="104"/>
      <c r="GW117" s="104"/>
      <c r="GX117" s="104"/>
      <c r="GY117" s="104"/>
      <c r="GZ117" s="104"/>
      <c r="HA117" s="104"/>
      <c r="HB117" s="104"/>
      <c r="HC117" s="104"/>
      <c r="HD117" s="104"/>
      <c r="HE117" s="104"/>
      <c r="HF117" s="104"/>
      <c r="HG117" s="104"/>
      <c r="HH117" s="104"/>
      <c r="HI117" s="104"/>
      <c r="HJ117" s="104"/>
      <c r="HK117" s="104"/>
      <c r="HL117" s="104"/>
      <c r="HM117" s="104"/>
      <c r="HN117" s="104"/>
      <c r="HO117" s="104"/>
      <c r="HP117" s="104"/>
      <c r="HQ117" s="104"/>
      <c r="HR117" s="104"/>
      <c r="HS117" s="104"/>
      <c r="HT117" s="104"/>
      <c r="HU117" s="104"/>
      <c r="HV117" s="104"/>
      <c r="HW117" s="104"/>
      <c r="HX117" s="104"/>
      <c r="HY117" s="104"/>
      <c r="HZ117" s="104"/>
      <c r="IA117" s="104"/>
      <c r="IB117" s="104"/>
      <c r="IC117" s="104"/>
      <c r="ID117" s="104"/>
      <c r="IE117" s="104"/>
      <c r="IF117" s="104"/>
      <c r="IG117" s="104"/>
      <c r="IH117" s="104"/>
      <c r="II117" s="104"/>
      <c r="IJ117" s="104"/>
      <c r="IK117" s="104"/>
      <c r="IL117" s="104"/>
      <c r="IM117" s="104"/>
      <c r="IN117" s="104"/>
      <c r="IO117" s="104"/>
      <c r="IP117" s="104"/>
      <c r="IQ117" s="104"/>
    </row>
    <row r="118" spans="1:251" ht="15.75" x14ac:dyDescent="0.25">
      <c r="A118" s="92" t="s">
        <v>377</v>
      </c>
      <c r="B118" s="127" t="s">
        <v>297</v>
      </c>
      <c r="C118" s="127"/>
      <c r="D118" s="127"/>
      <c r="E118" s="127"/>
      <c r="F118" s="128">
        <f>SUM(F119+F136+F155+F127)</f>
        <v>224877.91999999998</v>
      </c>
    </row>
    <row r="119" spans="1:251" ht="15" x14ac:dyDescent="0.25">
      <c r="A119" s="135" t="s">
        <v>378</v>
      </c>
      <c r="B119" s="136" t="s">
        <v>297</v>
      </c>
      <c r="C119" s="136" t="s">
        <v>271</v>
      </c>
      <c r="D119" s="136"/>
      <c r="E119" s="136"/>
      <c r="F119" s="137">
        <f>SUM(F120+F125)</f>
        <v>11931.03</v>
      </c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104"/>
      <c r="GP119" s="104"/>
      <c r="GQ119" s="104"/>
      <c r="GR119" s="104"/>
      <c r="GS119" s="104"/>
      <c r="GT119" s="104"/>
      <c r="GU119" s="104"/>
      <c r="GV119" s="104"/>
      <c r="GW119" s="104"/>
      <c r="GX119" s="104"/>
      <c r="GY119" s="104"/>
      <c r="GZ119" s="104"/>
      <c r="HA119" s="104"/>
      <c r="HB119" s="104"/>
      <c r="HC119" s="104"/>
      <c r="HD119" s="104"/>
      <c r="HE119" s="104"/>
      <c r="HF119" s="104"/>
      <c r="HG119" s="104"/>
      <c r="HH119" s="104"/>
      <c r="HI119" s="104"/>
      <c r="HJ119" s="104"/>
      <c r="HK119" s="104"/>
      <c r="HL119" s="104"/>
      <c r="HM119" s="104"/>
      <c r="HN119" s="104"/>
      <c r="HO119" s="104"/>
      <c r="HP119" s="104"/>
      <c r="HQ119" s="104"/>
      <c r="HR119" s="104"/>
      <c r="HS119" s="104"/>
      <c r="HT119" s="104"/>
      <c r="HU119" s="104"/>
      <c r="HV119" s="104"/>
      <c r="HW119" s="104"/>
      <c r="HX119" s="104"/>
      <c r="HY119" s="104"/>
      <c r="HZ119" s="104"/>
      <c r="IA119" s="104"/>
      <c r="IB119" s="104"/>
      <c r="IC119" s="104"/>
      <c r="ID119" s="104"/>
      <c r="IE119" s="104"/>
      <c r="IF119" s="104"/>
      <c r="IG119" s="104"/>
      <c r="IH119" s="104"/>
      <c r="II119" s="104"/>
      <c r="IJ119" s="104"/>
      <c r="IK119" s="104"/>
      <c r="IL119" s="104"/>
      <c r="IM119" s="104"/>
      <c r="IN119" s="104"/>
      <c r="IO119" s="104"/>
      <c r="IP119" s="104"/>
      <c r="IQ119" s="104"/>
    </row>
    <row r="120" spans="1:251" ht="13.5" x14ac:dyDescent="0.25">
      <c r="A120" s="98" t="s">
        <v>325</v>
      </c>
      <c r="B120" s="99" t="s">
        <v>297</v>
      </c>
      <c r="C120" s="99" t="s">
        <v>271</v>
      </c>
      <c r="D120" s="99" t="s">
        <v>326</v>
      </c>
      <c r="E120" s="99"/>
      <c r="F120" s="138">
        <f>SUM(F121)</f>
        <v>10316.950000000001</v>
      </c>
    </row>
    <row r="121" spans="1:251" ht="51" x14ac:dyDescent="0.2">
      <c r="A121" s="105" t="s">
        <v>379</v>
      </c>
      <c r="B121" s="114" t="s">
        <v>297</v>
      </c>
      <c r="C121" s="114" t="s">
        <v>271</v>
      </c>
      <c r="D121" s="114" t="s">
        <v>380</v>
      </c>
      <c r="E121" s="114"/>
      <c r="F121" s="107">
        <f>SUM(F122+F123+F124)</f>
        <v>10316.950000000001</v>
      </c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  <c r="EA121" s="139"/>
      <c r="EB121" s="139"/>
      <c r="EC121" s="139"/>
      <c r="ED121" s="139"/>
      <c r="EE121" s="139"/>
      <c r="EF121" s="139"/>
      <c r="EG121" s="139"/>
      <c r="EH121" s="139"/>
      <c r="EI121" s="139"/>
      <c r="EJ121" s="139"/>
      <c r="EK121" s="139"/>
      <c r="EL121" s="139"/>
      <c r="EM121" s="139"/>
      <c r="EN121" s="139"/>
      <c r="EO121" s="139"/>
      <c r="EP121" s="139"/>
      <c r="EQ121" s="139"/>
      <c r="ER121" s="139"/>
      <c r="ES121" s="139"/>
      <c r="ET121" s="139"/>
      <c r="EU121" s="139"/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39"/>
      <c r="FF121" s="139"/>
      <c r="FG121" s="139"/>
      <c r="FH121" s="139"/>
      <c r="FI121" s="139"/>
      <c r="FJ121" s="139"/>
      <c r="FK121" s="139"/>
      <c r="FL121" s="139"/>
      <c r="FM121" s="139"/>
      <c r="FN121" s="139"/>
      <c r="FO121" s="139"/>
      <c r="FP121" s="139"/>
      <c r="FQ121" s="139"/>
      <c r="FR121" s="139"/>
      <c r="FS121" s="139"/>
      <c r="FT121" s="139"/>
      <c r="FU121" s="139"/>
      <c r="FV121" s="139"/>
      <c r="FW121" s="139"/>
      <c r="FX121" s="139"/>
      <c r="FY121" s="139"/>
      <c r="FZ121" s="139"/>
      <c r="GA121" s="139"/>
      <c r="GB121" s="139"/>
      <c r="GC121" s="139"/>
      <c r="GD121" s="139"/>
      <c r="GE121" s="139"/>
      <c r="GF121" s="139"/>
      <c r="GG121" s="139"/>
      <c r="GH121" s="139"/>
      <c r="GI121" s="139"/>
      <c r="GJ121" s="139"/>
      <c r="GK121" s="139"/>
      <c r="GL121" s="139"/>
      <c r="GM121" s="139"/>
      <c r="GN121" s="139"/>
      <c r="GO121" s="139"/>
      <c r="GP121" s="139"/>
      <c r="GQ121" s="139"/>
      <c r="GR121" s="139"/>
      <c r="GS121" s="139"/>
      <c r="GT121" s="139"/>
      <c r="GU121" s="139"/>
      <c r="GV121" s="139"/>
      <c r="GW121" s="139"/>
      <c r="GX121" s="139"/>
      <c r="GY121" s="139"/>
      <c r="GZ121" s="139"/>
      <c r="HA121" s="139"/>
      <c r="HB121" s="139"/>
      <c r="HC121" s="139"/>
      <c r="HD121" s="139"/>
      <c r="HE121" s="139"/>
      <c r="HF121" s="139"/>
      <c r="HG121" s="139"/>
      <c r="HH121" s="139"/>
      <c r="HI121" s="139"/>
      <c r="HJ121" s="139"/>
      <c r="HK121" s="139"/>
      <c r="HL121" s="139"/>
      <c r="HM121" s="139"/>
      <c r="HN121" s="139"/>
      <c r="HO121" s="139"/>
      <c r="HP121" s="139"/>
      <c r="HQ121" s="139"/>
      <c r="HR121" s="139"/>
      <c r="HS121" s="139"/>
      <c r="HT121" s="139"/>
      <c r="HU121" s="139"/>
      <c r="HV121" s="139"/>
      <c r="HW121" s="139"/>
      <c r="HX121" s="139"/>
      <c r="HY121" s="139"/>
      <c r="HZ121" s="139"/>
      <c r="IA121" s="139"/>
      <c r="IB121" s="139"/>
      <c r="IC121" s="139"/>
      <c r="ID121" s="139"/>
      <c r="IE121" s="139"/>
      <c r="IF121" s="139"/>
      <c r="IG121" s="139"/>
      <c r="IH121" s="139"/>
      <c r="II121" s="139"/>
      <c r="IJ121" s="139"/>
      <c r="IK121" s="139"/>
      <c r="IL121" s="139"/>
      <c r="IM121" s="139"/>
      <c r="IN121" s="139"/>
      <c r="IO121" s="139"/>
      <c r="IP121" s="139"/>
      <c r="IQ121" s="139"/>
    </row>
    <row r="122" spans="1:251" ht="25.5" x14ac:dyDescent="0.2">
      <c r="A122" s="101" t="s">
        <v>293</v>
      </c>
      <c r="B122" s="120" t="s">
        <v>297</v>
      </c>
      <c r="C122" s="120" t="s">
        <v>271</v>
      </c>
      <c r="D122" s="120" t="s">
        <v>380</v>
      </c>
      <c r="E122" s="120" t="s">
        <v>284</v>
      </c>
      <c r="F122" s="103">
        <v>4891.93</v>
      </c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  <c r="DZ122" s="140"/>
      <c r="EA122" s="140"/>
      <c r="EB122" s="140"/>
      <c r="EC122" s="140"/>
      <c r="ED122" s="140"/>
      <c r="EE122" s="140"/>
      <c r="EF122" s="140"/>
      <c r="EG122" s="140"/>
      <c r="EH122" s="140"/>
      <c r="EI122" s="140"/>
      <c r="EJ122" s="140"/>
      <c r="EK122" s="140"/>
      <c r="EL122" s="140"/>
      <c r="EM122" s="140"/>
      <c r="EN122" s="140"/>
      <c r="EO122" s="140"/>
      <c r="EP122" s="140"/>
      <c r="EQ122" s="140"/>
      <c r="ER122" s="140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40"/>
      <c r="FO122" s="140"/>
      <c r="FP122" s="140"/>
      <c r="FQ122" s="140"/>
      <c r="FR122" s="140"/>
      <c r="FS122" s="140"/>
      <c r="FT122" s="140"/>
      <c r="FU122" s="140"/>
      <c r="FV122" s="140"/>
      <c r="FW122" s="140"/>
      <c r="FX122" s="140"/>
      <c r="FY122" s="140"/>
      <c r="FZ122" s="140"/>
      <c r="GA122" s="140"/>
      <c r="GB122" s="140"/>
      <c r="GC122" s="140"/>
      <c r="GD122" s="140"/>
      <c r="GE122" s="140"/>
      <c r="GF122" s="140"/>
      <c r="GG122" s="140"/>
      <c r="GH122" s="140"/>
      <c r="GI122" s="140"/>
      <c r="GJ122" s="140"/>
      <c r="GK122" s="140"/>
      <c r="GL122" s="140"/>
      <c r="GM122" s="140"/>
      <c r="GN122" s="140"/>
      <c r="GO122" s="140"/>
      <c r="GP122" s="140"/>
      <c r="GQ122" s="140"/>
      <c r="GR122" s="140"/>
      <c r="GS122" s="140"/>
      <c r="GT122" s="140"/>
      <c r="GU122" s="140"/>
      <c r="GV122" s="140"/>
      <c r="GW122" s="140"/>
      <c r="GX122" s="140"/>
      <c r="GY122" s="140"/>
      <c r="GZ122" s="140"/>
      <c r="HA122" s="140"/>
      <c r="HB122" s="140"/>
      <c r="HC122" s="140"/>
      <c r="HD122" s="140"/>
      <c r="HE122" s="140"/>
      <c r="HF122" s="140"/>
      <c r="HG122" s="140"/>
      <c r="HH122" s="140"/>
      <c r="HI122" s="140"/>
      <c r="HJ122" s="140"/>
      <c r="HK122" s="140"/>
      <c r="HL122" s="140"/>
      <c r="HM122" s="140"/>
      <c r="HN122" s="140"/>
      <c r="HO122" s="140"/>
      <c r="HP122" s="140"/>
      <c r="HQ122" s="140"/>
      <c r="HR122" s="140"/>
      <c r="HS122" s="140"/>
      <c r="HT122" s="140"/>
      <c r="HU122" s="140"/>
      <c r="HV122" s="140"/>
      <c r="HW122" s="140"/>
      <c r="HX122" s="140"/>
      <c r="HY122" s="140"/>
      <c r="HZ122" s="140"/>
      <c r="IA122" s="140"/>
      <c r="IB122" s="140"/>
      <c r="IC122" s="140"/>
      <c r="ID122" s="140"/>
      <c r="IE122" s="140"/>
      <c r="IF122" s="140"/>
      <c r="IG122" s="140"/>
      <c r="IH122" s="140"/>
      <c r="II122" s="140"/>
      <c r="IJ122" s="140"/>
      <c r="IK122" s="140"/>
      <c r="IL122" s="140"/>
      <c r="IM122" s="140"/>
      <c r="IN122" s="140"/>
      <c r="IO122" s="140"/>
      <c r="IP122" s="140"/>
      <c r="IQ122" s="140"/>
    </row>
    <row r="123" spans="1:251" ht="25.5" x14ac:dyDescent="0.2">
      <c r="A123" s="101" t="s">
        <v>336</v>
      </c>
      <c r="B123" s="120" t="s">
        <v>297</v>
      </c>
      <c r="C123" s="120" t="s">
        <v>271</v>
      </c>
      <c r="D123" s="120" t="s">
        <v>380</v>
      </c>
      <c r="E123" s="120" t="s">
        <v>337</v>
      </c>
      <c r="F123" s="103">
        <v>1002.85</v>
      </c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  <c r="EA123" s="140"/>
      <c r="EB123" s="140"/>
      <c r="EC123" s="140"/>
      <c r="ED123" s="140"/>
      <c r="EE123" s="140"/>
      <c r="EF123" s="140"/>
      <c r="EG123" s="140"/>
      <c r="EH123" s="140"/>
      <c r="EI123" s="140"/>
      <c r="EJ123" s="140"/>
      <c r="EK123" s="140"/>
      <c r="EL123" s="140"/>
      <c r="EM123" s="140"/>
      <c r="EN123" s="140"/>
      <c r="EO123" s="140"/>
      <c r="EP123" s="140"/>
      <c r="EQ123" s="140"/>
      <c r="ER123" s="140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40"/>
      <c r="FO123" s="140"/>
      <c r="FP123" s="140"/>
      <c r="FQ123" s="140"/>
      <c r="FR123" s="140"/>
      <c r="FS123" s="140"/>
      <c r="FT123" s="140"/>
      <c r="FU123" s="140"/>
      <c r="FV123" s="140"/>
      <c r="FW123" s="140"/>
      <c r="FX123" s="140"/>
      <c r="FY123" s="140"/>
      <c r="FZ123" s="140"/>
      <c r="GA123" s="140"/>
      <c r="GB123" s="140"/>
      <c r="GC123" s="140"/>
      <c r="GD123" s="140"/>
      <c r="GE123" s="140"/>
      <c r="GF123" s="140"/>
      <c r="GG123" s="140"/>
      <c r="GH123" s="140"/>
      <c r="GI123" s="140"/>
      <c r="GJ123" s="140"/>
      <c r="GK123" s="140"/>
      <c r="GL123" s="140"/>
      <c r="GM123" s="140"/>
      <c r="GN123" s="140"/>
      <c r="GO123" s="140"/>
      <c r="GP123" s="140"/>
      <c r="GQ123" s="140"/>
      <c r="GR123" s="140"/>
      <c r="GS123" s="140"/>
      <c r="GT123" s="140"/>
      <c r="GU123" s="140"/>
      <c r="GV123" s="140"/>
      <c r="GW123" s="140"/>
      <c r="GX123" s="140"/>
      <c r="GY123" s="140"/>
      <c r="GZ123" s="140"/>
      <c r="HA123" s="140"/>
      <c r="HB123" s="140"/>
      <c r="HC123" s="140"/>
      <c r="HD123" s="140"/>
      <c r="HE123" s="140"/>
      <c r="HF123" s="140"/>
      <c r="HG123" s="140"/>
      <c r="HH123" s="140"/>
      <c r="HI123" s="140"/>
      <c r="HJ123" s="140"/>
      <c r="HK123" s="140"/>
      <c r="HL123" s="140"/>
      <c r="HM123" s="140"/>
      <c r="HN123" s="140"/>
      <c r="HO123" s="140"/>
      <c r="HP123" s="140"/>
      <c r="HQ123" s="140"/>
      <c r="HR123" s="140"/>
      <c r="HS123" s="140"/>
      <c r="HT123" s="140"/>
      <c r="HU123" s="140"/>
      <c r="HV123" s="140"/>
      <c r="HW123" s="140"/>
      <c r="HX123" s="140"/>
      <c r="HY123" s="140"/>
      <c r="HZ123" s="140"/>
      <c r="IA123" s="140"/>
      <c r="IB123" s="140"/>
      <c r="IC123" s="140"/>
      <c r="ID123" s="140"/>
      <c r="IE123" s="140"/>
      <c r="IF123" s="140"/>
      <c r="IG123" s="140"/>
      <c r="IH123" s="140"/>
      <c r="II123" s="140"/>
      <c r="IJ123" s="140"/>
      <c r="IK123" s="140"/>
      <c r="IL123" s="140"/>
      <c r="IM123" s="140"/>
      <c r="IN123" s="140"/>
      <c r="IO123" s="140"/>
      <c r="IP123" s="140"/>
      <c r="IQ123" s="140"/>
    </row>
    <row r="124" spans="1:251" ht="25.5" x14ac:dyDescent="0.2">
      <c r="A124" s="101" t="s">
        <v>293</v>
      </c>
      <c r="B124" s="102" t="s">
        <v>297</v>
      </c>
      <c r="C124" s="102" t="s">
        <v>271</v>
      </c>
      <c r="D124" s="102" t="s">
        <v>381</v>
      </c>
      <c r="E124" s="120" t="s">
        <v>284</v>
      </c>
      <c r="F124" s="103">
        <v>4422.17</v>
      </c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  <c r="DW124" s="140"/>
      <c r="DX124" s="140"/>
      <c r="DY124" s="140"/>
      <c r="DZ124" s="140"/>
      <c r="EA124" s="140"/>
      <c r="EB124" s="140"/>
      <c r="EC124" s="140"/>
      <c r="ED124" s="140"/>
      <c r="EE124" s="140"/>
      <c r="EF124" s="140"/>
      <c r="EG124" s="140"/>
      <c r="EH124" s="140"/>
      <c r="EI124" s="140"/>
      <c r="EJ124" s="140"/>
      <c r="EK124" s="140"/>
      <c r="EL124" s="140"/>
      <c r="EM124" s="140"/>
      <c r="EN124" s="140"/>
      <c r="EO124" s="140"/>
      <c r="EP124" s="140"/>
      <c r="EQ124" s="140"/>
      <c r="ER124" s="140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40"/>
      <c r="FO124" s="140"/>
      <c r="FP124" s="140"/>
      <c r="FQ124" s="140"/>
      <c r="FR124" s="140"/>
      <c r="FS124" s="140"/>
      <c r="FT124" s="140"/>
      <c r="FU124" s="140"/>
      <c r="FV124" s="140"/>
      <c r="FW124" s="140"/>
      <c r="FX124" s="140"/>
      <c r="FY124" s="140"/>
      <c r="FZ124" s="140"/>
      <c r="GA124" s="140"/>
      <c r="GB124" s="140"/>
      <c r="GC124" s="140"/>
      <c r="GD124" s="140"/>
      <c r="GE124" s="140"/>
      <c r="GF124" s="140"/>
      <c r="GG124" s="140"/>
      <c r="GH124" s="140"/>
      <c r="GI124" s="140"/>
      <c r="GJ124" s="140"/>
      <c r="GK124" s="140"/>
      <c r="GL124" s="140"/>
      <c r="GM124" s="140"/>
      <c r="GN124" s="140"/>
      <c r="GO124" s="140"/>
      <c r="GP124" s="140"/>
      <c r="GQ124" s="140"/>
      <c r="GR124" s="140"/>
      <c r="GS124" s="140"/>
      <c r="GT124" s="140"/>
      <c r="GU124" s="140"/>
      <c r="GV124" s="140"/>
      <c r="GW124" s="140"/>
      <c r="GX124" s="140"/>
      <c r="GY124" s="140"/>
      <c r="GZ124" s="140"/>
      <c r="HA124" s="140"/>
      <c r="HB124" s="140"/>
      <c r="HC124" s="140"/>
      <c r="HD124" s="140"/>
      <c r="HE124" s="140"/>
      <c r="HF124" s="140"/>
      <c r="HG124" s="140"/>
      <c r="HH124" s="140"/>
      <c r="HI124" s="140"/>
      <c r="HJ124" s="140"/>
      <c r="HK124" s="140"/>
      <c r="HL124" s="140"/>
      <c r="HM124" s="140"/>
      <c r="HN124" s="140"/>
      <c r="HO124" s="140"/>
      <c r="HP124" s="140"/>
      <c r="HQ124" s="140"/>
      <c r="HR124" s="140"/>
      <c r="HS124" s="140"/>
      <c r="HT124" s="140"/>
      <c r="HU124" s="140"/>
      <c r="HV124" s="140"/>
      <c r="HW124" s="140"/>
      <c r="HX124" s="140"/>
      <c r="HY124" s="140"/>
      <c r="HZ124" s="140"/>
      <c r="IA124" s="140"/>
      <c r="IB124" s="140"/>
      <c r="IC124" s="140"/>
      <c r="ID124" s="140"/>
      <c r="IE124" s="140"/>
      <c r="IF124" s="140"/>
      <c r="IG124" s="140"/>
      <c r="IH124" s="140"/>
      <c r="II124" s="140"/>
      <c r="IJ124" s="140"/>
      <c r="IK124" s="140"/>
      <c r="IL124" s="140"/>
      <c r="IM124" s="140"/>
      <c r="IN124" s="140"/>
      <c r="IO124" s="140"/>
      <c r="IP124" s="140"/>
      <c r="IQ124" s="140"/>
    </row>
    <row r="125" spans="1:251" ht="27" x14ac:dyDescent="0.25">
      <c r="A125" s="98" t="s">
        <v>382</v>
      </c>
      <c r="B125" s="99" t="s">
        <v>297</v>
      </c>
      <c r="C125" s="99" t="s">
        <v>271</v>
      </c>
      <c r="D125" s="99" t="s">
        <v>383</v>
      </c>
      <c r="E125" s="99"/>
      <c r="F125" s="100">
        <f>SUM(F126)</f>
        <v>1614.08</v>
      </c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  <c r="CC125" s="141"/>
      <c r="CD125" s="141"/>
      <c r="CE125" s="141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  <c r="CV125" s="141"/>
      <c r="CW125" s="141"/>
      <c r="CX125" s="141"/>
      <c r="CY125" s="141"/>
      <c r="CZ125" s="141"/>
      <c r="DA125" s="141"/>
      <c r="DB125" s="141"/>
      <c r="DC125" s="141"/>
      <c r="DD125" s="141"/>
      <c r="DE125" s="141"/>
      <c r="DF125" s="141"/>
      <c r="DG125" s="141"/>
      <c r="DH125" s="141"/>
      <c r="DI125" s="141"/>
      <c r="DJ125" s="141"/>
      <c r="DK125" s="141"/>
      <c r="DL125" s="141"/>
      <c r="DM125" s="141"/>
      <c r="DN125" s="141"/>
      <c r="DO125" s="141"/>
      <c r="DP125" s="141"/>
      <c r="DQ125" s="141"/>
      <c r="DR125" s="141"/>
      <c r="DS125" s="141"/>
      <c r="DT125" s="141"/>
      <c r="DU125" s="141"/>
      <c r="DV125" s="141"/>
      <c r="DW125" s="141"/>
      <c r="DX125" s="141"/>
      <c r="DY125" s="141"/>
      <c r="DZ125" s="141"/>
      <c r="EA125" s="141"/>
      <c r="EB125" s="141"/>
      <c r="EC125" s="141"/>
      <c r="ED125" s="141"/>
      <c r="EE125" s="141"/>
      <c r="EF125" s="141"/>
      <c r="EG125" s="141"/>
      <c r="EH125" s="141"/>
      <c r="EI125" s="141"/>
      <c r="EJ125" s="141"/>
      <c r="EK125" s="141"/>
      <c r="EL125" s="141"/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  <c r="FN125" s="141"/>
      <c r="FO125" s="141"/>
      <c r="FP125" s="141"/>
      <c r="FQ125" s="141"/>
      <c r="FR125" s="141"/>
      <c r="FS125" s="141"/>
      <c r="FT125" s="141"/>
      <c r="FU125" s="141"/>
      <c r="FV125" s="141"/>
      <c r="FW125" s="141"/>
      <c r="FX125" s="141"/>
      <c r="FY125" s="141"/>
      <c r="FZ125" s="141"/>
      <c r="GA125" s="141"/>
      <c r="GB125" s="141"/>
      <c r="GC125" s="141"/>
      <c r="GD125" s="141"/>
      <c r="GE125" s="141"/>
      <c r="GF125" s="141"/>
      <c r="GG125" s="141"/>
      <c r="GH125" s="141"/>
      <c r="GI125" s="141"/>
      <c r="GJ125" s="141"/>
      <c r="GK125" s="141"/>
      <c r="GL125" s="141"/>
      <c r="GM125" s="141"/>
      <c r="GN125" s="141"/>
      <c r="GO125" s="141"/>
      <c r="GP125" s="141"/>
      <c r="GQ125" s="141"/>
      <c r="GR125" s="141"/>
      <c r="GS125" s="141"/>
      <c r="GT125" s="141"/>
      <c r="GU125" s="141"/>
      <c r="GV125" s="141"/>
      <c r="GW125" s="141"/>
      <c r="GX125" s="141"/>
      <c r="GY125" s="141"/>
      <c r="GZ125" s="141"/>
      <c r="HA125" s="141"/>
      <c r="HB125" s="141"/>
      <c r="HC125" s="141"/>
      <c r="HD125" s="141"/>
      <c r="HE125" s="141"/>
      <c r="HF125" s="141"/>
      <c r="HG125" s="141"/>
      <c r="HH125" s="141"/>
      <c r="HI125" s="141"/>
      <c r="HJ125" s="141"/>
      <c r="HK125" s="141"/>
      <c r="HL125" s="141"/>
      <c r="HM125" s="141"/>
      <c r="HN125" s="141"/>
      <c r="HO125" s="141"/>
      <c r="HP125" s="141"/>
      <c r="HQ125" s="141"/>
      <c r="HR125" s="141"/>
      <c r="HS125" s="141"/>
      <c r="HT125" s="141"/>
      <c r="HU125" s="141"/>
      <c r="HV125" s="141"/>
      <c r="HW125" s="141"/>
      <c r="HX125" s="141"/>
      <c r="HY125" s="141"/>
      <c r="HZ125" s="141"/>
      <c r="IA125" s="141"/>
      <c r="IB125" s="141"/>
      <c r="IC125" s="141"/>
      <c r="ID125" s="141"/>
      <c r="IE125" s="141"/>
      <c r="IF125" s="141"/>
      <c r="IG125" s="141"/>
      <c r="IH125" s="141"/>
      <c r="II125" s="141"/>
      <c r="IJ125" s="141"/>
      <c r="IK125" s="141"/>
      <c r="IL125" s="141"/>
      <c r="IM125" s="141"/>
      <c r="IN125" s="141"/>
      <c r="IO125" s="141"/>
      <c r="IP125" s="141"/>
      <c r="IQ125" s="141"/>
    </row>
    <row r="126" spans="1:251" ht="25.5" x14ac:dyDescent="0.2">
      <c r="A126" s="101" t="s">
        <v>336</v>
      </c>
      <c r="B126" s="102" t="s">
        <v>297</v>
      </c>
      <c r="C126" s="102" t="s">
        <v>271</v>
      </c>
      <c r="D126" s="102" t="s">
        <v>383</v>
      </c>
      <c r="E126" s="102" t="s">
        <v>337</v>
      </c>
      <c r="F126" s="103">
        <v>1614.08</v>
      </c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  <c r="EA126" s="140"/>
      <c r="EB126" s="140"/>
      <c r="EC126" s="140"/>
      <c r="ED126" s="140"/>
      <c r="EE126" s="140"/>
      <c r="EF126" s="140"/>
      <c r="EG126" s="140"/>
      <c r="EH126" s="140"/>
      <c r="EI126" s="140"/>
      <c r="EJ126" s="140"/>
      <c r="EK126" s="140"/>
      <c r="EL126" s="140"/>
      <c r="EM126" s="140"/>
      <c r="EN126" s="140"/>
      <c r="EO126" s="140"/>
      <c r="EP126" s="140"/>
      <c r="EQ126" s="140"/>
      <c r="ER126" s="140"/>
      <c r="ES126" s="140"/>
      <c r="ET126" s="140"/>
      <c r="EU126" s="140"/>
      <c r="EV126" s="140"/>
      <c r="EW126" s="140"/>
      <c r="EX126" s="140"/>
      <c r="EY126" s="140"/>
      <c r="EZ126" s="140"/>
      <c r="FA126" s="140"/>
      <c r="FB126" s="140"/>
      <c r="FC126" s="140"/>
      <c r="FD126" s="140"/>
      <c r="FE126" s="140"/>
      <c r="FF126" s="140"/>
      <c r="FG126" s="140"/>
      <c r="FH126" s="140"/>
      <c r="FI126" s="140"/>
      <c r="FJ126" s="140"/>
      <c r="FK126" s="140"/>
      <c r="FL126" s="140"/>
      <c r="FM126" s="140"/>
      <c r="FN126" s="140"/>
      <c r="FO126" s="140"/>
      <c r="FP126" s="140"/>
      <c r="FQ126" s="140"/>
      <c r="FR126" s="140"/>
      <c r="FS126" s="140"/>
      <c r="FT126" s="140"/>
      <c r="FU126" s="140"/>
      <c r="FV126" s="140"/>
      <c r="FW126" s="140"/>
      <c r="FX126" s="140"/>
      <c r="FY126" s="140"/>
      <c r="FZ126" s="140"/>
      <c r="GA126" s="140"/>
      <c r="GB126" s="140"/>
      <c r="GC126" s="140"/>
      <c r="GD126" s="140"/>
      <c r="GE126" s="140"/>
      <c r="GF126" s="140"/>
      <c r="GG126" s="140"/>
      <c r="GH126" s="140"/>
      <c r="GI126" s="140"/>
      <c r="GJ126" s="140"/>
      <c r="GK126" s="140"/>
      <c r="GL126" s="140"/>
      <c r="GM126" s="140"/>
      <c r="GN126" s="140"/>
      <c r="GO126" s="140"/>
      <c r="GP126" s="140"/>
      <c r="GQ126" s="140"/>
      <c r="GR126" s="140"/>
      <c r="GS126" s="140"/>
      <c r="GT126" s="140"/>
      <c r="GU126" s="140"/>
      <c r="GV126" s="140"/>
      <c r="GW126" s="140"/>
      <c r="GX126" s="140"/>
      <c r="GY126" s="140"/>
      <c r="GZ126" s="140"/>
      <c r="HA126" s="140"/>
      <c r="HB126" s="140"/>
      <c r="HC126" s="140"/>
      <c r="HD126" s="140"/>
      <c r="HE126" s="140"/>
      <c r="HF126" s="140"/>
      <c r="HG126" s="140"/>
      <c r="HH126" s="140"/>
      <c r="HI126" s="140"/>
      <c r="HJ126" s="140"/>
      <c r="HK126" s="140"/>
      <c r="HL126" s="140"/>
      <c r="HM126" s="140"/>
      <c r="HN126" s="140"/>
      <c r="HO126" s="140"/>
      <c r="HP126" s="140"/>
      <c r="HQ126" s="140"/>
      <c r="HR126" s="140"/>
      <c r="HS126" s="140"/>
      <c r="HT126" s="140"/>
      <c r="HU126" s="140"/>
      <c r="HV126" s="140"/>
      <c r="HW126" s="140"/>
      <c r="HX126" s="140"/>
      <c r="HY126" s="140"/>
      <c r="HZ126" s="140"/>
      <c r="IA126" s="140"/>
      <c r="IB126" s="140"/>
      <c r="IC126" s="140"/>
      <c r="ID126" s="140"/>
      <c r="IE126" s="140"/>
      <c r="IF126" s="140"/>
      <c r="IG126" s="140"/>
      <c r="IH126" s="140"/>
      <c r="II126" s="140"/>
      <c r="IJ126" s="140"/>
      <c r="IK126" s="140"/>
      <c r="IL126" s="140"/>
      <c r="IM126" s="140"/>
      <c r="IN126" s="140"/>
      <c r="IO126" s="140"/>
      <c r="IP126" s="140"/>
      <c r="IQ126" s="140"/>
    </row>
    <row r="127" spans="1:251" ht="15" x14ac:dyDescent="0.25">
      <c r="A127" s="142" t="s">
        <v>384</v>
      </c>
      <c r="B127" s="143" t="s">
        <v>297</v>
      </c>
      <c r="C127" s="143" t="s">
        <v>273</v>
      </c>
      <c r="D127" s="143"/>
      <c r="E127" s="136"/>
      <c r="F127" s="137">
        <f>SUM(F130+F132+F128+F134)</f>
        <v>90895.43</v>
      </c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  <c r="HD127" s="144"/>
      <c r="HE127" s="144"/>
      <c r="HF127" s="144"/>
      <c r="HG127" s="144"/>
      <c r="HH127" s="144"/>
      <c r="HI127" s="144"/>
      <c r="HJ127" s="144"/>
      <c r="HK127" s="144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  <c r="IC127" s="144"/>
      <c r="ID127" s="144"/>
      <c r="IE127" s="144"/>
      <c r="IF127" s="144"/>
      <c r="IG127" s="144"/>
      <c r="IH127" s="144"/>
      <c r="II127" s="144"/>
      <c r="IJ127" s="144"/>
      <c r="IK127" s="144"/>
      <c r="IL127" s="144"/>
      <c r="IM127" s="144"/>
      <c r="IN127" s="144"/>
      <c r="IO127" s="144"/>
      <c r="IP127" s="144"/>
      <c r="IQ127" s="144"/>
    </row>
    <row r="128" spans="1:251" ht="26.25" x14ac:dyDescent="0.25">
      <c r="A128" s="105" t="s">
        <v>226</v>
      </c>
      <c r="B128" s="106" t="s">
        <v>297</v>
      </c>
      <c r="C128" s="106" t="s">
        <v>273</v>
      </c>
      <c r="D128" s="106" t="s">
        <v>385</v>
      </c>
      <c r="E128" s="114"/>
      <c r="F128" s="107">
        <f>SUM(F129)</f>
        <v>29160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41"/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41"/>
      <c r="DI128" s="141"/>
      <c r="DJ128" s="141"/>
      <c r="DK128" s="141"/>
      <c r="DL128" s="141"/>
      <c r="DM128" s="141"/>
      <c r="DN128" s="141"/>
      <c r="DO128" s="141"/>
      <c r="DP128" s="141"/>
      <c r="DQ128" s="141"/>
      <c r="DR128" s="141"/>
      <c r="DS128" s="141"/>
      <c r="DT128" s="141"/>
      <c r="DU128" s="141"/>
      <c r="DV128" s="141"/>
      <c r="DW128" s="141"/>
      <c r="DX128" s="141"/>
      <c r="DY128" s="141"/>
      <c r="DZ128" s="141"/>
      <c r="EA128" s="141"/>
      <c r="EB128" s="141"/>
      <c r="EC128" s="141"/>
      <c r="ED128" s="141"/>
      <c r="EE128" s="141"/>
      <c r="EF128" s="141"/>
      <c r="EG128" s="141"/>
      <c r="EH128" s="141"/>
      <c r="EI128" s="141"/>
      <c r="EJ128" s="141"/>
      <c r="EK128" s="141"/>
      <c r="EL128" s="141"/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  <c r="EW128" s="141"/>
      <c r="EX128" s="141"/>
      <c r="EY128" s="141"/>
      <c r="EZ128" s="141"/>
      <c r="FA128" s="141"/>
      <c r="FB128" s="141"/>
      <c r="FC128" s="141"/>
      <c r="FD128" s="141"/>
      <c r="FE128" s="141"/>
      <c r="FF128" s="141"/>
      <c r="FG128" s="141"/>
      <c r="FH128" s="141"/>
      <c r="FI128" s="141"/>
      <c r="FJ128" s="141"/>
      <c r="FK128" s="141"/>
      <c r="FL128" s="141"/>
      <c r="FM128" s="141"/>
      <c r="FN128" s="141"/>
      <c r="FO128" s="141"/>
      <c r="FP128" s="141"/>
      <c r="FQ128" s="141"/>
      <c r="FR128" s="141"/>
      <c r="FS128" s="141"/>
      <c r="FT128" s="141"/>
      <c r="FU128" s="141"/>
      <c r="FV128" s="141"/>
      <c r="FW128" s="141"/>
      <c r="FX128" s="141"/>
      <c r="FY128" s="141"/>
      <c r="FZ128" s="141"/>
      <c r="GA128" s="141"/>
      <c r="GB128" s="141"/>
      <c r="GC128" s="141"/>
      <c r="GD128" s="141"/>
      <c r="GE128" s="141"/>
      <c r="GF128" s="141"/>
      <c r="GG128" s="141"/>
      <c r="GH128" s="141"/>
      <c r="GI128" s="141"/>
      <c r="GJ128" s="141"/>
      <c r="GK128" s="141"/>
      <c r="GL128" s="141"/>
      <c r="GM128" s="141"/>
      <c r="GN128" s="141"/>
      <c r="GO128" s="141"/>
      <c r="GP128" s="141"/>
      <c r="GQ128" s="141"/>
      <c r="GR128" s="141"/>
      <c r="GS128" s="141"/>
      <c r="GT128" s="141"/>
      <c r="GU128" s="141"/>
      <c r="GV128" s="141"/>
      <c r="GW128" s="141"/>
      <c r="GX128" s="141"/>
      <c r="GY128" s="141"/>
      <c r="GZ128" s="141"/>
      <c r="HA128" s="141"/>
      <c r="HB128" s="141"/>
      <c r="HC128" s="141"/>
      <c r="HD128" s="141"/>
      <c r="HE128" s="141"/>
      <c r="HF128" s="141"/>
      <c r="HG128" s="141"/>
      <c r="HH128" s="141"/>
      <c r="HI128" s="141"/>
      <c r="HJ128" s="141"/>
      <c r="HK128" s="141"/>
      <c r="HL128" s="141"/>
      <c r="HM128" s="141"/>
      <c r="HN128" s="141"/>
      <c r="HO128" s="141"/>
      <c r="HP128" s="141"/>
      <c r="HQ128" s="141"/>
      <c r="HR128" s="141"/>
      <c r="HS128" s="141"/>
      <c r="HT128" s="141"/>
      <c r="HU128" s="141"/>
      <c r="HV128" s="141"/>
      <c r="HW128" s="141"/>
      <c r="HX128" s="141"/>
      <c r="HY128" s="141"/>
      <c r="HZ128" s="141"/>
      <c r="IA128" s="141"/>
      <c r="IB128" s="141"/>
      <c r="IC128" s="141"/>
      <c r="ID128" s="141"/>
      <c r="IE128" s="141"/>
      <c r="IF128" s="141"/>
      <c r="IG128" s="141"/>
      <c r="IH128" s="141"/>
      <c r="II128" s="141"/>
      <c r="IJ128" s="141"/>
      <c r="IK128" s="141"/>
      <c r="IL128" s="141"/>
      <c r="IM128" s="141"/>
      <c r="IN128" s="141"/>
      <c r="IO128" s="141"/>
      <c r="IP128" s="141"/>
      <c r="IQ128" s="141"/>
    </row>
    <row r="129" spans="1:251" ht="15" x14ac:dyDescent="0.25">
      <c r="A129" s="101" t="s">
        <v>294</v>
      </c>
      <c r="B129" s="106" t="s">
        <v>297</v>
      </c>
      <c r="C129" s="106" t="s">
        <v>273</v>
      </c>
      <c r="D129" s="106" t="s">
        <v>385</v>
      </c>
      <c r="E129" s="114" t="s">
        <v>295</v>
      </c>
      <c r="F129" s="107">
        <v>29160</v>
      </c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  <c r="IL129" s="144"/>
      <c r="IM129" s="144"/>
      <c r="IN129" s="144"/>
      <c r="IO129" s="144"/>
      <c r="IP129" s="144"/>
      <c r="IQ129" s="144"/>
    </row>
    <row r="130" spans="1:251" ht="14.25" x14ac:dyDescent="0.2">
      <c r="A130" s="145" t="s">
        <v>318</v>
      </c>
      <c r="B130" s="106" t="s">
        <v>297</v>
      </c>
      <c r="C130" s="106" t="s">
        <v>273</v>
      </c>
      <c r="D130" s="106" t="s">
        <v>319</v>
      </c>
      <c r="E130" s="106"/>
      <c r="F130" s="107">
        <f>SUM(F131)</f>
        <v>31735.43</v>
      </c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6"/>
      <c r="EJ130" s="146"/>
      <c r="EK130" s="146"/>
      <c r="EL130" s="146"/>
      <c r="EM130" s="146"/>
      <c r="EN130" s="146"/>
      <c r="EO130" s="146"/>
      <c r="EP130" s="146"/>
      <c r="EQ130" s="146"/>
      <c r="ER130" s="146"/>
      <c r="ES130" s="146"/>
      <c r="ET130" s="146"/>
      <c r="EU130" s="146"/>
      <c r="EV130" s="146"/>
      <c r="EW130" s="146"/>
      <c r="EX130" s="146"/>
      <c r="EY130" s="146"/>
      <c r="EZ130" s="146"/>
      <c r="FA130" s="146"/>
      <c r="FB130" s="146"/>
      <c r="FC130" s="146"/>
      <c r="FD130" s="146"/>
      <c r="FE130" s="146"/>
      <c r="FF130" s="146"/>
      <c r="FG130" s="146"/>
      <c r="FH130" s="146"/>
      <c r="FI130" s="146"/>
      <c r="FJ130" s="146"/>
      <c r="FK130" s="146"/>
      <c r="FL130" s="146"/>
      <c r="FM130" s="146"/>
      <c r="FN130" s="146"/>
      <c r="FO130" s="146"/>
      <c r="FP130" s="146"/>
      <c r="FQ130" s="146"/>
      <c r="FR130" s="146"/>
      <c r="FS130" s="146"/>
      <c r="FT130" s="146"/>
      <c r="FU130" s="146"/>
      <c r="FV130" s="146"/>
      <c r="FW130" s="146"/>
      <c r="FX130" s="146"/>
      <c r="FY130" s="146"/>
      <c r="FZ130" s="146"/>
      <c r="GA130" s="146"/>
      <c r="GB130" s="146"/>
      <c r="GC130" s="146"/>
      <c r="GD130" s="146"/>
      <c r="GE130" s="146"/>
      <c r="GF130" s="146"/>
      <c r="GG130" s="146"/>
      <c r="GH130" s="146"/>
      <c r="GI130" s="146"/>
      <c r="GJ130" s="146"/>
      <c r="GK130" s="146"/>
      <c r="GL130" s="146"/>
      <c r="GM130" s="146"/>
      <c r="GN130" s="146"/>
      <c r="GO130" s="146"/>
      <c r="GP130" s="146"/>
      <c r="GQ130" s="146"/>
      <c r="GR130" s="146"/>
      <c r="GS130" s="146"/>
      <c r="GT130" s="146"/>
      <c r="GU130" s="146"/>
      <c r="GV130" s="146"/>
      <c r="GW130" s="146"/>
      <c r="GX130" s="146"/>
      <c r="GY130" s="146"/>
      <c r="GZ130" s="146"/>
      <c r="HA130" s="146"/>
      <c r="HB130" s="146"/>
      <c r="HC130" s="146"/>
      <c r="HD130" s="146"/>
      <c r="HE130" s="146"/>
      <c r="HF130" s="146"/>
      <c r="HG130" s="146"/>
      <c r="HH130" s="146"/>
      <c r="HI130" s="146"/>
      <c r="HJ130" s="146"/>
      <c r="HK130" s="146"/>
      <c r="HL130" s="146"/>
      <c r="HM130" s="146"/>
      <c r="HN130" s="146"/>
      <c r="HO130" s="146"/>
      <c r="HP130" s="146"/>
      <c r="HQ130" s="146"/>
      <c r="HR130" s="146"/>
      <c r="HS130" s="146"/>
      <c r="HT130" s="146"/>
      <c r="HU130" s="146"/>
      <c r="HV130" s="146"/>
      <c r="HW130" s="146"/>
      <c r="HX130" s="146"/>
      <c r="HY130" s="146"/>
      <c r="HZ130" s="146"/>
      <c r="IA130" s="146"/>
      <c r="IB130" s="146"/>
      <c r="IC130" s="146"/>
      <c r="ID130" s="146"/>
      <c r="IE130" s="146"/>
      <c r="IF130" s="146"/>
      <c r="IG130" s="146"/>
      <c r="IH130" s="146"/>
      <c r="II130" s="146"/>
      <c r="IJ130" s="146"/>
      <c r="IK130" s="146"/>
      <c r="IL130" s="146"/>
      <c r="IM130" s="146"/>
      <c r="IN130" s="146"/>
      <c r="IO130" s="146"/>
      <c r="IP130" s="146"/>
      <c r="IQ130" s="146"/>
    </row>
    <row r="131" spans="1:251" ht="15" x14ac:dyDescent="0.25">
      <c r="A131" s="101" t="s">
        <v>294</v>
      </c>
      <c r="B131" s="102" t="s">
        <v>297</v>
      </c>
      <c r="C131" s="102" t="s">
        <v>273</v>
      </c>
      <c r="D131" s="102" t="s">
        <v>319</v>
      </c>
      <c r="E131" s="102" t="s">
        <v>295</v>
      </c>
      <c r="F131" s="103">
        <v>31735.43</v>
      </c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  <c r="IJ131" s="144"/>
      <c r="IK131" s="144"/>
      <c r="IL131" s="144"/>
      <c r="IM131" s="144"/>
      <c r="IN131" s="144"/>
      <c r="IO131" s="144"/>
      <c r="IP131" s="144"/>
      <c r="IQ131" s="144"/>
    </row>
    <row r="132" spans="1:251" ht="38.25" x14ac:dyDescent="0.2">
      <c r="A132" s="105" t="s">
        <v>386</v>
      </c>
      <c r="B132" s="106" t="s">
        <v>297</v>
      </c>
      <c r="C132" s="106" t="s">
        <v>273</v>
      </c>
      <c r="D132" s="106" t="s">
        <v>387</v>
      </c>
      <c r="E132" s="106"/>
      <c r="F132" s="103">
        <f>SUM(F133)</f>
        <v>0</v>
      </c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  <c r="EY132" s="140"/>
      <c r="EZ132" s="140"/>
      <c r="FA132" s="140"/>
      <c r="FB132" s="140"/>
      <c r="FC132" s="140"/>
      <c r="FD132" s="140"/>
      <c r="FE132" s="140"/>
      <c r="FF132" s="140"/>
      <c r="FG132" s="140"/>
      <c r="FH132" s="140"/>
      <c r="FI132" s="140"/>
      <c r="FJ132" s="140"/>
      <c r="FK132" s="140"/>
      <c r="FL132" s="140"/>
      <c r="FM132" s="140"/>
      <c r="FN132" s="140"/>
      <c r="FO132" s="140"/>
      <c r="FP132" s="140"/>
      <c r="FQ132" s="140"/>
      <c r="FR132" s="140"/>
      <c r="FS132" s="140"/>
      <c r="FT132" s="140"/>
      <c r="FU132" s="140"/>
      <c r="FV132" s="140"/>
      <c r="FW132" s="140"/>
      <c r="FX132" s="140"/>
      <c r="FY132" s="140"/>
      <c r="FZ132" s="140"/>
      <c r="GA132" s="140"/>
      <c r="GB132" s="140"/>
      <c r="GC132" s="140"/>
      <c r="GD132" s="140"/>
      <c r="GE132" s="140"/>
      <c r="GF132" s="140"/>
      <c r="GG132" s="140"/>
      <c r="GH132" s="140"/>
      <c r="GI132" s="140"/>
      <c r="GJ132" s="140"/>
      <c r="GK132" s="140"/>
      <c r="GL132" s="140"/>
      <c r="GM132" s="140"/>
      <c r="GN132" s="140"/>
      <c r="GO132" s="140"/>
      <c r="GP132" s="140"/>
      <c r="GQ132" s="140"/>
      <c r="GR132" s="140"/>
      <c r="GS132" s="140"/>
      <c r="GT132" s="140"/>
      <c r="GU132" s="140"/>
      <c r="GV132" s="140"/>
      <c r="GW132" s="140"/>
      <c r="GX132" s="140"/>
      <c r="GY132" s="140"/>
      <c r="GZ132" s="140"/>
      <c r="HA132" s="140"/>
      <c r="HB132" s="140"/>
      <c r="HC132" s="140"/>
      <c r="HD132" s="140"/>
      <c r="HE132" s="140"/>
      <c r="HF132" s="140"/>
      <c r="HG132" s="140"/>
      <c r="HH132" s="140"/>
      <c r="HI132" s="140"/>
      <c r="HJ132" s="140"/>
      <c r="HK132" s="140"/>
      <c r="HL132" s="140"/>
      <c r="HM132" s="140"/>
      <c r="HN132" s="140"/>
      <c r="HO132" s="140"/>
      <c r="HP132" s="140"/>
      <c r="HQ132" s="140"/>
      <c r="HR132" s="140"/>
      <c r="HS132" s="140"/>
      <c r="HT132" s="140"/>
      <c r="HU132" s="140"/>
      <c r="HV132" s="140"/>
      <c r="HW132" s="140"/>
      <c r="HX132" s="140"/>
      <c r="HY132" s="140"/>
      <c r="HZ132" s="140"/>
      <c r="IA132" s="140"/>
      <c r="IB132" s="140"/>
      <c r="IC132" s="140"/>
      <c r="ID132" s="140"/>
      <c r="IE132" s="140"/>
      <c r="IF132" s="140"/>
      <c r="IG132" s="140"/>
      <c r="IH132" s="140"/>
      <c r="II132" s="140"/>
      <c r="IJ132" s="140"/>
      <c r="IK132" s="140"/>
      <c r="IL132" s="140"/>
      <c r="IM132" s="140"/>
      <c r="IN132" s="140"/>
      <c r="IO132" s="140"/>
      <c r="IP132" s="140"/>
      <c r="IQ132" s="140"/>
    </row>
    <row r="133" spans="1:251" ht="25.5" x14ac:dyDescent="0.2">
      <c r="A133" s="101" t="s">
        <v>336</v>
      </c>
      <c r="B133" s="102" t="s">
        <v>297</v>
      </c>
      <c r="C133" s="102" t="s">
        <v>273</v>
      </c>
      <c r="D133" s="102" t="s">
        <v>387</v>
      </c>
      <c r="E133" s="102" t="s">
        <v>337</v>
      </c>
      <c r="F133" s="103">
        <v>0</v>
      </c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  <c r="CX133" s="140"/>
      <c r="CY133" s="140"/>
      <c r="CZ133" s="140"/>
      <c r="DA133" s="140"/>
      <c r="DB133" s="140"/>
      <c r="DC133" s="140"/>
      <c r="DD133" s="140"/>
      <c r="DE133" s="140"/>
      <c r="DF133" s="140"/>
      <c r="DG133" s="140"/>
      <c r="DH133" s="140"/>
      <c r="DI133" s="140"/>
      <c r="DJ133" s="140"/>
      <c r="DK133" s="140"/>
      <c r="DL133" s="140"/>
      <c r="DM133" s="140"/>
      <c r="DN133" s="140"/>
      <c r="DO133" s="140"/>
      <c r="DP133" s="140"/>
      <c r="DQ133" s="140"/>
      <c r="DR133" s="140"/>
      <c r="DS133" s="140"/>
      <c r="DT133" s="140"/>
      <c r="DU133" s="140"/>
      <c r="DV133" s="140"/>
      <c r="DW133" s="140"/>
      <c r="DX133" s="140"/>
      <c r="DY133" s="140"/>
      <c r="DZ133" s="140"/>
      <c r="EA133" s="140"/>
      <c r="EB133" s="140"/>
      <c r="EC133" s="140"/>
      <c r="ED133" s="140"/>
      <c r="EE133" s="140"/>
      <c r="EF133" s="140"/>
      <c r="EG133" s="140"/>
      <c r="EH133" s="140"/>
      <c r="EI133" s="140"/>
      <c r="EJ133" s="140"/>
      <c r="EK133" s="140"/>
      <c r="EL133" s="140"/>
      <c r="EM133" s="140"/>
      <c r="EN133" s="140"/>
      <c r="EO133" s="140"/>
      <c r="EP133" s="140"/>
      <c r="EQ133" s="140"/>
      <c r="ER133" s="140"/>
      <c r="ES133" s="140"/>
      <c r="ET133" s="140"/>
      <c r="EU133" s="140"/>
      <c r="EV133" s="140"/>
      <c r="EW133" s="140"/>
      <c r="EX133" s="140"/>
      <c r="EY133" s="140"/>
      <c r="EZ133" s="140"/>
      <c r="FA133" s="140"/>
      <c r="FB133" s="140"/>
      <c r="FC133" s="140"/>
      <c r="FD133" s="140"/>
      <c r="FE133" s="140"/>
      <c r="FF133" s="140"/>
      <c r="FG133" s="140"/>
      <c r="FH133" s="140"/>
      <c r="FI133" s="140"/>
      <c r="FJ133" s="140"/>
      <c r="FK133" s="140"/>
      <c r="FL133" s="140"/>
      <c r="FM133" s="140"/>
      <c r="FN133" s="140"/>
      <c r="FO133" s="140"/>
      <c r="FP133" s="140"/>
      <c r="FQ133" s="140"/>
      <c r="FR133" s="140"/>
      <c r="FS133" s="140"/>
      <c r="FT133" s="140"/>
      <c r="FU133" s="140"/>
      <c r="FV133" s="140"/>
      <c r="FW133" s="140"/>
      <c r="FX133" s="140"/>
      <c r="FY133" s="140"/>
      <c r="FZ133" s="140"/>
      <c r="GA133" s="140"/>
      <c r="GB133" s="140"/>
      <c r="GC133" s="140"/>
      <c r="GD133" s="140"/>
      <c r="GE133" s="140"/>
      <c r="GF133" s="140"/>
      <c r="GG133" s="140"/>
      <c r="GH133" s="140"/>
      <c r="GI133" s="140"/>
      <c r="GJ133" s="140"/>
      <c r="GK133" s="140"/>
      <c r="GL133" s="140"/>
      <c r="GM133" s="140"/>
      <c r="GN133" s="140"/>
      <c r="GO133" s="140"/>
      <c r="GP133" s="140"/>
      <c r="GQ133" s="140"/>
      <c r="GR133" s="140"/>
      <c r="GS133" s="140"/>
      <c r="GT133" s="140"/>
      <c r="GU133" s="140"/>
      <c r="GV133" s="140"/>
      <c r="GW133" s="140"/>
      <c r="GX133" s="140"/>
      <c r="GY133" s="140"/>
      <c r="GZ133" s="140"/>
      <c r="HA133" s="140"/>
      <c r="HB133" s="140"/>
      <c r="HC133" s="140"/>
      <c r="HD133" s="140"/>
      <c r="HE133" s="140"/>
      <c r="HF133" s="140"/>
      <c r="HG133" s="140"/>
      <c r="HH133" s="140"/>
      <c r="HI133" s="140"/>
      <c r="HJ133" s="140"/>
      <c r="HK133" s="140"/>
      <c r="HL133" s="140"/>
      <c r="HM133" s="140"/>
      <c r="HN133" s="140"/>
      <c r="HO133" s="140"/>
      <c r="HP133" s="140"/>
      <c r="HQ133" s="140"/>
      <c r="HR133" s="140"/>
      <c r="HS133" s="140"/>
      <c r="HT133" s="140"/>
      <c r="HU133" s="140"/>
      <c r="HV133" s="140"/>
      <c r="HW133" s="140"/>
      <c r="HX133" s="140"/>
      <c r="HY133" s="140"/>
      <c r="HZ133" s="140"/>
      <c r="IA133" s="140"/>
      <c r="IB133" s="140"/>
      <c r="IC133" s="140"/>
      <c r="ID133" s="140"/>
      <c r="IE133" s="140"/>
      <c r="IF133" s="140"/>
      <c r="IG133" s="140"/>
      <c r="IH133" s="140"/>
      <c r="II133" s="140"/>
      <c r="IJ133" s="140"/>
      <c r="IK133" s="140"/>
      <c r="IL133" s="140"/>
      <c r="IM133" s="140"/>
      <c r="IN133" s="140"/>
      <c r="IO133" s="140"/>
      <c r="IP133" s="140"/>
      <c r="IQ133" s="140"/>
    </row>
    <row r="134" spans="1:251" ht="25.5" x14ac:dyDescent="0.2">
      <c r="A134" s="105" t="s">
        <v>382</v>
      </c>
      <c r="B134" s="106" t="s">
        <v>297</v>
      </c>
      <c r="C134" s="106" t="s">
        <v>273</v>
      </c>
      <c r="D134" s="106" t="s">
        <v>383</v>
      </c>
      <c r="E134" s="106"/>
      <c r="F134" s="107">
        <f>SUM(F135)</f>
        <v>30000</v>
      </c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  <c r="EI134" s="139"/>
      <c r="EJ134" s="139"/>
      <c r="EK134" s="139"/>
      <c r="EL134" s="139"/>
      <c r="EM134" s="139"/>
      <c r="EN134" s="139"/>
      <c r="EO134" s="139"/>
      <c r="EP134" s="139"/>
      <c r="EQ134" s="139"/>
      <c r="ER134" s="139"/>
      <c r="ES134" s="139"/>
      <c r="ET134" s="139"/>
      <c r="EU134" s="139"/>
      <c r="EV134" s="139"/>
      <c r="EW134" s="139"/>
      <c r="EX134" s="139"/>
      <c r="EY134" s="139"/>
      <c r="EZ134" s="139"/>
      <c r="FA134" s="139"/>
      <c r="FB134" s="139"/>
      <c r="FC134" s="139"/>
      <c r="FD134" s="139"/>
      <c r="FE134" s="139"/>
      <c r="FF134" s="139"/>
      <c r="FG134" s="139"/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  <c r="FW134" s="139"/>
      <c r="FX134" s="139"/>
      <c r="FY134" s="139"/>
      <c r="FZ134" s="139"/>
      <c r="GA134" s="139"/>
      <c r="GB134" s="139"/>
      <c r="GC134" s="139"/>
      <c r="GD134" s="139"/>
      <c r="GE134" s="139"/>
      <c r="GF134" s="139"/>
      <c r="GG134" s="139"/>
      <c r="GH134" s="139"/>
      <c r="GI134" s="139"/>
      <c r="GJ134" s="139"/>
      <c r="GK134" s="139"/>
      <c r="GL134" s="139"/>
      <c r="GM134" s="139"/>
      <c r="GN134" s="139"/>
      <c r="GO134" s="139"/>
      <c r="GP134" s="139"/>
      <c r="GQ134" s="139"/>
      <c r="GR134" s="139"/>
      <c r="GS134" s="139"/>
      <c r="GT134" s="139"/>
      <c r="GU134" s="139"/>
      <c r="GV134" s="139"/>
      <c r="GW134" s="139"/>
      <c r="GX134" s="139"/>
      <c r="GY134" s="139"/>
      <c r="GZ134" s="139"/>
      <c r="HA134" s="139"/>
      <c r="HB134" s="139"/>
      <c r="HC134" s="139"/>
      <c r="HD134" s="139"/>
      <c r="HE134" s="139"/>
      <c r="HF134" s="139"/>
      <c r="HG134" s="139"/>
      <c r="HH134" s="139"/>
      <c r="HI134" s="139"/>
      <c r="HJ134" s="139"/>
      <c r="HK134" s="139"/>
      <c r="HL134" s="139"/>
      <c r="HM134" s="139"/>
      <c r="HN134" s="139"/>
      <c r="HO134" s="139"/>
      <c r="HP134" s="139"/>
      <c r="HQ134" s="139"/>
      <c r="HR134" s="139"/>
      <c r="HS134" s="139"/>
      <c r="HT134" s="139"/>
      <c r="HU134" s="139"/>
      <c r="HV134" s="139"/>
      <c r="HW134" s="139"/>
      <c r="HX134" s="139"/>
      <c r="HY134" s="139"/>
      <c r="HZ134" s="139"/>
      <c r="IA134" s="139"/>
      <c r="IB134" s="139"/>
      <c r="IC134" s="139"/>
      <c r="ID134" s="139"/>
      <c r="IE134" s="139"/>
      <c r="IF134" s="139"/>
      <c r="IG134" s="139"/>
      <c r="IH134" s="139"/>
      <c r="II134" s="139"/>
      <c r="IJ134" s="139"/>
      <c r="IK134" s="139"/>
      <c r="IL134" s="139"/>
      <c r="IM134" s="139"/>
      <c r="IN134" s="139"/>
      <c r="IO134" s="139"/>
      <c r="IP134" s="139"/>
      <c r="IQ134" s="139"/>
    </row>
    <row r="135" spans="1:251" x14ac:dyDescent="0.2">
      <c r="A135" s="101" t="s">
        <v>294</v>
      </c>
      <c r="B135" s="102" t="s">
        <v>297</v>
      </c>
      <c r="C135" s="102" t="s">
        <v>273</v>
      </c>
      <c r="D135" s="106" t="s">
        <v>383</v>
      </c>
      <c r="E135" s="102" t="s">
        <v>295</v>
      </c>
      <c r="F135" s="103">
        <v>30000</v>
      </c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  <c r="CL135" s="140"/>
      <c r="CM135" s="140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  <c r="CX135" s="140"/>
      <c r="CY135" s="140"/>
      <c r="CZ135" s="140"/>
      <c r="DA135" s="140"/>
      <c r="DB135" s="140"/>
      <c r="DC135" s="140"/>
      <c r="DD135" s="140"/>
      <c r="DE135" s="140"/>
      <c r="DF135" s="140"/>
      <c r="DG135" s="140"/>
      <c r="DH135" s="140"/>
      <c r="DI135" s="140"/>
      <c r="DJ135" s="140"/>
      <c r="DK135" s="140"/>
      <c r="DL135" s="140"/>
      <c r="DM135" s="140"/>
      <c r="DN135" s="140"/>
      <c r="DO135" s="140"/>
      <c r="DP135" s="140"/>
      <c r="DQ135" s="140"/>
      <c r="DR135" s="140"/>
      <c r="DS135" s="140"/>
      <c r="DT135" s="140"/>
      <c r="DU135" s="140"/>
      <c r="DV135" s="140"/>
      <c r="DW135" s="140"/>
      <c r="DX135" s="140"/>
      <c r="DY135" s="140"/>
      <c r="DZ135" s="140"/>
      <c r="EA135" s="140"/>
      <c r="EB135" s="140"/>
      <c r="EC135" s="140"/>
      <c r="ED135" s="140"/>
      <c r="EE135" s="140"/>
      <c r="EF135" s="140"/>
      <c r="EG135" s="140"/>
      <c r="EH135" s="140"/>
      <c r="EI135" s="140"/>
      <c r="EJ135" s="140"/>
      <c r="EK135" s="140"/>
      <c r="EL135" s="140"/>
      <c r="EM135" s="140"/>
      <c r="EN135" s="140"/>
      <c r="EO135" s="140"/>
      <c r="EP135" s="140"/>
      <c r="EQ135" s="140"/>
      <c r="ER135" s="140"/>
      <c r="ES135" s="140"/>
      <c r="ET135" s="140"/>
      <c r="EU135" s="140"/>
      <c r="EV135" s="140"/>
      <c r="EW135" s="140"/>
      <c r="EX135" s="140"/>
      <c r="EY135" s="140"/>
      <c r="EZ135" s="140"/>
      <c r="FA135" s="140"/>
      <c r="FB135" s="140"/>
      <c r="FC135" s="140"/>
      <c r="FD135" s="140"/>
      <c r="FE135" s="140"/>
      <c r="FF135" s="140"/>
      <c r="FG135" s="140"/>
      <c r="FH135" s="140"/>
      <c r="FI135" s="140"/>
      <c r="FJ135" s="140"/>
      <c r="FK135" s="140"/>
      <c r="FL135" s="140"/>
      <c r="FM135" s="140"/>
      <c r="FN135" s="140"/>
      <c r="FO135" s="140"/>
      <c r="FP135" s="140"/>
      <c r="FQ135" s="140"/>
      <c r="FR135" s="140"/>
      <c r="FS135" s="140"/>
      <c r="FT135" s="140"/>
      <c r="FU135" s="140"/>
      <c r="FV135" s="140"/>
      <c r="FW135" s="140"/>
      <c r="FX135" s="140"/>
      <c r="FY135" s="140"/>
      <c r="FZ135" s="140"/>
      <c r="GA135" s="140"/>
      <c r="GB135" s="140"/>
      <c r="GC135" s="140"/>
      <c r="GD135" s="140"/>
      <c r="GE135" s="140"/>
      <c r="GF135" s="140"/>
      <c r="GG135" s="140"/>
      <c r="GH135" s="140"/>
      <c r="GI135" s="140"/>
      <c r="GJ135" s="140"/>
      <c r="GK135" s="140"/>
      <c r="GL135" s="140"/>
      <c r="GM135" s="140"/>
      <c r="GN135" s="140"/>
      <c r="GO135" s="140"/>
      <c r="GP135" s="140"/>
      <c r="GQ135" s="140"/>
      <c r="GR135" s="140"/>
      <c r="GS135" s="140"/>
      <c r="GT135" s="140"/>
      <c r="GU135" s="140"/>
      <c r="GV135" s="140"/>
      <c r="GW135" s="140"/>
      <c r="GX135" s="140"/>
      <c r="GY135" s="140"/>
      <c r="GZ135" s="140"/>
      <c r="HA135" s="140"/>
      <c r="HB135" s="140"/>
      <c r="HC135" s="140"/>
      <c r="HD135" s="140"/>
      <c r="HE135" s="140"/>
      <c r="HF135" s="140"/>
      <c r="HG135" s="140"/>
      <c r="HH135" s="140"/>
      <c r="HI135" s="140"/>
      <c r="HJ135" s="140"/>
      <c r="HK135" s="140"/>
      <c r="HL135" s="140"/>
      <c r="HM135" s="140"/>
      <c r="HN135" s="140"/>
      <c r="HO135" s="140"/>
      <c r="HP135" s="140"/>
      <c r="HQ135" s="140"/>
      <c r="HR135" s="140"/>
      <c r="HS135" s="140"/>
      <c r="HT135" s="140"/>
      <c r="HU135" s="140"/>
      <c r="HV135" s="140"/>
      <c r="HW135" s="140"/>
      <c r="HX135" s="140"/>
      <c r="HY135" s="140"/>
      <c r="HZ135" s="140"/>
      <c r="IA135" s="140"/>
      <c r="IB135" s="140"/>
      <c r="IC135" s="140"/>
      <c r="ID135" s="140"/>
      <c r="IE135" s="140"/>
      <c r="IF135" s="140"/>
      <c r="IG135" s="140"/>
      <c r="IH135" s="140"/>
      <c r="II135" s="140"/>
      <c r="IJ135" s="140"/>
      <c r="IK135" s="140"/>
      <c r="IL135" s="140"/>
      <c r="IM135" s="140"/>
      <c r="IN135" s="140"/>
      <c r="IO135" s="140"/>
      <c r="IP135" s="140"/>
      <c r="IQ135" s="140"/>
    </row>
    <row r="136" spans="1:251" ht="13.5" x14ac:dyDescent="0.25">
      <c r="A136" s="119" t="s">
        <v>388</v>
      </c>
      <c r="B136" s="111" t="s">
        <v>297</v>
      </c>
      <c r="C136" s="111" t="s">
        <v>280</v>
      </c>
      <c r="D136" s="111"/>
      <c r="E136" s="111"/>
      <c r="F136" s="100">
        <f>SUM(F137+F152)</f>
        <v>103675.18</v>
      </c>
    </row>
    <row r="137" spans="1:251" ht="13.5" x14ac:dyDescent="0.25">
      <c r="A137" s="98" t="s">
        <v>325</v>
      </c>
      <c r="B137" s="111" t="s">
        <v>297</v>
      </c>
      <c r="C137" s="111" t="s">
        <v>280</v>
      </c>
      <c r="D137" s="111" t="s">
        <v>326</v>
      </c>
      <c r="E137" s="111"/>
      <c r="F137" s="100">
        <f>SUM(F140+F138)</f>
        <v>90644.15</v>
      </c>
    </row>
    <row r="138" spans="1:251" ht="38.25" x14ac:dyDescent="0.2">
      <c r="A138" s="101" t="s">
        <v>389</v>
      </c>
      <c r="B138" s="120" t="s">
        <v>297</v>
      </c>
      <c r="C138" s="120" t="s">
        <v>280</v>
      </c>
      <c r="D138" s="120" t="s">
        <v>390</v>
      </c>
      <c r="E138" s="114"/>
      <c r="F138" s="107">
        <f>SUM(F139)</f>
        <v>7376.25</v>
      </c>
    </row>
    <row r="139" spans="1:251" ht="25.5" x14ac:dyDescent="0.2">
      <c r="A139" s="105" t="s">
        <v>336</v>
      </c>
      <c r="B139" s="114" t="s">
        <v>297</v>
      </c>
      <c r="C139" s="114" t="s">
        <v>280</v>
      </c>
      <c r="D139" s="120" t="s">
        <v>390</v>
      </c>
      <c r="E139" s="114" t="s">
        <v>337</v>
      </c>
      <c r="F139" s="107">
        <v>7376.25</v>
      </c>
    </row>
    <row r="140" spans="1:251" ht="38.25" x14ac:dyDescent="0.2">
      <c r="A140" s="105" t="s">
        <v>391</v>
      </c>
      <c r="B140" s="106" t="s">
        <v>297</v>
      </c>
      <c r="C140" s="106" t="s">
        <v>280</v>
      </c>
      <c r="D140" s="106" t="s">
        <v>392</v>
      </c>
      <c r="E140" s="106"/>
      <c r="F140" s="132">
        <f>SUM(F141+F144+F143+F142+F145)</f>
        <v>83267.899999999994</v>
      </c>
    </row>
    <row r="141" spans="1:251" ht="25.5" x14ac:dyDescent="0.2">
      <c r="A141" s="101" t="s">
        <v>293</v>
      </c>
      <c r="B141" s="102" t="s">
        <v>297</v>
      </c>
      <c r="C141" s="102" t="s">
        <v>280</v>
      </c>
      <c r="D141" s="106" t="s">
        <v>392</v>
      </c>
      <c r="E141" s="102" t="s">
        <v>284</v>
      </c>
      <c r="F141" s="134">
        <v>25649.26</v>
      </c>
    </row>
    <row r="142" spans="1:251" ht="25.5" x14ac:dyDescent="0.2">
      <c r="A142" s="101" t="s">
        <v>334</v>
      </c>
      <c r="B142" s="102" t="s">
        <v>297</v>
      </c>
      <c r="C142" s="102" t="s">
        <v>280</v>
      </c>
      <c r="D142" s="106" t="s">
        <v>392</v>
      </c>
      <c r="E142" s="102" t="s">
        <v>335</v>
      </c>
      <c r="F142" s="134">
        <v>11895.16</v>
      </c>
    </row>
    <row r="143" spans="1:251" ht="25.5" x14ac:dyDescent="0.2">
      <c r="A143" s="101" t="s">
        <v>336</v>
      </c>
      <c r="B143" s="102" t="s">
        <v>297</v>
      </c>
      <c r="C143" s="102" t="s">
        <v>280</v>
      </c>
      <c r="D143" s="106" t="s">
        <v>392</v>
      </c>
      <c r="E143" s="102" t="s">
        <v>337</v>
      </c>
      <c r="F143" s="134">
        <v>511.25</v>
      </c>
    </row>
    <row r="144" spans="1:251" x14ac:dyDescent="0.2">
      <c r="A144" s="101" t="s">
        <v>294</v>
      </c>
      <c r="B144" s="102" t="s">
        <v>297</v>
      </c>
      <c r="C144" s="102" t="s">
        <v>280</v>
      </c>
      <c r="D144" s="106" t="s">
        <v>392</v>
      </c>
      <c r="E144" s="102" t="s">
        <v>295</v>
      </c>
      <c r="F144" s="134">
        <v>45.53</v>
      </c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</row>
    <row r="145" spans="1:251" x14ac:dyDescent="0.2">
      <c r="A145" s="124" t="s">
        <v>388</v>
      </c>
      <c r="B145" s="120" t="s">
        <v>297</v>
      </c>
      <c r="C145" s="120" t="s">
        <v>280</v>
      </c>
      <c r="D145" s="120" t="s">
        <v>392</v>
      </c>
      <c r="E145" s="120"/>
      <c r="F145" s="103">
        <f>SUM(F146+F150+F148)</f>
        <v>45166.7</v>
      </c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</row>
    <row r="146" spans="1:251" x14ac:dyDescent="0.2">
      <c r="A146" s="125" t="s">
        <v>393</v>
      </c>
      <c r="B146" s="114" t="s">
        <v>297</v>
      </c>
      <c r="C146" s="114" t="s">
        <v>280</v>
      </c>
      <c r="D146" s="114" t="s">
        <v>394</v>
      </c>
      <c r="E146" s="114"/>
      <c r="F146" s="107">
        <f>SUM(F147)</f>
        <v>7553.7</v>
      </c>
    </row>
    <row r="147" spans="1:251" ht="25.5" x14ac:dyDescent="0.2">
      <c r="A147" s="101" t="s">
        <v>336</v>
      </c>
      <c r="B147" s="120" t="s">
        <v>297</v>
      </c>
      <c r="C147" s="120" t="s">
        <v>280</v>
      </c>
      <c r="D147" s="120" t="s">
        <v>394</v>
      </c>
      <c r="E147" s="120" t="s">
        <v>337</v>
      </c>
      <c r="F147" s="103">
        <v>7553.7</v>
      </c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</row>
    <row r="148" spans="1:251" x14ac:dyDescent="0.2">
      <c r="A148" s="105" t="s">
        <v>395</v>
      </c>
      <c r="B148" s="114" t="s">
        <v>297</v>
      </c>
      <c r="C148" s="114" t="s">
        <v>280</v>
      </c>
      <c r="D148" s="114" t="s">
        <v>396</v>
      </c>
      <c r="E148" s="114"/>
      <c r="F148" s="107">
        <f>SUM(F149)</f>
        <v>32703.5</v>
      </c>
    </row>
    <row r="149" spans="1:251" ht="25.5" x14ac:dyDescent="0.2">
      <c r="A149" s="101" t="s">
        <v>336</v>
      </c>
      <c r="B149" s="114" t="s">
        <v>297</v>
      </c>
      <c r="C149" s="114" t="s">
        <v>280</v>
      </c>
      <c r="D149" s="114" t="s">
        <v>396</v>
      </c>
      <c r="E149" s="120" t="s">
        <v>337</v>
      </c>
      <c r="F149" s="103">
        <v>32703.5</v>
      </c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  <c r="EE149" s="104"/>
      <c r="EF149" s="104"/>
      <c r="EG149" s="104"/>
      <c r="EH149" s="104"/>
      <c r="EI149" s="104"/>
      <c r="EJ149" s="104"/>
      <c r="EK149" s="104"/>
      <c r="EL149" s="104"/>
      <c r="EM149" s="104"/>
      <c r="EN149" s="104"/>
      <c r="EO149" s="104"/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4"/>
      <c r="FG149" s="104"/>
      <c r="FH149" s="104"/>
      <c r="FI149" s="104"/>
      <c r="FJ149" s="104"/>
      <c r="FK149" s="104"/>
      <c r="FL149" s="104"/>
      <c r="FM149" s="104"/>
      <c r="FN149" s="104"/>
      <c r="FO149" s="104"/>
      <c r="FP149" s="104"/>
      <c r="FQ149" s="104"/>
      <c r="FR149" s="104"/>
      <c r="FS149" s="104"/>
      <c r="FT149" s="104"/>
      <c r="FU149" s="104"/>
      <c r="FV149" s="104"/>
      <c r="FW149" s="104"/>
      <c r="FX149" s="104"/>
      <c r="FY149" s="104"/>
      <c r="FZ149" s="104"/>
      <c r="GA149" s="104"/>
      <c r="GB149" s="104"/>
      <c r="GC149" s="104"/>
      <c r="GD149" s="104"/>
      <c r="GE149" s="104"/>
      <c r="GF149" s="104"/>
      <c r="GG149" s="104"/>
      <c r="GH149" s="104"/>
      <c r="GI149" s="104"/>
      <c r="GJ149" s="104"/>
      <c r="GK149" s="104"/>
      <c r="GL149" s="104"/>
      <c r="GM149" s="104"/>
      <c r="GN149" s="104"/>
      <c r="GO149" s="104"/>
      <c r="GP149" s="104"/>
      <c r="GQ149" s="104"/>
      <c r="GR149" s="104"/>
      <c r="GS149" s="104"/>
      <c r="GT149" s="104"/>
      <c r="GU149" s="104"/>
      <c r="GV149" s="104"/>
      <c r="GW149" s="104"/>
      <c r="GX149" s="104"/>
      <c r="GY149" s="104"/>
      <c r="GZ149" s="104"/>
      <c r="HA149" s="104"/>
      <c r="HB149" s="104"/>
      <c r="HC149" s="104"/>
      <c r="HD149" s="104"/>
      <c r="HE149" s="104"/>
      <c r="HF149" s="104"/>
      <c r="HG149" s="104"/>
      <c r="HH149" s="104"/>
      <c r="HI149" s="104"/>
      <c r="HJ149" s="104"/>
      <c r="HK149" s="104"/>
      <c r="HL149" s="104"/>
      <c r="HM149" s="104"/>
      <c r="HN149" s="104"/>
      <c r="HO149" s="104"/>
      <c r="HP149" s="104"/>
      <c r="HQ149" s="104"/>
      <c r="HR149" s="104"/>
      <c r="HS149" s="104"/>
      <c r="HT149" s="104"/>
      <c r="HU149" s="104"/>
      <c r="HV149" s="104"/>
      <c r="HW149" s="104"/>
      <c r="HX149" s="104"/>
      <c r="HY149" s="104"/>
      <c r="HZ149" s="104"/>
      <c r="IA149" s="104"/>
      <c r="IB149" s="104"/>
      <c r="IC149" s="104"/>
      <c r="ID149" s="104"/>
      <c r="IE149" s="104"/>
      <c r="IF149" s="104"/>
      <c r="IG149" s="104"/>
      <c r="IH149" s="104"/>
      <c r="II149" s="104"/>
      <c r="IJ149" s="104"/>
      <c r="IK149" s="104"/>
      <c r="IL149" s="104"/>
      <c r="IM149" s="104"/>
      <c r="IN149" s="104"/>
      <c r="IO149" s="104"/>
      <c r="IP149" s="104"/>
      <c r="IQ149" s="104"/>
    </row>
    <row r="150" spans="1:251" x14ac:dyDescent="0.2">
      <c r="A150" s="125" t="s">
        <v>397</v>
      </c>
      <c r="B150" s="114" t="s">
        <v>297</v>
      </c>
      <c r="C150" s="114" t="s">
        <v>280</v>
      </c>
      <c r="D150" s="114" t="s">
        <v>398</v>
      </c>
      <c r="E150" s="114"/>
      <c r="F150" s="107">
        <f>SUM(F151)</f>
        <v>4909.5</v>
      </c>
    </row>
    <row r="151" spans="1:251" ht="25.5" x14ac:dyDescent="0.2">
      <c r="A151" s="101" t="s">
        <v>336</v>
      </c>
      <c r="B151" s="120" t="s">
        <v>297</v>
      </c>
      <c r="C151" s="120" t="s">
        <v>280</v>
      </c>
      <c r="D151" s="120" t="s">
        <v>398</v>
      </c>
      <c r="E151" s="120" t="s">
        <v>337</v>
      </c>
      <c r="F151" s="103">
        <v>4909.5</v>
      </c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 s="104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  <c r="ED151" s="104"/>
      <c r="EE151" s="104"/>
      <c r="EF151" s="104"/>
      <c r="EG151" s="104"/>
      <c r="EH151" s="104"/>
      <c r="EI151" s="104"/>
      <c r="EJ151" s="104"/>
      <c r="EK151" s="104"/>
      <c r="EL151" s="104"/>
      <c r="EM151" s="104"/>
      <c r="EN151" s="104"/>
      <c r="EO151" s="104"/>
      <c r="EP151" s="104"/>
      <c r="EQ151" s="104"/>
      <c r="ER151" s="104"/>
      <c r="ES151" s="104"/>
      <c r="ET151" s="104"/>
      <c r="EU151" s="104"/>
      <c r="EV151" s="104"/>
      <c r="EW151" s="104"/>
      <c r="EX151" s="104"/>
      <c r="EY151" s="104"/>
      <c r="EZ151" s="104"/>
      <c r="FA151" s="104"/>
      <c r="FB151" s="104"/>
      <c r="FC151" s="104"/>
      <c r="FD151" s="104"/>
      <c r="FE151" s="104"/>
      <c r="FF151" s="104"/>
      <c r="FG151" s="104"/>
      <c r="FH151" s="104"/>
      <c r="FI151" s="104"/>
      <c r="FJ151" s="104"/>
      <c r="FK151" s="104"/>
      <c r="FL151" s="104"/>
      <c r="FM151" s="104"/>
      <c r="FN151" s="104"/>
      <c r="FO151" s="104"/>
      <c r="FP151" s="104"/>
      <c r="FQ151" s="104"/>
      <c r="FR151" s="104"/>
      <c r="FS151" s="104"/>
      <c r="FT151" s="104"/>
      <c r="FU151" s="104"/>
      <c r="FV151" s="104"/>
      <c r="FW151" s="104"/>
      <c r="FX151" s="104"/>
      <c r="FY151" s="104"/>
      <c r="FZ151" s="104"/>
      <c r="GA151" s="104"/>
      <c r="GB151" s="104"/>
      <c r="GC151" s="104"/>
      <c r="GD151" s="104"/>
      <c r="GE151" s="104"/>
      <c r="GF151" s="104"/>
      <c r="GG151" s="104"/>
      <c r="GH151" s="104"/>
      <c r="GI151" s="104"/>
      <c r="GJ151" s="104"/>
      <c r="GK151" s="104"/>
      <c r="GL151" s="104"/>
      <c r="GM151" s="104"/>
      <c r="GN151" s="104"/>
      <c r="GO151" s="104"/>
      <c r="GP151" s="104"/>
      <c r="GQ151" s="104"/>
      <c r="GR151" s="104"/>
      <c r="GS151" s="104"/>
      <c r="GT151" s="104"/>
      <c r="GU151" s="104"/>
      <c r="GV151" s="104"/>
      <c r="GW151" s="104"/>
      <c r="GX151" s="104"/>
      <c r="GY151" s="104"/>
      <c r="GZ151" s="104"/>
      <c r="HA151" s="104"/>
      <c r="HB151" s="104"/>
      <c r="HC151" s="104"/>
      <c r="HD151" s="104"/>
      <c r="HE151" s="104"/>
      <c r="HF151" s="104"/>
      <c r="HG151" s="104"/>
      <c r="HH151" s="104"/>
      <c r="HI151" s="104"/>
      <c r="HJ151" s="104"/>
      <c r="HK151" s="104"/>
      <c r="HL151" s="104"/>
      <c r="HM151" s="104"/>
      <c r="HN151" s="104"/>
      <c r="HO151" s="104"/>
      <c r="HP151" s="104"/>
      <c r="HQ151" s="104"/>
      <c r="HR151" s="104"/>
      <c r="HS151" s="104"/>
      <c r="HT151" s="104"/>
      <c r="HU151" s="104"/>
      <c r="HV151" s="104"/>
      <c r="HW151" s="104"/>
      <c r="HX151" s="104"/>
      <c r="HY151" s="104"/>
      <c r="HZ151" s="104"/>
      <c r="IA151" s="104"/>
      <c r="IB151" s="104"/>
      <c r="IC151" s="104"/>
      <c r="ID151" s="104"/>
      <c r="IE151" s="104"/>
      <c r="IF151" s="104"/>
      <c r="IG151" s="104"/>
      <c r="IH151" s="104"/>
      <c r="II151" s="104"/>
      <c r="IJ151" s="104"/>
      <c r="IK151" s="104"/>
      <c r="IL151" s="104"/>
      <c r="IM151" s="104"/>
      <c r="IN151" s="104"/>
      <c r="IO151" s="104"/>
      <c r="IP151" s="104"/>
      <c r="IQ151" s="104"/>
    </row>
    <row r="152" spans="1:251" ht="39" x14ac:dyDescent="0.25">
      <c r="A152" s="105" t="s">
        <v>389</v>
      </c>
      <c r="B152" s="120" t="s">
        <v>297</v>
      </c>
      <c r="C152" s="148" t="s">
        <v>280</v>
      </c>
      <c r="D152" s="115" t="s">
        <v>399</v>
      </c>
      <c r="E152" s="148"/>
      <c r="F152" s="103">
        <f>SUM(F154+F153)</f>
        <v>13031.029999999999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</row>
    <row r="153" spans="1:251" ht="26.25" x14ac:dyDescent="0.25">
      <c r="A153" s="101" t="s">
        <v>293</v>
      </c>
      <c r="B153" s="120" t="s">
        <v>297</v>
      </c>
      <c r="C153" s="148" t="s">
        <v>280</v>
      </c>
      <c r="D153" s="115" t="s">
        <v>399</v>
      </c>
      <c r="E153" s="148" t="s">
        <v>284</v>
      </c>
      <c r="F153" s="103">
        <v>9790.48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</row>
    <row r="154" spans="1:251" ht="25.5" x14ac:dyDescent="0.2">
      <c r="A154" s="101" t="s">
        <v>336</v>
      </c>
      <c r="B154" s="120" t="s">
        <v>297</v>
      </c>
      <c r="C154" s="148" t="s">
        <v>280</v>
      </c>
      <c r="D154" s="148" t="s">
        <v>399</v>
      </c>
      <c r="E154" s="148" t="s">
        <v>337</v>
      </c>
      <c r="F154" s="103">
        <v>3240.55</v>
      </c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  <c r="ED154" s="104"/>
      <c r="EE154" s="104"/>
      <c r="EF154" s="104"/>
      <c r="EG154" s="104"/>
      <c r="EH154" s="104"/>
      <c r="EI154" s="104"/>
      <c r="EJ154" s="104"/>
      <c r="EK154" s="104"/>
      <c r="EL154" s="104"/>
      <c r="EM154" s="104"/>
      <c r="EN154" s="104"/>
      <c r="EO154" s="104"/>
      <c r="EP154" s="104"/>
      <c r="EQ154" s="104"/>
      <c r="ER154" s="104"/>
      <c r="ES154" s="104"/>
      <c r="ET154" s="104"/>
      <c r="EU154" s="104"/>
      <c r="EV154" s="104"/>
      <c r="EW154" s="104"/>
      <c r="EX154" s="104"/>
      <c r="EY154" s="104"/>
      <c r="EZ154" s="104"/>
      <c r="FA154" s="104"/>
      <c r="FB154" s="104"/>
      <c r="FC154" s="104"/>
      <c r="FD154" s="104"/>
      <c r="FE154" s="104"/>
      <c r="FF154" s="104"/>
      <c r="FG154" s="104"/>
      <c r="FH154" s="104"/>
      <c r="FI154" s="104"/>
      <c r="FJ154" s="104"/>
      <c r="FK154" s="104"/>
      <c r="FL154" s="104"/>
      <c r="FM154" s="104"/>
      <c r="FN154" s="104"/>
      <c r="FO154" s="104"/>
      <c r="FP154" s="104"/>
      <c r="FQ154" s="104"/>
      <c r="FR154" s="104"/>
      <c r="FS154" s="104"/>
      <c r="FT154" s="104"/>
      <c r="FU154" s="104"/>
      <c r="FV154" s="104"/>
      <c r="FW154" s="104"/>
      <c r="FX154" s="104"/>
      <c r="FY154" s="104"/>
      <c r="FZ154" s="104"/>
      <c r="GA154" s="104"/>
      <c r="GB154" s="104"/>
      <c r="GC154" s="104"/>
      <c r="GD154" s="104"/>
      <c r="GE154" s="104"/>
      <c r="GF154" s="104"/>
      <c r="GG154" s="104"/>
      <c r="GH154" s="104"/>
      <c r="GI154" s="104"/>
      <c r="GJ154" s="104"/>
      <c r="GK154" s="104"/>
      <c r="GL154" s="104"/>
      <c r="GM154" s="104"/>
      <c r="GN154" s="104"/>
      <c r="GO154" s="104"/>
      <c r="GP154" s="104"/>
      <c r="GQ154" s="104"/>
      <c r="GR154" s="104"/>
      <c r="GS154" s="104"/>
      <c r="GT154" s="104"/>
      <c r="GU154" s="104"/>
      <c r="GV154" s="104"/>
      <c r="GW154" s="104"/>
      <c r="GX154" s="104"/>
      <c r="GY154" s="104"/>
      <c r="GZ154" s="104"/>
      <c r="HA154" s="104"/>
      <c r="HB154" s="104"/>
      <c r="HC154" s="104"/>
      <c r="HD154" s="104"/>
      <c r="HE154" s="104"/>
      <c r="HF154" s="104"/>
      <c r="HG154" s="104"/>
      <c r="HH154" s="104"/>
      <c r="HI154" s="104"/>
      <c r="HJ154" s="104"/>
      <c r="HK154" s="104"/>
      <c r="HL154" s="104"/>
      <c r="HM154" s="104"/>
      <c r="HN154" s="104"/>
      <c r="HO154" s="104"/>
      <c r="HP154" s="104"/>
      <c r="HQ154" s="104"/>
      <c r="HR154" s="104"/>
      <c r="HS154" s="104"/>
      <c r="HT154" s="104"/>
      <c r="HU154" s="104"/>
      <c r="HV154" s="104"/>
      <c r="HW154" s="104"/>
      <c r="HX154" s="104"/>
      <c r="HY154" s="104"/>
      <c r="HZ154" s="104"/>
      <c r="IA154" s="104"/>
      <c r="IB154" s="104"/>
      <c r="IC154" s="104"/>
      <c r="ID154" s="104"/>
      <c r="IE154" s="104"/>
      <c r="IF154" s="104"/>
      <c r="IG154" s="104"/>
      <c r="IH154" s="104"/>
      <c r="II154" s="104"/>
      <c r="IJ154" s="104"/>
      <c r="IK154" s="104"/>
      <c r="IL154" s="104"/>
      <c r="IM154" s="104"/>
      <c r="IN154" s="104"/>
      <c r="IO154" s="104"/>
      <c r="IP154" s="104"/>
      <c r="IQ154" s="104"/>
    </row>
    <row r="155" spans="1:251" ht="28.5" x14ac:dyDescent="0.2">
      <c r="A155" s="149" t="s">
        <v>400</v>
      </c>
      <c r="B155" s="109" t="s">
        <v>297</v>
      </c>
      <c r="C155" s="150" t="s">
        <v>297</v>
      </c>
      <c r="D155" s="116"/>
      <c r="E155" s="116"/>
      <c r="F155" s="94">
        <f>SUM(F156)</f>
        <v>18376.28</v>
      </c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  <c r="CW155" s="146"/>
      <c r="CX155" s="146"/>
      <c r="CY155" s="146"/>
      <c r="CZ155" s="146"/>
      <c r="DA155" s="146"/>
      <c r="DB155" s="146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146"/>
      <c r="EI155" s="146"/>
      <c r="EJ155" s="146"/>
      <c r="EK155" s="146"/>
      <c r="EL155" s="146"/>
      <c r="EM155" s="146"/>
      <c r="EN155" s="146"/>
      <c r="EO155" s="146"/>
      <c r="EP155" s="146"/>
      <c r="EQ155" s="146"/>
      <c r="ER155" s="146"/>
      <c r="ES155" s="146"/>
      <c r="ET155" s="146"/>
      <c r="EU155" s="146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  <c r="FP155" s="146"/>
      <c r="FQ155" s="146"/>
      <c r="FR155" s="146"/>
      <c r="FS155" s="146"/>
      <c r="FT155" s="146"/>
      <c r="FU155" s="146"/>
      <c r="FV155" s="146"/>
      <c r="FW155" s="146"/>
      <c r="FX155" s="146"/>
      <c r="FY155" s="146"/>
      <c r="FZ155" s="146"/>
      <c r="GA155" s="146"/>
      <c r="GB155" s="146"/>
      <c r="GC155" s="146"/>
      <c r="GD155" s="146"/>
      <c r="GE155" s="146"/>
      <c r="GF155" s="146"/>
      <c r="GG155" s="146"/>
      <c r="GH155" s="146"/>
      <c r="GI155" s="146"/>
      <c r="GJ155" s="146"/>
      <c r="GK155" s="146"/>
      <c r="GL155" s="146"/>
      <c r="GM155" s="146"/>
      <c r="GN155" s="146"/>
      <c r="GO155" s="146"/>
      <c r="GP155" s="146"/>
      <c r="GQ155" s="146"/>
      <c r="GR155" s="146"/>
      <c r="GS155" s="146"/>
      <c r="GT155" s="146"/>
      <c r="GU155" s="146"/>
      <c r="GV155" s="146"/>
      <c r="GW155" s="146"/>
      <c r="GX155" s="146"/>
      <c r="GY155" s="146"/>
      <c r="GZ155" s="146"/>
      <c r="HA155" s="146"/>
      <c r="HB155" s="146"/>
      <c r="HC155" s="146"/>
      <c r="HD155" s="146"/>
      <c r="HE155" s="146"/>
      <c r="HF155" s="146"/>
      <c r="HG155" s="146"/>
      <c r="HH155" s="146"/>
      <c r="HI155" s="146"/>
      <c r="HJ155" s="146"/>
      <c r="HK155" s="146"/>
      <c r="HL155" s="146"/>
      <c r="HM155" s="146"/>
      <c r="HN155" s="146"/>
      <c r="HO155" s="146"/>
      <c r="HP155" s="146"/>
      <c r="HQ155" s="146"/>
      <c r="HR155" s="146"/>
      <c r="HS155" s="146"/>
      <c r="HT155" s="146"/>
      <c r="HU155" s="146"/>
      <c r="HV155" s="146"/>
      <c r="HW155" s="146"/>
      <c r="HX155" s="146"/>
      <c r="HY155" s="146"/>
      <c r="HZ155" s="146"/>
      <c r="IA155" s="146"/>
      <c r="IB155" s="146"/>
      <c r="IC155" s="146"/>
      <c r="ID155" s="146"/>
      <c r="IE155" s="146"/>
      <c r="IF155" s="146"/>
      <c r="IG155" s="146"/>
      <c r="IH155" s="146"/>
      <c r="II155" s="146"/>
      <c r="IJ155" s="146"/>
      <c r="IK155" s="146"/>
      <c r="IL155" s="146"/>
      <c r="IM155" s="146"/>
      <c r="IN155" s="146"/>
      <c r="IO155" s="146"/>
      <c r="IP155" s="146"/>
      <c r="IQ155" s="146"/>
    </row>
    <row r="156" spans="1:251" ht="13.5" x14ac:dyDescent="0.25">
      <c r="A156" s="119" t="s">
        <v>401</v>
      </c>
      <c r="B156" s="111" t="s">
        <v>297</v>
      </c>
      <c r="C156" s="111" t="s">
        <v>297</v>
      </c>
      <c r="D156" s="99"/>
      <c r="E156" s="111"/>
      <c r="F156" s="100">
        <f>SUM(F160+F157)</f>
        <v>18376.28</v>
      </c>
    </row>
    <row r="157" spans="1:251" ht="25.5" x14ac:dyDescent="0.2">
      <c r="A157" s="113" t="s">
        <v>402</v>
      </c>
      <c r="B157" s="114" t="s">
        <v>297</v>
      </c>
      <c r="C157" s="114" t="s">
        <v>297</v>
      </c>
      <c r="D157" s="114" t="s">
        <v>403</v>
      </c>
      <c r="E157" s="114"/>
      <c r="F157" s="107">
        <f>SUM(F158+F159)</f>
        <v>12650</v>
      </c>
    </row>
    <row r="158" spans="1:251" ht="25.5" x14ac:dyDescent="0.2">
      <c r="A158" s="101" t="s">
        <v>293</v>
      </c>
      <c r="B158" s="120" t="s">
        <v>297</v>
      </c>
      <c r="C158" s="120" t="s">
        <v>297</v>
      </c>
      <c r="D158" s="120" t="s">
        <v>403</v>
      </c>
      <c r="E158" s="120" t="s">
        <v>284</v>
      </c>
      <c r="F158" s="103">
        <v>9355.98</v>
      </c>
    </row>
    <row r="159" spans="1:251" ht="25.5" x14ac:dyDescent="0.2">
      <c r="A159" s="101" t="s">
        <v>334</v>
      </c>
      <c r="B159" s="120" t="s">
        <v>297</v>
      </c>
      <c r="C159" s="120" t="s">
        <v>297</v>
      </c>
      <c r="D159" s="120" t="s">
        <v>403</v>
      </c>
      <c r="E159" s="148" t="s">
        <v>335</v>
      </c>
      <c r="F159" s="103">
        <v>3294.02</v>
      </c>
    </row>
    <row r="160" spans="1:251" ht="13.5" x14ac:dyDescent="0.25">
      <c r="A160" s="98" t="s">
        <v>325</v>
      </c>
      <c r="B160" s="96" t="s">
        <v>297</v>
      </c>
      <c r="C160" s="151" t="s">
        <v>297</v>
      </c>
      <c r="D160" s="152" t="s">
        <v>326</v>
      </c>
      <c r="E160" s="152"/>
      <c r="F160" s="97">
        <f>SUM(F163+F166+F161)</f>
        <v>5726.28</v>
      </c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  <c r="BI160" s="153"/>
      <c r="BJ160" s="153"/>
      <c r="BK160" s="153"/>
      <c r="BL160" s="153"/>
      <c r="BM160" s="153"/>
      <c r="BN160" s="153"/>
      <c r="BO160" s="153"/>
      <c r="BP160" s="153"/>
      <c r="BQ160" s="153"/>
      <c r="BR160" s="153"/>
      <c r="BS160" s="153"/>
      <c r="BT160" s="153"/>
      <c r="BU160" s="153"/>
      <c r="BV160" s="153"/>
      <c r="BW160" s="153"/>
      <c r="BX160" s="153"/>
      <c r="BY160" s="153"/>
      <c r="BZ160" s="153"/>
      <c r="CA160" s="153"/>
      <c r="CB160" s="153"/>
      <c r="CC160" s="153"/>
      <c r="CD160" s="153"/>
      <c r="CE160" s="153"/>
      <c r="CF160" s="153"/>
      <c r="CG160" s="153"/>
      <c r="CH160" s="153"/>
      <c r="CI160" s="153"/>
      <c r="CJ160" s="153"/>
      <c r="CK160" s="153"/>
      <c r="CL160" s="153"/>
      <c r="CM160" s="153"/>
      <c r="CN160" s="153"/>
      <c r="CO160" s="153"/>
      <c r="CP160" s="153"/>
      <c r="CQ160" s="153"/>
      <c r="CR160" s="153"/>
      <c r="CS160" s="153"/>
      <c r="CT160" s="153"/>
      <c r="CU160" s="153"/>
      <c r="CV160" s="153"/>
      <c r="CW160" s="153"/>
      <c r="CX160" s="153"/>
      <c r="CY160" s="153"/>
      <c r="CZ160" s="153"/>
      <c r="DA160" s="153"/>
      <c r="DB160" s="153"/>
      <c r="DC160" s="153"/>
      <c r="DD160" s="153"/>
      <c r="DE160" s="153"/>
      <c r="DF160" s="153"/>
      <c r="DG160" s="153"/>
      <c r="DH160" s="153"/>
      <c r="DI160" s="153"/>
      <c r="DJ160" s="153"/>
      <c r="DK160" s="153"/>
      <c r="DL160" s="153"/>
      <c r="DM160" s="153"/>
      <c r="DN160" s="153"/>
      <c r="DO160" s="153"/>
      <c r="DP160" s="153"/>
      <c r="DQ160" s="153"/>
      <c r="DR160" s="153"/>
      <c r="DS160" s="153"/>
      <c r="DT160" s="153"/>
      <c r="DU160" s="153"/>
      <c r="DV160" s="153"/>
      <c r="DW160" s="153"/>
      <c r="DX160" s="153"/>
      <c r="DY160" s="153"/>
      <c r="DZ160" s="153"/>
      <c r="EA160" s="153"/>
      <c r="EB160" s="153"/>
      <c r="EC160" s="153"/>
      <c r="ED160" s="153"/>
      <c r="EE160" s="153"/>
      <c r="EF160" s="153"/>
      <c r="EG160" s="153"/>
      <c r="EH160" s="153"/>
      <c r="EI160" s="153"/>
      <c r="EJ160" s="153"/>
      <c r="EK160" s="153"/>
      <c r="EL160" s="153"/>
      <c r="EM160" s="153"/>
      <c r="EN160" s="153"/>
      <c r="EO160" s="153"/>
      <c r="EP160" s="153"/>
      <c r="EQ160" s="153"/>
      <c r="ER160" s="153"/>
      <c r="ES160" s="153"/>
      <c r="ET160" s="153"/>
      <c r="EU160" s="153"/>
      <c r="EV160" s="153"/>
      <c r="EW160" s="153"/>
      <c r="EX160" s="153"/>
      <c r="EY160" s="153"/>
      <c r="EZ160" s="153"/>
      <c r="FA160" s="153"/>
      <c r="FB160" s="153"/>
      <c r="FC160" s="153"/>
      <c r="FD160" s="153"/>
      <c r="FE160" s="153"/>
      <c r="FF160" s="153"/>
      <c r="FG160" s="153"/>
      <c r="FH160" s="153"/>
      <c r="FI160" s="153"/>
      <c r="FJ160" s="153"/>
      <c r="FK160" s="153"/>
      <c r="FL160" s="153"/>
      <c r="FM160" s="153"/>
      <c r="FN160" s="153"/>
      <c r="FO160" s="153"/>
      <c r="FP160" s="153"/>
      <c r="FQ160" s="153"/>
      <c r="FR160" s="153"/>
      <c r="FS160" s="153"/>
      <c r="FT160" s="153"/>
      <c r="FU160" s="153"/>
      <c r="FV160" s="153"/>
      <c r="FW160" s="153"/>
      <c r="FX160" s="153"/>
      <c r="FY160" s="153"/>
      <c r="FZ160" s="153"/>
      <c r="GA160" s="153"/>
      <c r="GB160" s="153"/>
      <c r="GC160" s="153"/>
      <c r="GD160" s="153"/>
      <c r="GE160" s="153"/>
      <c r="GF160" s="153"/>
      <c r="GG160" s="153"/>
      <c r="GH160" s="153"/>
      <c r="GI160" s="153"/>
      <c r="GJ160" s="153"/>
      <c r="GK160" s="153"/>
      <c r="GL160" s="153"/>
      <c r="GM160" s="153"/>
      <c r="GN160" s="153"/>
      <c r="GO160" s="153"/>
      <c r="GP160" s="153"/>
      <c r="GQ160" s="153"/>
      <c r="GR160" s="153"/>
      <c r="GS160" s="153"/>
      <c r="GT160" s="153"/>
      <c r="GU160" s="153"/>
      <c r="GV160" s="153"/>
      <c r="GW160" s="153"/>
      <c r="GX160" s="153"/>
      <c r="GY160" s="153"/>
      <c r="GZ160" s="153"/>
      <c r="HA160" s="153"/>
      <c r="HB160" s="153"/>
      <c r="HC160" s="153"/>
      <c r="HD160" s="153"/>
      <c r="HE160" s="153"/>
      <c r="HF160" s="153"/>
      <c r="HG160" s="153"/>
      <c r="HH160" s="153"/>
      <c r="HI160" s="153"/>
      <c r="HJ160" s="153"/>
      <c r="HK160" s="153"/>
      <c r="HL160" s="153"/>
      <c r="HM160" s="153"/>
      <c r="HN160" s="153"/>
      <c r="HO160" s="153"/>
      <c r="HP160" s="153"/>
      <c r="HQ160" s="153"/>
      <c r="HR160" s="153"/>
      <c r="HS160" s="153"/>
      <c r="HT160" s="153"/>
      <c r="HU160" s="153"/>
      <c r="HV160" s="153"/>
      <c r="HW160" s="153"/>
      <c r="HX160" s="153"/>
      <c r="HY160" s="153"/>
      <c r="HZ160" s="153"/>
      <c r="IA160" s="153"/>
      <c r="IB160" s="153"/>
      <c r="IC160" s="153"/>
      <c r="ID160" s="153"/>
      <c r="IE160" s="153"/>
      <c r="IF160" s="153"/>
      <c r="IG160" s="153"/>
      <c r="IH160" s="153"/>
      <c r="II160" s="153"/>
      <c r="IJ160" s="153"/>
      <c r="IK160" s="153"/>
      <c r="IL160" s="153"/>
      <c r="IM160" s="153"/>
      <c r="IN160" s="153"/>
      <c r="IO160" s="153"/>
      <c r="IP160" s="153"/>
      <c r="IQ160" s="153"/>
    </row>
    <row r="161" spans="1:251" ht="38.25" x14ac:dyDescent="0.2">
      <c r="A161" s="101" t="s">
        <v>404</v>
      </c>
      <c r="B161" s="102" t="s">
        <v>297</v>
      </c>
      <c r="C161" s="102" t="s">
        <v>297</v>
      </c>
      <c r="D161" s="102" t="s">
        <v>405</v>
      </c>
      <c r="E161" s="102"/>
      <c r="F161" s="134">
        <f>SUM(F162)</f>
        <v>444</v>
      </c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  <c r="ED161" s="104"/>
      <c r="EE161" s="104"/>
      <c r="EF161" s="104"/>
      <c r="EG161" s="104"/>
      <c r="EH161" s="104"/>
      <c r="EI161" s="104"/>
      <c r="EJ161" s="104"/>
      <c r="EK161" s="104"/>
      <c r="EL161" s="104"/>
      <c r="EM161" s="104"/>
      <c r="EN161" s="104"/>
      <c r="EO161" s="104"/>
      <c r="EP161" s="104"/>
      <c r="EQ161" s="104"/>
      <c r="ER161" s="104"/>
      <c r="ES161" s="104"/>
      <c r="ET161" s="104"/>
      <c r="EU161" s="104"/>
      <c r="EV161" s="104"/>
      <c r="EW161" s="104"/>
      <c r="EX161" s="104"/>
      <c r="EY161" s="104"/>
      <c r="EZ161" s="104"/>
      <c r="FA161" s="104"/>
      <c r="FB161" s="104"/>
      <c r="FC161" s="104"/>
      <c r="FD161" s="104"/>
      <c r="FE161" s="104"/>
      <c r="FF161" s="104"/>
      <c r="FG161" s="104"/>
      <c r="FH161" s="104"/>
      <c r="FI161" s="104"/>
      <c r="FJ161" s="104"/>
      <c r="FK161" s="104"/>
      <c r="FL161" s="104"/>
      <c r="FM161" s="104"/>
      <c r="FN161" s="104"/>
      <c r="FO161" s="104"/>
      <c r="FP161" s="104"/>
      <c r="FQ161" s="104"/>
      <c r="FR161" s="104"/>
      <c r="FS161" s="104"/>
      <c r="FT161" s="104"/>
      <c r="FU161" s="104"/>
      <c r="FV161" s="104"/>
      <c r="FW161" s="104"/>
      <c r="FX161" s="104"/>
      <c r="FY161" s="104"/>
      <c r="FZ161" s="104"/>
      <c r="GA161" s="104"/>
      <c r="GB161" s="104"/>
      <c r="GC161" s="104"/>
      <c r="GD161" s="104"/>
      <c r="GE161" s="104"/>
      <c r="GF161" s="104"/>
      <c r="GG161" s="104"/>
      <c r="GH161" s="104"/>
      <c r="GI161" s="104"/>
      <c r="GJ161" s="104"/>
      <c r="GK161" s="104"/>
      <c r="GL161" s="104"/>
      <c r="GM161" s="104"/>
      <c r="GN161" s="104"/>
      <c r="GO161" s="104"/>
      <c r="GP161" s="104"/>
      <c r="GQ161" s="104"/>
      <c r="GR161" s="104"/>
      <c r="GS161" s="104"/>
      <c r="GT161" s="104"/>
      <c r="GU161" s="104"/>
      <c r="GV161" s="104"/>
      <c r="GW161" s="104"/>
      <c r="GX161" s="104"/>
      <c r="GY161" s="104"/>
      <c r="GZ161" s="104"/>
      <c r="HA161" s="104"/>
      <c r="HB161" s="104"/>
      <c r="HC161" s="104"/>
      <c r="HD161" s="104"/>
      <c r="HE161" s="104"/>
      <c r="HF161" s="104"/>
      <c r="HG161" s="104"/>
      <c r="HH161" s="104"/>
      <c r="HI161" s="104"/>
      <c r="HJ161" s="104"/>
      <c r="HK161" s="104"/>
      <c r="HL161" s="104"/>
      <c r="HM161" s="104"/>
      <c r="HN161" s="104"/>
      <c r="HO161" s="104"/>
      <c r="HP161" s="104"/>
      <c r="HQ161" s="104"/>
      <c r="HR161" s="104"/>
      <c r="HS161" s="104"/>
      <c r="HT161" s="104"/>
      <c r="HU161" s="104"/>
      <c r="HV161" s="104"/>
      <c r="HW161" s="104"/>
      <c r="HX161" s="104"/>
      <c r="HY161" s="104"/>
      <c r="HZ161" s="104"/>
      <c r="IA161" s="104"/>
      <c r="IB161" s="104"/>
      <c r="IC161" s="104"/>
      <c r="ID161" s="104"/>
      <c r="IE161" s="104"/>
      <c r="IF161" s="104"/>
      <c r="IG161" s="104"/>
      <c r="IH161" s="104"/>
      <c r="II161" s="104"/>
      <c r="IJ161" s="104"/>
      <c r="IK161" s="104"/>
      <c r="IL161" s="104"/>
      <c r="IM161" s="104"/>
      <c r="IN161" s="104"/>
      <c r="IO161" s="104"/>
      <c r="IP161" s="104"/>
      <c r="IQ161" s="104"/>
    </row>
    <row r="162" spans="1:251" x14ac:dyDescent="0.2">
      <c r="A162" s="105" t="s">
        <v>294</v>
      </c>
      <c r="B162" s="106" t="s">
        <v>297</v>
      </c>
      <c r="C162" s="106" t="s">
        <v>297</v>
      </c>
      <c r="D162" s="106" t="s">
        <v>405</v>
      </c>
      <c r="E162" s="106" t="s">
        <v>295</v>
      </c>
      <c r="F162" s="107">
        <v>444</v>
      </c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  <c r="ED162" s="104"/>
      <c r="EE162" s="104"/>
      <c r="EF162" s="104"/>
      <c r="EG162" s="104"/>
      <c r="EH162" s="104"/>
      <c r="EI162" s="104"/>
      <c r="EJ162" s="104"/>
      <c r="EK162" s="104"/>
      <c r="EL162" s="104"/>
      <c r="EM162" s="104"/>
      <c r="EN162" s="104"/>
      <c r="EO162" s="104"/>
      <c r="EP162" s="104"/>
      <c r="EQ162" s="104"/>
      <c r="ER162" s="104"/>
      <c r="ES162" s="104"/>
      <c r="ET162" s="104"/>
      <c r="EU162" s="104"/>
      <c r="EV162" s="104"/>
      <c r="EW162" s="104"/>
      <c r="EX162" s="104"/>
      <c r="EY162" s="104"/>
      <c r="EZ162" s="104"/>
      <c r="FA162" s="104"/>
      <c r="FB162" s="104"/>
      <c r="FC162" s="104"/>
      <c r="FD162" s="104"/>
      <c r="FE162" s="104"/>
      <c r="FF162" s="104"/>
      <c r="FG162" s="104"/>
      <c r="FH162" s="104"/>
      <c r="FI162" s="104"/>
      <c r="FJ162" s="104"/>
      <c r="FK162" s="104"/>
      <c r="FL162" s="104"/>
      <c r="FM162" s="104"/>
      <c r="FN162" s="104"/>
      <c r="FO162" s="104"/>
      <c r="FP162" s="104"/>
      <c r="FQ162" s="104"/>
      <c r="FR162" s="104"/>
      <c r="FS162" s="104"/>
      <c r="FT162" s="104"/>
      <c r="FU162" s="104"/>
      <c r="FV162" s="104"/>
      <c r="FW162" s="104"/>
      <c r="FX162" s="104"/>
      <c r="FY162" s="104"/>
      <c r="FZ162" s="104"/>
      <c r="GA162" s="104"/>
      <c r="GB162" s="104"/>
      <c r="GC162" s="104"/>
      <c r="GD162" s="104"/>
      <c r="GE162" s="104"/>
      <c r="GF162" s="104"/>
      <c r="GG162" s="104"/>
      <c r="GH162" s="104"/>
      <c r="GI162" s="104"/>
      <c r="GJ162" s="104"/>
      <c r="GK162" s="104"/>
      <c r="GL162" s="104"/>
      <c r="GM162" s="104"/>
      <c r="GN162" s="104"/>
      <c r="GO162" s="104"/>
      <c r="GP162" s="104"/>
      <c r="GQ162" s="104"/>
      <c r="GR162" s="104"/>
      <c r="GS162" s="104"/>
      <c r="GT162" s="104"/>
      <c r="GU162" s="104"/>
      <c r="GV162" s="104"/>
      <c r="GW162" s="104"/>
      <c r="GX162" s="104"/>
      <c r="GY162" s="104"/>
      <c r="GZ162" s="104"/>
      <c r="HA162" s="104"/>
      <c r="HB162" s="104"/>
      <c r="HC162" s="104"/>
      <c r="HD162" s="104"/>
      <c r="HE162" s="104"/>
      <c r="HF162" s="104"/>
      <c r="HG162" s="104"/>
      <c r="HH162" s="104"/>
      <c r="HI162" s="104"/>
      <c r="HJ162" s="104"/>
      <c r="HK162" s="104"/>
      <c r="HL162" s="104"/>
      <c r="HM162" s="104"/>
      <c r="HN162" s="104"/>
      <c r="HO162" s="104"/>
      <c r="HP162" s="104"/>
      <c r="HQ162" s="104"/>
      <c r="HR162" s="104"/>
      <c r="HS162" s="104"/>
      <c r="HT162" s="104"/>
      <c r="HU162" s="104"/>
      <c r="HV162" s="104"/>
      <c r="HW162" s="104"/>
      <c r="HX162" s="104"/>
      <c r="HY162" s="104"/>
      <c r="HZ162" s="104"/>
      <c r="IA162" s="104"/>
      <c r="IB162" s="104"/>
      <c r="IC162" s="104"/>
      <c r="ID162" s="104"/>
      <c r="IE162" s="104"/>
      <c r="IF162" s="104"/>
      <c r="IG162" s="104"/>
      <c r="IH162" s="104"/>
      <c r="II162" s="104"/>
      <c r="IJ162" s="104"/>
      <c r="IK162" s="104"/>
      <c r="IL162" s="104"/>
      <c r="IM162" s="104"/>
      <c r="IN162" s="104"/>
      <c r="IO162" s="104"/>
      <c r="IP162" s="104"/>
      <c r="IQ162" s="104"/>
    </row>
    <row r="163" spans="1:251" ht="40.5" customHeight="1" x14ac:dyDescent="0.25">
      <c r="A163" s="154" t="s">
        <v>406</v>
      </c>
      <c r="B163" s="106" t="s">
        <v>297</v>
      </c>
      <c r="C163" s="155" t="s">
        <v>297</v>
      </c>
      <c r="D163" s="115" t="s">
        <v>407</v>
      </c>
      <c r="E163" s="115"/>
      <c r="F163" s="107">
        <f>SUM(F164+F165)</f>
        <v>692.78</v>
      </c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6"/>
      <c r="DS163" s="156"/>
      <c r="DT163" s="156"/>
      <c r="DU163" s="156"/>
      <c r="DV163" s="156"/>
      <c r="DW163" s="156"/>
      <c r="DX163" s="156"/>
      <c r="DY163" s="156"/>
      <c r="DZ163" s="156"/>
      <c r="EA163" s="156"/>
      <c r="EB163" s="156"/>
      <c r="EC163" s="156"/>
      <c r="ED163" s="156"/>
      <c r="EE163" s="156"/>
      <c r="EF163" s="156"/>
      <c r="EG163" s="156"/>
      <c r="EH163" s="156"/>
      <c r="EI163" s="156"/>
      <c r="EJ163" s="156"/>
      <c r="EK163" s="156"/>
      <c r="EL163" s="156"/>
      <c r="EM163" s="156"/>
      <c r="EN163" s="156"/>
      <c r="EO163" s="156"/>
      <c r="EP163" s="156"/>
      <c r="EQ163" s="156"/>
      <c r="ER163" s="156"/>
      <c r="ES163" s="156"/>
      <c r="ET163" s="156"/>
      <c r="EU163" s="156"/>
      <c r="EV163" s="156"/>
      <c r="EW163" s="156"/>
      <c r="EX163" s="156"/>
      <c r="EY163" s="156"/>
      <c r="EZ163" s="156"/>
      <c r="FA163" s="156"/>
      <c r="FB163" s="156"/>
      <c r="FC163" s="156"/>
      <c r="FD163" s="156"/>
      <c r="FE163" s="156"/>
      <c r="FF163" s="156"/>
      <c r="FG163" s="156"/>
      <c r="FH163" s="156"/>
      <c r="FI163" s="156"/>
      <c r="FJ163" s="156"/>
      <c r="FK163" s="156"/>
      <c r="FL163" s="156"/>
      <c r="FM163" s="156"/>
      <c r="FN163" s="156"/>
      <c r="FO163" s="156"/>
      <c r="FP163" s="156"/>
      <c r="FQ163" s="156"/>
      <c r="FR163" s="156"/>
      <c r="FS163" s="156"/>
      <c r="FT163" s="156"/>
      <c r="FU163" s="156"/>
      <c r="FV163" s="156"/>
      <c r="FW163" s="156"/>
      <c r="FX163" s="156"/>
      <c r="FY163" s="156"/>
      <c r="FZ163" s="156"/>
      <c r="GA163" s="156"/>
      <c r="GB163" s="156"/>
      <c r="GC163" s="156"/>
      <c r="GD163" s="156"/>
      <c r="GE163" s="156"/>
      <c r="GF163" s="156"/>
      <c r="GG163" s="156"/>
      <c r="GH163" s="156"/>
      <c r="GI163" s="156"/>
      <c r="GJ163" s="156"/>
      <c r="GK163" s="156"/>
      <c r="GL163" s="156"/>
      <c r="GM163" s="156"/>
      <c r="GN163" s="156"/>
      <c r="GO163" s="156"/>
      <c r="GP163" s="156"/>
      <c r="GQ163" s="156"/>
      <c r="GR163" s="156"/>
      <c r="GS163" s="156"/>
      <c r="GT163" s="156"/>
      <c r="GU163" s="156"/>
      <c r="GV163" s="156"/>
      <c r="GW163" s="156"/>
      <c r="GX163" s="156"/>
      <c r="GY163" s="156"/>
      <c r="GZ163" s="156"/>
      <c r="HA163" s="156"/>
      <c r="HB163" s="156"/>
      <c r="HC163" s="156"/>
      <c r="HD163" s="156"/>
      <c r="HE163" s="156"/>
      <c r="HF163" s="156"/>
      <c r="HG163" s="156"/>
      <c r="HH163" s="156"/>
      <c r="HI163" s="156"/>
      <c r="HJ163" s="156"/>
      <c r="HK163" s="156"/>
      <c r="HL163" s="156"/>
      <c r="HM163" s="156"/>
      <c r="HN163" s="156"/>
      <c r="HO163" s="156"/>
      <c r="HP163" s="156"/>
      <c r="HQ163" s="156"/>
      <c r="HR163" s="156"/>
      <c r="HS163" s="156"/>
      <c r="HT163" s="156"/>
      <c r="HU163" s="156"/>
      <c r="HV163" s="156"/>
      <c r="HW163" s="156"/>
      <c r="HX163" s="156"/>
      <c r="HY163" s="156"/>
      <c r="HZ163" s="156"/>
      <c r="IA163" s="156"/>
      <c r="IB163" s="156"/>
      <c r="IC163" s="156"/>
      <c r="ID163" s="156"/>
      <c r="IE163" s="156"/>
      <c r="IF163" s="156"/>
      <c r="IG163" s="156"/>
      <c r="IH163" s="156"/>
      <c r="II163" s="156"/>
      <c r="IJ163" s="156"/>
      <c r="IK163" s="156"/>
      <c r="IL163" s="156"/>
      <c r="IM163" s="156"/>
      <c r="IN163" s="156"/>
      <c r="IO163" s="156"/>
      <c r="IP163" s="156"/>
      <c r="IQ163" s="156"/>
    </row>
    <row r="164" spans="1:251" ht="26.25" x14ac:dyDescent="0.25">
      <c r="A164" s="101" t="s">
        <v>293</v>
      </c>
      <c r="B164" s="102" t="s">
        <v>297</v>
      </c>
      <c r="C164" s="157" t="s">
        <v>297</v>
      </c>
      <c r="D164" s="148" t="s">
        <v>407</v>
      </c>
      <c r="E164" s="148" t="s">
        <v>284</v>
      </c>
      <c r="F164" s="103">
        <v>486.91</v>
      </c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8"/>
      <c r="FT164" s="158"/>
      <c r="FU164" s="158"/>
      <c r="FV164" s="158"/>
      <c r="FW164" s="158"/>
      <c r="FX164" s="158"/>
      <c r="FY164" s="158"/>
      <c r="FZ164" s="158"/>
      <c r="GA164" s="158"/>
      <c r="GB164" s="158"/>
      <c r="GC164" s="158"/>
      <c r="GD164" s="158"/>
      <c r="GE164" s="158"/>
      <c r="GF164" s="158"/>
      <c r="GG164" s="158"/>
      <c r="GH164" s="158"/>
      <c r="GI164" s="158"/>
      <c r="GJ164" s="158"/>
      <c r="GK164" s="158"/>
      <c r="GL164" s="158"/>
      <c r="GM164" s="158"/>
      <c r="GN164" s="158"/>
      <c r="GO164" s="158"/>
      <c r="GP164" s="158"/>
      <c r="GQ164" s="158"/>
      <c r="GR164" s="158"/>
      <c r="GS164" s="158"/>
      <c r="GT164" s="158"/>
      <c r="GU164" s="158"/>
      <c r="GV164" s="158"/>
      <c r="GW164" s="158"/>
      <c r="GX164" s="158"/>
      <c r="GY164" s="158"/>
      <c r="GZ164" s="158"/>
      <c r="HA164" s="158"/>
      <c r="HB164" s="158"/>
      <c r="HC164" s="158"/>
      <c r="HD164" s="158"/>
      <c r="HE164" s="158"/>
      <c r="HF164" s="158"/>
      <c r="HG164" s="158"/>
      <c r="HH164" s="158"/>
      <c r="HI164" s="158"/>
      <c r="HJ164" s="158"/>
      <c r="HK164" s="158"/>
      <c r="HL164" s="158"/>
      <c r="HM164" s="158"/>
      <c r="HN164" s="158"/>
      <c r="HO164" s="158"/>
      <c r="HP164" s="158"/>
      <c r="HQ164" s="158"/>
      <c r="HR164" s="158"/>
      <c r="HS164" s="158"/>
      <c r="HT164" s="158"/>
      <c r="HU164" s="158"/>
      <c r="HV164" s="158"/>
      <c r="HW164" s="158"/>
      <c r="HX164" s="158"/>
      <c r="HY164" s="158"/>
      <c r="HZ164" s="158"/>
      <c r="IA164" s="158"/>
      <c r="IB164" s="158"/>
      <c r="IC164" s="158"/>
      <c r="ID164" s="158"/>
      <c r="IE164" s="158"/>
      <c r="IF164" s="158"/>
      <c r="IG164" s="158"/>
      <c r="IH164" s="158"/>
      <c r="II164" s="158"/>
      <c r="IJ164" s="158"/>
      <c r="IK164" s="158"/>
      <c r="IL164" s="158"/>
      <c r="IM164" s="158"/>
      <c r="IN164" s="158"/>
      <c r="IO164" s="158"/>
      <c r="IP164" s="158"/>
      <c r="IQ164" s="158"/>
    </row>
    <row r="165" spans="1:251" ht="26.25" x14ac:dyDescent="0.25">
      <c r="A165" s="101" t="s">
        <v>336</v>
      </c>
      <c r="B165" s="102" t="s">
        <v>297</v>
      </c>
      <c r="C165" s="157" t="s">
        <v>297</v>
      </c>
      <c r="D165" s="148" t="s">
        <v>407</v>
      </c>
      <c r="E165" s="148" t="s">
        <v>337</v>
      </c>
      <c r="F165" s="103">
        <v>205.87</v>
      </c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  <c r="ER165" s="158"/>
      <c r="ES165" s="158"/>
      <c r="ET165" s="158"/>
      <c r="EU165" s="158"/>
      <c r="EV165" s="158"/>
      <c r="EW165" s="158"/>
      <c r="EX165" s="158"/>
      <c r="EY165" s="158"/>
      <c r="EZ165" s="158"/>
      <c r="FA165" s="158"/>
      <c r="FB165" s="158"/>
      <c r="FC165" s="158"/>
      <c r="FD165" s="158"/>
      <c r="FE165" s="158"/>
      <c r="FF165" s="158"/>
      <c r="FG165" s="158"/>
      <c r="FH165" s="158"/>
      <c r="FI165" s="158"/>
      <c r="FJ165" s="158"/>
      <c r="FK165" s="158"/>
      <c r="FL165" s="158"/>
      <c r="FM165" s="158"/>
      <c r="FN165" s="158"/>
      <c r="FO165" s="158"/>
      <c r="FP165" s="158"/>
      <c r="FQ165" s="158"/>
      <c r="FR165" s="158"/>
      <c r="FS165" s="158"/>
      <c r="FT165" s="158"/>
      <c r="FU165" s="15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  <c r="HJ165" s="158"/>
      <c r="HK165" s="158"/>
      <c r="HL165" s="158"/>
      <c r="HM165" s="158"/>
      <c r="HN165" s="158"/>
      <c r="HO165" s="158"/>
      <c r="HP165" s="158"/>
      <c r="HQ165" s="158"/>
      <c r="HR165" s="158"/>
      <c r="HS165" s="158"/>
      <c r="HT165" s="158"/>
      <c r="HU165" s="158"/>
      <c r="HV165" s="158"/>
      <c r="HW165" s="158"/>
      <c r="HX165" s="158"/>
      <c r="HY165" s="158"/>
      <c r="HZ165" s="158"/>
      <c r="IA165" s="158"/>
      <c r="IB165" s="158"/>
      <c r="IC165" s="158"/>
      <c r="ID165" s="158"/>
      <c r="IE165" s="158"/>
      <c r="IF165" s="158"/>
      <c r="IG165" s="158"/>
      <c r="IH165" s="158"/>
      <c r="II165" s="158"/>
      <c r="IJ165" s="158"/>
      <c r="IK165" s="158"/>
      <c r="IL165" s="158"/>
      <c r="IM165" s="158"/>
      <c r="IN165" s="158"/>
      <c r="IO165" s="158"/>
      <c r="IP165" s="158"/>
      <c r="IQ165" s="158"/>
    </row>
    <row r="166" spans="1:251" ht="38.25" x14ac:dyDescent="0.2">
      <c r="A166" s="105" t="s">
        <v>408</v>
      </c>
      <c r="B166" s="114" t="s">
        <v>297</v>
      </c>
      <c r="C166" s="115" t="s">
        <v>297</v>
      </c>
      <c r="D166" s="159" t="s">
        <v>409</v>
      </c>
      <c r="E166" s="115"/>
      <c r="F166" s="103">
        <f>SUM(F169+F167+F168)</f>
        <v>4589.5</v>
      </c>
    </row>
    <row r="167" spans="1:251" ht="25.5" x14ac:dyDescent="0.2">
      <c r="A167" s="101" t="s">
        <v>293</v>
      </c>
      <c r="B167" s="159" t="s">
        <v>297</v>
      </c>
      <c r="C167" s="160" t="s">
        <v>297</v>
      </c>
      <c r="D167" s="159" t="s">
        <v>409</v>
      </c>
      <c r="E167" s="115" t="s">
        <v>284</v>
      </c>
      <c r="F167" s="103">
        <v>2769.31</v>
      </c>
    </row>
    <row r="168" spans="1:251" ht="25.5" x14ac:dyDescent="0.2">
      <c r="A168" s="101" t="s">
        <v>334</v>
      </c>
      <c r="B168" s="159" t="s">
        <v>297</v>
      </c>
      <c r="C168" s="160" t="s">
        <v>297</v>
      </c>
      <c r="D168" s="159" t="s">
        <v>409</v>
      </c>
      <c r="E168" s="115" t="s">
        <v>335</v>
      </c>
      <c r="F168" s="103">
        <v>988.19</v>
      </c>
    </row>
    <row r="169" spans="1:251" ht="25.5" x14ac:dyDescent="0.2">
      <c r="A169" s="101" t="s">
        <v>336</v>
      </c>
      <c r="B169" s="159" t="s">
        <v>297</v>
      </c>
      <c r="C169" s="159" t="s">
        <v>297</v>
      </c>
      <c r="D169" s="159" t="s">
        <v>409</v>
      </c>
      <c r="E169" s="102" t="s">
        <v>337</v>
      </c>
      <c r="F169" s="134">
        <v>832</v>
      </c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  <c r="BN169" s="153"/>
      <c r="BO169" s="153"/>
      <c r="BP169" s="153"/>
      <c r="BQ169" s="153"/>
      <c r="BR169" s="153"/>
      <c r="BS169" s="153"/>
      <c r="BT169" s="153"/>
      <c r="BU169" s="153"/>
      <c r="BV169" s="153"/>
      <c r="BW169" s="153"/>
      <c r="BX169" s="153"/>
      <c r="BY169" s="153"/>
      <c r="BZ169" s="153"/>
      <c r="CA169" s="153"/>
      <c r="CB169" s="153"/>
      <c r="CC169" s="153"/>
      <c r="CD169" s="153"/>
      <c r="CE169" s="153"/>
      <c r="CF169" s="153"/>
      <c r="CG169" s="153"/>
      <c r="CH169" s="153"/>
      <c r="CI169" s="153"/>
      <c r="CJ169" s="153"/>
      <c r="CK169" s="153"/>
      <c r="CL169" s="153"/>
      <c r="CM169" s="153"/>
      <c r="CN169" s="153"/>
      <c r="CO169" s="153"/>
      <c r="CP169" s="153"/>
      <c r="CQ169" s="153"/>
      <c r="CR169" s="153"/>
      <c r="CS169" s="153"/>
      <c r="CT169" s="153"/>
      <c r="CU169" s="153"/>
      <c r="CV169" s="153"/>
      <c r="CW169" s="153"/>
      <c r="CX169" s="153"/>
      <c r="CY169" s="153"/>
      <c r="CZ169" s="153"/>
      <c r="DA169" s="153"/>
      <c r="DB169" s="153"/>
      <c r="DC169" s="153"/>
      <c r="DD169" s="153"/>
      <c r="DE169" s="153"/>
      <c r="DF169" s="153"/>
      <c r="DG169" s="153"/>
      <c r="DH169" s="153"/>
      <c r="DI169" s="153"/>
      <c r="DJ169" s="153"/>
      <c r="DK169" s="153"/>
      <c r="DL169" s="153"/>
      <c r="DM169" s="153"/>
      <c r="DN169" s="153"/>
      <c r="DO169" s="153"/>
      <c r="DP169" s="153"/>
      <c r="DQ169" s="153"/>
      <c r="DR169" s="153"/>
      <c r="DS169" s="153"/>
      <c r="DT169" s="153"/>
      <c r="DU169" s="153"/>
      <c r="DV169" s="153"/>
      <c r="DW169" s="153"/>
      <c r="DX169" s="153"/>
      <c r="DY169" s="153"/>
      <c r="DZ169" s="153"/>
      <c r="EA169" s="153"/>
      <c r="EB169" s="153"/>
      <c r="EC169" s="153"/>
      <c r="ED169" s="153"/>
      <c r="EE169" s="153"/>
      <c r="EF169" s="153"/>
      <c r="EG169" s="153"/>
      <c r="EH169" s="153"/>
      <c r="EI169" s="153"/>
      <c r="EJ169" s="153"/>
      <c r="EK169" s="153"/>
      <c r="EL169" s="153"/>
      <c r="EM169" s="153"/>
      <c r="EN169" s="153"/>
      <c r="EO169" s="153"/>
      <c r="EP169" s="153"/>
      <c r="EQ169" s="153"/>
      <c r="ER169" s="153"/>
      <c r="ES169" s="153"/>
      <c r="ET169" s="153"/>
      <c r="EU169" s="153"/>
      <c r="EV169" s="153"/>
      <c r="EW169" s="153"/>
      <c r="EX169" s="153"/>
      <c r="EY169" s="153"/>
      <c r="EZ169" s="153"/>
      <c r="FA169" s="153"/>
      <c r="FB169" s="153"/>
      <c r="FC169" s="153"/>
      <c r="FD169" s="153"/>
      <c r="FE169" s="153"/>
      <c r="FF169" s="153"/>
      <c r="FG169" s="153"/>
      <c r="FH169" s="153"/>
      <c r="FI169" s="153"/>
      <c r="FJ169" s="153"/>
      <c r="FK169" s="153"/>
      <c r="FL169" s="153"/>
      <c r="FM169" s="153"/>
      <c r="FN169" s="153"/>
      <c r="FO169" s="153"/>
      <c r="FP169" s="153"/>
      <c r="FQ169" s="153"/>
      <c r="FR169" s="153"/>
      <c r="FS169" s="153"/>
      <c r="FT169" s="153"/>
      <c r="FU169" s="153"/>
      <c r="FV169" s="153"/>
      <c r="FW169" s="153"/>
      <c r="FX169" s="153"/>
      <c r="FY169" s="153"/>
      <c r="FZ169" s="153"/>
      <c r="GA169" s="153"/>
      <c r="GB169" s="153"/>
      <c r="GC169" s="153"/>
      <c r="GD169" s="153"/>
      <c r="GE169" s="153"/>
      <c r="GF169" s="153"/>
      <c r="GG169" s="153"/>
      <c r="GH169" s="153"/>
      <c r="GI169" s="153"/>
      <c r="GJ169" s="153"/>
      <c r="GK169" s="153"/>
      <c r="GL169" s="153"/>
      <c r="GM169" s="153"/>
      <c r="GN169" s="153"/>
      <c r="GO169" s="153"/>
      <c r="GP169" s="153"/>
      <c r="GQ169" s="153"/>
      <c r="GR169" s="153"/>
      <c r="GS169" s="153"/>
      <c r="GT169" s="153"/>
      <c r="GU169" s="153"/>
      <c r="GV169" s="153"/>
      <c r="GW169" s="153"/>
      <c r="GX169" s="153"/>
      <c r="GY169" s="153"/>
      <c r="GZ169" s="153"/>
      <c r="HA169" s="153"/>
      <c r="HB169" s="153"/>
      <c r="HC169" s="153"/>
      <c r="HD169" s="153"/>
      <c r="HE169" s="153"/>
      <c r="HF169" s="153"/>
      <c r="HG169" s="153"/>
      <c r="HH169" s="153"/>
      <c r="HI169" s="153"/>
      <c r="HJ169" s="153"/>
      <c r="HK169" s="153"/>
      <c r="HL169" s="153"/>
      <c r="HM169" s="153"/>
      <c r="HN169" s="153"/>
      <c r="HO169" s="153"/>
      <c r="HP169" s="153"/>
      <c r="HQ169" s="153"/>
      <c r="HR169" s="153"/>
      <c r="HS169" s="153"/>
      <c r="HT169" s="153"/>
      <c r="HU169" s="153"/>
      <c r="HV169" s="153"/>
      <c r="HW169" s="153"/>
      <c r="HX169" s="153"/>
      <c r="HY169" s="153"/>
      <c r="HZ169" s="153"/>
      <c r="IA169" s="153"/>
      <c r="IB169" s="153"/>
      <c r="IC169" s="153"/>
      <c r="ID169" s="153"/>
      <c r="IE169" s="153"/>
      <c r="IF169" s="153"/>
      <c r="IG169" s="153"/>
      <c r="IH169" s="153"/>
      <c r="II169" s="153"/>
      <c r="IJ169" s="153"/>
      <c r="IK169" s="153"/>
      <c r="IL169" s="153"/>
      <c r="IM169" s="153"/>
      <c r="IN169" s="153"/>
      <c r="IO169" s="153"/>
      <c r="IP169" s="153"/>
      <c r="IQ169" s="153"/>
    </row>
    <row r="170" spans="1:251" ht="15.75" x14ac:dyDescent="0.25">
      <c r="A170" s="161" t="s">
        <v>410</v>
      </c>
      <c r="B170" s="162" t="s">
        <v>411</v>
      </c>
      <c r="C170" s="162"/>
      <c r="D170" s="162"/>
      <c r="E170" s="163"/>
      <c r="F170" s="164">
        <f>SUM(F171)</f>
        <v>119.75</v>
      </c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</row>
    <row r="171" spans="1:251" ht="13.5" x14ac:dyDescent="0.25">
      <c r="A171" s="166" t="s">
        <v>412</v>
      </c>
      <c r="B171" s="167" t="s">
        <v>411</v>
      </c>
      <c r="C171" s="167" t="s">
        <v>297</v>
      </c>
      <c r="D171" s="167"/>
      <c r="E171" s="99"/>
      <c r="F171" s="138">
        <f>SUM(F172)</f>
        <v>119.75</v>
      </c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  <c r="BJ171" s="153"/>
      <c r="BK171" s="153"/>
      <c r="BL171" s="153"/>
      <c r="BM171" s="153"/>
      <c r="BN171" s="153"/>
      <c r="BO171" s="153"/>
      <c r="BP171" s="153"/>
      <c r="BQ171" s="153"/>
      <c r="BR171" s="153"/>
      <c r="BS171" s="153"/>
      <c r="BT171" s="153"/>
      <c r="BU171" s="153"/>
      <c r="BV171" s="153"/>
      <c r="BW171" s="153"/>
      <c r="BX171" s="153"/>
      <c r="BY171" s="153"/>
      <c r="BZ171" s="153"/>
      <c r="CA171" s="153"/>
      <c r="CB171" s="153"/>
      <c r="CC171" s="153"/>
      <c r="CD171" s="153"/>
      <c r="CE171" s="153"/>
      <c r="CF171" s="153"/>
      <c r="CG171" s="153"/>
      <c r="CH171" s="153"/>
      <c r="CI171" s="153"/>
      <c r="CJ171" s="153"/>
      <c r="CK171" s="153"/>
      <c r="CL171" s="153"/>
      <c r="CM171" s="153"/>
      <c r="CN171" s="153"/>
      <c r="CO171" s="153"/>
      <c r="CP171" s="153"/>
      <c r="CQ171" s="153"/>
      <c r="CR171" s="153"/>
      <c r="CS171" s="153"/>
      <c r="CT171" s="153"/>
      <c r="CU171" s="153"/>
      <c r="CV171" s="153"/>
      <c r="CW171" s="153"/>
      <c r="CX171" s="153"/>
      <c r="CY171" s="153"/>
      <c r="CZ171" s="153"/>
      <c r="DA171" s="153"/>
      <c r="DB171" s="153"/>
      <c r="DC171" s="153"/>
      <c r="DD171" s="153"/>
      <c r="DE171" s="153"/>
      <c r="DF171" s="153"/>
      <c r="DG171" s="153"/>
      <c r="DH171" s="153"/>
      <c r="DI171" s="153"/>
      <c r="DJ171" s="153"/>
      <c r="DK171" s="153"/>
      <c r="DL171" s="153"/>
      <c r="DM171" s="153"/>
      <c r="DN171" s="153"/>
      <c r="DO171" s="153"/>
      <c r="DP171" s="153"/>
      <c r="DQ171" s="153"/>
      <c r="DR171" s="153"/>
      <c r="DS171" s="153"/>
      <c r="DT171" s="153"/>
      <c r="DU171" s="153"/>
      <c r="DV171" s="153"/>
      <c r="DW171" s="153"/>
      <c r="DX171" s="153"/>
      <c r="DY171" s="153"/>
      <c r="DZ171" s="153"/>
      <c r="EA171" s="153"/>
      <c r="EB171" s="153"/>
      <c r="EC171" s="153"/>
      <c r="ED171" s="153"/>
      <c r="EE171" s="153"/>
      <c r="EF171" s="153"/>
      <c r="EG171" s="153"/>
      <c r="EH171" s="153"/>
      <c r="EI171" s="153"/>
      <c r="EJ171" s="153"/>
      <c r="EK171" s="153"/>
      <c r="EL171" s="153"/>
      <c r="EM171" s="153"/>
      <c r="EN171" s="153"/>
      <c r="EO171" s="153"/>
      <c r="EP171" s="153"/>
      <c r="EQ171" s="153"/>
      <c r="ER171" s="153"/>
      <c r="ES171" s="153"/>
      <c r="ET171" s="153"/>
      <c r="EU171" s="153"/>
      <c r="EV171" s="153"/>
      <c r="EW171" s="153"/>
      <c r="EX171" s="153"/>
      <c r="EY171" s="153"/>
      <c r="EZ171" s="153"/>
      <c r="FA171" s="153"/>
      <c r="FB171" s="153"/>
      <c r="FC171" s="153"/>
      <c r="FD171" s="153"/>
      <c r="FE171" s="153"/>
      <c r="FF171" s="153"/>
      <c r="FG171" s="153"/>
      <c r="FH171" s="153"/>
      <c r="FI171" s="153"/>
      <c r="FJ171" s="153"/>
      <c r="FK171" s="153"/>
      <c r="FL171" s="153"/>
      <c r="FM171" s="153"/>
      <c r="FN171" s="153"/>
      <c r="FO171" s="153"/>
      <c r="FP171" s="153"/>
      <c r="FQ171" s="153"/>
      <c r="FR171" s="153"/>
      <c r="FS171" s="153"/>
      <c r="FT171" s="153"/>
      <c r="FU171" s="153"/>
      <c r="FV171" s="153"/>
      <c r="FW171" s="153"/>
      <c r="FX171" s="153"/>
      <c r="FY171" s="153"/>
      <c r="FZ171" s="153"/>
      <c r="GA171" s="153"/>
      <c r="GB171" s="153"/>
      <c r="GC171" s="153"/>
      <c r="GD171" s="153"/>
      <c r="GE171" s="153"/>
      <c r="GF171" s="153"/>
      <c r="GG171" s="153"/>
      <c r="GH171" s="153"/>
      <c r="GI171" s="153"/>
      <c r="GJ171" s="153"/>
      <c r="GK171" s="153"/>
      <c r="GL171" s="153"/>
      <c r="GM171" s="153"/>
      <c r="GN171" s="153"/>
      <c r="GO171" s="153"/>
      <c r="GP171" s="153"/>
      <c r="GQ171" s="153"/>
      <c r="GR171" s="153"/>
      <c r="GS171" s="153"/>
      <c r="GT171" s="153"/>
      <c r="GU171" s="153"/>
      <c r="GV171" s="153"/>
      <c r="GW171" s="153"/>
      <c r="GX171" s="153"/>
      <c r="GY171" s="153"/>
      <c r="GZ171" s="153"/>
      <c r="HA171" s="153"/>
      <c r="HB171" s="153"/>
      <c r="HC171" s="153"/>
      <c r="HD171" s="153"/>
      <c r="HE171" s="153"/>
      <c r="HF171" s="153"/>
      <c r="HG171" s="153"/>
      <c r="HH171" s="153"/>
      <c r="HI171" s="153"/>
      <c r="HJ171" s="153"/>
      <c r="HK171" s="153"/>
      <c r="HL171" s="153"/>
      <c r="HM171" s="153"/>
      <c r="HN171" s="153"/>
      <c r="HO171" s="153"/>
      <c r="HP171" s="153"/>
      <c r="HQ171" s="153"/>
      <c r="HR171" s="153"/>
      <c r="HS171" s="153"/>
      <c r="HT171" s="153"/>
      <c r="HU171" s="153"/>
      <c r="HV171" s="153"/>
      <c r="HW171" s="153"/>
      <c r="HX171" s="153"/>
      <c r="HY171" s="153"/>
      <c r="HZ171" s="153"/>
      <c r="IA171" s="153"/>
      <c r="IB171" s="153"/>
      <c r="IC171" s="153"/>
      <c r="ID171" s="153"/>
      <c r="IE171" s="153"/>
      <c r="IF171" s="153"/>
      <c r="IG171" s="153"/>
      <c r="IH171" s="153"/>
      <c r="II171" s="153"/>
      <c r="IJ171" s="153"/>
      <c r="IK171" s="153"/>
      <c r="IL171" s="153"/>
      <c r="IM171" s="153"/>
      <c r="IN171" s="153"/>
      <c r="IO171" s="153"/>
      <c r="IP171" s="153"/>
      <c r="IQ171" s="153"/>
    </row>
    <row r="172" spans="1:251" ht="38.25" x14ac:dyDescent="0.2">
      <c r="A172" s="168" t="s">
        <v>413</v>
      </c>
      <c r="B172" s="159" t="s">
        <v>411</v>
      </c>
      <c r="C172" s="159" t="s">
        <v>297</v>
      </c>
      <c r="D172" s="159" t="s">
        <v>414</v>
      </c>
      <c r="E172" s="102"/>
      <c r="F172" s="134">
        <f>SUM(F173)</f>
        <v>119.75</v>
      </c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/>
      <c r="CD172" s="153"/>
      <c r="CE172" s="153"/>
      <c r="CF172" s="153"/>
      <c r="CG172" s="153"/>
      <c r="CH172" s="153"/>
      <c r="CI172" s="153"/>
      <c r="CJ172" s="153"/>
      <c r="CK172" s="153"/>
      <c r="CL172" s="153"/>
      <c r="CM172" s="153"/>
      <c r="CN172" s="153"/>
      <c r="CO172" s="153"/>
      <c r="CP172" s="153"/>
      <c r="CQ172" s="153"/>
      <c r="CR172" s="153"/>
      <c r="CS172" s="153"/>
      <c r="CT172" s="153"/>
      <c r="CU172" s="153"/>
      <c r="CV172" s="153"/>
      <c r="CW172" s="153"/>
      <c r="CX172" s="153"/>
      <c r="CY172" s="153"/>
      <c r="CZ172" s="153"/>
      <c r="DA172" s="153"/>
      <c r="DB172" s="153"/>
      <c r="DC172" s="153"/>
      <c r="DD172" s="153"/>
      <c r="DE172" s="153"/>
      <c r="DF172" s="153"/>
      <c r="DG172" s="153"/>
      <c r="DH172" s="153"/>
      <c r="DI172" s="153"/>
      <c r="DJ172" s="153"/>
      <c r="DK172" s="153"/>
      <c r="DL172" s="153"/>
      <c r="DM172" s="153"/>
      <c r="DN172" s="153"/>
      <c r="DO172" s="153"/>
      <c r="DP172" s="153"/>
      <c r="DQ172" s="153"/>
      <c r="DR172" s="153"/>
      <c r="DS172" s="153"/>
      <c r="DT172" s="153"/>
      <c r="DU172" s="153"/>
      <c r="DV172" s="153"/>
      <c r="DW172" s="153"/>
      <c r="DX172" s="153"/>
      <c r="DY172" s="153"/>
      <c r="DZ172" s="153"/>
      <c r="EA172" s="153"/>
      <c r="EB172" s="153"/>
      <c r="EC172" s="153"/>
      <c r="ED172" s="153"/>
      <c r="EE172" s="153"/>
      <c r="EF172" s="153"/>
      <c r="EG172" s="153"/>
      <c r="EH172" s="153"/>
      <c r="EI172" s="153"/>
      <c r="EJ172" s="153"/>
      <c r="EK172" s="153"/>
      <c r="EL172" s="153"/>
      <c r="EM172" s="153"/>
      <c r="EN172" s="153"/>
      <c r="EO172" s="153"/>
      <c r="EP172" s="153"/>
      <c r="EQ172" s="153"/>
      <c r="ER172" s="153"/>
      <c r="ES172" s="153"/>
      <c r="ET172" s="153"/>
      <c r="EU172" s="153"/>
      <c r="EV172" s="153"/>
      <c r="EW172" s="153"/>
      <c r="EX172" s="153"/>
      <c r="EY172" s="153"/>
      <c r="EZ172" s="153"/>
      <c r="FA172" s="153"/>
      <c r="FB172" s="153"/>
      <c r="FC172" s="153"/>
      <c r="FD172" s="153"/>
      <c r="FE172" s="153"/>
      <c r="FF172" s="153"/>
      <c r="FG172" s="153"/>
      <c r="FH172" s="153"/>
      <c r="FI172" s="153"/>
      <c r="FJ172" s="153"/>
      <c r="FK172" s="153"/>
      <c r="FL172" s="153"/>
      <c r="FM172" s="153"/>
      <c r="FN172" s="153"/>
      <c r="FO172" s="153"/>
      <c r="FP172" s="153"/>
      <c r="FQ172" s="153"/>
      <c r="FR172" s="153"/>
      <c r="FS172" s="153"/>
      <c r="FT172" s="153"/>
      <c r="FU172" s="153"/>
      <c r="FV172" s="153"/>
      <c r="FW172" s="153"/>
      <c r="FX172" s="153"/>
      <c r="FY172" s="153"/>
      <c r="FZ172" s="153"/>
      <c r="GA172" s="153"/>
      <c r="GB172" s="153"/>
      <c r="GC172" s="153"/>
      <c r="GD172" s="153"/>
      <c r="GE172" s="153"/>
      <c r="GF172" s="153"/>
      <c r="GG172" s="153"/>
      <c r="GH172" s="153"/>
      <c r="GI172" s="153"/>
      <c r="GJ172" s="153"/>
      <c r="GK172" s="153"/>
      <c r="GL172" s="153"/>
      <c r="GM172" s="153"/>
      <c r="GN172" s="153"/>
      <c r="GO172" s="153"/>
      <c r="GP172" s="153"/>
      <c r="GQ172" s="153"/>
      <c r="GR172" s="153"/>
      <c r="GS172" s="153"/>
      <c r="GT172" s="153"/>
      <c r="GU172" s="153"/>
      <c r="GV172" s="153"/>
      <c r="GW172" s="153"/>
      <c r="GX172" s="153"/>
      <c r="GY172" s="153"/>
      <c r="GZ172" s="153"/>
      <c r="HA172" s="153"/>
      <c r="HB172" s="153"/>
      <c r="HC172" s="153"/>
      <c r="HD172" s="153"/>
      <c r="HE172" s="153"/>
      <c r="HF172" s="153"/>
      <c r="HG172" s="153"/>
      <c r="HH172" s="153"/>
      <c r="HI172" s="153"/>
      <c r="HJ172" s="153"/>
      <c r="HK172" s="153"/>
      <c r="HL172" s="153"/>
      <c r="HM172" s="153"/>
      <c r="HN172" s="153"/>
      <c r="HO172" s="153"/>
      <c r="HP172" s="153"/>
      <c r="HQ172" s="153"/>
      <c r="HR172" s="153"/>
      <c r="HS172" s="153"/>
      <c r="HT172" s="153"/>
      <c r="HU172" s="153"/>
      <c r="HV172" s="153"/>
      <c r="HW172" s="153"/>
      <c r="HX172" s="153"/>
      <c r="HY172" s="153"/>
      <c r="HZ172" s="153"/>
      <c r="IA172" s="153"/>
      <c r="IB172" s="153"/>
      <c r="IC172" s="153"/>
      <c r="ID172" s="153"/>
      <c r="IE172" s="153"/>
      <c r="IF172" s="153"/>
      <c r="IG172" s="153"/>
      <c r="IH172" s="153"/>
      <c r="II172" s="153"/>
      <c r="IJ172" s="153"/>
      <c r="IK172" s="153"/>
      <c r="IL172" s="153"/>
      <c r="IM172" s="153"/>
      <c r="IN172" s="153"/>
      <c r="IO172" s="153"/>
      <c r="IP172" s="153"/>
      <c r="IQ172" s="153"/>
    </row>
    <row r="173" spans="1:251" ht="25.5" x14ac:dyDescent="0.2">
      <c r="A173" s="105" t="s">
        <v>334</v>
      </c>
      <c r="B173" s="169" t="s">
        <v>411</v>
      </c>
      <c r="C173" s="169" t="s">
        <v>297</v>
      </c>
      <c r="D173" s="169" t="s">
        <v>414</v>
      </c>
      <c r="E173" s="106" t="s">
        <v>335</v>
      </c>
      <c r="F173" s="132">
        <v>119.75</v>
      </c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3"/>
      <c r="BQ173" s="153"/>
      <c r="BR173" s="153"/>
      <c r="BS173" s="153"/>
      <c r="BT173" s="153"/>
      <c r="BU173" s="153"/>
      <c r="BV173" s="153"/>
      <c r="BW173" s="153"/>
      <c r="BX173" s="153"/>
      <c r="BY173" s="153"/>
      <c r="BZ173" s="153"/>
      <c r="CA173" s="153"/>
      <c r="CB173" s="153"/>
      <c r="CC173" s="153"/>
      <c r="CD173" s="153"/>
      <c r="CE173" s="153"/>
      <c r="CF173" s="153"/>
      <c r="CG173" s="153"/>
      <c r="CH173" s="153"/>
      <c r="CI173" s="153"/>
      <c r="CJ173" s="153"/>
      <c r="CK173" s="153"/>
      <c r="CL173" s="153"/>
      <c r="CM173" s="153"/>
      <c r="CN173" s="153"/>
      <c r="CO173" s="153"/>
      <c r="CP173" s="153"/>
      <c r="CQ173" s="153"/>
      <c r="CR173" s="153"/>
      <c r="CS173" s="153"/>
      <c r="CT173" s="153"/>
      <c r="CU173" s="153"/>
      <c r="CV173" s="153"/>
      <c r="CW173" s="153"/>
      <c r="CX173" s="153"/>
      <c r="CY173" s="153"/>
      <c r="CZ173" s="153"/>
      <c r="DA173" s="153"/>
      <c r="DB173" s="153"/>
      <c r="DC173" s="153"/>
      <c r="DD173" s="153"/>
      <c r="DE173" s="153"/>
      <c r="DF173" s="153"/>
      <c r="DG173" s="153"/>
      <c r="DH173" s="153"/>
      <c r="DI173" s="153"/>
      <c r="DJ173" s="153"/>
      <c r="DK173" s="153"/>
      <c r="DL173" s="153"/>
      <c r="DM173" s="153"/>
      <c r="DN173" s="153"/>
      <c r="DO173" s="153"/>
      <c r="DP173" s="153"/>
      <c r="DQ173" s="153"/>
      <c r="DR173" s="153"/>
      <c r="DS173" s="153"/>
      <c r="DT173" s="153"/>
      <c r="DU173" s="153"/>
      <c r="DV173" s="153"/>
      <c r="DW173" s="153"/>
      <c r="DX173" s="153"/>
      <c r="DY173" s="153"/>
      <c r="DZ173" s="153"/>
      <c r="EA173" s="153"/>
      <c r="EB173" s="153"/>
      <c r="EC173" s="153"/>
      <c r="ED173" s="153"/>
      <c r="EE173" s="153"/>
      <c r="EF173" s="153"/>
      <c r="EG173" s="153"/>
      <c r="EH173" s="153"/>
      <c r="EI173" s="153"/>
      <c r="EJ173" s="153"/>
      <c r="EK173" s="153"/>
      <c r="EL173" s="153"/>
      <c r="EM173" s="153"/>
      <c r="EN173" s="153"/>
      <c r="EO173" s="153"/>
      <c r="EP173" s="153"/>
      <c r="EQ173" s="153"/>
      <c r="ER173" s="153"/>
      <c r="ES173" s="153"/>
      <c r="ET173" s="153"/>
      <c r="EU173" s="153"/>
      <c r="EV173" s="153"/>
      <c r="EW173" s="153"/>
      <c r="EX173" s="153"/>
      <c r="EY173" s="153"/>
      <c r="EZ173" s="153"/>
      <c r="FA173" s="153"/>
      <c r="FB173" s="153"/>
      <c r="FC173" s="153"/>
      <c r="FD173" s="153"/>
      <c r="FE173" s="153"/>
      <c r="FF173" s="153"/>
      <c r="FG173" s="153"/>
      <c r="FH173" s="153"/>
      <c r="FI173" s="153"/>
      <c r="FJ173" s="153"/>
      <c r="FK173" s="153"/>
      <c r="FL173" s="153"/>
      <c r="FM173" s="153"/>
      <c r="FN173" s="153"/>
      <c r="FO173" s="153"/>
      <c r="FP173" s="153"/>
      <c r="FQ173" s="153"/>
      <c r="FR173" s="153"/>
      <c r="FS173" s="153"/>
      <c r="FT173" s="153"/>
      <c r="FU173" s="153"/>
      <c r="FV173" s="153"/>
      <c r="FW173" s="153"/>
      <c r="FX173" s="153"/>
      <c r="FY173" s="153"/>
      <c r="FZ173" s="153"/>
      <c r="GA173" s="153"/>
      <c r="GB173" s="153"/>
      <c r="GC173" s="153"/>
      <c r="GD173" s="153"/>
      <c r="GE173" s="153"/>
      <c r="GF173" s="153"/>
      <c r="GG173" s="153"/>
      <c r="GH173" s="153"/>
      <c r="GI173" s="153"/>
      <c r="GJ173" s="153"/>
      <c r="GK173" s="153"/>
      <c r="GL173" s="153"/>
      <c r="GM173" s="153"/>
      <c r="GN173" s="153"/>
      <c r="GO173" s="153"/>
      <c r="GP173" s="153"/>
      <c r="GQ173" s="153"/>
      <c r="GR173" s="153"/>
      <c r="GS173" s="153"/>
      <c r="GT173" s="153"/>
      <c r="GU173" s="153"/>
      <c r="GV173" s="153"/>
      <c r="GW173" s="153"/>
      <c r="GX173" s="153"/>
      <c r="GY173" s="153"/>
      <c r="GZ173" s="153"/>
      <c r="HA173" s="153"/>
      <c r="HB173" s="153"/>
      <c r="HC173" s="153"/>
      <c r="HD173" s="153"/>
      <c r="HE173" s="153"/>
      <c r="HF173" s="153"/>
      <c r="HG173" s="153"/>
      <c r="HH173" s="153"/>
      <c r="HI173" s="153"/>
      <c r="HJ173" s="153"/>
      <c r="HK173" s="153"/>
      <c r="HL173" s="153"/>
      <c r="HM173" s="153"/>
      <c r="HN173" s="153"/>
      <c r="HO173" s="153"/>
      <c r="HP173" s="153"/>
      <c r="HQ173" s="153"/>
      <c r="HR173" s="153"/>
      <c r="HS173" s="153"/>
      <c r="HT173" s="153"/>
      <c r="HU173" s="153"/>
      <c r="HV173" s="153"/>
      <c r="HW173" s="153"/>
      <c r="HX173" s="153"/>
      <c r="HY173" s="153"/>
      <c r="HZ173" s="153"/>
      <c r="IA173" s="153"/>
      <c r="IB173" s="153"/>
      <c r="IC173" s="153"/>
      <c r="ID173" s="153"/>
      <c r="IE173" s="153"/>
      <c r="IF173" s="153"/>
      <c r="IG173" s="153"/>
      <c r="IH173" s="153"/>
      <c r="II173" s="153"/>
      <c r="IJ173" s="153"/>
      <c r="IK173" s="153"/>
      <c r="IL173" s="153"/>
      <c r="IM173" s="153"/>
      <c r="IN173" s="153"/>
      <c r="IO173" s="153"/>
      <c r="IP173" s="153"/>
      <c r="IQ173" s="153"/>
    </row>
    <row r="174" spans="1:251" ht="15.75" x14ac:dyDescent="0.25">
      <c r="A174" s="92" t="s">
        <v>415</v>
      </c>
      <c r="B174" s="127" t="s">
        <v>416</v>
      </c>
      <c r="C174" s="127"/>
      <c r="D174" s="127"/>
      <c r="E174" s="127"/>
      <c r="F174" s="128">
        <f>SUM(F175+F183+F205+F217+F196)</f>
        <v>404979.64</v>
      </c>
    </row>
    <row r="175" spans="1:251" x14ac:dyDescent="0.2">
      <c r="A175" s="170" t="s">
        <v>417</v>
      </c>
      <c r="B175" s="123" t="s">
        <v>416</v>
      </c>
      <c r="C175" s="123" t="s">
        <v>271</v>
      </c>
      <c r="D175" s="123"/>
      <c r="E175" s="123"/>
      <c r="F175" s="97">
        <f>SUM(F176+F180+F178)</f>
        <v>156076.66</v>
      </c>
    </row>
    <row r="176" spans="1:251" ht="25.5" x14ac:dyDescent="0.2">
      <c r="A176" s="101" t="s">
        <v>418</v>
      </c>
      <c r="B176" s="120" t="s">
        <v>416</v>
      </c>
      <c r="C176" s="120" t="s">
        <v>271</v>
      </c>
      <c r="D176" s="120" t="s">
        <v>419</v>
      </c>
      <c r="E176" s="120"/>
      <c r="F176" s="103">
        <f>SUM(F177)</f>
        <v>41456.910000000003</v>
      </c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104"/>
      <c r="GP176" s="104"/>
      <c r="GQ176" s="104"/>
      <c r="GR176" s="104"/>
      <c r="GS176" s="104"/>
      <c r="GT176" s="104"/>
      <c r="GU176" s="104"/>
      <c r="GV176" s="104"/>
      <c r="GW176" s="104"/>
      <c r="GX176" s="104"/>
      <c r="GY176" s="104"/>
      <c r="GZ176" s="104"/>
      <c r="HA176" s="104"/>
      <c r="HB176" s="104"/>
      <c r="HC176" s="104"/>
      <c r="HD176" s="104"/>
      <c r="HE176" s="104"/>
      <c r="HF176" s="104"/>
      <c r="HG176" s="104"/>
      <c r="HH176" s="104"/>
      <c r="HI176" s="104"/>
      <c r="HJ176" s="104"/>
      <c r="HK176" s="104"/>
      <c r="HL176" s="104"/>
      <c r="HM176" s="104"/>
      <c r="HN176" s="104"/>
      <c r="HO176" s="104"/>
      <c r="HP176" s="104"/>
      <c r="HQ176" s="104"/>
      <c r="HR176" s="104"/>
      <c r="HS176" s="104"/>
      <c r="HT176" s="104"/>
      <c r="HU176" s="104"/>
      <c r="HV176" s="104"/>
      <c r="HW176" s="104"/>
      <c r="HX176" s="104"/>
      <c r="HY176" s="104"/>
      <c r="HZ176" s="104"/>
      <c r="IA176" s="104"/>
      <c r="IB176" s="104"/>
      <c r="IC176" s="104"/>
      <c r="ID176" s="104"/>
      <c r="IE176" s="104"/>
      <c r="IF176" s="104"/>
      <c r="IG176" s="104"/>
      <c r="IH176" s="104"/>
      <c r="II176" s="104"/>
      <c r="IJ176" s="104"/>
      <c r="IK176" s="104"/>
      <c r="IL176" s="104"/>
      <c r="IM176" s="104"/>
      <c r="IN176" s="104"/>
      <c r="IO176" s="104"/>
      <c r="IP176" s="104"/>
      <c r="IQ176" s="104"/>
    </row>
    <row r="177" spans="1:251" ht="25.5" x14ac:dyDescent="0.2">
      <c r="A177" s="105" t="s">
        <v>336</v>
      </c>
      <c r="B177" s="114" t="s">
        <v>416</v>
      </c>
      <c r="C177" s="114" t="s">
        <v>271</v>
      </c>
      <c r="D177" s="114" t="s">
        <v>419</v>
      </c>
      <c r="E177" s="114" t="s">
        <v>337</v>
      </c>
      <c r="F177" s="107">
        <v>41456.910000000003</v>
      </c>
    </row>
    <row r="178" spans="1:251" ht="104.25" customHeight="1" x14ac:dyDescent="0.2">
      <c r="A178" s="101" t="s">
        <v>420</v>
      </c>
      <c r="B178" s="120" t="s">
        <v>416</v>
      </c>
      <c r="C178" s="120" t="s">
        <v>271</v>
      </c>
      <c r="D178" s="120" t="s">
        <v>421</v>
      </c>
      <c r="E178" s="120"/>
      <c r="F178" s="103">
        <f>SUM(F179)</f>
        <v>113935.49</v>
      </c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 s="104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  <c r="EC178" s="104"/>
      <c r="ED178" s="104"/>
      <c r="EE178" s="104"/>
      <c r="EF178" s="104"/>
      <c r="EG178" s="104"/>
      <c r="EH178" s="104"/>
      <c r="EI178" s="104"/>
      <c r="EJ178" s="104"/>
      <c r="EK178" s="104"/>
      <c r="EL178" s="104"/>
      <c r="EM178" s="104"/>
      <c r="EN178" s="104"/>
      <c r="EO178" s="104"/>
      <c r="EP178" s="104"/>
      <c r="EQ178" s="104"/>
      <c r="ER178" s="104"/>
      <c r="ES178" s="104"/>
      <c r="ET178" s="104"/>
      <c r="EU178" s="104"/>
      <c r="EV178" s="104"/>
      <c r="EW178" s="104"/>
      <c r="EX178" s="104"/>
      <c r="EY178" s="104"/>
      <c r="EZ178" s="104"/>
      <c r="FA178" s="104"/>
      <c r="FB178" s="104"/>
      <c r="FC178" s="104"/>
      <c r="FD178" s="104"/>
      <c r="FE178" s="104"/>
      <c r="FF178" s="104"/>
      <c r="FG178" s="104"/>
      <c r="FH178" s="104"/>
      <c r="FI178" s="104"/>
      <c r="FJ178" s="104"/>
      <c r="FK178" s="104"/>
      <c r="FL178" s="104"/>
      <c r="FM178" s="104"/>
      <c r="FN178" s="104"/>
      <c r="FO178" s="104"/>
      <c r="FP178" s="104"/>
      <c r="FQ178" s="104"/>
      <c r="FR178" s="104"/>
      <c r="FS178" s="104"/>
      <c r="FT178" s="104"/>
      <c r="FU178" s="104"/>
      <c r="FV178" s="104"/>
      <c r="FW178" s="104"/>
      <c r="FX178" s="104"/>
      <c r="FY178" s="104"/>
      <c r="FZ178" s="104"/>
      <c r="GA178" s="104"/>
      <c r="GB178" s="104"/>
      <c r="GC178" s="104"/>
      <c r="GD178" s="104"/>
      <c r="GE178" s="104"/>
      <c r="GF178" s="104"/>
      <c r="GG178" s="104"/>
      <c r="GH178" s="104"/>
      <c r="GI178" s="104"/>
      <c r="GJ178" s="104"/>
      <c r="GK178" s="104"/>
      <c r="GL178" s="104"/>
      <c r="GM178" s="104"/>
      <c r="GN178" s="104"/>
      <c r="GO178" s="104"/>
      <c r="GP178" s="104"/>
      <c r="GQ178" s="104"/>
      <c r="GR178" s="104"/>
      <c r="GS178" s="104"/>
      <c r="GT178" s="104"/>
      <c r="GU178" s="104"/>
      <c r="GV178" s="104"/>
      <c r="GW178" s="104"/>
      <c r="GX178" s="104"/>
      <c r="GY178" s="104"/>
      <c r="GZ178" s="104"/>
      <c r="HA178" s="104"/>
      <c r="HB178" s="104"/>
      <c r="HC178" s="104"/>
      <c r="HD178" s="104"/>
      <c r="HE178" s="104"/>
      <c r="HF178" s="104"/>
      <c r="HG178" s="104"/>
      <c r="HH178" s="104"/>
      <c r="HI178" s="104"/>
      <c r="HJ178" s="104"/>
      <c r="HK178" s="104"/>
      <c r="HL178" s="104"/>
      <c r="HM178" s="104"/>
      <c r="HN178" s="104"/>
      <c r="HO178" s="104"/>
      <c r="HP178" s="104"/>
      <c r="HQ178" s="104"/>
      <c r="HR178" s="104"/>
      <c r="HS178" s="104"/>
      <c r="HT178" s="104"/>
      <c r="HU178" s="104"/>
      <c r="HV178" s="104"/>
      <c r="HW178" s="104"/>
      <c r="HX178" s="104"/>
      <c r="HY178" s="104"/>
      <c r="HZ178" s="104"/>
      <c r="IA178" s="104"/>
      <c r="IB178" s="104"/>
      <c r="IC178" s="104"/>
      <c r="ID178" s="104"/>
      <c r="IE178" s="104"/>
      <c r="IF178" s="104"/>
      <c r="IG178" s="104"/>
      <c r="IH178" s="104"/>
      <c r="II178" s="104"/>
      <c r="IJ178" s="104"/>
      <c r="IK178" s="104"/>
      <c r="IL178" s="104"/>
      <c r="IM178" s="104"/>
      <c r="IN178" s="104"/>
      <c r="IO178" s="104"/>
      <c r="IP178" s="104"/>
      <c r="IQ178" s="104"/>
    </row>
    <row r="179" spans="1:251" ht="25.5" x14ac:dyDescent="0.2">
      <c r="A179" s="105" t="s">
        <v>336</v>
      </c>
      <c r="B179" s="114" t="s">
        <v>416</v>
      </c>
      <c r="C179" s="114" t="s">
        <v>271</v>
      </c>
      <c r="D179" s="114" t="s">
        <v>421</v>
      </c>
      <c r="E179" s="114" t="s">
        <v>337</v>
      </c>
      <c r="F179" s="107">
        <v>113935.49</v>
      </c>
    </row>
    <row r="180" spans="1:251" ht="13.5" x14ac:dyDescent="0.25">
      <c r="A180" s="98" t="s">
        <v>325</v>
      </c>
      <c r="B180" s="111" t="s">
        <v>416</v>
      </c>
      <c r="C180" s="111" t="s">
        <v>271</v>
      </c>
      <c r="D180" s="111" t="s">
        <v>326</v>
      </c>
      <c r="E180" s="111"/>
      <c r="F180" s="100">
        <f>SUM(F181)</f>
        <v>684.26</v>
      </c>
    </row>
    <row r="181" spans="1:251" ht="30.75" customHeight="1" x14ac:dyDescent="0.2">
      <c r="A181" s="105" t="s">
        <v>422</v>
      </c>
      <c r="B181" s="114" t="s">
        <v>416</v>
      </c>
      <c r="C181" s="114" t="s">
        <v>271</v>
      </c>
      <c r="D181" s="120" t="s">
        <v>328</v>
      </c>
      <c r="E181" s="114"/>
      <c r="F181" s="107">
        <f>SUM(F182)</f>
        <v>684.26</v>
      </c>
    </row>
    <row r="182" spans="1:251" ht="25.5" x14ac:dyDescent="0.2">
      <c r="A182" s="101" t="s">
        <v>336</v>
      </c>
      <c r="B182" s="120" t="s">
        <v>416</v>
      </c>
      <c r="C182" s="120" t="s">
        <v>271</v>
      </c>
      <c r="D182" s="120" t="s">
        <v>328</v>
      </c>
      <c r="E182" s="120" t="s">
        <v>337</v>
      </c>
      <c r="F182" s="103">
        <v>684.26</v>
      </c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  <c r="HS182" s="104"/>
      <c r="HT182" s="104"/>
      <c r="HU182" s="104"/>
      <c r="HV182" s="104"/>
      <c r="HW182" s="104"/>
      <c r="HX182" s="104"/>
      <c r="HY182" s="104"/>
      <c r="HZ182" s="104"/>
      <c r="IA182" s="104"/>
      <c r="IB182" s="104"/>
      <c r="IC182" s="104"/>
      <c r="ID182" s="104"/>
      <c r="IE182" s="104"/>
      <c r="IF182" s="104"/>
      <c r="IG182" s="104"/>
      <c r="IH182" s="104"/>
      <c r="II182" s="104"/>
      <c r="IJ182" s="104"/>
      <c r="IK182" s="104"/>
      <c r="IL182" s="104"/>
      <c r="IM182" s="104"/>
      <c r="IN182" s="104"/>
      <c r="IO182" s="104"/>
      <c r="IP182" s="104"/>
      <c r="IQ182" s="104"/>
    </row>
    <row r="183" spans="1:251" x14ac:dyDescent="0.2">
      <c r="A183" s="170" t="s">
        <v>423</v>
      </c>
      <c r="B183" s="123" t="s">
        <v>416</v>
      </c>
      <c r="C183" s="123" t="s">
        <v>273</v>
      </c>
      <c r="D183" s="123"/>
      <c r="E183" s="123"/>
      <c r="F183" s="97">
        <f>SUM(F184+F186+F188+F190+F192+F194)</f>
        <v>200769.87</v>
      </c>
    </row>
    <row r="184" spans="1:251" ht="38.25" x14ac:dyDescent="0.2">
      <c r="A184" s="101" t="s">
        <v>422</v>
      </c>
      <c r="B184" s="171" t="s">
        <v>416</v>
      </c>
      <c r="C184" s="171" t="s">
        <v>273</v>
      </c>
      <c r="D184" s="120" t="s">
        <v>328</v>
      </c>
      <c r="E184" s="171"/>
      <c r="F184" s="172">
        <f>SUM(F185)</f>
        <v>913.54</v>
      </c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 s="10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  <c r="EC184" s="104"/>
      <c r="ED184" s="104"/>
      <c r="EE184" s="104"/>
      <c r="EF184" s="104"/>
      <c r="EG184" s="104"/>
      <c r="EH184" s="104"/>
      <c r="EI184" s="104"/>
      <c r="EJ184" s="104"/>
      <c r="EK184" s="104"/>
      <c r="EL184" s="104"/>
      <c r="EM184" s="104"/>
      <c r="EN184" s="104"/>
      <c r="EO184" s="104"/>
      <c r="EP184" s="104"/>
      <c r="EQ184" s="104"/>
      <c r="ER184" s="104"/>
      <c r="ES184" s="104"/>
      <c r="ET184" s="104"/>
      <c r="EU184" s="104"/>
      <c r="EV184" s="104"/>
      <c r="EW184" s="104"/>
      <c r="EX184" s="104"/>
      <c r="EY184" s="104"/>
      <c r="EZ184" s="104"/>
      <c r="FA184" s="104"/>
      <c r="FB184" s="104"/>
      <c r="FC184" s="104"/>
      <c r="FD184" s="104"/>
      <c r="FE184" s="104"/>
      <c r="FF184" s="104"/>
      <c r="FG184" s="104"/>
      <c r="FH184" s="104"/>
      <c r="FI184" s="104"/>
      <c r="FJ184" s="104"/>
      <c r="FK184" s="104"/>
      <c r="FL184" s="104"/>
      <c r="FM184" s="104"/>
      <c r="FN184" s="104"/>
      <c r="FO184" s="104"/>
      <c r="FP184" s="104"/>
      <c r="FQ184" s="104"/>
      <c r="FR184" s="104"/>
      <c r="FS184" s="104"/>
      <c r="FT184" s="104"/>
      <c r="FU184" s="104"/>
      <c r="FV184" s="104"/>
      <c r="FW184" s="104"/>
      <c r="FX184" s="104"/>
      <c r="FY184" s="104"/>
      <c r="FZ184" s="104"/>
      <c r="GA184" s="104"/>
      <c r="GB184" s="104"/>
      <c r="GC184" s="104"/>
      <c r="GD184" s="104"/>
      <c r="GE184" s="104"/>
      <c r="GF184" s="104"/>
      <c r="GG184" s="104"/>
      <c r="GH184" s="104"/>
      <c r="GI184" s="104"/>
      <c r="GJ184" s="104"/>
      <c r="GK184" s="104"/>
      <c r="GL184" s="104"/>
      <c r="GM184" s="104"/>
      <c r="GN184" s="104"/>
      <c r="GO184" s="104"/>
      <c r="GP184" s="104"/>
      <c r="GQ184" s="104"/>
      <c r="GR184" s="104"/>
      <c r="GS184" s="104"/>
      <c r="GT184" s="104"/>
      <c r="GU184" s="104"/>
      <c r="GV184" s="104"/>
      <c r="GW184" s="104"/>
      <c r="GX184" s="104"/>
      <c r="GY184" s="104"/>
      <c r="GZ184" s="104"/>
      <c r="HA184" s="104"/>
      <c r="HB184" s="104"/>
      <c r="HC184" s="104"/>
      <c r="HD184" s="104"/>
      <c r="HE184" s="104"/>
      <c r="HF184" s="104"/>
      <c r="HG184" s="104"/>
      <c r="HH184" s="104"/>
      <c r="HI184" s="104"/>
      <c r="HJ184" s="104"/>
      <c r="HK184" s="104"/>
      <c r="HL184" s="104"/>
      <c r="HM184" s="104"/>
      <c r="HN184" s="104"/>
      <c r="HO184" s="104"/>
      <c r="HP184" s="104"/>
      <c r="HQ184" s="104"/>
      <c r="HR184" s="104"/>
      <c r="HS184" s="104"/>
      <c r="HT184" s="104"/>
      <c r="HU184" s="104"/>
      <c r="HV184" s="104"/>
      <c r="HW184" s="104"/>
      <c r="HX184" s="104"/>
      <c r="HY184" s="104"/>
      <c r="HZ184" s="104"/>
      <c r="IA184" s="104"/>
      <c r="IB184" s="104"/>
      <c r="IC184" s="104"/>
      <c r="ID184" s="104"/>
      <c r="IE184" s="104"/>
      <c r="IF184" s="104"/>
      <c r="IG184" s="104"/>
      <c r="IH184" s="104"/>
      <c r="II184" s="104"/>
      <c r="IJ184" s="104"/>
      <c r="IK184" s="104"/>
      <c r="IL184" s="104"/>
      <c r="IM184" s="104"/>
      <c r="IN184" s="104"/>
      <c r="IO184" s="104"/>
      <c r="IP184" s="104"/>
      <c r="IQ184" s="104"/>
    </row>
    <row r="185" spans="1:251" ht="25.5" x14ac:dyDescent="0.2">
      <c r="A185" s="105" t="s">
        <v>336</v>
      </c>
      <c r="B185" s="114" t="s">
        <v>416</v>
      </c>
      <c r="C185" s="114" t="s">
        <v>273</v>
      </c>
      <c r="D185" s="114" t="s">
        <v>328</v>
      </c>
      <c r="E185" s="114" t="s">
        <v>337</v>
      </c>
      <c r="F185" s="107">
        <v>913.54</v>
      </c>
    </row>
    <row r="186" spans="1:251" ht="25.5" x14ac:dyDescent="0.2">
      <c r="A186" s="101" t="s">
        <v>418</v>
      </c>
      <c r="B186" s="120" t="s">
        <v>416</v>
      </c>
      <c r="C186" s="120" t="s">
        <v>273</v>
      </c>
      <c r="D186" s="120" t="s">
        <v>424</v>
      </c>
      <c r="E186" s="120"/>
      <c r="F186" s="103">
        <f>SUM(F187)</f>
        <v>20339.740000000002</v>
      </c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104"/>
      <c r="GP186" s="104"/>
      <c r="GQ186" s="104"/>
      <c r="GR186" s="104"/>
      <c r="GS186" s="104"/>
      <c r="GT186" s="104"/>
      <c r="GU186" s="104"/>
      <c r="GV186" s="104"/>
      <c r="GW186" s="104"/>
      <c r="GX186" s="104"/>
      <c r="GY186" s="104"/>
      <c r="GZ186" s="104"/>
      <c r="HA186" s="104"/>
      <c r="HB186" s="104"/>
      <c r="HC186" s="104"/>
      <c r="HD186" s="104"/>
      <c r="HE186" s="104"/>
      <c r="HF186" s="104"/>
      <c r="HG186" s="104"/>
      <c r="HH186" s="104"/>
      <c r="HI186" s="104"/>
      <c r="HJ186" s="104"/>
      <c r="HK186" s="104"/>
      <c r="HL186" s="104"/>
      <c r="HM186" s="104"/>
      <c r="HN186" s="104"/>
      <c r="HO186" s="104"/>
      <c r="HP186" s="104"/>
      <c r="HQ186" s="104"/>
      <c r="HR186" s="104"/>
      <c r="HS186" s="104"/>
      <c r="HT186" s="104"/>
      <c r="HU186" s="104"/>
      <c r="HV186" s="104"/>
      <c r="HW186" s="104"/>
      <c r="HX186" s="104"/>
      <c r="HY186" s="104"/>
      <c r="HZ186" s="104"/>
      <c r="IA186" s="104"/>
      <c r="IB186" s="104"/>
      <c r="IC186" s="104"/>
      <c r="ID186" s="104"/>
      <c r="IE186" s="104"/>
      <c r="IF186" s="104"/>
      <c r="IG186" s="104"/>
      <c r="IH186" s="104"/>
      <c r="II186" s="104"/>
      <c r="IJ186" s="104"/>
      <c r="IK186" s="104"/>
      <c r="IL186" s="104"/>
      <c r="IM186" s="104"/>
      <c r="IN186" s="104"/>
      <c r="IO186" s="104"/>
      <c r="IP186" s="104"/>
      <c r="IQ186" s="104"/>
    </row>
    <row r="187" spans="1:251" ht="25.5" x14ac:dyDescent="0.2">
      <c r="A187" s="105" t="s">
        <v>336</v>
      </c>
      <c r="B187" s="114" t="s">
        <v>416</v>
      </c>
      <c r="C187" s="114" t="s">
        <v>273</v>
      </c>
      <c r="D187" s="114" t="s">
        <v>424</v>
      </c>
      <c r="E187" s="114" t="s">
        <v>337</v>
      </c>
      <c r="F187" s="107">
        <v>20339.740000000002</v>
      </c>
    </row>
    <row r="188" spans="1:251" ht="105" customHeight="1" x14ac:dyDescent="0.2">
      <c r="A188" s="101" t="s">
        <v>420</v>
      </c>
      <c r="B188" s="120" t="s">
        <v>416</v>
      </c>
      <c r="C188" s="120" t="s">
        <v>273</v>
      </c>
      <c r="D188" s="120" t="s">
        <v>425</v>
      </c>
      <c r="E188" s="120"/>
      <c r="F188" s="103">
        <f>SUM(F189)</f>
        <v>105572.53</v>
      </c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</row>
    <row r="189" spans="1:251" ht="25.5" x14ac:dyDescent="0.2">
      <c r="A189" s="105" t="s">
        <v>336</v>
      </c>
      <c r="B189" s="114" t="s">
        <v>416</v>
      </c>
      <c r="C189" s="114" t="s">
        <v>273</v>
      </c>
      <c r="D189" s="114" t="s">
        <v>425</v>
      </c>
      <c r="E189" s="114" t="s">
        <v>337</v>
      </c>
      <c r="F189" s="107">
        <v>105572.53</v>
      </c>
    </row>
    <row r="190" spans="1:251" ht="25.5" x14ac:dyDescent="0.2">
      <c r="A190" s="101" t="s">
        <v>418</v>
      </c>
      <c r="B190" s="120" t="s">
        <v>416</v>
      </c>
      <c r="C190" s="120" t="s">
        <v>426</v>
      </c>
      <c r="D190" s="102" t="s">
        <v>427</v>
      </c>
      <c r="E190" s="120"/>
      <c r="F190" s="103">
        <f>SUM(F191)</f>
        <v>9137.1200000000008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</row>
    <row r="191" spans="1:251" ht="25.5" x14ac:dyDescent="0.2">
      <c r="A191" s="105" t="s">
        <v>336</v>
      </c>
      <c r="B191" s="106" t="s">
        <v>416</v>
      </c>
      <c r="C191" s="106" t="s">
        <v>273</v>
      </c>
      <c r="D191" s="106" t="s">
        <v>427</v>
      </c>
      <c r="E191" s="106" t="s">
        <v>337</v>
      </c>
      <c r="F191" s="107">
        <v>9137.1200000000008</v>
      </c>
    </row>
    <row r="192" spans="1:251" ht="105.75" customHeight="1" x14ac:dyDescent="0.2">
      <c r="A192" s="101" t="s">
        <v>420</v>
      </c>
      <c r="B192" s="102" t="s">
        <v>416</v>
      </c>
      <c r="C192" s="102" t="s">
        <v>273</v>
      </c>
      <c r="D192" s="120" t="s">
        <v>428</v>
      </c>
      <c r="E192" s="102"/>
      <c r="F192" s="134">
        <f>SUM(F193)</f>
        <v>61791.94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</row>
    <row r="193" spans="1:251" ht="25.5" x14ac:dyDescent="0.2">
      <c r="A193" s="105" t="s">
        <v>336</v>
      </c>
      <c r="B193" s="106" t="s">
        <v>416</v>
      </c>
      <c r="C193" s="106" t="s">
        <v>273</v>
      </c>
      <c r="D193" s="114" t="s">
        <v>428</v>
      </c>
      <c r="E193" s="106" t="s">
        <v>337</v>
      </c>
      <c r="F193" s="132">
        <v>61791.94</v>
      </c>
    </row>
    <row r="194" spans="1:251" ht="27" x14ac:dyDescent="0.25">
      <c r="A194" s="98" t="s">
        <v>382</v>
      </c>
      <c r="B194" s="99" t="s">
        <v>416</v>
      </c>
      <c r="C194" s="99" t="s">
        <v>273</v>
      </c>
      <c r="D194" s="111" t="s">
        <v>383</v>
      </c>
      <c r="E194" s="99"/>
      <c r="F194" s="138">
        <f>SUM(F195)</f>
        <v>3015</v>
      </c>
    </row>
    <row r="195" spans="1:251" ht="25.5" x14ac:dyDescent="0.2">
      <c r="A195" s="101" t="s">
        <v>293</v>
      </c>
      <c r="B195" s="102" t="s">
        <v>416</v>
      </c>
      <c r="C195" s="102" t="s">
        <v>273</v>
      </c>
      <c r="D195" s="120" t="s">
        <v>383</v>
      </c>
      <c r="E195" s="102" t="s">
        <v>284</v>
      </c>
      <c r="F195" s="134">
        <v>3015</v>
      </c>
    </row>
    <row r="196" spans="1:251" x14ac:dyDescent="0.2">
      <c r="A196" s="122" t="s">
        <v>429</v>
      </c>
      <c r="B196" s="96" t="s">
        <v>416</v>
      </c>
      <c r="C196" s="96" t="s">
        <v>280</v>
      </c>
      <c r="D196" s="123"/>
      <c r="E196" s="96"/>
      <c r="F196" s="173">
        <f>SUM(F200+F203+F197)</f>
        <v>42401.05</v>
      </c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31"/>
      <c r="BZ196" s="131"/>
      <c r="CA196" s="131"/>
      <c r="CB196" s="131"/>
      <c r="CC196" s="131"/>
      <c r="CD196" s="131"/>
      <c r="CE196" s="131"/>
      <c r="CF196" s="131"/>
      <c r="CG196" s="131"/>
      <c r="CH196" s="131"/>
      <c r="CI196" s="131"/>
      <c r="CJ196" s="131"/>
      <c r="CK196" s="131"/>
      <c r="CL196" s="131"/>
      <c r="CM196" s="131"/>
      <c r="CN196" s="131"/>
      <c r="CO196" s="131"/>
      <c r="CP196" s="131"/>
      <c r="CQ196" s="131"/>
      <c r="CR196" s="131"/>
      <c r="CS196" s="131"/>
      <c r="CT196" s="131"/>
      <c r="CU196" s="131"/>
      <c r="CV196" s="131"/>
      <c r="CW196" s="131"/>
      <c r="CX196" s="131"/>
      <c r="CY196" s="131"/>
      <c r="CZ196" s="131"/>
      <c r="DA196" s="131"/>
      <c r="DB196" s="131"/>
      <c r="DC196" s="131"/>
      <c r="DD196" s="131"/>
      <c r="DE196" s="131"/>
      <c r="DF196" s="131"/>
      <c r="DG196" s="131"/>
      <c r="DH196" s="131"/>
      <c r="DI196" s="131"/>
      <c r="DJ196" s="131"/>
      <c r="DK196" s="131"/>
      <c r="DL196" s="131"/>
      <c r="DM196" s="131"/>
      <c r="DN196" s="131"/>
      <c r="DO196" s="131"/>
      <c r="DP196" s="131"/>
      <c r="DQ196" s="131"/>
      <c r="DR196" s="131"/>
      <c r="DS196" s="131"/>
      <c r="DT196" s="131"/>
      <c r="DU196" s="131"/>
      <c r="DV196" s="131"/>
      <c r="DW196" s="131"/>
      <c r="DX196" s="131"/>
      <c r="DY196" s="131"/>
      <c r="DZ196" s="131"/>
      <c r="EA196" s="131"/>
      <c r="EB196" s="131"/>
      <c r="EC196" s="131"/>
      <c r="ED196" s="131"/>
      <c r="EE196" s="131"/>
      <c r="EF196" s="131"/>
      <c r="EG196" s="131"/>
      <c r="EH196" s="131"/>
      <c r="EI196" s="131"/>
      <c r="EJ196" s="131"/>
      <c r="EK196" s="131"/>
      <c r="EL196" s="131"/>
      <c r="EM196" s="131"/>
      <c r="EN196" s="131"/>
      <c r="EO196" s="131"/>
      <c r="EP196" s="131"/>
      <c r="EQ196" s="131"/>
      <c r="ER196" s="131"/>
      <c r="ES196" s="131"/>
      <c r="ET196" s="131"/>
      <c r="EU196" s="131"/>
      <c r="EV196" s="131"/>
      <c r="EW196" s="131"/>
      <c r="EX196" s="131"/>
      <c r="EY196" s="131"/>
      <c r="EZ196" s="131"/>
      <c r="FA196" s="131"/>
      <c r="FB196" s="131"/>
      <c r="FC196" s="131"/>
      <c r="FD196" s="131"/>
      <c r="FE196" s="131"/>
      <c r="FF196" s="131"/>
      <c r="FG196" s="131"/>
      <c r="FH196" s="131"/>
      <c r="FI196" s="131"/>
      <c r="FJ196" s="131"/>
      <c r="FK196" s="131"/>
      <c r="FL196" s="131"/>
      <c r="FM196" s="131"/>
      <c r="FN196" s="131"/>
      <c r="FO196" s="131"/>
      <c r="FP196" s="131"/>
      <c r="FQ196" s="131"/>
      <c r="FR196" s="131"/>
      <c r="FS196" s="131"/>
      <c r="FT196" s="131"/>
      <c r="FU196" s="131"/>
      <c r="FV196" s="131"/>
      <c r="FW196" s="131"/>
      <c r="FX196" s="131"/>
      <c r="FY196" s="131"/>
      <c r="FZ196" s="131"/>
      <c r="GA196" s="131"/>
      <c r="GB196" s="131"/>
      <c r="GC196" s="131"/>
      <c r="GD196" s="131"/>
      <c r="GE196" s="131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</row>
    <row r="197" spans="1:251" ht="38.25" x14ac:dyDescent="0.2">
      <c r="A197" s="101" t="s">
        <v>430</v>
      </c>
      <c r="B197" s="102" t="s">
        <v>416</v>
      </c>
      <c r="C197" s="102" t="s">
        <v>280</v>
      </c>
      <c r="D197" s="120" t="s">
        <v>431</v>
      </c>
      <c r="E197" s="102"/>
      <c r="F197" s="134">
        <f>SUM(F198+F199)</f>
        <v>998.14</v>
      </c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4"/>
      <c r="FF197" s="104"/>
      <c r="FG197" s="104"/>
      <c r="FH197" s="104"/>
      <c r="FI197" s="104"/>
      <c r="FJ197" s="104"/>
      <c r="FK197" s="104"/>
      <c r="FL197" s="104"/>
      <c r="FM197" s="104"/>
      <c r="FN197" s="104"/>
      <c r="FO197" s="104"/>
      <c r="FP197" s="104"/>
      <c r="FQ197" s="104"/>
      <c r="FR197" s="104"/>
      <c r="FS197" s="104"/>
      <c r="FT197" s="104"/>
      <c r="FU197" s="104"/>
      <c r="FV197" s="104"/>
      <c r="FW197" s="104"/>
      <c r="FX197" s="104"/>
      <c r="FY197" s="104"/>
      <c r="FZ197" s="104"/>
      <c r="GA197" s="104"/>
      <c r="GB197" s="104"/>
      <c r="GC197" s="104"/>
      <c r="GD197" s="104"/>
      <c r="GE197" s="104"/>
      <c r="GF197" s="104"/>
      <c r="GG197" s="104"/>
      <c r="GH197" s="104"/>
      <c r="GI197" s="104"/>
      <c r="GJ197" s="104"/>
      <c r="GK197" s="104"/>
      <c r="GL197" s="104"/>
      <c r="GM197" s="104"/>
      <c r="GN197" s="104"/>
      <c r="GO197" s="104"/>
      <c r="GP197" s="104"/>
      <c r="GQ197" s="104"/>
      <c r="GR197" s="104"/>
      <c r="GS197" s="104"/>
      <c r="GT197" s="104"/>
      <c r="GU197" s="104"/>
      <c r="GV197" s="104"/>
      <c r="GW197" s="104"/>
      <c r="GX197" s="104"/>
      <c r="GY197" s="104"/>
      <c r="GZ197" s="104"/>
      <c r="HA197" s="104"/>
      <c r="HB197" s="104"/>
      <c r="HC197" s="104"/>
      <c r="HD197" s="104"/>
      <c r="HE197" s="104"/>
      <c r="HF197" s="104"/>
      <c r="HG197" s="104"/>
      <c r="HH197" s="104"/>
      <c r="HI197" s="104"/>
      <c r="HJ197" s="104"/>
      <c r="HK197" s="104"/>
      <c r="HL197" s="104"/>
      <c r="HM197" s="104"/>
      <c r="HN197" s="104"/>
      <c r="HO197" s="104"/>
      <c r="HP197" s="104"/>
      <c r="HQ197" s="104"/>
      <c r="HR197" s="104"/>
      <c r="HS197" s="104"/>
      <c r="HT197" s="104"/>
      <c r="HU197" s="104"/>
      <c r="HV197" s="104"/>
      <c r="HW197" s="104"/>
      <c r="HX197" s="104"/>
      <c r="HY197" s="104"/>
      <c r="HZ197" s="104"/>
      <c r="IA197" s="104"/>
      <c r="IB197" s="104"/>
      <c r="IC197" s="104"/>
      <c r="ID197" s="104"/>
      <c r="IE197" s="104"/>
      <c r="IF197" s="104"/>
      <c r="IG197" s="104"/>
      <c r="IH197" s="104"/>
      <c r="II197" s="104"/>
      <c r="IJ197" s="104"/>
      <c r="IK197" s="104"/>
      <c r="IL197" s="104"/>
      <c r="IM197" s="104"/>
      <c r="IN197" s="104"/>
      <c r="IO197" s="104"/>
      <c r="IP197" s="104"/>
      <c r="IQ197" s="104"/>
    </row>
    <row r="198" spans="1:251" ht="25.5" x14ac:dyDescent="0.2">
      <c r="A198" s="105" t="s">
        <v>336</v>
      </c>
      <c r="B198" s="106" t="s">
        <v>416</v>
      </c>
      <c r="C198" s="106" t="s">
        <v>280</v>
      </c>
      <c r="D198" s="114" t="s">
        <v>432</v>
      </c>
      <c r="E198" s="106" t="s">
        <v>337</v>
      </c>
      <c r="F198" s="132">
        <v>10</v>
      </c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  <c r="BW198" s="131"/>
      <c r="BX198" s="131"/>
      <c r="BY198" s="131"/>
      <c r="BZ198" s="131"/>
      <c r="CA198" s="131"/>
      <c r="CB198" s="131"/>
      <c r="CC198" s="131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  <c r="CW198" s="131"/>
      <c r="CX198" s="131"/>
      <c r="CY198" s="131"/>
      <c r="CZ198" s="131"/>
      <c r="DA198" s="131"/>
      <c r="DB198" s="131"/>
      <c r="DC198" s="131"/>
      <c r="DD198" s="131"/>
      <c r="DE198" s="131"/>
      <c r="DF198" s="131"/>
      <c r="DG198" s="131"/>
      <c r="DH198" s="131"/>
      <c r="DI198" s="131"/>
      <c r="DJ198" s="131"/>
      <c r="DK198" s="131"/>
      <c r="DL198" s="131"/>
      <c r="DM198" s="131"/>
      <c r="DN198" s="131"/>
      <c r="DO198" s="131"/>
      <c r="DP198" s="131"/>
      <c r="DQ198" s="131"/>
      <c r="DR198" s="131"/>
      <c r="DS198" s="131"/>
      <c r="DT198" s="131"/>
      <c r="DU198" s="131"/>
      <c r="DV198" s="131"/>
      <c r="DW198" s="131"/>
      <c r="DX198" s="131"/>
      <c r="DY198" s="131"/>
      <c r="DZ198" s="131"/>
      <c r="EA198" s="131"/>
      <c r="EB198" s="131"/>
      <c r="EC198" s="131"/>
      <c r="ED198" s="131"/>
      <c r="EE198" s="131"/>
      <c r="EF198" s="131"/>
      <c r="EG198" s="131"/>
      <c r="EH198" s="131"/>
      <c r="EI198" s="131"/>
      <c r="EJ198" s="131"/>
      <c r="EK198" s="131"/>
      <c r="EL198" s="131"/>
      <c r="EM198" s="131"/>
      <c r="EN198" s="131"/>
      <c r="EO198" s="131"/>
      <c r="EP198" s="131"/>
      <c r="EQ198" s="131"/>
      <c r="ER198" s="131"/>
      <c r="ES198" s="131"/>
      <c r="ET198" s="131"/>
      <c r="EU198" s="131"/>
      <c r="EV198" s="131"/>
      <c r="EW198" s="131"/>
      <c r="EX198" s="131"/>
      <c r="EY198" s="131"/>
      <c r="EZ198" s="131"/>
      <c r="FA198" s="131"/>
      <c r="FB198" s="131"/>
      <c r="FC198" s="131"/>
      <c r="FD198" s="131"/>
      <c r="FE198" s="131"/>
      <c r="FF198" s="131"/>
      <c r="FG198" s="131"/>
      <c r="FH198" s="131"/>
      <c r="FI198" s="131"/>
      <c r="FJ198" s="131"/>
      <c r="FK198" s="131"/>
      <c r="FL198" s="131"/>
      <c r="FM198" s="131"/>
      <c r="FN198" s="131"/>
      <c r="FO198" s="131"/>
      <c r="FP198" s="131"/>
      <c r="FQ198" s="131"/>
      <c r="FR198" s="131"/>
      <c r="FS198" s="131"/>
      <c r="FT198" s="131"/>
      <c r="FU198" s="131"/>
      <c r="FV198" s="131"/>
      <c r="FW198" s="131"/>
      <c r="FX198" s="131"/>
      <c r="FY198" s="131"/>
      <c r="FZ198" s="131"/>
      <c r="GA198" s="131"/>
      <c r="GB198" s="131"/>
      <c r="GC198" s="131"/>
      <c r="GD198" s="131"/>
      <c r="GE198" s="131"/>
      <c r="GF198" s="131"/>
      <c r="GG198" s="131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</row>
    <row r="199" spans="1:251" ht="25.5" x14ac:dyDescent="0.2">
      <c r="A199" s="105" t="s">
        <v>336</v>
      </c>
      <c r="B199" s="106" t="s">
        <v>416</v>
      </c>
      <c r="C199" s="106" t="s">
        <v>280</v>
      </c>
      <c r="D199" s="114" t="s">
        <v>433</v>
      </c>
      <c r="E199" s="106" t="s">
        <v>337</v>
      </c>
      <c r="F199" s="132">
        <v>988.14</v>
      </c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  <c r="BW199" s="131"/>
      <c r="BX199" s="131"/>
      <c r="BY199" s="131"/>
      <c r="BZ199" s="131"/>
      <c r="CA199" s="131"/>
      <c r="CB199" s="131"/>
      <c r="CC199" s="131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  <c r="CW199" s="131"/>
      <c r="CX199" s="131"/>
      <c r="CY199" s="131"/>
      <c r="CZ199" s="131"/>
      <c r="DA199" s="131"/>
      <c r="DB199" s="131"/>
      <c r="DC199" s="131"/>
      <c r="DD199" s="131"/>
      <c r="DE199" s="131"/>
      <c r="DF199" s="131"/>
      <c r="DG199" s="131"/>
      <c r="DH199" s="131"/>
      <c r="DI199" s="131"/>
      <c r="DJ199" s="131"/>
      <c r="DK199" s="131"/>
      <c r="DL199" s="131"/>
      <c r="DM199" s="131"/>
      <c r="DN199" s="131"/>
      <c r="DO199" s="131"/>
      <c r="DP199" s="131"/>
      <c r="DQ199" s="131"/>
      <c r="DR199" s="131"/>
      <c r="DS199" s="131"/>
      <c r="DT199" s="131"/>
      <c r="DU199" s="131"/>
      <c r="DV199" s="131"/>
      <c r="DW199" s="131"/>
      <c r="DX199" s="131"/>
      <c r="DY199" s="131"/>
      <c r="DZ199" s="131"/>
      <c r="EA199" s="131"/>
      <c r="EB199" s="131"/>
      <c r="EC199" s="131"/>
      <c r="ED199" s="131"/>
      <c r="EE199" s="131"/>
      <c r="EF199" s="131"/>
      <c r="EG199" s="131"/>
      <c r="EH199" s="131"/>
      <c r="EI199" s="131"/>
      <c r="EJ199" s="131"/>
      <c r="EK199" s="131"/>
      <c r="EL199" s="131"/>
      <c r="EM199" s="131"/>
      <c r="EN199" s="131"/>
      <c r="EO199" s="131"/>
      <c r="EP199" s="131"/>
      <c r="EQ199" s="131"/>
      <c r="ER199" s="131"/>
      <c r="ES199" s="131"/>
      <c r="ET199" s="131"/>
      <c r="EU199" s="131"/>
      <c r="EV199" s="131"/>
      <c r="EW199" s="131"/>
      <c r="EX199" s="131"/>
      <c r="EY199" s="131"/>
      <c r="EZ199" s="131"/>
      <c r="FA199" s="131"/>
      <c r="FB199" s="131"/>
      <c r="FC199" s="131"/>
      <c r="FD199" s="131"/>
      <c r="FE199" s="131"/>
      <c r="FF199" s="131"/>
      <c r="FG199" s="131"/>
      <c r="FH199" s="131"/>
      <c r="FI199" s="131"/>
      <c r="FJ199" s="131"/>
      <c r="FK199" s="131"/>
      <c r="FL199" s="131"/>
      <c r="FM199" s="131"/>
      <c r="FN199" s="131"/>
      <c r="FO199" s="131"/>
      <c r="FP199" s="131"/>
      <c r="FQ199" s="131"/>
      <c r="FR199" s="131"/>
      <c r="FS199" s="131"/>
      <c r="FT199" s="131"/>
      <c r="FU199" s="131"/>
      <c r="FV199" s="131"/>
      <c r="FW199" s="131"/>
      <c r="FX199" s="131"/>
      <c r="FY199" s="131"/>
      <c r="FZ199" s="131"/>
      <c r="GA199" s="131"/>
      <c r="GB199" s="131"/>
      <c r="GC199" s="131"/>
      <c r="GD199" s="131"/>
      <c r="GE199" s="131"/>
      <c r="GF199" s="131"/>
      <c r="GG199" s="131"/>
      <c r="GH199" s="131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</row>
    <row r="200" spans="1:251" ht="25.5" x14ac:dyDescent="0.2">
      <c r="A200" s="101" t="s">
        <v>418</v>
      </c>
      <c r="B200" s="102" t="s">
        <v>416</v>
      </c>
      <c r="C200" s="102" t="s">
        <v>280</v>
      </c>
      <c r="D200" s="102" t="s">
        <v>434</v>
      </c>
      <c r="E200" s="120"/>
      <c r="F200" s="103">
        <f>SUM(F202+F201)</f>
        <v>41199.910000000003</v>
      </c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4"/>
      <c r="FF200" s="104"/>
      <c r="FG200" s="104"/>
      <c r="FH200" s="104"/>
      <c r="FI200" s="104"/>
      <c r="FJ200" s="104"/>
      <c r="FK200" s="104"/>
      <c r="FL200" s="104"/>
      <c r="FM200" s="104"/>
      <c r="FN200" s="104"/>
      <c r="FO200" s="104"/>
      <c r="FP200" s="104"/>
      <c r="FQ200" s="104"/>
      <c r="FR200" s="104"/>
      <c r="FS200" s="104"/>
      <c r="FT200" s="104"/>
      <c r="FU200" s="104"/>
      <c r="FV200" s="104"/>
      <c r="FW200" s="104"/>
      <c r="FX200" s="104"/>
      <c r="FY200" s="104"/>
      <c r="FZ200" s="104"/>
      <c r="GA200" s="104"/>
      <c r="GB200" s="104"/>
      <c r="GC200" s="104"/>
      <c r="GD200" s="104"/>
      <c r="GE200" s="104"/>
      <c r="GF200" s="104"/>
      <c r="GG200" s="104"/>
      <c r="GH200" s="104"/>
      <c r="GI200" s="104"/>
      <c r="GJ200" s="104"/>
      <c r="GK200" s="104"/>
      <c r="GL200" s="104"/>
      <c r="GM200" s="104"/>
      <c r="GN200" s="104"/>
      <c r="GO200" s="104"/>
      <c r="GP200" s="104"/>
      <c r="GQ200" s="104"/>
      <c r="GR200" s="104"/>
      <c r="GS200" s="104"/>
      <c r="GT200" s="104"/>
      <c r="GU200" s="104"/>
      <c r="GV200" s="104"/>
      <c r="GW200" s="104"/>
      <c r="GX200" s="104"/>
      <c r="GY200" s="104"/>
      <c r="GZ200" s="104"/>
      <c r="HA200" s="104"/>
      <c r="HB200" s="104"/>
      <c r="HC200" s="104"/>
      <c r="HD200" s="104"/>
      <c r="HE200" s="104"/>
      <c r="HF200" s="104"/>
      <c r="HG200" s="104"/>
      <c r="HH200" s="104"/>
      <c r="HI200" s="104"/>
      <c r="HJ200" s="104"/>
      <c r="HK200" s="104"/>
      <c r="HL200" s="104"/>
      <c r="HM200" s="104"/>
      <c r="HN200" s="104"/>
      <c r="HO200" s="104"/>
      <c r="HP200" s="104"/>
      <c r="HQ200" s="104"/>
      <c r="HR200" s="104"/>
      <c r="HS200" s="104"/>
      <c r="HT200" s="104"/>
      <c r="HU200" s="104"/>
      <c r="HV200" s="104"/>
      <c r="HW200" s="104"/>
      <c r="HX200" s="104"/>
      <c r="HY200" s="104"/>
      <c r="HZ200" s="104"/>
      <c r="IA200" s="104"/>
      <c r="IB200" s="104"/>
      <c r="IC200" s="104"/>
      <c r="ID200" s="104"/>
      <c r="IE200" s="104"/>
      <c r="IF200" s="104"/>
      <c r="IG200" s="104"/>
      <c r="IH200" s="104"/>
      <c r="II200" s="104"/>
      <c r="IJ200" s="104"/>
      <c r="IK200" s="104"/>
      <c r="IL200" s="104"/>
      <c r="IM200" s="104"/>
      <c r="IN200" s="104"/>
      <c r="IO200" s="104"/>
      <c r="IP200" s="104"/>
      <c r="IQ200" s="104"/>
    </row>
    <row r="201" spans="1:251" ht="25.5" x14ac:dyDescent="0.2">
      <c r="A201" s="105" t="s">
        <v>293</v>
      </c>
      <c r="B201" s="106" t="s">
        <v>416</v>
      </c>
      <c r="C201" s="106" t="s">
        <v>280</v>
      </c>
      <c r="D201" s="106" t="s">
        <v>434</v>
      </c>
      <c r="E201" s="120" t="s">
        <v>284</v>
      </c>
      <c r="F201" s="103">
        <v>2386.33</v>
      </c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 s="104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  <c r="EC201" s="104"/>
      <c r="ED201" s="104"/>
      <c r="EE201" s="104"/>
      <c r="EF201" s="104"/>
      <c r="EG201" s="104"/>
      <c r="EH201" s="104"/>
      <c r="EI201" s="104"/>
      <c r="EJ201" s="104"/>
      <c r="EK201" s="104"/>
      <c r="EL201" s="104"/>
      <c r="EM201" s="104"/>
      <c r="EN201" s="104"/>
      <c r="EO201" s="104"/>
      <c r="EP201" s="104"/>
      <c r="EQ201" s="104"/>
      <c r="ER201" s="104"/>
      <c r="ES201" s="104"/>
      <c r="ET201" s="104"/>
      <c r="EU201" s="104"/>
      <c r="EV201" s="104"/>
      <c r="EW201" s="104"/>
      <c r="EX201" s="104"/>
      <c r="EY201" s="104"/>
      <c r="EZ201" s="104"/>
      <c r="FA201" s="104"/>
      <c r="FB201" s="104"/>
      <c r="FC201" s="104"/>
      <c r="FD201" s="104"/>
      <c r="FE201" s="104"/>
      <c r="FF201" s="104"/>
      <c r="FG201" s="104"/>
      <c r="FH201" s="104"/>
      <c r="FI201" s="104"/>
      <c r="FJ201" s="104"/>
      <c r="FK201" s="104"/>
      <c r="FL201" s="104"/>
      <c r="FM201" s="104"/>
      <c r="FN201" s="104"/>
      <c r="FO201" s="104"/>
      <c r="FP201" s="104"/>
      <c r="FQ201" s="104"/>
      <c r="FR201" s="104"/>
      <c r="FS201" s="104"/>
      <c r="FT201" s="104"/>
      <c r="FU201" s="104"/>
      <c r="FV201" s="104"/>
      <c r="FW201" s="104"/>
      <c r="FX201" s="104"/>
      <c r="FY201" s="104"/>
      <c r="FZ201" s="104"/>
      <c r="GA201" s="104"/>
      <c r="GB201" s="104"/>
      <c r="GC201" s="104"/>
      <c r="GD201" s="104"/>
      <c r="GE201" s="104"/>
      <c r="GF201" s="104"/>
      <c r="GG201" s="104"/>
      <c r="GH201" s="104"/>
      <c r="GI201" s="104"/>
      <c r="GJ201" s="104"/>
      <c r="GK201" s="104"/>
      <c r="GL201" s="104"/>
      <c r="GM201" s="104"/>
      <c r="GN201" s="104"/>
      <c r="GO201" s="104"/>
      <c r="GP201" s="104"/>
      <c r="GQ201" s="104"/>
      <c r="GR201" s="104"/>
      <c r="GS201" s="104"/>
      <c r="GT201" s="104"/>
      <c r="GU201" s="104"/>
      <c r="GV201" s="104"/>
      <c r="GW201" s="104"/>
      <c r="GX201" s="104"/>
      <c r="GY201" s="104"/>
      <c r="GZ201" s="104"/>
      <c r="HA201" s="104"/>
      <c r="HB201" s="104"/>
      <c r="HC201" s="104"/>
      <c r="HD201" s="104"/>
      <c r="HE201" s="104"/>
      <c r="HF201" s="104"/>
      <c r="HG201" s="104"/>
      <c r="HH201" s="104"/>
      <c r="HI201" s="104"/>
      <c r="HJ201" s="104"/>
      <c r="HK201" s="104"/>
      <c r="HL201" s="104"/>
      <c r="HM201" s="104"/>
      <c r="HN201" s="104"/>
      <c r="HO201" s="104"/>
      <c r="HP201" s="104"/>
      <c r="HQ201" s="104"/>
      <c r="HR201" s="104"/>
      <c r="HS201" s="104"/>
      <c r="HT201" s="104"/>
      <c r="HU201" s="104"/>
      <c r="HV201" s="104"/>
      <c r="HW201" s="104"/>
      <c r="HX201" s="104"/>
      <c r="HY201" s="104"/>
      <c r="HZ201" s="104"/>
      <c r="IA201" s="104"/>
      <c r="IB201" s="104"/>
      <c r="IC201" s="104"/>
      <c r="ID201" s="104"/>
      <c r="IE201" s="104"/>
      <c r="IF201" s="104"/>
      <c r="IG201" s="104"/>
      <c r="IH201" s="104"/>
      <c r="II201" s="104"/>
      <c r="IJ201" s="104"/>
      <c r="IK201" s="104"/>
      <c r="IL201" s="104"/>
      <c r="IM201" s="104"/>
      <c r="IN201" s="104"/>
      <c r="IO201" s="104"/>
      <c r="IP201" s="104"/>
      <c r="IQ201" s="104"/>
    </row>
    <row r="202" spans="1:251" ht="25.5" x14ac:dyDescent="0.2">
      <c r="A202" s="105" t="s">
        <v>336</v>
      </c>
      <c r="B202" s="106" t="s">
        <v>416</v>
      </c>
      <c r="C202" s="106" t="s">
        <v>280</v>
      </c>
      <c r="D202" s="106" t="s">
        <v>434</v>
      </c>
      <c r="E202" s="106" t="s">
        <v>337</v>
      </c>
      <c r="F202" s="107">
        <v>38813.58</v>
      </c>
    </row>
    <row r="203" spans="1:251" ht="38.25" x14ac:dyDescent="0.2">
      <c r="A203" s="101" t="s">
        <v>422</v>
      </c>
      <c r="B203" s="171" t="s">
        <v>416</v>
      </c>
      <c r="C203" s="171" t="s">
        <v>280</v>
      </c>
      <c r="D203" s="120" t="s">
        <v>328</v>
      </c>
      <c r="E203" s="171"/>
      <c r="F203" s="172">
        <f>SUM(F204)</f>
        <v>203</v>
      </c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  <c r="EC203" s="104"/>
      <c r="ED203" s="104"/>
      <c r="EE203" s="104"/>
      <c r="EF203" s="104"/>
      <c r="EG203" s="104"/>
      <c r="EH203" s="104"/>
      <c r="EI203" s="104"/>
      <c r="EJ203" s="104"/>
      <c r="EK203" s="104"/>
      <c r="EL203" s="104"/>
      <c r="EM203" s="104"/>
      <c r="EN203" s="104"/>
      <c r="EO203" s="104"/>
      <c r="EP203" s="104"/>
      <c r="EQ203" s="104"/>
      <c r="ER203" s="104"/>
      <c r="ES203" s="104"/>
      <c r="ET203" s="104"/>
      <c r="EU203" s="104"/>
      <c r="EV203" s="104"/>
      <c r="EW203" s="104"/>
      <c r="EX203" s="104"/>
      <c r="EY203" s="104"/>
      <c r="EZ203" s="104"/>
      <c r="FA203" s="104"/>
      <c r="FB203" s="104"/>
      <c r="FC203" s="104"/>
      <c r="FD203" s="104"/>
      <c r="FE203" s="104"/>
      <c r="FF203" s="104"/>
      <c r="FG203" s="104"/>
      <c r="FH203" s="104"/>
      <c r="FI203" s="104"/>
      <c r="FJ203" s="104"/>
      <c r="FK203" s="104"/>
      <c r="FL203" s="104"/>
      <c r="FM203" s="104"/>
      <c r="FN203" s="104"/>
      <c r="FO203" s="104"/>
      <c r="FP203" s="104"/>
      <c r="FQ203" s="104"/>
      <c r="FR203" s="104"/>
      <c r="FS203" s="104"/>
      <c r="FT203" s="104"/>
      <c r="FU203" s="104"/>
      <c r="FV203" s="104"/>
      <c r="FW203" s="104"/>
      <c r="FX203" s="104"/>
      <c r="FY203" s="104"/>
      <c r="FZ203" s="104"/>
      <c r="GA203" s="104"/>
      <c r="GB203" s="104"/>
      <c r="GC203" s="104"/>
      <c r="GD203" s="104"/>
      <c r="GE203" s="104"/>
      <c r="GF203" s="104"/>
      <c r="GG203" s="104"/>
      <c r="GH203" s="104"/>
      <c r="GI203" s="104"/>
      <c r="GJ203" s="104"/>
      <c r="GK203" s="104"/>
      <c r="GL203" s="104"/>
      <c r="GM203" s="104"/>
      <c r="GN203" s="104"/>
      <c r="GO203" s="104"/>
      <c r="GP203" s="104"/>
      <c r="GQ203" s="104"/>
      <c r="GR203" s="104"/>
      <c r="GS203" s="104"/>
      <c r="GT203" s="104"/>
      <c r="GU203" s="104"/>
      <c r="GV203" s="104"/>
      <c r="GW203" s="104"/>
      <c r="GX203" s="104"/>
      <c r="GY203" s="104"/>
      <c r="GZ203" s="104"/>
      <c r="HA203" s="104"/>
      <c r="HB203" s="104"/>
      <c r="HC203" s="104"/>
      <c r="HD203" s="104"/>
      <c r="HE203" s="104"/>
      <c r="HF203" s="104"/>
      <c r="HG203" s="104"/>
      <c r="HH203" s="104"/>
      <c r="HI203" s="104"/>
      <c r="HJ203" s="104"/>
      <c r="HK203" s="104"/>
      <c r="HL203" s="104"/>
      <c r="HM203" s="104"/>
      <c r="HN203" s="104"/>
      <c r="HO203" s="104"/>
      <c r="HP203" s="104"/>
      <c r="HQ203" s="104"/>
      <c r="HR203" s="104"/>
      <c r="HS203" s="104"/>
      <c r="HT203" s="104"/>
      <c r="HU203" s="104"/>
      <c r="HV203" s="104"/>
      <c r="HW203" s="104"/>
      <c r="HX203" s="104"/>
      <c r="HY203" s="104"/>
      <c r="HZ203" s="104"/>
      <c r="IA203" s="104"/>
      <c r="IB203" s="104"/>
      <c r="IC203" s="104"/>
      <c r="ID203" s="104"/>
      <c r="IE203" s="104"/>
      <c r="IF203" s="104"/>
      <c r="IG203" s="104"/>
      <c r="IH203" s="104"/>
      <c r="II203" s="104"/>
      <c r="IJ203" s="104"/>
      <c r="IK203" s="104"/>
      <c r="IL203" s="104"/>
      <c r="IM203" s="104"/>
      <c r="IN203" s="104"/>
      <c r="IO203" s="104"/>
      <c r="IP203" s="104"/>
      <c r="IQ203" s="104"/>
    </row>
    <row r="204" spans="1:251" ht="25.5" x14ac:dyDescent="0.2">
      <c r="A204" s="105" t="s">
        <v>336</v>
      </c>
      <c r="B204" s="114" t="s">
        <v>416</v>
      </c>
      <c r="C204" s="114" t="s">
        <v>280</v>
      </c>
      <c r="D204" s="114" t="s">
        <v>328</v>
      </c>
      <c r="E204" s="114" t="s">
        <v>337</v>
      </c>
      <c r="F204" s="107">
        <v>203</v>
      </c>
    </row>
    <row r="205" spans="1:251" x14ac:dyDescent="0.2">
      <c r="A205" s="170" t="s">
        <v>435</v>
      </c>
      <c r="B205" s="123" t="s">
        <v>416</v>
      </c>
      <c r="C205" s="123" t="s">
        <v>416</v>
      </c>
      <c r="D205" s="123"/>
      <c r="E205" s="123"/>
      <c r="F205" s="97">
        <f>SUM(F206)</f>
        <v>5198.5</v>
      </c>
    </row>
    <row r="206" spans="1:251" ht="13.5" x14ac:dyDescent="0.25">
      <c r="A206" s="119" t="s">
        <v>436</v>
      </c>
      <c r="B206" s="111" t="s">
        <v>416</v>
      </c>
      <c r="C206" s="111" t="s">
        <v>416</v>
      </c>
      <c r="D206" s="111"/>
      <c r="E206" s="111"/>
      <c r="F206" s="100">
        <f>SUM(F210+F212+F214+F207)</f>
        <v>5198.5</v>
      </c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  <c r="BI206" s="141"/>
      <c r="BJ206" s="141"/>
      <c r="BK206" s="141"/>
      <c r="BL206" s="141"/>
      <c r="BM206" s="141"/>
      <c r="BN206" s="141"/>
      <c r="BO206" s="141"/>
      <c r="BP206" s="141"/>
      <c r="BQ206" s="141"/>
      <c r="BR206" s="141"/>
      <c r="BS206" s="141"/>
      <c r="BT206" s="141"/>
      <c r="BU206" s="141"/>
      <c r="BV206" s="141"/>
      <c r="BW206" s="141"/>
      <c r="BX206" s="141"/>
      <c r="BY206" s="141"/>
      <c r="BZ206" s="141"/>
      <c r="CA206" s="141"/>
      <c r="CB206" s="141"/>
      <c r="CC206" s="141"/>
      <c r="CD206" s="141"/>
      <c r="CE206" s="141"/>
      <c r="CF206" s="141"/>
      <c r="CG206" s="141"/>
      <c r="CH206" s="141"/>
      <c r="CI206" s="141"/>
      <c r="CJ206" s="141"/>
      <c r="CK206" s="141"/>
      <c r="CL206" s="141"/>
      <c r="CM206" s="141"/>
      <c r="CN206" s="141"/>
      <c r="CO206" s="141"/>
      <c r="CP206" s="141"/>
      <c r="CQ206" s="141"/>
      <c r="CR206" s="141"/>
      <c r="CS206" s="141"/>
      <c r="CT206" s="141"/>
      <c r="CU206" s="141"/>
      <c r="CV206" s="141"/>
      <c r="CW206" s="141"/>
      <c r="CX206" s="141"/>
      <c r="CY206" s="141"/>
      <c r="CZ206" s="141"/>
      <c r="DA206" s="141"/>
      <c r="DB206" s="141"/>
      <c r="DC206" s="141"/>
      <c r="DD206" s="141"/>
      <c r="DE206" s="141"/>
      <c r="DF206" s="141"/>
      <c r="DG206" s="141"/>
      <c r="DH206" s="141"/>
      <c r="DI206" s="141"/>
      <c r="DJ206" s="141"/>
      <c r="DK206" s="141"/>
      <c r="DL206" s="141"/>
      <c r="DM206" s="141"/>
      <c r="DN206" s="141"/>
      <c r="DO206" s="141"/>
      <c r="DP206" s="141"/>
      <c r="DQ206" s="141"/>
      <c r="DR206" s="141"/>
      <c r="DS206" s="141"/>
      <c r="DT206" s="141"/>
      <c r="DU206" s="141"/>
      <c r="DV206" s="141"/>
      <c r="DW206" s="141"/>
      <c r="DX206" s="141"/>
      <c r="DY206" s="141"/>
      <c r="DZ206" s="141"/>
      <c r="EA206" s="141"/>
      <c r="EB206" s="141"/>
      <c r="EC206" s="141"/>
      <c r="ED206" s="141"/>
      <c r="EE206" s="141"/>
      <c r="EF206" s="141"/>
      <c r="EG206" s="141"/>
      <c r="EH206" s="141"/>
      <c r="EI206" s="141"/>
      <c r="EJ206" s="141"/>
      <c r="EK206" s="141"/>
      <c r="EL206" s="141"/>
      <c r="EM206" s="141"/>
      <c r="EN206" s="141"/>
      <c r="EO206" s="141"/>
      <c r="EP206" s="141"/>
      <c r="EQ206" s="141"/>
      <c r="ER206" s="141"/>
      <c r="ES206" s="141"/>
      <c r="ET206" s="141"/>
      <c r="EU206" s="141"/>
      <c r="EV206" s="141"/>
      <c r="EW206" s="141"/>
      <c r="EX206" s="141"/>
      <c r="EY206" s="141"/>
      <c r="EZ206" s="141"/>
      <c r="FA206" s="141"/>
      <c r="FB206" s="141"/>
      <c r="FC206" s="141"/>
      <c r="FD206" s="141"/>
      <c r="FE206" s="141"/>
      <c r="FF206" s="141"/>
      <c r="FG206" s="141"/>
      <c r="FH206" s="141"/>
      <c r="FI206" s="141"/>
      <c r="FJ206" s="141"/>
      <c r="FK206" s="141"/>
      <c r="FL206" s="141"/>
      <c r="FM206" s="141"/>
      <c r="FN206" s="141"/>
      <c r="FO206" s="141"/>
      <c r="FP206" s="141"/>
      <c r="FQ206" s="141"/>
      <c r="FR206" s="141"/>
      <c r="FS206" s="141"/>
      <c r="FT206" s="141"/>
      <c r="FU206" s="141"/>
      <c r="FV206" s="141"/>
      <c r="FW206" s="141"/>
      <c r="FX206" s="141"/>
      <c r="FY206" s="141"/>
      <c r="FZ206" s="141"/>
      <c r="GA206" s="141"/>
      <c r="GB206" s="141"/>
      <c r="GC206" s="141"/>
      <c r="GD206" s="141"/>
      <c r="GE206" s="141"/>
      <c r="GF206" s="141"/>
      <c r="GG206" s="141"/>
      <c r="GH206" s="141"/>
      <c r="GI206" s="141"/>
      <c r="GJ206" s="141"/>
      <c r="GK206" s="141"/>
      <c r="GL206" s="141"/>
      <c r="GM206" s="141"/>
      <c r="GN206" s="141"/>
      <c r="GO206" s="141"/>
      <c r="GP206" s="141"/>
      <c r="GQ206" s="141"/>
      <c r="GR206" s="141"/>
      <c r="GS206" s="141"/>
      <c r="GT206" s="141"/>
      <c r="GU206" s="141"/>
      <c r="GV206" s="141"/>
      <c r="GW206" s="141"/>
      <c r="GX206" s="141"/>
      <c r="GY206" s="141"/>
      <c r="GZ206" s="141"/>
      <c r="HA206" s="141"/>
      <c r="HB206" s="141"/>
      <c r="HC206" s="141"/>
      <c r="HD206" s="141"/>
      <c r="HE206" s="141"/>
      <c r="HF206" s="141"/>
      <c r="HG206" s="141"/>
      <c r="HH206" s="141"/>
      <c r="HI206" s="141"/>
      <c r="HJ206" s="141"/>
      <c r="HK206" s="141"/>
      <c r="HL206" s="141"/>
      <c r="HM206" s="141"/>
      <c r="HN206" s="141"/>
      <c r="HO206" s="141"/>
      <c r="HP206" s="141"/>
      <c r="HQ206" s="141"/>
      <c r="HR206" s="141"/>
      <c r="HS206" s="141"/>
      <c r="HT206" s="141"/>
      <c r="HU206" s="141"/>
      <c r="HV206" s="141"/>
      <c r="HW206" s="141"/>
      <c r="HX206" s="141"/>
      <c r="HY206" s="141"/>
      <c r="HZ206" s="141"/>
      <c r="IA206" s="141"/>
      <c r="IB206" s="141"/>
      <c r="IC206" s="141"/>
      <c r="ID206" s="141"/>
      <c r="IE206" s="141"/>
      <c r="IF206" s="141"/>
      <c r="IG206" s="141"/>
      <c r="IH206" s="141"/>
      <c r="II206" s="141"/>
      <c r="IJ206" s="141"/>
      <c r="IK206" s="141"/>
      <c r="IL206" s="141"/>
      <c r="IM206" s="141"/>
      <c r="IN206" s="141"/>
      <c r="IO206" s="141"/>
      <c r="IP206" s="141"/>
      <c r="IQ206" s="141"/>
    </row>
    <row r="207" spans="1:251" ht="38.25" x14ac:dyDescent="0.2">
      <c r="A207" s="105" t="s">
        <v>437</v>
      </c>
      <c r="B207" s="114" t="s">
        <v>416</v>
      </c>
      <c r="C207" s="114" t="s">
        <v>416</v>
      </c>
      <c r="D207" s="114" t="s">
        <v>438</v>
      </c>
      <c r="E207" s="114"/>
      <c r="F207" s="107">
        <f>SUM(F208+F209)</f>
        <v>3099.02</v>
      </c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  <c r="CA207" s="139"/>
      <c r="CB207" s="139"/>
      <c r="CC207" s="139"/>
      <c r="CD207" s="139"/>
      <c r="CE207" s="139"/>
      <c r="CF207" s="139"/>
      <c r="CG207" s="139"/>
      <c r="CH207" s="139"/>
      <c r="CI207" s="139"/>
      <c r="CJ207" s="139"/>
      <c r="CK207" s="139"/>
      <c r="CL207" s="139"/>
      <c r="CM207" s="139"/>
      <c r="CN207" s="139"/>
      <c r="CO207" s="139"/>
      <c r="CP207" s="139"/>
      <c r="CQ207" s="139"/>
      <c r="CR207" s="139"/>
      <c r="CS207" s="139"/>
      <c r="CT207" s="139"/>
      <c r="CU207" s="139"/>
      <c r="CV207" s="139"/>
      <c r="CW207" s="139"/>
      <c r="CX207" s="139"/>
      <c r="CY207" s="139"/>
      <c r="CZ207" s="139"/>
      <c r="DA207" s="139"/>
      <c r="DB207" s="139"/>
      <c r="DC207" s="139"/>
      <c r="DD207" s="139"/>
      <c r="DE207" s="139"/>
      <c r="DF207" s="139"/>
      <c r="DG207" s="139"/>
      <c r="DH207" s="139"/>
      <c r="DI207" s="139"/>
      <c r="DJ207" s="139"/>
      <c r="DK207" s="139"/>
      <c r="DL207" s="139"/>
      <c r="DM207" s="139"/>
      <c r="DN207" s="139"/>
      <c r="DO207" s="139"/>
      <c r="DP207" s="139"/>
      <c r="DQ207" s="139"/>
      <c r="DR207" s="139"/>
      <c r="DS207" s="139"/>
      <c r="DT207" s="139"/>
      <c r="DU207" s="139"/>
      <c r="DV207" s="139"/>
      <c r="DW207" s="139"/>
      <c r="DX207" s="139"/>
      <c r="DY207" s="139"/>
      <c r="DZ207" s="139"/>
      <c r="EA207" s="139"/>
      <c r="EB207" s="139"/>
      <c r="EC207" s="139"/>
      <c r="ED207" s="139"/>
      <c r="EE207" s="139"/>
      <c r="EF207" s="139"/>
      <c r="EG207" s="139"/>
      <c r="EH207" s="139"/>
      <c r="EI207" s="139"/>
      <c r="EJ207" s="139"/>
      <c r="EK207" s="139"/>
      <c r="EL207" s="139"/>
      <c r="EM207" s="139"/>
      <c r="EN207" s="139"/>
      <c r="EO207" s="139"/>
      <c r="EP207" s="139"/>
      <c r="EQ207" s="139"/>
      <c r="ER207" s="139"/>
      <c r="ES207" s="139"/>
      <c r="ET207" s="139"/>
      <c r="EU207" s="139"/>
      <c r="EV207" s="139"/>
      <c r="EW207" s="139"/>
      <c r="EX207" s="139"/>
      <c r="EY207" s="139"/>
      <c r="EZ207" s="139"/>
      <c r="FA207" s="139"/>
      <c r="FB207" s="139"/>
      <c r="FC207" s="139"/>
      <c r="FD207" s="139"/>
      <c r="FE207" s="139"/>
      <c r="FF207" s="139"/>
      <c r="FG207" s="139"/>
      <c r="FH207" s="139"/>
      <c r="FI207" s="139"/>
      <c r="FJ207" s="139"/>
      <c r="FK207" s="139"/>
      <c r="FL207" s="139"/>
      <c r="FM207" s="139"/>
      <c r="FN207" s="139"/>
      <c r="FO207" s="139"/>
      <c r="FP207" s="139"/>
      <c r="FQ207" s="139"/>
      <c r="FR207" s="139"/>
      <c r="FS207" s="139"/>
      <c r="FT207" s="139"/>
      <c r="FU207" s="139"/>
      <c r="FV207" s="139"/>
      <c r="FW207" s="139"/>
      <c r="FX207" s="139"/>
      <c r="FY207" s="139"/>
      <c r="FZ207" s="139"/>
      <c r="GA207" s="139"/>
      <c r="GB207" s="139"/>
      <c r="GC207" s="139"/>
      <c r="GD207" s="139"/>
      <c r="GE207" s="139"/>
      <c r="GF207" s="139"/>
      <c r="GG207" s="139"/>
      <c r="GH207" s="139"/>
      <c r="GI207" s="139"/>
      <c r="GJ207" s="139"/>
      <c r="GK207" s="139"/>
      <c r="GL207" s="139"/>
      <c r="GM207" s="139"/>
      <c r="GN207" s="139"/>
      <c r="GO207" s="139"/>
      <c r="GP207" s="139"/>
      <c r="GQ207" s="139"/>
      <c r="GR207" s="139"/>
      <c r="GS207" s="139"/>
      <c r="GT207" s="139"/>
      <c r="GU207" s="139"/>
      <c r="GV207" s="139"/>
      <c r="GW207" s="139"/>
      <c r="GX207" s="139"/>
      <c r="GY207" s="139"/>
      <c r="GZ207" s="139"/>
      <c r="HA207" s="139"/>
      <c r="HB207" s="139"/>
      <c r="HC207" s="139"/>
      <c r="HD207" s="139"/>
      <c r="HE207" s="139"/>
      <c r="HF207" s="139"/>
      <c r="HG207" s="139"/>
      <c r="HH207" s="139"/>
      <c r="HI207" s="139"/>
      <c r="HJ207" s="139"/>
      <c r="HK207" s="139"/>
      <c r="HL207" s="139"/>
      <c r="HM207" s="139"/>
      <c r="HN207" s="139"/>
      <c r="HO207" s="139"/>
      <c r="HP207" s="139"/>
      <c r="HQ207" s="139"/>
      <c r="HR207" s="139"/>
      <c r="HS207" s="139"/>
      <c r="HT207" s="139"/>
      <c r="HU207" s="139"/>
      <c r="HV207" s="139"/>
      <c r="HW207" s="139"/>
      <c r="HX207" s="139"/>
      <c r="HY207" s="139"/>
      <c r="HZ207" s="139"/>
      <c r="IA207" s="139"/>
      <c r="IB207" s="139"/>
      <c r="IC207" s="139"/>
      <c r="ID207" s="139"/>
      <c r="IE207" s="139"/>
      <c r="IF207" s="139"/>
      <c r="IG207" s="139"/>
      <c r="IH207" s="139"/>
      <c r="II207" s="139"/>
      <c r="IJ207" s="139"/>
      <c r="IK207" s="139"/>
      <c r="IL207" s="139"/>
      <c r="IM207" s="139"/>
      <c r="IN207" s="139"/>
      <c r="IO207" s="139"/>
      <c r="IP207" s="139"/>
      <c r="IQ207" s="139"/>
    </row>
    <row r="208" spans="1:251" x14ac:dyDescent="0.2">
      <c r="A208" s="168" t="s">
        <v>291</v>
      </c>
      <c r="B208" s="120" t="s">
        <v>416</v>
      </c>
      <c r="C208" s="120" t="s">
        <v>416</v>
      </c>
      <c r="D208" s="120" t="s">
        <v>438</v>
      </c>
      <c r="E208" s="120" t="s">
        <v>292</v>
      </c>
      <c r="F208" s="103">
        <v>1520.66</v>
      </c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  <c r="CX208" s="140"/>
      <c r="CY208" s="140"/>
      <c r="CZ208" s="140"/>
      <c r="DA208" s="140"/>
      <c r="DB208" s="140"/>
      <c r="DC208" s="140"/>
      <c r="DD208" s="140"/>
      <c r="DE208" s="140"/>
      <c r="DF208" s="140"/>
      <c r="DG208" s="140"/>
      <c r="DH208" s="140"/>
      <c r="DI208" s="140"/>
      <c r="DJ208" s="140"/>
      <c r="DK208" s="140"/>
      <c r="DL208" s="140"/>
      <c r="DM208" s="140"/>
      <c r="DN208" s="140"/>
      <c r="DO208" s="140"/>
      <c r="DP208" s="140"/>
      <c r="DQ208" s="140"/>
      <c r="DR208" s="140"/>
      <c r="DS208" s="140"/>
      <c r="DT208" s="140"/>
      <c r="DU208" s="140"/>
      <c r="DV208" s="140"/>
      <c r="DW208" s="140"/>
      <c r="DX208" s="140"/>
      <c r="DY208" s="140"/>
      <c r="DZ208" s="140"/>
      <c r="EA208" s="140"/>
      <c r="EB208" s="140"/>
      <c r="EC208" s="140"/>
      <c r="ED208" s="140"/>
      <c r="EE208" s="140"/>
      <c r="EF208" s="140"/>
      <c r="EG208" s="140"/>
      <c r="EH208" s="140"/>
      <c r="EI208" s="140"/>
      <c r="EJ208" s="140"/>
      <c r="EK208" s="140"/>
      <c r="EL208" s="140"/>
      <c r="EM208" s="140"/>
      <c r="EN208" s="140"/>
      <c r="EO208" s="140"/>
      <c r="EP208" s="140"/>
      <c r="EQ208" s="140"/>
      <c r="ER208" s="140"/>
      <c r="ES208" s="140"/>
      <c r="ET208" s="140"/>
      <c r="EU208" s="140"/>
      <c r="EV208" s="140"/>
      <c r="EW208" s="140"/>
      <c r="EX208" s="140"/>
      <c r="EY208" s="140"/>
      <c r="EZ208" s="140"/>
      <c r="FA208" s="140"/>
      <c r="FB208" s="140"/>
      <c r="FC208" s="140"/>
      <c r="FD208" s="140"/>
      <c r="FE208" s="140"/>
      <c r="FF208" s="140"/>
      <c r="FG208" s="140"/>
      <c r="FH208" s="140"/>
      <c r="FI208" s="140"/>
      <c r="FJ208" s="140"/>
      <c r="FK208" s="140"/>
      <c r="FL208" s="140"/>
      <c r="FM208" s="140"/>
      <c r="FN208" s="140"/>
      <c r="FO208" s="140"/>
      <c r="FP208" s="140"/>
      <c r="FQ208" s="140"/>
      <c r="FR208" s="140"/>
      <c r="FS208" s="140"/>
      <c r="FT208" s="140"/>
      <c r="FU208" s="140"/>
      <c r="FV208" s="140"/>
      <c r="FW208" s="140"/>
      <c r="FX208" s="140"/>
      <c r="FY208" s="140"/>
      <c r="FZ208" s="140"/>
      <c r="GA208" s="140"/>
      <c r="GB208" s="140"/>
      <c r="GC208" s="140"/>
      <c r="GD208" s="140"/>
      <c r="GE208" s="140"/>
      <c r="GF208" s="140"/>
      <c r="GG208" s="140"/>
      <c r="GH208" s="140"/>
      <c r="GI208" s="140"/>
      <c r="GJ208" s="140"/>
      <c r="GK208" s="140"/>
      <c r="GL208" s="140"/>
      <c r="GM208" s="140"/>
      <c r="GN208" s="140"/>
      <c r="GO208" s="140"/>
      <c r="GP208" s="140"/>
      <c r="GQ208" s="140"/>
      <c r="GR208" s="140"/>
      <c r="GS208" s="140"/>
      <c r="GT208" s="140"/>
      <c r="GU208" s="140"/>
      <c r="GV208" s="140"/>
      <c r="GW208" s="140"/>
      <c r="GX208" s="140"/>
      <c r="GY208" s="140"/>
      <c r="GZ208" s="140"/>
      <c r="HA208" s="140"/>
      <c r="HB208" s="140"/>
      <c r="HC208" s="140"/>
      <c r="HD208" s="140"/>
      <c r="HE208" s="140"/>
      <c r="HF208" s="140"/>
      <c r="HG208" s="140"/>
      <c r="HH208" s="140"/>
      <c r="HI208" s="140"/>
      <c r="HJ208" s="140"/>
      <c r="HK208" s="140"/>
      <c r="HL208" s="140"/>
      <c r="HM208" s="140"/>
      <c r="HN208" s="140"/>
      <c r="HO208" s="140"/>
      <c r="HP208" s="140"/>
      <c r="HQ208" s="140"/>
      <c r="HR208" s="140"/>
      <c r="HS208" s="140"/>
      <c r="HT208" s="140"/>
      <c r="HU208" s="140"/>
      <c r="HV208" s="140"/>
      <c r="HW208" s="140"/>
      <c r="HX208" s="140"/>
      <c r="HY208" s="140"/>
      <c r="HZ208" s="140"/>
      <c r="IA208" s="140"/>
      <c r="IB208" s="140"/>
      <c r="IC208" s="140"/>
      <c r="ID208" s="140"/>
      <c r="IE208" s="140"/>
      <c r="IF208" s="140"/>
      <c r="IG208" s="140"/>
      <c r="IH208" s="140"/>
      <c r="II208" s="140"/>
      <c r="IJ208" s="140"/>
      <c r="IK208" s="140"/>
      <c r="IL208" s="140"/>
      <c r="IM208" s="140"/>
      <c r="IN208" s="140"/>
      <c r="IO208" s="140"/>
      <c r="IP208" s="140"/>
      <c r="IQ208" s="140"/>
    </row>
    <row r="209" spans="1:251" ht="25.5" x14ac:dyDescent="0.2">
      <c r="A209" s="101" t="s">
        <v>336</v>
      </c>
      <c r="B209" s="120" t="s">
        <v>416</v>
      </c>
      <c r="C209" s="120" t="s">
        <v>416</v>
      </c>
      <c r="D209" s="120" t="s">
        <v>438</v>
      </c>
      <c r="E209" s="120" t="s">
        <v>337</v>
      </c>
      <c r="F209" s="103">
        <v>1578.36</v>
      </c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  <c r="CX209" s="140"/>
      <c r="CY209" s="140"/>
      <c r="CZ209" s="140"/>
      <c r="DA209" s="140"/>
      <c r="DB209" s="140"/>
      <c r="DC209" s="140"/>
      <c r="DD209" s="140"/>
      <c r="DE209" s="140"/>
      <c r="DF209" s="140"/>
      <c r="DG209" s="140"/>
      <c r="DH209" s="140"/>
      <c r="DI209" s="140"/>
      <c r="DJ209" s="140"/>
      <c r="DK209" s="140"/>
      <c r="DL209" s="140"/>
      <c r="DM209" s="140"/>
      <c r="DN209" s="140"/>
      <c r="DO209" s="140"/>
      <c r="DP209" s="140"/>
      <c r="DQ209" s="140"/>
      <c r="DR209" s="140"/>
      <c r="DS209" s="140"/>
      <c r="DT209" s="140"/>
      <c r="DU209" s="140"/>
      <c r="DV209" s="140"/>
      <c r="DW209" s="140"/>
      <c r="DX209" s="140"/>
      <c r="DY209" s="140"/>
      <c r="DZ209" s="140"/>
      <c r="EA209" s="140"/>
      <c r="EB209" s="140"/>
      <c r="EC209" s="140"/>
      <c r="ED209" s="140"/>
      <c r="EE209" s="140"/>
      <c r="EF209" s="140"/>
      <c r="EG209" s="140"/>
      <c r="EH209" s="140"/>
      <c r="EI209" s="140"/>
      <c r="EJ209" s="140"/>
      <c r="EK209" s="140"/>
      <c r="EL209" s="140"/>
      <c r="EM209" s="140"/>
      <c r="EN209" s="140"/>
      <c r="EO209" s="140"/>
      <c r="EP209" s="140"/>
      <c r="EQ209" s="140"/>
      <c r="ER209" s="140"/>
      <c r="ES209" s="140"/>
      <c r="ET209" s="140"/>
      <c r="EU209" s="140"/>
      <c r="EV209" s="140"/>
      <c r="EW209" s="140"/>
      <c r="EX209" s="140"/>
      <c r="EY209" s="140"/>
      <c r="EZ209" s="140"/>
      <c r="FA209" s="140"/>
      <c r="FB209" s="140"/>
      <c r="FC209" s="140"/>
      <c r="FD209" s="140"/>
      <c r="FE209" s="140"/>
      <c r="FF209" s="140"/>
      <c r="FG209" s="140"/>
      <c r="FH209" s="140"/>
      <c r="FI209" s="140"/>
      <c r="FJ209" s="140"/>
      <c r="FK209" s="140"/>
      <c r="FL209" s="140"/>
      <c r="FM209" s="140"/>
      <c r="FN209" s="140"/>
      <c r="FO209" s="140"/>
      <c r="FP209" s="140"/>
      <c r="FQ209" s="140"/>
      <c r="FR209" s="140"/>
      <c r="FS209" s="140"/>
      <c r="FT209" s="140"/>
      <c r="FU209" s="140"/>
      <c r="FV209" s="140"/>
      <c r="FW209" s="140"/>
      <c r="FX209" s="140"/>
      <c r="FY209" s="140"/>
      <c r="FZ209" s="140"/>
      <c r="GA209" s="140"/>
      <c r="GB209" s="140"/>
      <c r="GC209" s="140"/>
      <c r="GD209" s="140"/>
      <c r="GE209" s="140"/>
      <c r="GF209" s="140"/>
      <c r="GG209" s="140"/>
      <c r="GH209" s="140"/>
      <c r="GI209" s="140"/>
      <c r="GJ209" s="140"/>
      <c r="GK209" s="140"/>
      <c r="GL209" s="140"/>
      <c r="GM209" s="140"/>
      <c r="GN209" s="140"/>
      <c r="GO209" s="140"/>
      <c r="GP209" s="140"/>
      <c r="GQ209" s="140"/>
      <c r="GR209" s="140"/>
      <c r="GS209" s="140"/>
      <c r="GT209" s="140"/>
      <c r="GU209" s="140"/>
      <c r="GV209" s="140"/>
      <c r="GW209" s="140"/>
      <c r="GX209" s="140"/>
      <c r="GY209" s="140"/>
      <c r="GZ209" s="140"/>
      <c r="HA209" s="140"/>
      <c r="HB209" s="140"/>
      <c r="HC209" s="140"/>
      <c r="HD209" s="140"/>
      <c r="HE209" s="140"/>
      <c r="HF209" s="140"/>
      <c r="HG209" s="140"/>
      <c r="HH209" s="140"/>
      <c r="HI209" s="140"/>
      <c r="HJ209" s="140"/>
      <c r="HK209" s="140"/>
      <c r="HL209" s="140"/>
      <c r="HM209" s="140"/>
      <c r="HN209" s="140"/>
      <c r="HO209" s="140"/>
      <c r="HP209" s="140"/>
      <c r="HQ209" s="140"/>
      <c r="HR209" s="140"/>
      <c r="HS209" s="140"/>
      <c r="HT209" s="140"/>
      <c r="HU209" s="140"/>
      <c r="HV209" s="140"/>
      <c r="HW209" s="140"/>
      <c r="HX209" s="140"/>
      <c r="HY209" s="140"/>
      <c r="HZ209" s="140"/>
      <c r="IA209" s="140"/>
      <c r="IB209" s="140"/>
      <c r="IC209" s="140"/>
      <c r="ID209" s="140"/>
      <c r="IE209" s="140"/>
      <c r="IF209" s="140"/>
      <c r="IG209" s="140"/>
      <c r="IH209" s="140"/>
      <c r="II209" s="140"/>
      <c r="IJ209" s="140"/>
      <c r="IK209" s="140"/>
      <c r="IL209" s="140"/>
      <c r="IM209" s="140"/>
      <c r="IN209" s="140"/>
      <c r="IO209" s="140"/>
      <c r="IP209" s="140"/>
      <c r="IQ209" s="140"/>
    </row>
    <row r="210" spans="1:251" ht="25.5" x14ac:dyDescent="0.2">
      <c r="A210" s="105" t="s">
        <v>439</v>
      </c>
      <c r="B210" s="114" t="s">
        <v>416</v>
      </c>
      <c r="C210" s="114" t="s">
        <v>416</v>
      </c>
      <c r="D210" s="114" t="s">
        <v>440</v>
      </c>
      <c r="E210" s="114"/>
      <c r="F210" s="107">
        <f>SUM(F211)</f>
        <v>1193.77</v>
      </c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  <c r="CB210" s="139"/>
      <c r="CC210" s="139"/>
      <c r="CD210" s="139"/>
      <c r="CE210" s="139"/>
      <c r="CF210" s="139"/>
      <c r="CG210" s="139"/>
      <c r="CH210" s="139"/>
      <c r="CI210" s="139"/>
      <c r="CJ210" s="139"/>
      <c r="CK210" s="139"/>
      <c r="CL210" s="139"/>
      <c r="CM210" s="139"/>
      <c r="CN210" s="139"/>
      <c r="CO210" s="139"/>
      <c r="CP210" s="139"/>
      <c r="CQ210" s="139"/>
      <c r="CR210" s="139"/>
      <c r="CS210" s="139"/>
      <c r="CT210" s="139"/>
      <c r="CU210" s="139"/>
      <c r="CV210" s="139"/>
      <c r="CW210" s="139"/>
      <c r="CX210" s="139"/>
      <c r="CY210" s="139"/>
      <c r="CZ210" s="139"/>
      <c r="DA210" s="139"/>
      <c r="DB210" s="139"/>
      <c r="DC210" s="139"/>
      <c r="DD210" s="139"/>
      <c r="DE210" s="139"/>
      <c r="DF210" s="139"/>
      <c r="DG210" s="139"/>
      <c r="DH210" s="139"/>
      <c r="DI210" s="139"/>
      <c r="DJ210" s="139"/>
      <c r="DK210" s="139"/>
      <c r="DL210" s="139"/>
      <c r="DM210" s="139"/>
      <c r="DN210" s="139"/>
      <c r="DO210" s="139"/>
      <c r="DP210" s="139"/>
      <c r="DQ210" s="139"/>
      <c r="DR210" s="139"/>
      <c r="DS210" s="139"/>
      <c r="DT210" s="139"/>
      <c r="DU210" s="139"/>
      <c r="DV210" s="139"/>
      <c r="DW210" s="139"/>
      <c r="DX210" s="139"/>
      <c r="DY210" s="139"/>
      <c r="DZ210" s="139"/>
      <c r="EA210" s="139"/>
      <c r="EB210" s="139"/>
      <c r="EC210" s="139"/>
      <c r="ED210" s="139"/>
      <c r="EE210" s="139"/>
      <c r="EF210" s="139"/>
      <c r="EG210" s="139"/>
      <c r="EH210" s="139"/>
      <c r="EI210" s="139"/>
      <c r="EJ210" s="139"/>
      <c r="EK210" s="139"/>
      <c r="EL210" s="139"/>
      <c r="EM210" s="139"/>
      <c r="EN210" s="139"/>
      <c r="EO210" s="139"/>
      <c r="EP210" s="139"/>
      <c r="EQ210" s="139"/>
      <c r="ER210" s="139"/>
      <c r="ES210" s="139"/>
      <c r="ET210" s="139"/>
      <c r="EU210" s="139"/>
      <c r="EV210" s="139"/>
      <c r="EW210" s="139"/>
      <c r="EX210" s="139"/>
      <c r="EY210" s="139"/>
      <c r="EZ210" s="139"/>
      <c r="FA210" s="139"/>
      <c r="FB210" s="139"/>
      <c r="FC210" s="139"/>
      <c r="FD210" s="139"/>
      <c r="FE210" s="139"/>
      <c r="FF210" s="139"/>
      <c r="FG210" s="139"/>
      <c r="FH210" s="139"/>
      <c r="FI210" s="139"/>
      <c r="FJ210" s="139"/>
      <c r="FK210" s="139"/>
      <c r="FL210" s="139"/>
      <c r="FM210" s="139"/>
      <c r="FN210" s="139"/>
      <c r="FO210" s="139"/>
      <c r="FP210" s="139"/>
      <c r="FQ210" s="139"/>
      <c r="FR210" s="139"/>
      <c r="FS210" s="139"/>
      <c r="FT210" s="139"/>
      <c r="FU210" s="139"/>
      <c r="FV210" s="139"/>
      <c r="FW210" s="139"/>
      <c r="FX210" s="139"/>
      <c r="FY210" s="139"/>
      <c r="FZ210" s="139"/>
      <c r="GA210" s="139"/>
      <c r="GB210" s="139"/>
      <c r="GC210" s="139"/>
      <c r="GD210" s="139"/>
      <c r="GE210" s="139"/>
      <c r="GF210" s="139"/>
      <c r="GG210" s="139"/>
      <c r="GH210" s="139"/>
      <c r="GI210" s="139"/>
      <c r="GJ210" s="139"/>
      <c r="GK210" s="139"/>
      <c r="GL210" s="139"/>
      <c r="GM210" s="139"/>
      <c r="GN210" s="139"/>
      <c r="GO210" s="139"/>
      <c r="GP210" s="139"/>
      <c r="GQ210" s="139"/>
      <c r="GR210" s="139"/>
      <c r="GS210" s="139"/>
      <c r="GT210" s="139"/>
      <c r="GU210" s="139"/>
      <c r="GV210" s="139"/>
      <c r="GW210" s="139"/>
      <c r="GX210" s="139"/>
      <c r="GY210" s="139"/>
      <c r="GZ210" s="139"/>
      <c r="HA210" s="139"/>
      <c r="HB210" s="139"/>
      <c r="HC210" s="139"/>
      <c r="HD210" s="139"/>
      <c r="HE210" s="139"/>
      <c r="HF210" s="139"/>
      <c r="HG210" s="139"/>
      <c r="HH210" s="139"/>
      <c r="HI210" s="139"/>
      <c r="HJ210" s="139"/>
      <c r="HK210" s="139"/>
      <c r="HL210" s="139"/>
      <c r="HM210" s="139"/>
      <c r="HN210" s="139"/>
      <c r="HO210" s="139"/>
      <c r="HP210" s="139"/>
      <c r="HQ210" s="139"/>
      <c r="HR210" s="139"/>
      <c r="HS210" s="139"/>
      <c r="HT210" s="139"/>
      <c r="HU210" s="139"/>
      <c r="HV210" s="139"/>
      <c r="HW210" s="139"/>
      <c r="HX210" s="139"/>
      <c r="HY210" s="139"/>
      <c r="HZ210" s="139"/>
      <c r="IA210" s="139"/>
      <c r="IB210" s="139"/>
      <c r="IC210" s="139"/>
      <c r="ID210" s="139"/>
      <c r="IE210" s="139"/>
      <c r="IF210" s="139"/>
      <c r="IG210" s="139"/>
      <c r="IH210" s="139"/>
      <c r="II210" s="139"/>
      <c r="IJ210" s="139"/>
      <c r="IK210" s="139"/>
      <c r="IL210" s="139"/>
      <c r="IM210" s="139"/>
      <c r="IN210" s="139"/>
      <c r="IO210" s="139"/>
      <c r="IP210" s="139"/>
      <c r="IQ210" s="139"/>
    </row>
    <row r="211" spans="1:251" ht="25.5" x14ac:dyDescent="0.2">
      <c r="A211" s="101" t="s">
        <v>336</v>
      </c>
      <c r="B211" s="120" t="s">
        <v>416</v>
      </c>
      <c r="C211" s="120" t="s">
        <v>416</v>
      </c>
      <c r="D211" s="120" t="s">
        <v>440</v>
      </c>
      <c r="E211" s="120" t="s">
        <v>337</v>
      </c>
      <c r="F211" s="103">
        <v>1193.77</v>
      </c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  <c r="CX211" s="140"/>
      <c r="CY211" s="140"/>
      <c r="CZ211" s="140"/>
      <c r="DA211" s="140"/>
      <c r="DB211" s="140"/>
      <c r="DC211" s="140"/>
      <c r="DD211" s="140"/>
      <c r="DE211" s="140"/>
      <c r="DF211" s="140"/>
      <c r="DG211" s="140"/>
      <c r="DH211" s="140"/>
      <c r="DI211" s="140"/>
      <c r="DJ211" s="140"/>
      <c r="DK211" s="140"/>
      <c r="DL211" s="140"/>
      <c r="DM211" s="140"/>
      <c r="DN211" s="140"/>
      <c r="DO211" s="140"/>
      <c r="DP211" s="140"/>
      <c r="DQ211" s="140"/>
      <c r="DR211" s="140"/>
      <c r="DS211" s="140"/>
      <c r="DT211" s="140"/>
      <c r="DU211" s="140"/>
      <c r="DV211" s="140"/>
      <c r="DW211" s="140"/>
      <c r="DX211" s="140"/>
      <c r="DY211" s="140"/>
      <c r="DZ211" s="140"/>
      <c r="EA211" s="140"/>
      <c r="EB211" s="140"/>
      <c r="EC211" s="140"/>
      <c r="ED211" s="140"/>
      <c r="EE211" s="140"/>
      <c r="EF211" s="140"/>
      <c r="EG211" s="140"/>
      <c r="EH211" s="140"/>
      <c r="EI211" s="140"/>
      <c r="EJ211" s="140"/>
      <c r="EK211" s="140"/>
      <c r="EL211" s="140"/>
      <c r="EM211" s="140"/>
      <c r="EN211" s="140"/>
      <c r="EO211" s="140"/>
      <c r="EP211" s="140"/>
      <c r="EQ211" s="140"/>
      <c r="ER211" s="140"/>
      <c r="ES211" s="140"/>
      <c r="ET211" s="140"/>
      <c r="EU211" s="140"/>
      <c r="EV211" s="140"/>
      <c r="EW211" s="140"/>
      <c r="EX211" s="140"/>
      <c r="EY211" s="140"/>
      <c r="EZ211" s="140"/>
      <c r="FA211" s="140"/>
      <c r="FB211" s="140"/>
      <c r="FC211" s="140"/>
      <c r="FD211" s="140"/>
      <c r="FE211" s="140"/>
      <c r="FF211" s="140"/>
      <c r="FG211" s="140"/>
      <c r="FH211" s="140"/>
      <c r="FI211" s="140"/>
      <c r="FJ211" s="140"/>
      <c r="FK211" s="140"/>
      <c r="FL211" s="140"/>
      <c r="FM211" s="140"/>
      <c r="FN211" s="140"/>
      <c r="FO211" s="140"/>
      <c r="FP211" s="140"/>
      <c r="FQ211" s="140"/>
      <c r="FR211" s="140"/>
      <c r="FS211" s="140"/>
      <c r="FT211" s="140"/>
      <c r="FU211" s="140"/>
      <c r="FV211" s="140"/>
      <c r="FW211" s="140"/>
      <c r="FX211" s="140"/>
      <c r="FY211" s="140"/>
      <c r="FZ211" s="140"/>
      <c r="GA211" s="140"/>
      <c r="GB211" s="140"/>
      <c r="GC211" s="140"/>
      <c r="GD211" s="140"/>
      <c r="GE211" s="140"/>
      <c r="GF211" s="140"/>
      <c r="GG211" s="140"/>
      <c r="GH211" s="140"/>
      <c r="GI211" s="140"/>
      <c r="GJ211" s="140"/>
      <c r="GK211" s="140"/>
      <c r="GL211" s="140"/>
      <c r="GM211" s="140"/>
      <c r="GN211" s="140"/>
      <c r="GO211" s="140"/>
      <c r="GP211" s="140"/>
      <c r="GQ211" s="140"/>
      <c r="GR211" s="140"/>
      <c r="GS211" s="140"/>
      <c r="GT211" s="140"/>
      <c r="GU211" s="140"/>
      <c r="GV211" s="140"/>
      <c r="GW211" s="140"/>
      <c r="GX211" s="140"/>
      <c r="GY211" s="140"/>
      <c r="GZ211" s="140"/>
      <c r="HA211" s="140"/>
      <c r="HB211" s="140"/>
      <c r="HC211" s="140"/>
      <c r="HD211" s="140"/>
      <c r="HE211" s="140"/>
      <c r="HF211" s="140"/>
      <c r="HG211" s="140"/>
      <c r="HH211" s="140"/>
      <c r="HI211" s="140"/>
      <c r="HJ211" s="140"/>
      <c r="HK211" s="140"/>
      <c r="HL211" s="140"/>
      <c r="HM211" s="140"/>
      <c r="HN211" s="140"/>
      <c r="HO211" s="140"/>
      <c r="HP211" s="140"/>
      <c r="HQ211" s="140"/>
      <c r="HR211" s="140"/>
      <c r="HS211" s="140"/>
      <c r="HT211" s="140"/>
      <c r="HU211" s="140"/>
      <c r="HV211" s="140"/>
      <c r="HW211" s="140"/>
      <c r="HX211" s="140"/>
      <c r="HY211" s="140"/>
      <c r="HZ211" s="140"/>
      <c r="IA211" s="140"/>
      <c r="IB211" s="140"/>
      <c r="IC211" s="140"/>
      <c r="ID211" s="140"/>
      <c r="IE211" s="140"/>
      <c r="IF211" s="140"/>
      <c r="IG211" s="140"/>
      <c r="IH211" s="140"/>
      <c r="II211" s="140"/>
      <c r="IJ211" s="140"/>
      <c r="IK211" s="140"/>
      <c r="IL211" s="140"/>
      <c r="IM211" s="140"/>
      <c r="IN211" s="140"/>
      <c r="IO211" s="140"/>
      <c r="IP211" s="140"/>
      <c r="IQ211" s="140"/>
    </row>
    <row r="212" spans="1:251" ht="25.5" x14ac:dyDescent="0.2">
      <c r="A212" s="101" t="s">
        <v>441</v>
      </c>
      <c r="B212" s="120" t="s">
        <v>416</v>
      </c>
      <c r="C212" s="120" t="s">
        <v>416</v>
      </c>
      <c r="D212" s="102" t="s">
        <v>350</v>
      </c>
      <c r="E212" s="120"/>
      <c r="F212" s="103">
        <f>SUM(F213)</f>
        <v>605.86</v>
      </c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  <c r="DK212" s="140"/>
      <c r="DL212" s="140"/>
      <c r="DM212" s="140"/>
      <c r="DN212" s="140"/>
      <c r="DO212" s="140"/>
      <c r="DP212" s="140"/>
      <c r="DQ212" s="140"/>
      <c r="DR212" s="140"/>
      <c r="DS212" s="140"/>
      <c r="DT212" s="140"/>
      <c r="DU212" s="140"/>
      <c r="DV212" s="140"/>
      <c r="DW212" s="140"/>
      <c r="DX212" s="140"/>
      <c r="DY212" s="140"/>
      <c r="DZ212" s="140"/>
      <c r="EA212" s="140"/>
      <c r="EB212" s="140"/>
      <c r="EC212" s="140"/>
      <c r="ED212" s="140"/>
      <c r="EE212" s="140"/>
      <c r="EF212" s="140"/>
      <c r="EG212" s="140"/>
      <c r="EH212" s="140"/>
      <c r="EI212" s="140"/>
      <c r="EJ212" s="140"/>
      <c r="EK212" s="140"/>
      <c r="EL212" s="140"/>
      <c r="EM212" s="140"/>
      <c r="EN212" s="140"/>
      <c r="EO212" s="140"/>
      <c r="EP212" s="140"/>
      <c r="EQ212" s="140"/>
      <c r="ER212" s="140"/>
      <c r="ES212" s="140"/>
      <c r="ET212" s="140"/>
      <c r="EU212" s="140"/>
      <c r="EV212" s="140"/>
      <c r="EW212" s="140"/>
      <c r="EX212" s="140"/>
      <c r="EY212" s="140"/>
      <c r="EZ212" s="140"/>
      <c r="FA212" s="140"/>
      <c r="FB212" s="140"/>
      <c r="FC212" s="140"/>
      <c r="FD212" s="140"/>
      <c r="FE212" s="140"/>
      <c r="FF212" s="140"/>
      <c r="FG212" s="140"/>
      <c r="FH212" s="140"/>
      <c r="FI212" s="140"/>
      <c r="FJ212" s="140"/>
      <c r="FK212" s="140"/>
      <c r="FL212" s="140"/>
      <c r="FM212" s="140"/>
      <c r="FN212" s="140"/>
      <c r="FO212" s="140"/>
      <c r="FP212" s="140"/>
      <c r="FQ212" s="140"/>
      <c r="FR212" s="140"/>
      <c r="FS212" s="140"/>
      <c r="FT212" s="140"/>
      <c r="FU212" s="140"/>
      <c r="FV212" s="140"/>
      <c r="FW212" s="140"/>
      <c r="FX212" s="140"/>
      <c r="FY212" s="140"/>
      <c r="FZ212" s="140"/>
      <c r="GA212" s="140"/>
      <c r="GB212" s="140"/>
      <c r="GC212" s="140"/>
      <c r="GD212" s="140"/>
      <c r="GE212" s="140"/>
      <c r="GF212" s="140"/>
      <c r="GG212" s="140"/>
      <c r="GH212" s="140"/>
      <c r="GI212" s="140"/>
      <c r="GJ212" s="140"/>
      <c r="GK212" s="140"/>
      <c r="GL212" s="140"/>
      <c r="GM212" s="140"/>
      <c r="GN212" s="140"/>
      <c r="GO212" s="140"/>
      <c r="GP212" s="140"/>
      <c r="GQ212" s="140"/>
      <c r="GR212" s="140"/>
      <c r="GS212" s="140"/>
      <c r="GT212" s="140"/>
      <c r="GU212" s="140"/>
      <c r="GV212" s="140"/>
      <c r="GW212" s="140"/>
      <c r="GX212" s="140"/>
      <c r="GY212" s="140"/>
      <c r="GZ212" s="140"/>
      <c r="HA212" s="140"/>
      <c r="HB212" s="140"/>
      <c r="HC212" s="140"/>
      <c r="HD212" s="140"/>
      <c r="HE212" s="140"/>
      <c r="HF212" s="140"/>
      <c r="HG212" s="140"/>
      <c r="HH212" s="140"/>
      <c r="HI212" s="140"/>
      <c r="HJ212" s="140"/>
      <c r="HK212" s="140"/>
      <c r="HL212" s="140"/>
      <c r="HM212" s="140"/>
      <c r="HN212" s="140"/>
      <c r="HO212" s="140"/>
      <c r="HP212" s="140"/>
      <c r="HQ212" s="140"/>
      <c r="HR212" s="140"/>
      <c r="HS212" s="140"/>
      <c r="HT212" s="140"/>
      <c r="HU212" s="140"/>
      <c r="HV212" s="140"/>
      <c r="HW212" s="140"/>
      <c r="HX212" s="140"/>
      <c r="HY212" s="140"/>
      <c r="HZ212" s="140"/>
      <c r="IA212" s="140"/>
      <c r="IB212" s="140"/>
      <c r="IC212" s="140"/>
      <c r="ID212" s="140"/>
      <c r="IE212" s="140"/>
      <c r="IF212" s="140"/>
      <c r="IG212" s="140"/>
      <c r="IH212" s="140"/>
      <c r="II212" s="140"/>
      <c r="IJ212" s="140"/>
      <c r="IK212" s="140"/>
      <c r="IL212" s="140"/>
      <c r="IM212" s="140"/>
      <c r="IN212" s="140"/>
      <c r="IO212" s="140"/>
      <c r="IP212" s="140"/>
      <c r="IQ212" s="140"/>
    </row>
    <row r="213" spans="1:251" ht="25.5" x14ac:dyDescent="0.2">
      <c r="A213" s="105" t="s">
        <v>336</v>
      </c>
      <c r="B213" s="114" t="s">
        <v>416</v>
      </c>
      <c r="C213" s="114" t="s">
        <v>416</v>
      </c>
      <c r="D213" s="106" t="s">
        <v>350</v>
      </c>
      <c r="E213" s="114" t="s">
        <v>337</v>
      </c>
      <c r="F213" s="107">
        <v>605.86</v>
      </c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  <c r="DK213" s="140"/>
      <c r="DL213" s="140"/>
      <c r="DM213" s="140"/>
      <c r="DN213" s="140"/>
      <c r="DO213" s="140"/>
      <c r="DP213" s="140"/>
      <c r="DQ213" s="140"/>
      <c r="DR213" s="140"/>
      <c r="DS213" s="140"/>
      <c r="DT213" s="140"/>
      <c r="DU213" s="140"/>
      <c r="DV213" s="140"/>
      <c r="DW213" s="140"/>
      <c r="DX213" s="140"/>
      <c r="DY213" s="140"/>
      <c r="DZ213" s="140"/>
      <c r="EA213" s="140"/>
      <c r="EB213" s="140"/>
      <c r="EC213" s="140"/>
      <c r="ED213" s="140"/>
      <c r="EE213" s="140"/>
      <c r="EF213" s="140"/>
      <c r="EG213" s="140"/>
      <c r="EH213" s="140"/>
      <c r="EI213" s="140"/>
      <c r="EJ213" s="140"/>
      <c r="EK213" s="140"/>
      <c r="EL213" s="140"/>
      <c r="EM213" s="140"/>
      <c r="EN213" s="140"/>
      <c r="EO213" s="140"/>
      <c r="EP213" s="140"/>
      <c r="EQ213" s="140"/>
      <c r="ER213" s="140"/>
      <c r="ES213" s="140"/>
      <c r="ET213" s="140"/>
      <c r="EU213" s="140"/>
      <c r="EV213" s="140"/>
      <c r="EW213" s="140"/>
      <c r="EX213" s="140"/>
      <c r="EY213" s="140"/>
      <c r="EZ213" s="140"/>
      <c r="FA213" s="140"/>
      <c r="FB213" s="140"/>
      <c r="FC213" s="140"/>
      <c r="FD213" s="140"/>
      <c r="FE213" s="140"/>
      <c r="FF213" s="140"/>
      <c r="FG213" s="140"/>
      <c r="FH213" s="140"/>
      <c r="FI213" s="140"/>
      <c r="FJ213" s="140"/>
      <c r="FK213" s="140"/>
      <c r="FL213" s="140"/>
      <c r="FM213" s="140"/>
      <c r="FN213" s="140"/>
      <c r="FO213" s="140"/>
      <c r="FP213" s="140"/>
      <c r="FQ213" s="140"/>
      <c r="FR213" s="140"/>
      <c r="FS213" s="140"/>
      <c r="FT213" s="140"/>
      <c r="FU213" s="140"/>
      <c r="FV213" s="140"/>
      <c r="FW213" s="140"/>
      <c r="FX213" s="140"/>
      <c r="FY213" s="140"/>
      <c r="FZ213" s="140"/>
      <c r="GA213" s="140"/>
      <c r="GB213" s="140"/>
      <c r="GC213" s="140"/>
      <c r="GD213" s="140"/>
      <c r="GE213" s="140"/>
      <c r="GF213" s="140"/>
      <c r="GG213" s="140"/>
      <c r="GH213" s="140"/>
      <c r="GI213" s="140"/>
      <c r="GJ213" s="140"/>
      <c r="GK213" s="140"/>
      <c r="GL213" s="140"/>
      <c r="GM213" s="140"/>
      <c r="GN213" s="140"/>
      <c r="GO213" s="140"/>
      <c r="GP213" s="140"/>
      <c r="GQ213" s="140"/>
      <c r="GR213" s="140"/>
      <c r="GS213" s="140"/>
      <c r="GT213" s="140"/>
      <c r="GU213" s="140"/>
      <c r="GV213" s="140"/>
      <c r="GW213" s="140"/>
      <c r="GX213" s="140"/>
      <c r="GY213" s="140"/>
      <c r="GZ213" s="140"/>
      <c r="HA213" s="140"/>
      <c r="HB213" s="140"/>
      <c r="HC213" s="140"/>
      <c r="HD213" s="140"/>
      <c r="HE213" s="140"/>
      <c r="HF213" s="140"/>
      <c r="HG213" s="140"/>
      <c r="HH213" s="140"/>
      <c r="HI213" s="140"/>
      <c r="HJ213" s="140"/>
      <c r="HK213" s="140"/>
      <c r="HL213" s="140"/>
      <c r="HM213" s="140"/>
      <c r="HN213" s="140"/>
      <c r="HO213" s="140"/>
      <c r="HP213" s="140"/>
      <c r="HQ213" s="140"/>
      <c r="HR213" s="140"/>
      <c r="HS213" s="140"/>
      <c r="HT213" s="140"/>
      <c r="HU213" s="140"/>
      <c r="HV213" s="140"/>
      <c r="HW213" s="140"/>
      <c r="HX213" s="140"/>
      <c r="HY213" s="140"/>
      <c r="HZ213" s="140"/>
      <c r="IA213" s="140"/>
      <c r="IB213" s="140"/>
      <c r="IC213" s="140"/>
      <c r="ID213" s="140"/>
      <c r="IE213" s="140"/>
      <c r="IF213" s="140"/>
      <c r="IG213" s="140"/>
      <c r="IH213" s="140"/>
      <c r="II213" s="140"/>
      <c r="IJ213" s="140"/>
      <c r="IK213" s="140"/>
      <c r="IL213" s="140"/>
      <c r="IM213" s="140"/>
      <c r="IN213" s="140"/>
      <c r="IO213" s="140"/>
      <c r="IP213" s="140"/>
      <c r="IQ213" s="140"/>
    </row>
    <row r="214" spans="1:251" x14ac:dyDescent="0.2">
      <c r="A214" s="125" t="s">
        <v>442</v>
      </c>
      <c r="B214" s="114" t="s">
        <v>416</v>
      </c>
      <c r="C214" s="114" t="s">
        <v>416</v>
      </c>
      <c r="D214" s="106" t="s">
        <v>443</v>
      </c>
      <c r="E214" s="106"/>
      <c r="F214" s="132">
        <f>SUM(F215+F216)</f>
        <v>299.85000000000002</v>
      </c>
    </row>
    <row r="215" spans="1:251" ht="25.5" x14ac:dyDescent="0.2">
      <c r="A215" s="101" t="s">
        <v>293</v>
      </c>
      <c r="B215" s="120" t="s">
        <v>416</v>
      </c>
      <c r="C215" s="120" t="s">
        <v>416</v>
      </c>
      <c r="D215" s="102" t="s">
        <v>443</v>
      </c>
      <c r="E215" s="120" t="s">
        <v>284</v>
      </c>
      <c r="F215" s="103">
        <v>159.30000000000001</v>
      </c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  <c r="ED215" s="104"/>
      <c r="EE215" s="104"/>
      <c r="EF215" s="104"/>
      <c r="EG215" s="104"/>
      <c r="EH215" s="104"/>
      <c r="EI215" s="104"/>
      <c r="EJ215" s="104"/>
      <c r="EK215" s="104"/>
      <c r="EL215" s="104"/>
      <c r="EM215" s="104"/>
      <c r="EN215" s="104"/>
      <c r="EO215" s="104"/>
      <c r="EP215" s="104"/>
      <c r="EQ215" s="104"/>
      <c r="ER215" s="104"/>
      <c r="ES215" s="104"/>
      <c r="ET215" s="104"/>
      <c r="EU215" s="104"/>
      <c r="EV215" s="104"/>
      <c r="EW215" s="104"/>
      <c r="EX215" s="104"/>
      <c r="EY215" s="104"/>
      <c r="EZ215" s="104"/>
      <c r="FA215" s="104"/>
      <c r="FB215" s="104"/>
      <c r="FC215" s="104"/>
      <c r="FD215" s="104"/>
      <c r="FE215" s="104"/>
      <c r="FF215" s="104"/>
      <c r="FG215" s="104"/>
      <c r="FH215" s="104"/>
      <c r="FI215" s="104"/>
      <c r="FJ215" s="104"/>
      <c r="FK215" s="104"/>
      <c r="FL215" s="104"/>
      <c r="FM215" s="104"/>
      <c r="FN215" s="104"/>
      <c r="FO215" s="104"/>
      <c r="FP215" s="104"/>
      <c r="FQ215" s="104"/>
      <c r="FR215" s="104"/>
      <c r="FS215" s="104"/>
      <c r="FT215" s="104"/>
      <c r="FU215" s="104"/>
      <c r="FV215" s="104"/>
      <c r="FW215" s="104"/>
      <c r="FX215" s="104"/>
      <c r="FY215" s="104"/>
      <c r="FZ215" s="104"/>
      <c r="GA215" s="104"/>
      <c r="GB215" s="104"/>
      <c r="GC215" s="104"/>
      <c r="GD215" s="104"/>
      <c r="GE215" s="104"/>
      <c r="GF215" s="104"/>
      <c r="GG215" s="104"/>
      <c r="GH215" s="104"/>
      <c r="GI215" s="104"/>
      <c r="GJ215" s="104"/>
      <c r="GK215" s="104"/>
      <c r="GL215" s="104"/>
      <c r="GM215" s="104"/>
      <c r="GN215" s="104"/>
      <c r="GO215" s="104"/>
      <c r="GP215" s="104"/>
      <c r="GQ215" s="104"/>
      <c r="GR215" s="104"/>
      <c r="GS215" s="104"/>
      <c r="GT215" s="104"/>
      <c r="GU215" s="104"/>
      <c r="GV215" s="104"/>
      <c r="GW215" s="104"/>
      <c r="GX215" s="104"/>
      <c r="GY215" s="104"/>
      <c r="GZ215" s="104"/>
      <c r="HA215" s="104"/>
      <c r="HB215" s="104"/>
      <c r="HC215" s="104"/>
      <c r="HD215" s="104"/>
      <c r="HE215" s="104"/>
      <c r="HF215" s="104"/>
      <c r="HG215" s="104"/>
      <c r="HH215" s="104"/>
      <c r="HI215" s="104"/>
      <c r="HJ215" s="104"/>
      <c r="HK215" s="104"/>
      <c r="HL215" s="104"/>
      <c r="HM215" s="104"/>
      <c r="HN215" s="104"/>
      <c r="HO215" s="104"/>
      <c r="HP215" s="104"/>
      <c r="HQ215" s="104"/>
      <c r="HR215" s="104"/>
      <c r="HS215" s="104"/>
      <c r="HT215" s="104"/>
      <c r="HU215" s="104"/>
      <c r="HV215" s="104"/>
      <c r="HW215" s="104"/>
      <c r="HX215" s="104"/>
      <c r="HY215" s="104"/>
      <c r="HZ215" s="104"/>
      <c r="IA215" s="104"/>
      <c r="IB215" s="104"/>
      <c r="IC215" s="104"/>
      <c r="ID215" s="104"/>
      <c r="IE215" s="104"/>
      <c r="IF215" s="104"/>
      <c r="IG215" s="104"/>
      <c r="IH215" s="104"/>
      <c r="II215" s="104"/>
      <c r="IJ215" s="104"/>
      <c r="IK215" s="104"/>
      <c r="IL215" s="104"/>
      <c r="IM215" s="104"/>
      <c r="IN215" s="104"/>
      <c r="IO215" s="104"/>
      <c r="IP215" s="104"/>
      <c r="IQ215" s="104"/>
    </row>
    <row r="216" spans="1:251" ht="25.5" x14ac:dyDescent="0.2">
      <c r="A216" s="101" t="s">
        <v>336</v>
      </c>
      <c r="B216" s="120" t="s">
        <v>416</v>
      </c>
      <c r="C216" s="120" t="s">
        <v>416</v>
      </c>
      <c r="D216" s="102" t="s">
        <v>443</v>
      </c>
      <c r="E216" s="120" t="s">
        <v>337</v>
      </c>
      <c r="F216" s="103">
        <v>140.55000000000001</v>
      </c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 s="104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 s="104"/>
      <c r="CU216" s="104"/>
      <c r="CV216" s="104"/>
      <c r="CW216" s="104"/>
      <c r="CX216" s="104"/>
      <c r="CY216" s="104"/>
      <c r="CZ216" s="104"/>
      <c r="DA216" s="104"/>
      <c r="DB216" s="104"/>
      <c r="DC216" s="104"/>
      <c r="DD216" s="104"/>
      <c r="DE216" s="104"/>
      <c r="DF216" s="104"/>
      <c r="DG216" s="104"/>
      <c r="DH216" s="104"/>
      <c r="DI216" s="104"/>
      <c r="DJ216" s="104"/>
      <c r="DK216" s="104"/>
      <c r="DL216" s="104"/>
      <c r="DM216" s="104"/>
      <c r="DN216" s="104"/>
      <c r="DO216" s="104"/>
      <c r="DP216" s="104"/>
      <c r="DQ216" s="104"/>
      <c r="DR216" s="104"/>
      <c r="DS216" s="104"/>
      <c r="DT216" s="104"/>
      <c r="DU216" s="104"/>
      <c r="DV216" s="104"/>
      <c r="DW216" s="104"/>
      <c r="DX216" s="104"/>
      <c r="DY216" s="104"/>
      <c r="DZ216" s="104"/>
      <c r="EA216" s="104"/>
      <c r="EB216" s="104"/>
      <c r="EC216" s="104"/>
      <c r="ED216" s="104"/>
      <c r="EE216" s="104"/>
      <c r="EF216" s="104"/>
      <c r="EG216" s="104"/>
      <c r="EH216" s="104"/>
      <c r="EI216" s="104"/>
      <c r="EJ216" s="104"/>
      <c r="EK216" s="104"/>
      <c r="EL216" s="104"/>
      <c r="EM216" s="104"/>
      <c r="EN216" s="104"/>
      <c r="EO216" s="104"/>
      <c r="EP216" s="104"/>
      <c r="EQ216" s="104"/>
      <c r="ER216" s="104"/>
      <c r="ES216" s="104"/>
      <c r="ET216" s="104"/>
      <c r="EU216" s="104"/>
      <c r="EV216" s="104"/>
      <c r="EW216" s="104"/>
      <c r="EX216" s="104"/>
      <c r="EY216" s="104"/>
      <c r="EZ216" s="104"/>
      <c r="FA216" s="104"/>
      <c r="FB216" s="104"/>
      <c r="FC216" s="104"/>
      <c r="FD216" s="104"/>
      <c r="FE216" s="104"/>
      <c r="FF216" s="104"/>
      <c r="FG216" s="104"/>
      <c r="FH216" s="104"/>
      <c r="FI216" s="104"/>
      <c r="FJ216" s="104"/>
      <c r="FK216" s="104"/>
      <c r="FL216" s="104"/>
      <c r="FM216" s="104"/>
      <c r="FN216" s="104"/>
      <c r="FO216" s="104"/>
      <c r="FP216" s="104"/>
      <c r="FQ216" s="104"/>
      <c r="FR216" s="104"/>
      <c r="FS216" s="104"/>
      <c r="FT216" s="104"/>
      <c r="FU216" s="104"/>
      <c r="FV216" s="104"/>
      <c r="FW216" s="104"/>
      <c r="FX216" s="104"/>
      <c r="FY216" s="104"/>
      <c r="FZ216" s="104"/>
      <c r="GA216" s="104"/>
      <c r="GB216" s="104"/>
      <c r="GC216" s="104"/>
      <c r="GD216" s="104"/>
      <c r="GE216" s="104"/>
      <c r="GF216" s="104"/>
      <c r="GG216" s="104"/>
      <c r="GH216" s="104"/>
      <c r="GI216" s="104"/>
      <c r="GJ216" s="104"/>
      <c r="GK216" s="104"/>
      <c r="GL216" s="104"/>
      <c r="GM216" s="104"/>
      <c r="GN216" s="104"/>
      <c r="GO216" s="104"/>
      <c r="GP216" s="104"/>
      <c r="GQ216" s="104"/>
      <c r="GR216" s="104"/>
      <c r="GS216" s="104"/>
      <c r="GT216" s="104"/>
      <c r="GU216" s="104"/>
      <c r="GV216" s="104"/>
      <c r="GW216" s="104"/>
      <c r="GX216" s="104"/>
      <c r="GY216" s="104"/>
      <c r="GZ216" s="104"/>
      <c r="HA216" s="104"/>
      <c r="HB216" s="104"/>
      <c r="HC216" s="104"/>
      <c r="HD216" s="104"/>
      <c r="HE216" s="104"/>
      <c r="HF216" s="104"/>
      <c r="HG216" s="104"/>
      <c r="HH216" s="104"/>
      <c r="HI216" s="104"/>
      <c r="HJ216" s="104"/>
      <c r="HK216" s="104"/>
      <c r="HL216" s="104"/>
      <c r="HM216" s="104"/>
      <c r="HN216" s="104"/>
      <c r="HO216" s="104"/>
      <c r="HP216" s="104"/>
      <c r="HQ216" s="104"/>
      <c r="HR216" s="104"/>
      <c r="HS216" s="104"/>
      <c r="HT216" s="104"/>
      <c r="HU216" s="104"/>
      <c r="HV216" s="104"/>
      <c r="HW216" s="104"/>
      <c r="HX216" s="104"/>
      <c r="HY216" s="104"/>
      <c r="HZ216" s="104"/>
      <c r="IA216" s="104"/>
      <c r="IB216" s="104"/>
      <c r="IC216" s="104"/>
      <c r="ID216" s="104"/>
      <c r="IE216" s="104"/>
      <c r="IF216" s="104"/>
      <c r="IG216" s="104"/>
      <c r="IH216" s="104"/>
      <c r="II216" s="104"/>
      <c r="IJ216" s="104"/>
      <c r="IK216" s="104"/>
      <c r="IL216" s="104"/>
      <c r="IM216" s="104"/>
      <c r="IN216" s="104"/>
      <c r="IO216" s="104"/>
      <c r="IP216" s="104"/>
      <c r="IQ216" s="104"/>
    </row>
    <row r="217" spans="1:251" x14ac:dyDescent="0.2">
      <c r="A217" s="170" t="s">
        <v>444</v>
      </c>
      <c r="B217" s="123" t="s">
        <v>416</v>
      </c>
      <c r="C217" s="123" t="s">
        <v>363</v>
      </c>
      <c r="D217" s="123"/>
      <c r="E217" s="123"/>
      <c r="F217" s="97">
        <f>SUM(F218)</f>
        <v>533.55999999999995</v>
      </c>
    </row>
    <row r="218" spans="1:251" ht="13.5" x14ac:dyDescent="0.25">
      <c r="A218" s="98" t="s">
        <v>325</v>
      </c>
      <c r="B218" s="111" t="s">
        <v>416</v>
      </c>
      <c r="C218" s="111" t="s">
        <v>363</v>
      </c>
      <c r="D218" s="99" t="s">
        <v>326</v>
      </c>
      <c r="E218" s="99"/>
      <c r="F218" s="100">
        <f>SUM(F221+F219)</f>
        <v>533.55999999999995</v>
      </c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/>
      <c r="DU218" s="108"/>
      <c r="DV218" s="108"/>
      <c r="DW218" s="108"/>
      <c r="DX218" s="108"/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8"/>
      <c r="EO218" s="108"/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/>
      <c r="FC218" s="108"/>
      <c r="FD218" s="108"/>
      <c r="FE218" s="108"/>
      <c r="FF218" s="108"/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/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  <c r="II218" s="108"/>
      <c r="IJ218" s="108"/>
      <c r="IK218" s="108"/>
      <c r="IL218" s="108"/>
      <c r="IM218" s="108"/>
      <c r="IN218" s="108"/>
      <c r="IO218" s="108"/>
      <c r="IP218" s="108"/>
      <c r="IQ218" s="108"/>
    </row>
    <row r="219" spans="1:251" ht="29.25" customHeight="1" x14ac:dyDescent="0.25">
      <c r="A219" s="105" t="s">
        <v>445</v>
      </c>
      <c r="B219" s="106" t="s">
        <v>416</v>
      </c>
      <c r="C219" s="106" t="s">
        <v>363</v>
      </c>
      <c r="D219" s="106" t="s">
        <v>350</v>
      </c>
      <c r="E219" s="106"/>
      <c r="F219" s="132">
        <f>SUM(F220)</f>
        <v>183.65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I219" s="108"/>
      <c r="GJ219" s="108"/>
      <c r="GK219" s="108"/>
      <c r="GL219" s="108"/>
      <c r="GM219" s="108"/>
      <c r="GN219" s="108"/>
      <c r="GO219" s="108"/>
      <c r="GP219" s="108"/>
      <c r="GQ219" s="108"/>
      <c r="GR219" s="108"/>
      <c r="GS219" s="108"/>
      <c r="GT219" s="108"/>
      <c r="GU219" s="108"/>
      <c r="GV219" s="108"/>
      <c r="GW219" s="108"/>
      <c r="GX219" s="108"/>
      <c r="GY219" s="108"/>
      <c r="GZ219" s="108"/>
      <c r="HA219" s="108"/>
      <c r="HB219" s="108"/>
      <c r="HC219" s="108"/>
      <c r="HD219" s="108"/>
      <c r="HE219" s="108"/>
      <c r="HF219" s="108"/>
      <c r="HG219" s="108"/>
      <c r="HH219" s="108"/>
      <c r="HI219" s="108"/>
      <c r="HJ219" s="108"/>
      <c r="HK219" s="108"/>
      <c r="HL219" s="108"/>
      <c r="HM219" s="108"/>
      <c r="HN219" s="108"/>
      <c r="HO219" s="108"/>
      <c r="HP219" s="108"/>
      <c r="HQ219" s="108"/>
      <c r="HR219" s="108"/>
      <c r="HS219" s="108"/>
      <c r="HT219" s="108"/>
      <c r="HU219" s="108"/>
      <c r="HV219" s="108"/>
      <c r="HW219" s="108"/>
      <c r="HX219" s="108"/>
      <c r="HY219" s="108"/>
      <c r="HZ219" s="108"/>
      <c r="IA219" s="108"/>
      <c r="IB219" s="108"/>
      <c r="IC219" s="108"/>
      <c r="ID219" s="108"/>
      <c r="IE219" s="108"/>
      <c r="IF219" s="108"/>
      <c r="IG219" s="108"/>
      <c r="IH219" s="108"/>
      <c r="II219" s="108"/>
      <c r="IJ219" s="108"/>
      <c r="IK219" s="108"/>
      <c r="IL219" s="108"/>
      <c r="IM219" s="108"/>
      <c r="IN219" s="108"/>
      <c r="IO219" s="108"/>
      <c r="IP219" s="108"/>
      <c r="IQ219" s="108"/>
    </row>
    <row r="220" spans="1:251" ht="26.25" x14ac:dyDescent="0.25">
      <c r="A220" s="101" t="s">
        <v>336</v>
      </c>
      <c r="B220" s="120" t="s">
        <v>416</v>
      </c>
      <c r="C220" s="120" t="s">
        <v>363</v>
      </c>
      <c r="D220" s="102" t="s">
        <v>350</v>
      </c>
      <c r="E220" s="102" t="s">
        <v>337</v>
      </c>
      <c r="F220" s="134">
        <v>183.65</v>
      </c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  <c r="DQ220" s="108"/>
      <c r="DR220" s="108"/>
      <c r="DS220" s="108"/>
      <c r="DT220" s="108"/>
      <c r="DU220" s="108"/>
      <c r="DV220" s="108"/>
      <c r="DW220" s="108"/>
      <c r="DX220" s="108"/>
      <c r="DY220" s="108"/>
      <c r="DZ220" s="108"/>
      <c r="EA220" s="108"/>
      <c r="EB220" s="108"/>
      <c r="EC220" s="108"/>
      <c r="ED220" s="108"/>
      <c r="EE220" s="108"/>
      <c r="EF220" s="108"/>
      <c r="EG220" s="108"/>
      <c r="EH220" s="108"/>
      <c r="EI220" s="108"/>
      <c r="EJ220" s="108"/>
      <c r="EK220" s="108"/>
      <c r="EL220" s="108"/>
      <c r="EM220" s="108"/>
      <c r="EN220" s="108"/>
      <c r="EO220" s="108"/>
      <c r="EP220" s="108"/>
      <c r="EQ220" s="108"/>
      <c r="ER220" s="108"/>
      <c r="ES220" s="108"/>
      <c r="ET220" s="108"/>
      <c r="EU220" s="108"/>
      <c r="EV220" s="108"/>
      <c r="EW220" s="108"/>
      <c r="EX220" s="108"/>
      <c r="EY220" s="108"/>
      <c r="EZ220" s="108"/>
      <c r="FA220" s="108"/>
      <c r="FB220" s="108"/>
      <c r="FC220" s="108"/>
      <c r="FD220" s="108"/>
      <c r="FE220" s="108"/>
      <c r="FF220" s="108"/>
      <c r="FG220" s="108"/>
      <c r="FH220" s="108"/>
      <c r="FI220" s="108"/>
      <c r="FJ220" s="108"/>
      <c r="FK220" s="108"/>
      <c r="FL220" s="108"/>
      <c r="FM220" s="108"/>
      <c r="FN220" s="108"/>
      <c r="FO220" s="108"/>
      <c r="FP220" s="108"/>
      <c r="FQ220" s="108"/>
      <c r="FR220" s="108"/>
      <c r="FS220" s="108"/>
      <c r="FT220" s="108"/>
      <c r="FU220" s="108"/>
      <c r="FV220" s="108"/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I220" s="108"/>
      <c r="GJ220" s="108"/>
      <c r="GK220" s="108"/>
      <c r="GL220" s="108"/>
      <c r="GM220" s="108"/>
      <c r="GN220" s="108"/>
      <c r="GO220" s="108"/>
      <c r="GP220" s="108"/>
      <c r="GQ220" s="108"/>
      <c r="GR220" s="108"/>
      <c r="GS220" s="108"/>
      <c r="GT220" s="108"/>
      <c r="GU220" s="108"/>
      <c r="GV220" s="108"/>
      <c r="GW220" s="108"/>
      <c r="GX220" s="108"/>
      <c r="GY220" s="108"/>
      <c r="GZ220" s="108"/>
      <c r="HA220" s="108"/>
      <c r="HB220" s="108"/>
      <c r="HC220" s="108"/>
      <c r="HD220" s="108"/>
      <c r="HE220" s="108"/>
      <c r="HF220" s="108"/>
      <c r="HG220" s="108"/>
      <c r="HH220" s="108"/>
      <c r="HI220" s="108"/>
      <c r="HJ220" s="108"/>
      <c r="HK220" s="108"/>
      <c r="HL220" s="108"/>
      <c r="HM220" s="108"/>
      <c r="HN220" s="108"/>
      <c r="HO220" s="108"/>
      <c r="HP220" s="108"/>
      <c r="HQ220" s="108"/>
      <c r="HR220" s="108"/>
      <c r="HS220" s="108"/>
      <c r="HT220" s="108"/>
      <c r="HU220" s="108"/>
      <c r="HV220" s="108"/>
      <c r="HW220" s="108"/>
      <c r="HX220" s="108"/>
      <c r="HY220" s="108"/>
      <c r="HZ220" s="108"/>
      <c r="IA220" s="108"/>
      <c r="IB220" s="108"/>
      <c r="IC220" s="108"/>
      <c r="ID220" s="108"/>
      <c r="IE220" s="108"/>
      <c r="IF220" s="108"/>
      <c r="IG220" s="108"/>
      <c r="IH220" s="108"/>
      <c r="II220" s="108"/>
      <c r="IJ220" s="108"/>
      <c r="IK220" s="108"/>
      <c r="IL220" s="108"/>
      <c r="IM220" s="108"/>
      <c r="IN220" s="108"/>
      <c r="IO220" s="108"/>
      <c r="IP220" s="108"/>
      <c r="IQ220" s="108"/>
    </row>
    <row r="221" spans="1:251" ht="25.5" x14ac:dyDescent="0.2">
      <c r="A221" s="125" t="s">
        <v>418</v>
      </c>
      <c r="B221" s="114" t="s">
        <v>416</v>
      </c>
      <c r="C221" s="114" t="s">
        <v>363</v>
      </c>
      <c r="D221" s="114" t="s">
        <v>446</v>
      </c>
      <c r="E221" s="114"/>
      <c r="F221" s="107">
        <f>SUM(F222+F223)</f>
        <v>349.90999999999997</v>
      </c>
    </row>
    <row r="222" spans="1:251" ht="25.5" x14ac:dyDescent="0.2">
      <c r="A222" s="101" t="s">
        <v>293</v>
      </c>
      <c r="B222" s="120" t="s">
        <v>416</v>
      </c>
      <c r="C222" s="120" t="s">
        <v>363</v>
      </c>
      <c r="D222" s="120" t="s">
        <v>446</v>
      </c>
      <c r="E222" s="120" t="s">
        <v>284</v>
      </c>
      <c r="F222" s="103">
        <v>24.32</v>
      </c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</row>
    <row r="223" spans="1:251" ht="25.5" x14ac:dyDescent="0.2">
      <c r="A223" s="101" t="s">
        <v>336</v>
      </c>
      <c r="B223" s="120" t="s">
        <v>416</v>
      </c>
      <c r="C223" s="120" t="s">
        <v>363</v>
      </c>
      <c r="D223" s="120" t="s">
        <v>446</v>
      </c>
      <c r="E223" s="120" t="s">
        <v>337</v>
      </c>
      <c r="F223" s="103">
        <v>325.58999999999997</v>
      </c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 s="104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  <c r="EC223" s="104"/>
      <c r="ED223" s="104"/>
      <c r="EE223" s="104"/>
      <c r="EF223" s="104"/>
      <c r="EG223" s="104"/>
      <c r="EH223" s="104"/>
      <c r="EI223" s="104"/>
      <c r="EJ223" s="104"/>
      <c r="EK223" s="104"/>
      <c r="EL223" s="104"/>
      <c r="EM223" s="104"/>
      <c r="EN223" s="104"/>
      <c r="EO223" s="104"/>
      <c r="EP223" s="104"/>
      <c r="EQ223" s="104"/>
      <c r="ER223" s="104"/>
      <c r="ES223" s="104"/>
      <c r="ET223" s="104"/>
      <c r="EU223" s="104"/>
      <c r="EV223" s="104"/>
      <c r="EW223" s="104"/>
      <c r="EX223" s="104"/>
      <c r="EY223" s="104"/>
      <c r="EZ223" s="104"/>
      <c r="FA223" s="104"/>
      <c r="FB223" s="104"/>
      <c r="FC223" s="104"/>
      <c r="FD223" s="104"/>
      <c r="FE223" s="104"/>
      <c r="FF223" s="104"/>
      <c r="FG223" s="104"/>
      <c r="FH223" s="104"/>
      <c r="FI223" s="104"/>
      <c r="FJ223" s="104"/>
      <c r="FK223" s="104"/>
      <c r="FL223" s="104"/>
      <c r="FM223" s="104"/>
      <c r="FN223" s="104"/>
      <c r="FO223" s="104"/>
      <c r="FP223" s="104"/>
      <c r="FQ223" s="104"/>
      <c r="FR223" s="104"/>
      <c r="FS223" s="104"/>
      <c r="FT223" s="104"/>
      <c r="FU223" s="104"/>
      <c r="FV223" s="104"/>
      <c r="FW223" s="104"/>
      <c r="FX223" s="104"/>
      <c r="FY223" s="104"/>
      <c r="FZ223" s="104"/>
      <c r="GA223" s="104"/>
      <c r="GB223" s="104"/>
      <c r="GC223" s="104"/>
      <c r="GD223" s="104"/>
      <c r="GE223" s="104"/>
      <c r="GF223" s="104"/>
      <c r="GG223" s="104"/>
      <c r="GH223" s="104"/>
      <c r="GI223" s="104"/>
      <c r="GJ223" s="104"/>
      <c r="GK223" s="104"/>
      <c r="GL223" s="104"/>
      <c r="GM223" s="104"/>
      <c r="GN223" s="104"/>
      <c r="GO223" s="104"/>
      <c r="GP223" s="104"/>
      <c r="GQ223" s="104"/>
      <c r="GR223" s="104"/>
      <c r="GS223" s="104"/>
      <c r="GT223" s="104"/>
      <c r="GU223" s="104"/>
      <c r="GV223" s="104"/>
      <c r="GW223" s="104"/>
      <c r="GX223" s="104"/>
      <c r="GY223" s="104"/>
      <c r="GZ223" s="104"/>
      <c r="HA223" s="104"/>
      <c r="HB223" s="104"/>
      <c r="HC223" s="104"/>
      <c r="HD223" s="104"/>
      <c r="HE223" s="104"/>
      <c r="HF223" s="104"/>
      <c r="HG223" s="104"/>
      <c r="HH223" s="104"/>
      <c r="HI223" s="104"/>
      <c r="HJ223" s="104"/>
      <c r="HK223" s="104"/>
      <c r="HL223" s="104"/>
      <c r="HM223" s="104"/>
      <c r="HN223" s="104"/>
      <c r="HO223" s="104"/>
      <c r="HP223" s="104"/>
      <c r="HQ223" s="104"/>
      <c r="HR223" s="104"/>
      <c r="HS223" s="104"/>
      <c r="HT223" s="104"/>
      <c r="HU223" s="104"/>
      <c r="HV223" s="104"/>
      <c r="HW223" s="104"/>
      <c r="HX223" s="104"/>
      <c r="HY223" s="104"/>
      <c r="HZ223" s="104"/>
      <c r="IA223" s="104"/>
      <c r="IB223" s="104"/>
      <c r="IC223" s="104"/>
      <c r="ID223" s="104"/>
      <c r="IE223" s="104"/>
      <c r="IF223" s="104"/>
      <c r="IG223" s="104"/>
      <c r="IH223" s="104"/>
      <c r="II223" s="104"/>
      <c r="IJ223" s="104"/>
      <c r="IK223" s="104"/>
      <c r="IL223" s="104"/>
      <c r="IM223" s="104"/>
      <c r="IN223" s="104"/>
      <c r="IO223" s="104"/>
      <c r="IP223" s="104"/>
      <c r="IQ223" s="104"/>
    </row>
    <row r="224" spans="1:251" ht="15.75" x14ac:dyDescent="0.25">
      <c r="A224" s="126" t="s">
        <v>447</v>
      </c>
      <c r="B224" s="127" t="s">
        <v>359</v>
      </c>
      <c r="C224" s="127"/>
      <c r="D224" s="127"/>
      <c r="E224" s="127"/>
      <c r="F224" s="128">
        <f>SUM(F225+F236)</f>
        <v>37624.410000000003</v>
      </c>
    </row>
    <row r="225" spans="1:251" ht="14.25" x14ac:dyDescent="0.2">
      <c r="A225" s="95" t="s">
        <v>448</v>
      </c>
      <c r="B225" s="93" t="s">
        <v>359</v>
      </c>
      <c r="C225" s="93" t="s">
        <v>271</v>
      </c>
      <c r="D225" s="93"/>
      <c r="E225" s="93"/>
      <c r="F225" s="94">
        <f>SUM(F229+F226)</f>
        <v>35110.61</v>
      </c>
    </row>
    <row r="226" spans="1:251" ht="15" x14ac:dyDescent="0.25">
      <c r="A226" s="142" t="s">
        <v>449</v>
      </c>
      <c r="B226" s="111" t="s">
        <v>359</v>
      </c>
      <c r="C226" s="111" t="s">
        <v>271</v>
      </c>
      <c r="D226" s="111"/>
      <c r="E226" s="111"/>
      <c r="F226" s="100">
        <f>SUM(F228+F227)</f>
        <v>188.89</v>
      </c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</row>
    <row r="227" spans="1:251" ht="25.5" x14ac:dyDescent="0.2">
      <c r="A227" s="101" t="s">
        <v>336</v>
      </c>
      <c r="B227" s="120" t="s">
        <v>359</v>
      </c>
      <c r="C227" s="120" t="s">
        <v>271</v>
      </c>
      <c r="D227" s="120" t="s">
        <v>450</v>
      </c>
      <c r="E227" s="120" t="s">
        <v>337</v>
      </c>
      <c r="F227" s="103">
        <v>50</v>
      </c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</row>
    <row r="228" spans="1:251" ht="25.5" x14ac:dyDescent="0.2">
      <c r="A228" s="101" t="s">
        <v>336</v>
      </c>
      <c r="B228" s="120" t="s">
        <v>359</v>
      </c>
      <c r="C228" s="120" t="s">
        <v>271</v>
      </c>
      <c r="D228" s="120" t="s">
        <v>451</v>
      </c>
      <c r="E228" s="120" t="s">
        <v>337</v>
      </c>
      <c r="F228" s="103">
        <v>138.88999999999999</v>
      </c>
    </row>
    <row r="229" spans="1:251" ht="40.5" x14ac:dyDescent="0.25">
      <c r="A229" s="98" t="s">
        <v>452</v>
      </c>
      <c r="B229" s="111" t="s">
        <v>453</v>
      </c>
      <c r="C229" s="111" t="s">
        <v>271</v>
      </c>
      <c r="D229" s="111" t="s">
        <v>454</v>
      </c>
      <c r="E229" s="111"/>
      <c r="F229" s="100">
        <f>SUM(F230+F232+F234)</f>
        <v>34921.72</v>
      </c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 s="104"/>
      <c r="CU229" s="104"/>
      <c r="CV229" s="104"/>
      <c r="CW229" s="104"/>
      <c r="CX229" s="104"/>
      <c r="CY229" s="104"/>
      <c r="CZ229" s="104"/>
      <c r="DA229" s="104"/>
      <c r="DB229" s="104"/>
      <c r="DC229" s="104"/>
      <c r="DD229" s="104"/>
      <c r="DE229" s="104"/>
      <c r="DF229" s="104"/>
      <c r="DG229" s="104"/>
      <c r="DH229" s="104"/>
      <c r="DI229" s="104"/>
      <c r="DJ229" s="104"/>
      <c r="DK229" s="104"/>
      <c r="DL229" s="104"/>
      <c r="DM229" s="104"/>
      <c r="DN229" s="104"/>
      <c r="DO229" s="104"/>
      <c r="DP229" s="104"/>
      <c r="DQ229" s="104"/>
      <c r="DR229" s="104"/>
      <c r="DS229" s="104"/>
      <c r="DT229" s="104"/>
      <c r="DU229" s="104"/>
      <c r="DV229" s="104"/>
      <c r="DW229" s="104"/>
      <c r="DX229" s="104"/>
      <c r="DY229" s="104"/>
      <c r="DZ229" s="104"/>
      <c r="EA229" s="104"/>
      <c r="EB229" s="104"/>
      <c r="EC229" s="104"/>
      <c r="ED229" s="104"/>
      <c r="EE229" s="104"/>
      <c r="EF229" s="104"/>
      <c r="EG229" s="104"/>
      <c r="EH229" s="104"/>
      <c r="EI229" s="104"/>
      <c r="EJ229" s="104"/>
      <c r="EK229" s="104"/>
      <c r="EL229" s="104"/>
      <c r="EM229" s="104"/>
      <c r="EN229" s="104"/>
      <c r="EO229" s="104"/>
      <c r="EP229" s="104"/>
      <c r="EQ229" s="104"/>
      <c r="ER229" s="104"/>
      <c r="ES229" s="104"/>
      <c r="ET229" s="104"/>
      <c r="EU229" s="104"/>
      <c r="EV229" s="104"/>
      <c r="EW229" s="104"/>
      <c r="EX229" s="104"/>
      <c r="EY229" s="104"/>
      <c r="EZ229" s="104"/>
      <c r="FA229" s="104"/>
      <c r="FB229" s="104"/>
      <c r="FC229" s="104"/>
      <c r="FD229" s="104"/>
      <c r="FE229" s="104"/>
      <c r="FF229" s="104"/>
      <c r="FG229" s="104"/>
      <c r="FH229" s="104"/>
      <c r="FI229" s="104"/>
      <c r="FJ229" s="104"/>
      <c r="FK229" s="104"/>
      <c r="FL229" s="104"/>
      <c r="FM229" s="104"/>
      <c r="FN229" s="104"/>
      <c r="FO229" s="104"/>
      <c r="FP229" s="104"/>
      <c r="FQ229" s="104"/>
      <c r="FR229" s="104"/>
      <c r="FS229" s="104"/>
      <c r="FT229" s="104"/>
      <c r="FU229" s="104"/>
      <c r="FV229" s="104"/>
      <c r="FW229" s="104"/>
      <c r="FX229" s="104"/>
      <c r="FY229" s="104"/>
      <c r="FZ229" s="104"/>
      <c r="GA229" s="104"/>
      <c r="GB229" s="104"/>
      <c r="GC229" s="104"/>
      <c r="GD229" s="104"/>
      <c r="GE229" s="104"/>
      <c r="GF229" s="104"/>
      <c r="GG229" s="104"/>
      <c r="GH229" s="104"/>
      <c r="GI229" s="104"/>
      <c r="GJ229" s="104"/>
      <c r="GK229" s="104"/>
      <c r="GL229" s="104"/>
      <c r="GM229" s="104"/>
      <c r="GN229" s="104"/>
      <c r="GO229" s="104"/>
      <c r="GP229" s="104"/>
      <c r="GQ229" s="104"/>
      <c r="GR229" s="104"/>
      <c r="GS229" s="104"/>
      <c r="GT229" s="104"/>
      <c r="GU229" s="104"/>
      <c r="GV229" s="104"/>
      <c r="GW229" s="104"/>
      <c r="GX229" s="104"/>
      <c r="GY229" s="104"/>
      <c r="GZ229" s="104"/>
      <c r="HA229" s="104"/>
      <c r="HB229" s="104"/>
      <c r="HC229" s="104"/>
      <c r="HD229" s="104"/>
      <c r="HE229" s="104"/>
      <c r="HF229" s="104"/>
      <c r="HG229" s="104"/>
      <c r="HH229" s="104"/>
      <c r="HI229" s="104"/>
      <c r="HJ229" s="104"/>
      <c r="HK229" s="104"/>
      <c r="HL229" s="104"/>
      <c r="HM229" s="104"/>
      <c r="HN229" s="104"/>
      <c r="HO229" s="104"/>
      <c r="HP229" s="104"/>
      <c r="HQ229" s="104"/>
      <c r="HR229" s="104"/>
      <c r="HS229" s="104"/>
      <c r="HT229" s="104"/>
      <c r="HU229" s="104"/>
      <c r="HV229" s="104"/>
      <c r="HW229" s="104"/>
      <c r="HX229" s="104"/>
      <c r="HY229" s="104"/>
      <c r="HZ229" s="104"/>
      <c r="IA229" s="104"/>
      <c r="IB229" s="104"/>
      <c r="IC229" s="104"/>
      <c r="ID229" s="104"/>
      <c r="IE229" s="104"/>
      <c r="IF229" s="104"/>
      <c r="IG229" s="104"/>
      <c r="IH229" s="104"/>
      <c r="II229" s="104"/>
      <c r="IJ229" s="104"/>
      <c r="IK229" s="104"/>
      <c r="IL229" s="104"/>
      <c r="IM229" s="104"/>
      <c r="IN229" s="104"/>
      <c r="IO229" s="104"/>
      <c r="IP229" s="104"/>
      <c r="IQ229" s="104"/>
    </row>
    <row r="230" spans="1:251" ht="13.5" x14ac:dyDescent="0.25">
      <c r="A230" s="98" t="s">
        <v>455</v>
      </c>
      <c r="B230" s="111" t="s">
        <v>359</v>
      </c>
      <c r="C230" s="111" t="s">
        <v>271</v>
      </c>
      <c r="D230" s="111" t="s">
        <v>456</v>
      </c>
      <c r="E230" s="111"/>
      <c r="F230" s="100">
        <f>SUM(F231)</f>
        <v>17399.900000000001</v>
      </c>
    </row>
    <row r="231" spans="1:251" ht="25.5" x14ac:dyDescent="0.2">
      <c r="A231" s="101" t="s">
        <v>336</v>
      </c>
      <c r="B231" s="120" t="s">
        <v>359</v>
      </c>
      <c r="C231" s="120" t="s">
        <v>271</v>
      </c>
      <c r="D231" s="120" t="s">
        <v>456</v>
      </c>
      <c r="E231" s="120" t="s">
        <v>337</v>
      </c>
      <c r="F231" s="103">
        <v>17399.900000000001</v>
      </c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  <c r="FH231" s="104"/>
      <c r="FI231" s="104"/>
      <c r="FJ231" s="104"/>
      <c r="FK231" s="104"/>
      <c r="FL231" s="104"/>
      <c r="FM231" s="104"/>
      <c r="FN231" s="104"/>
      <c r="FO231" s="104"/>
      <c r="FP231" s="104"/>
      <c r="FQ231" s="104"/>
      <c r="FR231" s="104"/>
      <c r="FS231" s="104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4"/>
      <c r="IH231" s="104"/>
      <c r="II231" s="104"/>
      <c r="IJ231" s="104"/>
      <c r="IK231" s="104"/>
      <c r="IL231" s="104"/>
      <c r="IM231" s="104"/>
      <c r="IN231" s="104"/>
      <c r="IO231" s="104"/>
      <c r="IP231" s="104"/>
      <c r="IQ231" s="104"/>
    </row>
    <row r="232" spans="1:251" ht="13.5" x14ac:dyDescent="0.25">
      <c r="A232" s="98" t="s">
        <v>457</v>
      </c>
      <c r="B232" s="111" t="s">
        <v>359</v>
      </c>
      <c r="C232" s="111" t="s">
        <v>271</v>
      </c>
      <c r="D232" s="111" t="s">
        <v>458</v>
      </c>
      <c r="E232" s="111"/>
      <c r="F232" s="100">
        <f>SUM(F233)</f>
        <v>2618.11</v>
      </c>
    </row>
    <row r="233" spans="1:251" ht="25.5" x14ac:dyDescent="0.2">
      <c r="A233" s="101" t="s">
        <v>336</v>
      </c>
      <c r="B233" s="120" t="s">
        <v>359</v>
      </c>
      <c r="C233" s="120" t="s">
        <v>271</v>
      </c>
      <c r="D233" s="120" t="s">
        <v>458</v>
      </c>
      <c r="E233" s="120" t="s">
        <v>337</v>
      </c>
      <c r="F233" s="103">
        <v>2618.11</v>
      </c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</row>
    <row r="234" spans="1:251" ht="13.5" x14ac:dyDescent="0.25">
      <c r="A234" s="98" t="s">
        <v>459</v>
      </c>
      <c r="B234" s="111" t="s">
        <v>359</v>
      </c>
      <c r="C234" s="111" t="s">
        <v>271</v>
      </c>
      <c r="D234" s="120" t="s">
        <v>460</v>
      </c>
      <c r="E234" s="111"/>
      <c r="F234" s="100">
        <f>SUM(F235)</f>
        <v>14903.71</v>
      </c>
    </row>
    <row r="235" spans="1:251" ht="25.5" x14ac:dyDescent="0.2">
      <c r="A235" s="101" t="s">
        <v>336</v>
      </c>
      <c r="B235" s="120" t="s">
        <v>359</v>
      </c>
      <c r="C235" s="120" t="s">
        <v>271</v>
      </c>
      <c r="D235" s="120" t="s">
        <v>460</v>
      </c>
      <c r="E235" s="120" t="s">
        <v>337</v>
      </c>
      <c r="F235" s="103">
        <v>14903.71</v>
      </c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</row>
    <row r="236" spans="1:251" x14ac:dyDescent="0.2">
      <c r="A236" s="174" t="s">
        <v>461</v>
      </c>
      <c r="B236" s="123" t="s">
        <v>359</v>
      </c>
      <c r="C236" s="123" t="s">
        <v>286</v>
      </c>
      <c r="D236" s="123"/>
      <c r="E236" s="123"/>
      <c r="F236" s="97">
        <f>SUM(F237)</f>
        <v>2513.8000000000002</v>
      </c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  <c r="CW236" s="131"/>
      <c r="CX236" s="131"/>
      <c r="CY236" s="131"/>
      <c r="CZ236" s="131"/>
      <c r="DA236" s="131"/>
      <c r="DB236" s="131"/>
      <c r="DC236" s="131"/>
      <c r="DD236" s="131"/>
      <c r="DE236" s="131"/>
      <c r="DF236" s="131"/>
      <c r="DG236" s="131"/>
      <c r="DH236" s="131"/>
      <c r="DI236" s="131"/>
      <c r="DJ236" s="131"/>
      <c r="DK236" s="131"/>
      <c r="DL236" s="131"/>
      <c r="DM236" s="131"/>
      <c r="DN236" s="131"/>
      <c r="DO236" s="131"/>
      <c r="DP236" s="131"/>
      <c r="DQ236" s="131"/>
      <c r="DR236" s="131"/>
      <c r="DS236" s="131"/>
      <c r="DT236" s="131"/>
      <c r="DU236" s="131"/>
      <c r="DV236" s="131"/>
      <c r="DW236" s="131"/>
      <c r="DX236" s="131"/>
      <c r="DY236" s="131"/>
      <c r="DZ236" s="131"/>
      <c r="EA236" s="131"/>
      <c r="EB236" s="131"/>
      <c r="EC236" s="131"/>
      <c r="ED236" s="131"/>
      <c r="EE236" s="131"/>
      <c r="EF236" s="131"/>
      <c r="EG236" s="131"/>
      <c r="EH236" s="131"/>
      <c r="EI236" s="131"/>
      <c r="EJ236" s="131"/>
      <c r="EK236" s="131"/>
      <c r="EL236" s="131"/>
      <c r="EM236" s="131"/>
      <c r="EN236" s="131"/>
      <c r="EO236" s="131"/>
      <c r="EP236" s="131"/>
      <c r="EQ236" s="131"/>
      <c r="ER236" s="131"/>
      <c r="ES236" s="131"/>
      <c r="ET236" s="131"/>
      <c r="EU236" s="131"/>
      <c r="EV236" s="131"/>
      <c r="EW236" s="131"/>
      <c r="EX236" s="131"/>
      <c r="EY236" s="131"/>
      <c r="EZ236" s="131"/>
      <c r="FA236" s="131"/>
      <c r="FB236" s="131"/>
      <c r="FC236" s="131"/>
      <c r="FD236" s="131"/>
      <c r="FE236" s="131"/>
      <c r="FF236" s="131"/>
      <c r="FG236" s="131"/>
      <c r="FH236" s="131"/>
      <c r="FI236" s="131"/>
      <c r="FJ236" s="131"/>
      <c r="FK236" s="131"/>
      <c r="FL236" s="131"/>
      <c r="FM236" s="131"/>
      <c r="FN236" s="131"/>
      <c r="FO236" s="131"/>
      <c r="FP236" s="131"/>
      <c r="FQ236" s="131"/>
      <c r="FR236" s="131"/>
      <c r="FS236" s="131"/>
      <c r="FT236" s="131"/>
      <c r="FU236" s="131"/>
      <c r="FV236" s="131"/>
      <c r="FW236" s="131"/>
      <c r="FX236" s="131"/>
      <c r="FY236" s="131"/>
      <c r="FZ236" s="131"/>
      <c r="GA236" s="131"/>
      <c r="GB236" s="131"/>
      <c r="GC236" s="131"/>
      <c r="GD236" s="131"/>
      <c r="GE236" s="131"/>
      <c r="GF236" s="131"/>
      <c r="GG236" s="131"/>
      <c r="GH236" s="131"/>
      <c r="GI236" s="131"/>
      <c r="GJ236" s="131"/>
      <c r="GK236" s="131"/>
      <c r="GL236" s="131"/>
      <c r="GM236" s="131"/>
      <c r="GN236" s="131"/>
      <c r="GO236" s="131"/>
      <c r="GP236" s="131"/>
      <c r="GQ236" s="131"/>
      <c r="GR236" s="131"/>
      <c r="GS236" s="131"/>
      <c r="GT236" s="131"/>
      <c r="GU236" s="131"/>
      <c r="GV236" s="131"/>
      <c r="GW236" s="131"/>
      <c r="GX236" s="131"/>
      <c r="GY236" s="131"/>
      <c r="GZ236" s="131"/>
      <c r="HA236" s="131"/>
      <c r="HB236" s="131"/>
      <c r="HC236" s="131"/>
      <c r="HD236" s="131"/>
      <c r="HE236" s="131"/>
      <c r="HF236" s="131"/>
      <c r="HG236" s="131"/>
      <c r="HH236" s="131"/>
      <c r="HI236" s="131"/>
      <c r="HJ236" s="131"/>
      <c r="HK236" s="131"/>
      <c r="HL236" s="131"/>
      <c r="HM236" s="131"/>
      <c r="HN236" s="131"/>
      <c r="HO236" s="131"/>
      <c r="HP236" s="131"/>
      <c r="HQ236" s="131"/>
      <c r="HR236" s="131"/>
      <c r="HS236" s="131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</row>
    <row r="237" spans="1:251" ht="13.5" x14ac:dyDescent="0.25">
      <c r="A237" s="98" t="s">
        <v>325</v>
      </c>
      <c r="B237" s="111" t="s">
        <v>359</v>
      </c>
      <c r="C237" s="111" t="s">
        <v>286</v>
      </c>
      <c r="D237" s="111" t="s">
        <v>326</v>
      </c>
      <c r="E237" s="111"/>
      <c r="F237" s="100">
        <f>SUM(F238)</f>
        <v>2513.8000000000002</v>
      </c>
    </row>
    <row r="238" spans="1:251" ht="38.25" x14ac:dyDescent="0.2">
      <c r="A238" s="101" t="s">
        <v>452</v>
      </c>
      <c r="B238" s="120" t="s">
        <v>359</v>
      </c>
      <c r="C238" s="120" t="s">
        <v>286</v>
      </c>
      <c r="D238" s="120" t="s">
        <v>454</v>
      </c>
      <c r="E238" s="120"/>
      <c r="F238" s="103">
        <f>SUM(F239+F240)</f>
        <v>2513.8000000000002</v>
      </c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 s="104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  <c r="EC238" s="104"/>
      <c r="ED238" s="104"/>
      <c r="EE238" s="104"/>
      <c r="EF238" s="104"/>
      <c r="EG238" s="104"/>
      <c r="EH238" s="104"/>
      <c r="EI238" s="104"/>
      <c r="EJ238" s="104"/>
      <c r="EK238" s="104"/>
      <c r="EL238" s="104"/>
      <c r="EM238" s="104"/>
      <c r="EN238" s="104"/>
      <c r="EO238" s="104"/>
      <c r="EP238" s="104"/>
      <c r="EQ238" s="104"/>
      <c r="ER238" s="104"/>
      <c r="ES238" s="104"/>
      <c r="ET238" s="104"/>
      <c r="EU238" s="104"/>
      <c r="EV238" s="104"/>
      <c r="EW238" s="104"/>
      <c r="EX238" s="104"/>
      <c r="EY238" s="104"/>
      <c r="EZ238" s="104"/>
      <c r="FA238" s="104"/>
      <c r="FB238" s="104"/>
      <c r="FC238" s="104"/>
      <c r="FD238" s="104"/>
      <c r="FE238" s="104"/>
      <c r="FF238" s="104"/>
      <c r="FG238" s="104"/>
      <c r="FH238" s="104"/>
      <c r="FI238" s="104"/>
      <c r="FJ238" s="104"/>
      <c r="FK238" s="104"/>
      <c r="FL238" s="104"/>
      <c r="FM238" s="104"/>
      <c r="FN238" s="104"/>
      <c r="FO238" s="104"/>
      <c r="FP238" s="104"/>
      <c r="FQ238" s="104"/>
      <c r="FR238" s="104"/>
      <c r="FS238" s="104"/>
      <c r="FT238" s="104"/>
      <c r="FU238" s="104"/>
      <c r="FV238" s="104"/>
      <c r="FW238" s="104"/>
      <c r="FX238" s="104"/>
      <c r="FY238" s="104"/>
      <c r="FZ238" s="104"/>
      <c r="GA238" s="104"/>
      <c r="GB238" s="104"/>
      <c r="GC238" s="104"/>
      <c r="GD238" s="104"/>
      <c r="GE238" s="104"/>
      <c r="GF238" s="104"/>
      <c r="GG238" s="104"/>
      <c r="GH238" s="104"/>
      <c r="GI238" s="104"/>
      <c r="GJ238" s="104"/>
      <c r="GK238" s="104"/>
      <c r="GL238" s="104"/>
      <c r="GM238" s="104"/>
      <c r="GN238" s="104"/>
      <c r="GO238" s="104"/>
      <c r="GP238" s="104"/>
      <c r="GQ238" s="104"/>
      <c r="GR238" s="104"/>
      <c r="GS238" s="104"/>
      <c r="GT238" s="104"/>
      <c r="GU238" s="104"/>
      <c r="GV238" s="104"/>
      <c r="GW238" s="104"/>
      <c r="GX238" s="104"/>
      <c r="GY238" s="104"/>
      <c r="GZ238" s="104"/>
      <c r="HA238" s="104"/>
      <c r="HB238" s="104"/>
      <c r="HC238" s="104"/>
      <c r="HD238" s="104"/>
      <c r="HE238" s="104"/>
      <c r="HF238" s="104"/>
      <c r="HG238" s="104"/>
      <c r="HH238" s="104"/>
      <c r="HI238" s="104"/>
      <c r="HJ238" s="104"/>
      <c r="HK238" s="104"/>
      <c r="HL238" s="104"/>
      <c r="HM238" s="104"/>
      <c r="HN238" s="104"/>
      <c r="HO238" s="104"/>
      <c r="HP238" s="104"/>
      <c r="HQ238" s="104"/>
      <c r="HR238" s="104"/>
      <c r="HS238" s="104"/>
      <c r="HT238" s="104"/>
      <c r="HU238" s="104"/>
      <c r="HV238" s="104"/>
      <c r="HW238" s="104"/>
      <c r="HX238" s="104"/>
      <c r="HY238" s="104"/>
      <c r="HZ238" s="104"/>
      <c r="IA238" s="104"/>
      <c r="IB238" s="104"/>
      <c r="IC238" s="104"/>
      <c r="ID238" s="104"/>
      <c r="IE238" s="104"/>
      <c r="IF238" s="104"/>
      <c r="IG238" s="104"/>
      <c r="IH238" s="104"/>
      <c r="II238" s="104"/>
      <c r="IJ238" s="104"/>
      <c r="IK238" s="104"/>
      <c r="IL238" s="104"/>
      <c r="IM238" s="104"/>
      <c r="IN238" s="104"/>
      <c r="IO238" s="104"/>
      <c r="IP238" s="104"/>
      <c r="IQ238" s="104"/>
    </row>
    <row r="239" spans="1:251" ht="25.5" x14ac:dyDescent="0.2">
      <c r="A239" s="105" t="s">
        <v>293</v>
      </c>
      <c r="B239" s="114" t="s">
        <v>359</v>
      </c>
      <c r="C239" s="114" t="s">
        <v>286</v>
      </c>
      <c r="D239" s="114" t="s">
        <v>454</v>
      </c>
      <c r="E239" s="114" t="s">
        <v>284</v>
      </c>
      <c r="F239" s="107">
        <v>1752.98</v>
      </c>
    </row>
    <row r="240" spans="1:251" ht="25.5" x14ac:dyDescent="0.2">
      <c r="A240" s="101" t="s">
        <v>336</v>
      </c>
      <c r="B240" s="120" t="s">
        <v>359</v>
      </c>
      <c r="C240" s="120" t="s">
        <v>286</v>
      </c>
      <c r="D240" s="120" t="s">
        <v>454</v>
      </c>
      <c r="E240" s="114" t="s">
        <v>337</v>
      </c>
      <c r="F240" s="107">
        <v>760.82</v>
      </c>
    </row>
    <row r="241" spans="1:251" ht="15.75" x14ac:dyDescent="0.25">
      <c r="A241" s="92" t="s">
        <v>462</v>
      </c>
      <c r="B241" s="127" t="s">
        <v>463</v>
      </c>
      <c r="C241" s="127"/>
      <c r="D241" s="127"/>
      <c r="E241" s="127"/>
      <c r="F241" s="128">
        <f>SUM(F242+F247+F251+F282+F291)</f>
        <v>52863.47</v>
      </c>
    </row>
    <row r="242" spans="1:251" ht="14.25" x14ac:dyDescent="0.2">
      <c r="A242" s="118" t="s">
        <v>464</v>
      </c>
      <c r="B242" s="93" t="s">
        <v>463</v>
      </c>
      <c r="C242" s="93" t="s">
        <v>271</v>
      </c>
      <c r="D242" s="96" t="s">
        <v>465</v>
      </c>
      <c r="E242" s="93"/>
      <c r="F242" s="94">
        <f>SUM(F243)</f>
        <v>1863.52</v>
      </c>
    </row>
    <row r="243" spans="1:251" ht="27" x14ac:dyDescent="0.25">
      <c r="A243" s="98" t="s">
        <v>466</v>
      </c>
      <c r="B243" s="111" t="s">
        <v>463</v>
      </c>
      <c r="C243" s="111" t="s">
        <v>271</v>
      </c>
      <c r="D243" s="99" t="s">
        <v>465</v>
      </c>
      <c r="E243" s="111"/>
      <c r="F243" s="100">
        <f>SUM(F244)</f>
        <v>1863.52</v>
      </c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</row>
    <row r="244" spans="1:251" ht="21.75" customHeight="1" x14ac:dyDescent="0.2">
      <c r="A244" s="101" t="s">
        <v>467</v>
      </c>
      <c r="B244" s="120" t="s">
        <v>463</v>
      </c>
      <c r="C244" s="120" t="s">
        <v>271</v>
      </c>
      <c r="D244" s="102" t="s">
        <v>465</v>
      </c>
      <c r="E244" s="120"/>
      <c r="F244" s="103">
        <f>SUM(F246+F245)</f>
        <v>1863.52</v>
      </c>
    </row>
    <row r="245" spans="1:251" ht="25.5" x14ac:dyDescent="0.2">
      <c r="A245" s="105" t="s">
        <v>293</v>
      </c>
      <c r="B245" s="114" t="s">
        <v>463</v>
      </c>
      <c r="C245" s="114" t="s">
        <v>271</v>
      </c>
      <c r="D245" s="106" t="s">
        <v>465</v>
      </c>
      <c r="E245" s="114" t="s">
        <v>284</v>
      </c>
      <c r="F245" s="107">
        <v>8.99</v>
      </c>
    </row>
    <row r="246" spans="1:251" x14ac:dyDescent="0.2">
      <c r="A246" s="113" t="s">
        <v>291</v>
      </c>
      <c r="B246" s="106" t="s">
        <v>463</v>
      </c>
      <c r="C246" s="106" t="s">
        <v>271</v>
      </c>
      <c r="D246" s="106" t="s">
        <v>465</v>
      </c>
      <c r="E246" s="106" t="s">
        <v>292</v>
      </c>
      <c r="F246" s="107">
        <v>1854.53</v>
      </c>
    </row>
    <row r="247" spans="1:251" ht="14.25" x14ac:dyDescent="0.2">
      <c r="A247" s="95" t="s">
        <v>468</v>
      </c>
      <c r="B247" s="109" t="s">
        <v>463</v>
      </c>
      <c r="C247" s="109" t="s">
        <v>273</v>
      </c>
      <c r="D247" s="109"/>
      <c r="E247" s="109"/>
      <c r="F247" s="94">
        <f>SUM(F248)</f>
        <v>15820.28</v>
      </c>
    </row>
    <row r="248" spans="1:251" ht="13.5" x14ac:dyDescent="0.25">
      <c r="A248" s="98" t="s">
        <v>469</v>
      </c>
      <c r="B248" s="99" t="s">
        <v>463</v>
      </c>
      <c r="C248" s="99" t="s">
        <v>273</v>
      </c>
      <c r="D248" s="96" t="s">
        <v>470</v>
      </c>
      <c r="E248" s="99"/>
      <c r="F248" s="100">
        <f>SUM(F249)</f>
        <v>15820.28</v>
      </c>
    </row>
    <row r="249" spans="1:251" x14ac:dyDescent="0.2">
      <c r="A249" s="105" t="s">
        <v>471</v>
      </c>
      <c r="B249" s="106" t="s">
        <v>463</v>
      </c>
      <c r="C249" s="106" t="s">
        <v>273</v>
      </c>
      <c r="D249" s="106" t="s">
        <v>470</v>
      </c>
      <c r="E249" s="106"/>
      <c r="F249" s="107">
        <f>SUM(F250)</f>
        <v>15820.28</v>
      </c>
    </row>
    <row r="250" spans="1:251" ht="25.5" x14ac:dyDescent="0.2">
      <c r="A250" s="101" t="s">
        <v>336</v>
      </c>
      <c r="B250" s="102" t="s">
        <v>463</v>
      </c>
      <c r="C250" s="102" t="s">
        <v>273</v>
      </c>
      <c r="D250" s="102" t="s">
        <v>470</v>
      </c>
      <c r="E250" s="102" t="s">
        <v>337</v>
      </c>
      <c r="F250" s="103">
        <v>15820.28</v>
      </c>
    </row>
    <row r="251" spans="1:251" ht="14.25" x14ac:dyDescent="0.2">
      <c r="A251" s="175" t="s">
        <v>472</v>
      </c>
      <c r="B251" s="109" t="s">
        <v>463</v>
      </c>
      <c r="C251" s="109" t="s">
        <v>280</v>
      </c>
      <c r="D251" s="109"/>
      <c r="E251" s="109"/>
      <c r="F251" s="110">
        <f>SUM(F252)</f>
        <v>10046.150000000001</v>
      </c>
    </row>
    <row r="252" spans="1:251" ht="13.5" x14ac:dyDescent="0.25">
      <c r="A252" s="176" t="s">
        <v>473</v>
      </c>
      <c r="B252" s="99" t="s">
        <v>463</v>
      </c>
      <c r="C252" s="99" t="s">
        <v>280</v>
      </c>
      <c r="D252" s="99"/>
      <c r="E252" s="99"/>
      <c r="F252" s="138">
        <f>SUM(F255+F269+F253)</f>
        <v>10046.150000000001</v>
      </c>
    </row>
    <row r="253" spans="1:251" ht="80.25" customHeight="1" x14ac:dyDescent="0.2">
      <c r="A253" s="177" t="s">
        <v>474</v>
      </c>
      <c r="B253" s="102" t="s">
        <v>463</v>
      </c>
      <c r="C253" s="102" t="s">
        <v>280</v>
      </c>
      <c r="D253" s="102" t="s">
        <v>475</v>
      </c>
      <c r="E253" s="102"/>
      <c r="F253" s="134">
        <f>SUM(F254)</f>
        <v>261.87</v>
      </c>
    </row>
    <row r="254" spans="1:251" ht="25.5" x14ac:dyDescent="0.2">
      <c r="A254" s="105" t="s">
        <v>293</v>
      </c>
      <c r="B254" s="106" t="s">
        <v>463</v>
      </c>
      <c r="C254" s="106" t="s">
        <v>280</v>
      </c>
      <c r="D254" s="106" t="s">
        <v>475</v>
      </c>
      <c r="E254" s="106" t="s">
        <v>284</v>
      </c>
      <c r="F254" s="132">
        <v>261.87</v>
      </c>
    </row>
    <row r="255" spans="1:251" ht="24.75" x14ac:dyDescent="0.25">
      <c r="A255" s="178" t="s">
        <v>466</v>
      </c>
      <c r="B255" s="99" t="s">
        <v>463</v>
      </c>
      <c r="C255" s="99" t="s">
        <v>280</v>
      </c>
      <c r="D255" s="99" t="s">
        <v>476</v>
      </c>
      <c r="E255" s="99"/>
      <c r="F255" s="138">
        <f>SUM(F256)</f>
        <v>661.78000000000009</v>
      </c>
    </row>
    <row r="256" spans="1:251" x14ac:dyDescent="0.2">
      <c r="A256" s="105" t="s">
        <v>291</v>
      </c>
      <c r="B256" s="106" t="s">
        <v>463</v>
      </c>
      <c r="C256" s="106" t="s">
        <v>280</v>
      </c>
      <c r="D256" s="106" t="s">
        <v>476</v>
      </c>
      <c r="E256" s="106"/>
      <c r="F256" s="132">
        <f>SUM(F263+F266+F260+F257)</f>
        <v>661.78000000000009</v>
      </c>
    </row>
    <row r="257" spans="1:251" ht="43.5" customHeight="1" x14ac:dyDescent="0.2">
      <c r="A257" s="177" t="s">
        <v>477</v>
      </c>
      <c r="B257" s="102" t="s">
        <v>463</v>
      </c>
      <c r="C257" s="102" t="s">
        <v>280</v>
      </c>
      <c r="D257" s="102" t="s">
        <v>478</v>
      </c>
      <c r="E257" s="102"/>
      <c r="F257" s="134">
        <f>SUM(F258+F259)</f>
        <v>37.700000000000003</v>
      </c>
    </row>
    <row r="258" spans="1:251" ht="25.5" x14ac:dyDescent="0.2">
      <c r="A258" s="105" t="s">
        <v>293</v>
      </c>
      <c r="B258" s="106" t="s">
        <v>463</v>
      </c>
      <c r="C258" s="106" t="s">
        <v>280</v>
      </c>
      <c r="D258" s="106" t="s">
        <v>478</v>
      </c>
      <c r="E258" s="106" t="s">
        <v>284</v>
      </c>
      <c r="F258" s="132">
        <v>0</v>
      </c>
    </row>
    <row r="259" spans="1:251" x14ac:dyDescent="0.2">
      <c r="A259" s="113" t="s">
        <v>291</v>
      </c>
      <c r="B259" s="106" t="s">
        <v>463</v>
      </c>
      <c r="C259" s="106" t="s">
        <v>280</v>
      </c>
      <c r="D259" s="106" t="s">
        <v>478</v>
      </c>
      <c r="E259" s="106" t="s">
        <v>292</v>
      </c>
      <c r="F259" s="132">
        <v>37.700000000000003</v>
      </c>
    </row>
    <row r="260" spans="1:251" ht="38.25" x14ac:dyDescent="0.2">
      <c r="A260" s="177" t="s">
        <v>479</v>
      </c>
      <c r="B260" s="102" t="s">
        <v>463</v>
      </c>
      <c r="C260" s="102" t="s">
        <v>280</v>
      </c>
      <c r="D260" s="102" t="s">
        <v>480</v>
      </c>
      <c r="E260" s="102"/>
      <c r="F260" s="134">
        <f>SUM(F262+F261)</f>
        <v>83.570000000000007</v>
      </c>
    </row>
    <row r="261" spans="1:251" ht="25.5" x14ac:dyDescent="0.2">
      <c r="A261" s="105" t="s">
        <v>293</v>
      </c>
      <c r="B261" s="106" t="s">
        <v>463</v>
      </c>
      <c r="C261" s="106" t="s">
        <v>280</v>
      </c>
      <c r="D261" s="106" t="s">
        <v>480</v>
      </c>
      <c r="E261" s="106" t="s">
        <v>284</v>
      </c>
      <c r="F261" s="132">
        <v>0.17</v>
      </c>
    </row>
    <row r="262" spans="1:251" x14ac:dyDescent="0.2">
      <c r="A262" s="113" t="s">
        <v>291</v>
      </c>
      <c r="B262" s="106" t="s">
        <v>463</v>
      </c>
      <c r="C262" s="106" t="s">
        <v>280</v>
      </c>
      <c r="D262" s="106" t="s">
        <v>480</v>
      </c>
      <c r="E262" s="106" t="s">
        <v>292</v>
      </c>
      <c r="F262" s="132">
        <v>83.4</v>
      </c>
    </row>
    <row r="263" spans="1:251" ht="38.25" x14ac:dyDescent="0.2">
      <c r="A263" s="177" t="s">
        <v>481</v>
      </c>
      <c r="B263" s="102" t="s">
        <v>463</v>
      </c>
      <c r="C263" s="102" t="s">
        <v>280</v>
      </c>
      <c r="D263" s="102" t="s">
        <v>482</v>
      </c>
      <c r="E263" s="102"/>
      <c r="F263" s="134">
        <f>SUM(F265+F264)</f>
        <v>288.01</v>
      </c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  <c r="BT263" s="104"/>
      <c r="BU263" s="104"/>
      <c r="BV263" s="104"/>
      <c r="BW263" s="104"/>
      <c r="BX263" s="104"/>
      <c r="BY263" s="104"/>
      <c r="BZ263" s="104"/>
      <c r="CA263" s="104"/>
      <c r="CB263" s="104"/>
      <c r="CC263" s="104"/>
      <c r="CD263" s="104"/>
      <c r="CE263" s="104"/>
      <c r="CF263" s="104"/>
      <c r="CG263" s="104"/>
      <c r="CH263" s="104"/>
      <c r="CI263" s="104"/>
      <c r="CJ263" s="104"/>
      <c r="CK263" s="104"/>
      <c r="CL263" s="104"/>
      <c r="CM263" s="104"/>
      <c r="CN263" s="104"/>
      <c r="CO263" s="104"/>
      <c r="CP263" s="104"/>
      <c r="CQ263" s="104"/>
      <c r="CR263" s="104"/>
      <c r="CS263" s="104"/>
      <c r="CT263" s="104"/>
      <c r="CU263" s="104"/>
      <c r="CV263" s="104"/>
      <c r="CW263" s="104"/>
      <c r="CX263" s="104"/>
      <c r="CY263" s="104"/>
      <c r="CZ263" s="104"/>
      <c r="DA263" s="104"/>
      <c r="DB263" s="104"/>
      <c r="DC263" s="104"/>
      <c r="DD263" s="104"/>
      <c r="DE263" s="104"/>
      <c r="DF263" s="104"/>
      <c r="DG263" s="104"/>
      <c r="DH263" s="104"/>
      <c r="DI263" s="104"/>
      <c r="DJ263" s="104"/>
      <c r="DK263" s="104"/>
      <c r="DL263" s="104"/>
      <c r="DM263" s="104"/>
      <c r="DN263" s="104"/>
      <c r="DO263" s="104"/>
      <c r="DP263" s="104"/>
      <c r="DQ263" s="104"/>
      <c r="DR263" s="104"/>
      <c r="DS263" s="104"/>
      <c r="DT263" s="104"/>
      <c r="DU263" s="104"/>
      <c r="DV263" s="104"/>
      <c r="DW263" s="104"/>
      <c r="DX263" s="104"/>
      <c r="DY263" s="104"/>
      <c r="DZ263" s="104"/>
      <c r="EA263" s="104"/>
      <c r="EB263" s="104"/>
      <c r="EC263" s="104"/>
      <c r="ED263" s="104"/>
      <c r="EE263" s="104"/>
      <c r="EF263" s="104"/>
      <c r="EG263" s="104"/>
      <c r="EH263" s="104"/>
      <c r="EI263" s="104"/>
      <c r="EJ263" s="104"/>
      <c r="EK263" s="104"/>
      <c r="EL263" s="104"/>
      <c r="EM263" s="104"/>
      <c r="EN263" s="104"/>
      <c r="EO263" s="104"/>
      <c r="EP263" s="104"/>
      <c r="EQ263" s="104"/>
      <c r="ER263" s="104"/>
      <c r="ES263" s="104"/>
      <c r="ET263" s="104"/>
      <c r="EU263" s="104"/>
      <c r="EV263" s="104"/>
      <c r="EW263" s="104"/>
      <c r="EX263" s="104"/>
      <c r="EY263" s="104"/>
      <c r="EZ263" s="104"/>
      <c r="FA263" s="104"/>
      <c r="FB263" s="104"/>
      <c r="FC263" s="104"/>
      <c r="FD263" s="104"/>
      <c r="FE263" s="104"/>
      <c r="FF263" s="104"/>
      <c r="FG263" s="104"/>
      <c r="FH263" s="104"/>
      <c r="FI263" s="104"/>
      <c r="FJ263" s="104"/>
      <c r="FK263" s="104"/>
      <c r="FL263" s="104"/>
      <c r="FM263" s="104"/>
      <c r="FN263" s="104"/>
      <c r="FO263" s="104"/>
      <c r="FP263" s="104"/>
      <c r="FQ263" s="104"/>
      <c r="FR263" s="104"/>
      <c r="FS263" s="104"/>
      <c r="FT263" s="104"/>
      <c r="FU263" s="104"/>
      <c r="FV263" s="104"/>
      <c r="FW263" s="104"/>
      <c r="FX263" s="104"/>
      <c r="FY263" s="104"/>
      <c r="FZ263" s="104"/>
      <c r="GA263" s="104"/>
      <c r="GB263" s="104"/>
      <c r="GC263" s="104"/>
      <c r="GD263" s="104"/>
      <c r="GE263" s="104"/>
      <c r="GF263" s="104"/>
      <c r="GG263" s="104"/>
      <c r="GH263" s="104"/>
      <c r="GI263" s="104"/>
      <c r="GJ263" s="104"/>
      <c r="GK263" s="104"/>
      <c r="GL263" s="104"/>
      <c r="GM263" s="104"/>
      <c r="GN263" s="104"/>
      <c r="GO263" s="104"/>
      <c r="GP263" s="104"/>
      <c r="GQ263" s="104"/>
      <c r="GR263" s="104"/>
      <c r="GS263" s="104"/>
      <c r="GT263" s="104"/>
      <c r="GU263" s="104"/>
      <c r="GV263" s="104"/>
      <c r="GW263" s="104"/>
      <c r="GX263" s="104"/>
      <c r="GY263" s="104"/>
      <c r="GZ263" s="104"/>
      <c r="HA263" s="104"/>
      <c r="HB263" s="104"/>
      <c r="HC263" s="104"/>
      <c r="HD263" s="104"/>
      <c r="HE263" s="104"/>
      <c r="HF263" s="104"/>
      <c r="HG263" s="104"/>
      <c r="HH263" s="104"/>
      <c r="HI263" s="104"/>
      <c r="HJ263" s="104"/>
      <c r="HK263" s="104"/>
      <c r="HL263" s="104"/>
      <c r="HM263" s="104"/>
      <c r="HN263" s="104"/>
      <c r="HO263" s="104"/>
      <c r="HP263" s="104"/>
      <c r="HQ263" s="104"/>
      <c r="HR263" s="104"/>
      <c r="HS263" s="104"/>
      <c r="HT263" s="104"/>
      <c r="HU263" s="104"/>
      <c r="HV263" s="104"/>
      <c r="HW263" s="104"/>
      <c r="HX263" s="104"/>
      <c r="HY263" s="104"/>
      <c r="HZ263" s="104"/>
      <c r="IA263" s="104"/>
      <c r="IB263" s="104"/>
      <c r="IC263" s="104"/>
      <c r="ID263" s="104"/>
      <c r="IE263" s="104"/>
      <c r="IF263" s="104"/>
      <c r="IG263" s="104"/>
      <c r="IH263" s="104"/>
      <c r="II263" s="104"/>
      <c r="IJ263" s="104"/>
      <c r="IK263" s="104"/>
      <c r="IL263" s="104"/>
      <c r="IM263" s="104"/>
      <c r="IN263" s="104"/>
      <c r="IO263" s="104"/>
      <c r="IP263" s="104"/>
      <c r="IQ263" s="104"/>
    </row>
    <row r="264" spans="1:251" ht="25.5" x14ac:dyDescent="0.2">
      <c r="A264" s="105" t="s">
        <v>293</v>
      </c>
      <c r="B264" s="106" t="s">
        <v>463</v>
      </c>
      <c r="C264" s="106" t="s">
        <v>280</v>
      </c>
      <c r="D264" s="106" t="s">
        <v>482</v>
      </c>
      <c r="E264" s="106" t="s">
        <v>284</v>
      </c>
      <c r="F264" s="132">
        <v>0.51</v>
      </c>
    </row>
    <row r="265" spans="1:251" x14ac:dyDescent="0.2">
      <c r="A265" s="113" t="s">
        <v>291</v>
      </c>
      <c r="B265" s="106" t="s">
        <v>463</v>
      </c>
      <c r="C265" s="106" t="s">
        <v>280</v>
      </c>
      <c r="D265" s="106" t="s">
        <v>482</v>
      </c>
      <c r="E265" s="106" t="s">
        <v>292</v>
      </c>
      <c r="F265" s="132">
        <v>287.5</v>
      </c>
    </row>
    <row r="266" spans="1:251" ht="38.25" x14ac:dyDescent="0.2">
      <c r="A266" s="177" t="s">
        <v>483</v>
      </c>
      <c r="B266" s="102" t="s">
        <v>463</v>
      </c>
      <c r="C266" s="102" t="s">
        <v>280</v>
      </c>
      <c r="D266" s="102" t="s">
        <v>484</v>
      </c>
      <c r="E266" s="102"/>
      <c r="F266" s="134">
        <f>SUM(F268+F267)</f>
        <v>252.5</v>
      </c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 s="104"/>
      <c r="BS266" s="104"/>
      <c r="BT266" s="104"/>
      <c r="BU266" s="104"/>
      <c r="BV266" s="104"/>
      <c r="BW266" s="104"/>
      <c r="BX266" s="104"/>
      <c r="BY266" s="104"/>
      <c r="BZ266" s="104"/>
      <c r="CA266" s="104"/>
      <c r="CB266" s="104"/>
      <c r="CC266" s="104"/>
      <c r="CD266" s="104"/>
      <c r="CE266" s="104"/>
      <c r="CF266" s="104"/>
      <c r="CG266" s="104"/>
      <c r="CH266" s="104"/>
      <c r="CI266" s="104"/>
      <c r="CJ266" s="104"/>
      <c r="CK266" s="104"/>
      <c r="CL266" s="104"/>
      <c r="CM266" s="104"/>
      <c r="CN266" s="104"/>
      <c r="CO266" s="104"/>
      <c r="CP266" s="104"/>
      <c r="CQ266" s="104"/>
      <c r="CR266" s="104"/>
      <c r="CS266" s="104"/>
      <c r="CT266" s="104"/>
      <c r="CU266" s="104"/>
      <c r="CV266" s="104"/>
      <c r="CW266" s="104"/>
      <c r="CX266" s="104"/>
      <c r="CY266" s="104"/>
      <c r="CZ266" s="104"/>
      <c r="DA266" s="104"/>
      <c r="DB266" s="104"/>
      <c r="DC266" s="104"/>
      <c r="DD266" s="104"/>
      <c r="DE266" s="104"/>
      <c r="DF266" s="104"/>
      <c r="DG266" s="104"/>
      <c r="DH266" s="104"/>
      <c r="DI266" s="104"/>
      <c r="DJ266" s="104"/>
      <c r="DK266" s="104"/>
      <c r="DL266" s="104"/>
      <c r="DM266" s="104"/>
      <c r="DN266" s="104"/>
      <c r="DO266" s="104"/>
      <c r="DP266" s="104"/>
      <c r="DQ266" s="104"/>
      <c r="DR266" s="104"/>
      <c r="DS266" s="104"/>
      <c r="DT266" s="104"/>
      <c r="DU266" s="104"/>
      <c r="DV266" s="104"/>
      <c r="DW266" s="104"/>
      <c r="DX266" s="104"/>
      <c r="DY266" s="104"/>
      <c r="DZ266" s="104"/>
      <c r="EA266" s="104"/>
      <c r="EB266" s="104"/>
      <c r="EC266" s="104"/>
      <c r="ED266" s="104"/>
      <c r="EE266" s="104"/>
      <c r="EF266" s="104"/>
      <c r="EG266" s="104"/>
      <c r="EH266" s="104"/>
      <c r="EI266" s="104"/>
      <c r="EJ266" s="104"/>
      <c r="EK266" s="104"/>
      <c r="EL266" s="104"/>
      <c r="EM266" s="104"/>
      <c r="EN266" s="104"/>
      <c r="EO266" s="104"/>
      <c r="EP266" s="104"/>
      <c r="EQ266" s="104"/>
      <c r="ER266" s="104"/>
      <c r="ES266" s="104"/>
      <c r="ET266" s="104"/>
      <c r="EU266" s="104"/>
      <c r="EV266" s="104"/>
      <c r="EW266" s="104"/>
      <c r="EX266" s="104"/>
      <c r="EY266" s="104"/>
      <c r="EZ266" s="104"/>
      <c r="FA266" s="104"/>
      <c r="FB266" s="104"/>
      <c r="FC266" s="104"/>
      <c r="FD266" s="104"/>
      <c r="FE266" s="104"/>
      <c r="FF266" s="104"/>
      <c r="FG266" s="104"/>
      <c r="FH266" s="104"/>
      <c r="FI266" s="104"/>
      <c r="FJ266" s="104"/>
      <c r="FK266" s="104"/>
      <c r="FL266" s="104"/>
      <c r="FM266" s="104"/>
      <c r="FN266" s="104"/>
      <c r="FO266" s="104"/>
      <c r="FP266" s="104"/>
      <c r="FQ266" s="104"/>
      <c r="FR266" s="104"/>
      <c r="FS266" s="104"/>
      <c r="FT266" s="104"/>
      <c r="FU266" s="104"/>
      <c r="FV266" s="104"/>
      <c r="FW266" s="104"/>
      <c r="FX266" s="104"/>
      <c r="FY266" s="104"/>
      <c r="FZ266" s="104"/>
      <c r="GA266" s="104"/>
      <c r="GB266" s="104"/>
      <c r="GC266" s="104"/>
      <c r="GD266" s="104"/>
      <c r="GE266" s="104"/>
      <c r="GF266" s="104"/>
      <c r="GG266" s="104"/>
      <c r="GH266" s="104"/>
      <c r="GI266" s="104"/>
      <c r="GJ266" s="104"/>
      <c r="GK266" s="104"/>
      <c r="GL266" s="104"/>
      <c r="GM266" s="104"/>
      <c r="GN266" s="104"/>
      <c r="GO266" s="104"/>
      <c r="GP266" s="104"/>
      <c r="GQ266" s="104"/>
      <c r="GR266" s="104"/>
      <c r="GS266" s="104"/>
      <c r="GT266" s="104"/>
      <c r="GU266" s="104"/>
      <c r="GV266" s="104"/>
      <c r="GW266" s="104"/>
      <c r="GX266" s="104"/>
      <c r="GY266" s="104"/>
      <c r="GZ266" s="104"/>
      <c r="HA266" s="104"/>
      <c r="HB266" s="104"/>
      <c r="HC266" s="104"/>
      <c r="HD266" s="104"/>
      <c r="HE266" s="104"/>
      <c r="HF266" s="104"/>
      <c r="HG266" s="104"/>
      <c r="HH266" s="104"/>
      <c r="HI266" s="104"/>
      <c r="HJ266" s="104"/>
      <c r="HK266" s="104"/>
      <c r="HL266" s="104"/>
      <c r="HM266" s="104"/>
      <c r="HN266" s="104"/>
      <c r="HO266" s="104"/>
      <c r="HP266" s="104"/>
      <c r="HQ266" s="104"/>
      <c r="HR266" s="104"/>
      <c r="HS266" s="104"/>
      <c r="HT266" s="104"/>
      <c r="HU266" s="104"/>
      <c r="HV266" s="104"/>
      <c r="HW266" s="104"/>
      <c r="HX266" s="104"/>
      <c r="HY266" s="104"/>
      <c r="HZ266" s="104"/>
      <c r="IA266" s="104"/>
      <c r="IB266" s="104"/>
      <c r="IC266" s="104"/>
      <c r="ID266" s="104"/>
      <c r="IE266" s="104"/>
      <c r="IF266" s="104"/>
      <c r="IG266" s="104"/>
      <c r="IH266" s="104"/>
      <c r="II266" s="104"/>
      <c r="IJ266" s="104"/>
      <c r="IK266" s="104"/>
      <c r="IL266" s="104"/>
      <c r="IM266" s="104"/>
      <c r="IN266" s="104"/>
      <c r="IO266" s="104"/>
      <c r="IP266" s="104"/>
      <c r="IQ266" s="104"/>
    </row>
    <row r="267" spans="1:251" ht="25.5" x14ac:dyDescent="0.2">
      <c r="A267" s="105" t="s">
        <v>293</v>
      </c>
      <c r="B267" s="106" t="s">
        <v>463</v>
      </c>
      <c r="C267" s="106" t="s">
        <v>280</v>
      </c>
      <c r="D267" s="106" t="s">
        <v>484</v>
      </c>
      <c r="E267" s="106" t="s">
        <v>284</v>
      </c>
      <c r="F267" s="132">
        <v>0.5</v>
      </c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 s="104"/>
      <c r="BS267" s="104"/>
      <c r="BT267" s="104"/>
      <c r="BU267" s="104"/>
      <c r="BV267" s="104"/>
      <c r="BW267" s="104"/>
      <c r="BX267" s="104"/>
      <c r="BY267" s="104"/>
      <c r="BZ267" s="104"/>
      <c r="CA267" s="104"/>
      <c r="CB267" s="104"/>
      <c r="CC267" s="104"/>
      <c r="CD267" s="104"/>
      <c r="CE267" s="104"/>
      <c r="CF267" s="104"/>
      <c r="CG267" s="104"/>
      <c r="CH267" s="104"/>
      <c r="CI267" s="104"/>
      <c r="CJ267" s="104"/>
      <c r="CK267" s="104"/>
      <c r="CL267" s="104"/>
      <c r="CM267" s="104"/>
      <c r="CN267" s="104"/>
      <c r="CO267" s="104"/>
      <c r="CP267" s="104"/>
      <c r="CQ267" s="104"/>
      <c r="CR267" s="104"/>
      <c r="CS267" s="104"/>
      <c r="CT267" s="104"/>
      <c r="CU267" s="104"/>
      <c r="CV267" s="104"/>
      <c r="CW267" s="104"/>
      <c r="CX267" s="104"/>
      <c r="CY267" s="104"/>
      <c r="CZ267" s="104"/>
      <c r="DA267" s="104"/>
      <c r="DB267" s="104"/>
      <c r="DC267" s="104"/>
      <c r="DD267" s="104"/>
      <c r="DE267" s="104"/>
      <c r="DF267" s="104"/>
      <c r="DG267" s="104"/>
      <c r="DH267" s="104"/>
      <c r="DI267" s="104"/>
      <c r="DJ267" s="104"/>
      <c r="DK267" s="104"/>
      <c r="DL267" s="104"/>
      <c r="DM267" s="104"/>
      <c r="DN267" s="104"/>
      <c r="DO267" s="104"/>
      <c r="DP267" s="104"/>
      <c r="DQ267" s="104"/>
      <c r="DR267" s="104"/>
      <c r="DS267" s="104"/>
      <c r="DT267" s="104"/>
      <c r="DU267" s="104"/>
      <c r="DV267" s="104"/>
      <c r="DW267" s="104"/>
      <c r="DX267" s="104"/>
      <c r="DY267" s="104"/>
      <c r="DZ267" s="104"/>
      <c r="EA267" s="104"/>
      <c r="EB267" s="104"/>
      <c r="EC267" s="104"/>
      <c r="ED267" s="104"/>
      <c r="EE267" s="104"/>
      <c r="EF267" s="104"/>
      <c r="EG267" s="104"/>
      <c r="EH267" s="104"/>
      <c r="EI267" s="104"/>
      <c r="EJ267" s="104"/>
      <c r="EK267" s="104"/>
      <c r="EL267" s="104"/>
      <c r="EM267" s="104"/>
      <c r="EN267" s="104"/>
      <c r="EO267" s="104"/>
      <c r="EP267" s="104"/>
      <c r="EQ267" s="104"/>
      <c r="ER267" s="104"/>
      <c r="ES267" s="104"/>
      <c r="ET267" s="104"/>
      <c r="EU267" s="104"/>
      <c r="EV267" s="104"/>
      <c r="EW267" s="104"/>
      <c r="EX267" s="104"/>
      <c r="EY267" s="104"/>
      <c r="EZ267" s="104"/>
      <c r="FA267" s="104"/>
      <c r="FB267" s="104"/>
      <c r="FC267" s="104"/>
      <c r="FD267" s="104"/>
      <c r="FE267" s="104"/>
      <c r="FF267" s="104"/>
      <c r="FG267" s="104"/>
      <c r="FH267" s="104"/>
      <c r="FI267" s="104"/>
      <c r="FJ267" s="104"/>
      <c r="FK267" s="104"/>
      <c r="FL267" s="104"/>
      <c r="FM267" s="104"/>
      <c r="FN267" s="104"/>
      <c r="FO267" s="104"/>
      <c r="FP267" s="104"/>
      <c r="FQ267" s="104"/>
      <c r="FR267" s="104"/>
      <c r="FS267" s="104"/>
      <c r="FT267" s="104"/>
      <c r="FU267" s="104"/>
      <c r="FV267" s="104"/>
      <c r="FW267" s="104"/>
      <c r="FX267" s="104"/>
      <c r="FY267" s="104"/>
      <c r="FZ267" s="104"/>
      <c r="GA267" s="104"/>
      <c r="GB267" s="104"/>
      <c r="GC267" s="104"/>
      <c r="GD267" s="104"/>
      <c r="GE267" s="104"/>
      <c r="GF267" s="104"/>
      <c r="GG267" s="104"/>
      <c r="GH267" s="104"/>
      <c r="GI267" s="104"/>
      <c r="GJ267" s="104"/>
      <c r="GK267" s="104"/>
      <c r="GL267" s="104"/>
      <c r="GM267" s="104"/>
      <c r="GN267" s="104"/>
      <c r="GO267" s="104"/>
      <c r="GP267" s="104"/>
      <c r="GQ267" s="104"/>
      <c r="GR267" s="104"/>
      <c r="GS267" s="104"/>
      <c r="GT267" s="104"/>
      <c r="GU267" s="104"/>
      <c r="GV267" s="104"/>
      <c r="GW267" s="104"/>
      <c r="GX267" s="104"/>
      <c r="GY267" s="104"/>
      <c r="GZ267" s="104"/>
      <c r="HA267" s="104"/>
      <c r="HB267" s="104"/>
      <c r="HC267" s="104"/>
      <c r="HD267" s="104"/>
      <c r="HE267" s="104"/>
      <c r="HF267" s="104"/>
      <c r="HG267" s="104"/>
      <c r="HH267" s="104"/>
      <c r="HI267" s="104"/>
      <c r="HJ267" s="104"/>
      <c r="HK267" s="104"/>
      <c r="HL267" s="104"/>
      <c r="HM267" s="104"/>
      <c r="HN267" s="104"/>
      <c r="HO267" s="104"/>
      <c r="HP267" s="104"/>
      <c r="HQ267" s="104"/>
      <c r="HR267" s="104"/>
      <c r="HS267" s="104"/>
      <c r="HT267" s="104"/>
      <c r="HU267" s="104"/>
      <c r="HV267" s="104"/>
      <c r="HW267" s="104"/>
      <c r="HX267" s="104"/>
      <c r="HY267" s="104"/>
      <c r="HZ267" s="104"/>
      <c r="IA267" s="104"/>
      <c r="IB267" s="104"/>
      <c r="IC267" s="104"/>
      <c r="ID267" s="104"/>
      <c r="IE267" s="104"/>
      <c r="IF267" s="104"/>
      <c r="IG267" s="104"/>
      <c r="IH267" s="104"/>
      <c r="II267" s="104"/>
      <c r="IJ267" s="104"/>
      <c r="IK267" s="104"/>
      <c r="IL267" s="104"/>
      <c r="IM267" s="104"/>
      <c r="IN267" s="104"/>
      <c r="IO267" s="104"/>
      <c r="IP267" s="104"/>
      <c r="IQ267" s="104"/>
    </row>
    <row r="268" spans="1:251" x14ac:dyDescent="0.2">
      <c r="A268" s="113" t="s">
        <v>291</v>
      </c>
      <c r="B268" s="106" t="s">
        <v>463</v>
      </c>
      <c r="C268" s="106" t="s">
        <v>280</v>
      </c>
      <c r="D268" s="106" t="s">
        <v>484</v>
      </c>
      <c r="E268" s="106" t="s">
        <v>292</v>
      </c>
      <c r="F268" s="132">
        <v>252</v>
      </c>
    </row>
    <row r="269" spans="1:251" ht="13.5" x14ac:dyDescent="0.25">
      <c r="A269" s="98" t="s">
        <v>325</v>
      </c>
      <c r="B269" s="99" t="s">
        <v>463</v>
      </c>
      <c r="C269" s="99" t="s">
        <v>280</v>
      </c>
      <c r="D269" s="99" t="s">
        <v>326</v>
      </c>
      <c r="E269" s="99"/>
      <c r="F269" s="138">
        <f>SUM(F274+F278+F280+F270)</f>
        <v>9122.5</v>
      </c>
    </row>
    <row r="270" spans="1:251" ht="30" customHeight="1" x14ac:dyDescent="0.25">
      <c r="A270" s="105" t="s">
        <v>404</v>
      </c>
      <c r="B270" s="106" t="s">
        <v>463</v>
      </c>
      <c r="C270" s="106" t="s">
        <v>280</v>
      </c>
      <c r="D270" s="102" t="s">
        <v>405</v>
      </c>
      <c r="E270" s="99"/>
      <c r="F270" s="132">
        <f>SUM(F272+F273+F271)</f>
        <v>462.05</v>
      </c>
    </row>
    <row r="271" spans="1:251" ht="25.5" x14ac:dyDescent="0.2">
      <c r="A271" s="101" t="s">
        <v>293</v>
      </c>
      <c r="B271" s="102" t="s">
        <v>463</v>
      </c>
      <c r="C271" s="102" t="s">
        <v>280</v>
      </c>
      <c r="D271" s="102" t="s">
        <v>405</v>
      </c>
      <c r="E271" s="102" t="s">
        <v>284</v>
      </c>
      <c r="F271" s="132">
        <v>0</v>
      </c>
    </row>
    <row r="272" spans="1:251" x14ac:dyDescent="0.2">
      <c r="A272" s="168" t="s">
        <v>291</v>
      </c>
      <c r="B272" s="102" t="s">
        <v>463</v>
      </c>
      <c r="C272" s="102" t="s">
        <v>280</v>
      </c>
      <c r="D272" s="102" t="s">
        <v>405</v>
      </c>
      <c r="E272" s="120" t="s">
        <v>292</v>
      </c>
      <c r="F272" s="103">
        <v>162.05000000000001</v>
      </c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 s="104"/>
      <c r="BS272" s="104"/>
      <c r="BT272" s="104"/>
      <c r="BU272" s="104"/>
      <c r="BV272" s="104"/>
      <c r="BW272" s="104"/>
      <c r="BX272" s="104"/>
      <c r="BY272" s="104"/>
      <c r="BZ272" s="104"/>
      <c r="CA272" s="104"/>
      <c r="CB272" s="104"/>
      <c r="CC272" s="104"/>
      <c r="CD272" s="104"/>
      <c r="CE272" s="104"/>
      <c r="CF272" s="104"/>
      <c r="CG272" s="104"/>
      <c r="CH272" s="104"/>
      <c r="CI272" s="104"/>
      <c r="CJ272" s="104"/>
      <c r="CK272" s="104"/>
      <c r="CL272" s="104"/>
      <c r="CM272" s="104"/>
      <c r="CN272" s="104"/>
      <c r="CO272" s="104"/>
      <c r="CP272" s="104"/>
      <c r="CQ272" s="104"/>
      <c r="CR272" s="104"/>
      <c r="CS272" s="104"/>
      <c r="CT272" s="104"/>
      <c r="CU272" s="104"/>
      <c r="CV272" s="104"/>
      <c r="CW272" s="104"/>
      <c r="CX272" s="104"/>
      <c r="CY272" s="104"/>
      <c r="CZ272" s="104"/>
      <c r="DA272" s="104"/>
      <c r="DB272" s="104"/>
      <c r="DC272" s="104"/>
      <c r="DD272" s="104"/>
      <c r="DE272" s="104"/>
      <c r="DF272" s="104"/>
      <c r="DG272" s="104"/>
      <c r="DH272" s="104"/>
      <c r="DI272" s="104"/>
      <c r="DJ272" s="104"/>
      <c r="DK272" s="104"/>
      <c r="DL272" s="104"/>
      <c r="DM272" s="104"/>
      <c r="DN272" s="104"/>
      <c r="DO272" s="104"/>
      <c r="DP272" s="104"/>
      <c r="DQ272" s="104"/>
      <c r="DR272" s="104"/>
      <c r="DS272" s="104"/>
      <c r="DT272" s="104"/>
      <c r="DU272" s="104"/>
      <c r="DV272" s="104"/>
      <c r="DW272" s="104"/>
      <c r="DX272" s="104"/>
      <c r="DY272" s="104"/>
      <c r="DZ272" s="104"/>
      <c r="EA272" s="104"/>
      <c r="EB272" s="104"/>
      <c r="EC272" s="104"/>
      <c r="ED272" s="104"/>
      <c r="EE272" s="104"/>
      <c r="EF272" s="104"/>
      <c r="EG272" s="104"/>
      <c r="EH272" s="104"/>
      <c r="EI272" s="104"/>
      <c r="EJ272" s="104"/>
      <c r="EK272" s="104"/>
      <c r="EL272" s="104"/>
      <c r="EM272" s="104"/>
      <c r="EN272" s="104"/>
      <c r="EO272" s="104"/>
      <c r="EP272" s="104"/>
      <c r="EQ272" s="104"/>
      <c r="ER272" s="104"/>
      <c r="ES272" s="104"/>
      <c r="ET272" s="104"/>
      <c r="EU272" s="104"/>
      <c r="EV272" s="104"/>
      <c r="EW272" s="104"/>
      <c r="EX272" s="104"/>
      <c r="EY272" s="104"/>
      <c r="EZ272" s="104"/>
      <c r="FA272" s="104"/>
      <c r="FB272" s="104"/>
      <c r="FC272" s="104"/>
      <c r="FD272" s="104"/>
      <c r="FE272" s="104"/>
      <c r="FF272" s="104"/>
      <c r="FG272" s="104"/>
      <c r="FH272" s="104"/>
      <c r="FI272" s="104"/>
      <c r="FJ272" s="104"/>
      <c r="FK272" s="104"/>
      <c r="FL272" s="104"/>
      <c r="FM272" s="104"/>
      <c r="FN272" s="104"/>
      <c r="FO272" s="104"/>
      <c r="FP272" s="104"/>
      <c r="FQ272" s="104"/>
      <c r="FR272" s="104"/>
      <c r="FS272" s="104"/>
      <c r="FT272" s="104"/>
      <c r="FU272" s="104"/>
      <c r="FV272" s="104"/>
      <c r="FW272" s="104"/>
      <c r="FX272" s="104"/>
      <c r="FY272" s="104"/>
      <c r="FZ272" s="104"/>
      <c r="GA272" s="104"/>
      <c r="GB272" s="104"/>
      <c r="GC272" s="104"/>
      <c r="GD272" s="104"/>
      <c r="GE272" s="104"/>
      <c r="GF272" s="104"/>
      <c r="GG272" s="104"/>
      <c r="GH272" s="104"/>
      <c r="GI272" s="104"/>
      <c r="GJ272" s="104"/>
      <c r="GK272" s="104"/>
      <c r="GL272" s="104"/>
      <c r="GM272" s="104"/>
      <c r="GN272" s="104"/>
      <c r="GO272" s="104"/>
      <c r="GP272" s="104"/>
      <c r="GQ272" s="104"/>
      <c r="GR272" s="104"/>
      <c r="GS272" s="104"/>
      <c r="GT272" s="104"/>
      <c r="GU272" s="104"/>
      <c r="GV272" s="104"/>
      <c r="GW272" s="104"/>
      <c r="GX272" s="104"/>
      <c r="GY272" s="104"/>
      <c r="GZ272" s="104"/>
      <c r="HA272" s="104"/>
      <c r="HB272" s="104"/>
      <c r="HC272" s="104"/>
      <c r="HD272" s="104"/>
      <c r="HE272" s="104"/>
      <c r="HF272" s="104"/>
      <c r="HG272" s="104"/>
      <c r="HH272" s="104"/>
      <c r="HI272" s="104"/>
      <c r="HJ272" s="104"/>
      <c r="HK272" s="104"/>
      <c r="HL272" s="104"/>
      <c r="HM272" s="104"/>
      <c r="HN272" s="104"/>
      <c r="HO272" s="104"/>
      <c r="HP272" s="104"/>
      <c r="HQ272" s="104"/>
      <c r="HR272" s="104"/>
      <c r="HS272" s="104"/>
      <c r="HT272" s="104"/>
      <c r="HU272" s="104"/>
      <c r="HV272" s="104"/>
      <c r="HW272" s="104"/>
      <c r="HX272" s="104"/>
      <c r="HY272" s="104"/>
      <c r="HZ272" s="104"/>
      <c r="IA272" s="104"/>
      <c r="IB272" s="104"/>
      <c r="IC272" s="104"/>
      <c r="ID272" s="104"/>
      <c r="IE272" s="104"/>
      <c r="IF272" s="104"/>
      <c r="IG272" s="104"/>
      <c r="IH272" s="104"/>
      <c r="II272" s="104"/>
      <c r="IJ272" s="104"/>
      <c r="IK272" s="104"/>
      <c r="IL272" s="104"/>
      <c r="IM272" s="104"/>
      <c r="IN272" s="104"/>
      <c r="IO272" s="104"/>
      <c r="IP272" s="104"/>
      <c r="IQ272" s="104"/>
    </row>
    <row r="273" spans="1:251" ht="25.5" x14ac:dyDescent="0.2">
      <c r="A273" s="101" t="s">
        <v>336</v>
      </c>
      <c r="B273" s="102" t="s">
        <v>463</v>
      </c>
      <c r="C273" s="102" t="s">
        <v>280</v>
      </c>
      <c r="D273" s="102" t="s">
        <v>405</v>
      </c>
      <c r="E273" s="102" t="s">
        <v>337</v>
      </c>
      <c r="F273" s="134">
        <v>300</v>
      </c>
    </row>
    <row r="274" spans="1:251" ht="63.75" x14ac:dyDescent="0.2">
      <c r="A274" s="105" t="s">
        <v>485</v>
      </c>
      <c r="B274" s="106" t="s">
        <v>463</v>
      </c>
      <c r="C274" s="106" t="s">
        <v>280</v>
      </c>
      <c r="D274" s="106" t="s">
        <v>486</v>
      </c>
      <c r="E274" s="106"/>
      <c r="F274" s="132">
        <f>SUM(F276+F275+F277)</f>
        <v>8487</v>
      </c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/>
      <c r="BR274" s="139"/>
      <c r="BS274" s="139"/>
      <c r="BT274" s="139"/>
      <c r="BU274" s="139"/>
      <c r="BV274" s="139"/>
      <c r="BW274" s="139"/>
      <c r="BX274" s="139"/>
      <c r="BY274" s="139"/>
      <c r="BZ274" s="139"/>
      <c r="CA274" s="139"/>
      <c r="CB274" s="139"/>
      <c r="CC274" s="139"/>
      <c r="CD274" s="139"/>
      <c r="CE274" s="139"/>
      <c r="CF274" s="139"/>
      <c r="CG274" s="139"/>
      <c r="CH274" s="139"/>
      <c r="CI274" s="139"/>
      <c r="CJ274" s="139"/>
      <c r="CK274" s="139"/>
      <c r="CL274" s="139"/>
      <c r="CM274" s="139"/>
      <c r="CN274" s="139"/>
      <c r="CO274" s="139"/>
      <c r="CP274" s="139"/>
      <c r="CQ274" s="139"/>
      <c r="CR274" s="139"/>
      <c r="CS274" s="139"/>
      <c r="CT274" s="139"/>
      <c r="CU274" s="139"/>
      <c r="CV274" s="139"/>
      <c r="CW274" s="139"/>
      <c r="CX274" s="139"/>
      <c r="CY274" s="139"/>
      <c r="CZ274" s="139"/>
      <c r="DA274" s="139"/>
      <c r="DB274" s="139"/>
      <c r="DC274" s="139"/>
      <c r="DD274" s="139"/>
      <c r="DE274" s="139"/>
      <c r="DF274" s="139"/>
      <c r="DG274" s="139"/>
      <c r="DH274" s="139"/>
      <c r="DI274" s="139"/>
      <c r="DJ274" s="139"/>
      <c r="DK274" s="139"/>
      <c r="DL274" s="139"/>
      <c r="DM274" s="139"/>
      <c r="DN274" s="139"/>
      <c r="DO274" s="139"/>
      <c r="DP274" s="139"/>
      <c r="DQ274" s="139"/>
      <c r="DR274" s="139"/>
      <c r="DS274" s="139"/>
      <c r="DT274" s="139"/>
      <c r="DU274" s="139"/>
      <c r="DV274" s="139"/>
      <c r="DW274" s="139"/>
      <c r="DX274" s="139"/>
      <c r="DY274" s="139"/>
      <c r="DZ274" s="139"/>
      <c r="EA274" s="139"/>
      <c r="EB274" s="139"/>
      <c r="EC274" s="139"/>
      <c r="ED274" s="139"/>
      <c r="EE274" s="139"/>
      <c r="EF274" s="139"/>
      <c r="EG274" s="139"/>
      <c r="EH274" s="139"/>
      <c r="EI274" s="139"/>
      <c r="EJ274" s="139"/>
      <c r="EK274" s="139"/>
      <c r="EL274" s="139"/>
      <c r="EM274" s="139"/>
      <c r="EN274" s="139"/>
      <c r="EO274" s="139"/>
      <c r="EP274" s="139"/>
      <c r="EQ274" s="139"/>
      <c r="ER274" s="139"/>
      <c r="ES274" s="139"/>
      <c r="ET274" s="139"/>
      <c r="EU274" s="139"/>
      <c r="EV274" s="139"/>
      <c r="EW274" s="139"/>
      <c r="EX274" s="139"/>
      <c r="EY274" s="139"/>
      <c r="EZ274" s="139"/>
      <c r="FA274" s="139"/>
      <c r="FB274" s="139"/>
      <c r="FC274" s="139"/>
      <c r="FD274" s="139"/>
      <c r="FE274" s="139"/>
      <c r="FF274" s="139"/>
      <c r="FG274" s="139"/>
      <c r="FH274" s="139"/>
      <c r="FI274" s="139"/>
      <c r="FJ274" s="139"/>
      <c r="FK274" s="139"/>
      <c r="FL274" s="139"/>
      <c r="FM274" s="139"/>
      <c r="FN274" s="139"/>
      <c r="FO274" s="139"/>
      <c r="FP274" s="139"/>
      <c r="FQ274" s="139"/>
      <c r="FR274" s="139"/>
      <c r="FS274" s="139"/>
      <c r="FT274" s="139"/>
      <c r="FU274" s="139"/>
      <c r="FV274" s="139"/>
      <c r="FW274" s="139"/>
      <c r="FX274" s="139"/>
      <c r="FY274" s="139"/>
      <c r="FZ274" s="139"/>
      <c r="GA274" s="139"/>
      <c r="GB274" s="139"/>
      <c r="GC274" s="139"/>
      <c r="GD274" s="139"/>
      <c r="GE274" s="139"/>
      <c r="GF274" s="139"/>
      <c r="GG274" s="139"/>
      <c r="GH274" s="139"/>
      <c r="GI274" s="139"/>
      <c r="GJ274" s="139"/>
      <c r="GK274" s="139"/>
      <c r="GL274" s="139"/>
      <c r="GM274" s="139"/>
      <c r="GN274" s="139"/>
      <c r="GO274" s="139"/>
      <c r="GP274" s="139"/>
      <c r="GQ274" s="139"/>
      <c r="GR274" s="139"/>
      <c r="GS274" s="139"/>
      <c r="GT274" s="139"/>
      <c r="GU274" s="139"/>
      <c r="GV274" s="139"/>
      <c r="GW274" s="139"/>
      <c r="GX274" s="139"/>
      <c r="GY274" s="139"/>
      <c r="GZ274" s="139"/>
      <c r="HA274" s="139"/>
      <c r="HB274" s="139"/>
      <c r="HC274" s="139"/>
      <c r="HD274" s="139"/>
      <c r="HE274" s="139"/>
      <c r="HF274" s="139"/>
      <c r="HG274" s="139"/>
      <c r="HH274" s="139"/>
      <c r="HI274" s="139"/>
      <c r="HJ274" s="139"/>
      <c r="HK274" s="139"/>
      <c r="HL274" s="139"/>
      <c r="HM274" s="139"/>
      <c r="HN274" s="139"/>
      <c r="HO274" s="139"/>
      <c r="HP274" s="139"/>
      <c r="HQ274" s="139"/>
      <c r="HR274" s="139"/>
      <c r="HS274" s="139"/>
      <c r="HT274" s="139"/>
      <c r="HU274" s="139"/>
      <c r="HV274" s="139"/>
      <c r="HW274" s="139"/>
      <c r="HX274" s="139"/>
      <c r="HY274" s="139"/>
      <c r="HZ274" s="139"/>
      <c r="IA274" s="139"/>
      <c r="IB274" s="139"/>
      <c r="IC274" s="139"/>
      <c r="ID274" s="139"/>
      <c r="IE274" s="139"/>
      <c r="IF274" s="139"/>
      <c r="IG274" s="139"/>
      <c r="IH274" s="139"/>
      <c r="II274" s="139"/>
      <c r="IJ274" s="139"/>
      <c r="IK274" s="139"/>
      <c r="IL274" s="139"/>
      <c r="IM274" s="139"/>
      <c r="IN274" s="139"/>
      <c r="IO274" s="139"/>
      <c r="IP274" s="139"/>
      <c r="IQ274" s="139"/>
    </row>
    <row r="275" spans="1:251" x14ac:dyDescent="0.2">
      <c r="A275" s="168" t="s">
        <v>291</v>
      </c>
      <c r="B275" s="102" t="s">
        <v>463</v>
      </c>
      <c r="C275" s="102" t="s">
        <v>280</v>
      </c>
      <c r="D275" s="102" t="s">
        <v>487</v>
      </c>
      <c r="E275" s="102" t="s">
        <v>292</v>
      </c>
      <c r="F275" s="134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/>
      <c r="BR275" s="139"/>
      <c r="BS275" s="139"/>
      <c r="BT275" s="139"/>
      <c r="BU275" s="139"/>
      <c r="BV275" s="139"/>
      <c r="BW275" s="139"/>
      <c r="BX275" s="139"/>
      <c r="BY275" s="139"/>
      <c r="BZ275" s="139"/>
      <c r="CA275" s="139"/>
      <c r="CB275" s="139"/>
      <c r="CC275" s="139"/>
      <c r="CD275" s="139"/>
      <c r="CE275" s="139"/>
      <c r="CF275" s="139"/>
      <c r="CG275" s="139"/>
      <c r="CH275" s="139"/>
      <c r="CI275" s="139"/>
      <c r="CJ275" s="139"/>
      <c r="CK275" s="139"/>
      <c r="CL275" s="139"/>
      <c r="CM275" s="139"/>
      <c r="CN275" s="139"/>
      <c r="CO275" s="139"/>
      <c r="CP275" s="139"/>
      <c r="CQ275" s="139"/>
      <c r="CR275" s="139"/>
      <c r="CS275" s="139"/>
      <c r="CT275" s="139"/>
      <c r="CU275" s="139"/>
      <c r="CV275" s="139"/>
      <c r="CW275" s="139"/>
      <c r="CX275" s="139"/>
      <c r="CY275" s="139"/>
      <c r="CZ275" s="139"/>
      <c r="DA275" s="139"/>
      <c r="DB275" s="139"/>
      <c r="DC275" s="139"/>
      <c r="DD275" s="139"/>
      <c r="DE275" s="139"/>
      <c r="DF275" s="139"/>
      <c r="DG275" s="139"/>
      <c r="DH275" s="139"/>
      <c r="DI275" s="139"/>
      <c r="DJ275" s="139"/>
      <c r="DK275" s="139"/>
      <c r="DL275" s="139"/>
      <c r="DM275" s="139"/>
      <c r="DN275" s="139"/>
      <c r="DO275" s="139"/>
      <c r="DP275" s="139"/>
      <c r="DQ275" s="139"/>
      <c r="DR275" s="139"/>
      <c r="DS275" s="139"/>
      <c r="DT275" s="139"/>
      <c r="DU275" s="139"/>
      <c r="DV275" s="139"/>
      <c r="DW275" s="139"/>
      <c r="DX275" s="139"/>
      <c r="DY275" s="139"/>
      <c r="DZ275" s="139"/>
      <c r="EA275" s="139"/>
      <c r="EB275" s="139"/>
      <c r="EC275" s="139"/>
      <c r="ED275" s="139"/>
      <c r="EE275" s="139"/>
      <c r="EF275" s="139"/>
      <c r="EG275" s="139"/>
      <c r="EH275" s="139"/>
      <c r="EI275" s="139"/>
      <c r="EJ275" s="139"/>
      <c r="EK275" s="139"/>
      <c r="EL275" s="139"/>
      <c r="EM275" s="139"/>
      <c r="EN275" s="139"/>
      <c r="EO275" s="139"/>
      <c r="EP275" s="139"/>
      <c r="EQ275" s="139"/>
      <c r="ER275" s="139"/>
      <c r="ES275" s="139"/>
      <c r="ET275" s="139"/>
      <c r="EU275" s="139"/>
      <c r="EV275" s="139"/>
      <c r="EW275" s="139"/>
      <c r="EX275" s="139"/>
      <c r="EY275" s="139"/>
      <c r="EZ275" s="139"/>
      <c r="FA275" s="139"/>
      <c r="FB275" s="139"/>
      <c r="FC275" s="139"/>
      <c r="FD275" s="139"/>
      <c r="FE275" s="139"/>
      <c r="FF275" s="139"/>
      <c r="FG275" s="139"/>
      <c r="FH275" s="139"/>
      <c r="FI275" s="139"/>
      <c r="FJ275" s="139"/>
      <c r="FK275" s="139"/>
      <c r="FL275" s="139"/>
      <c r="FM275" s="139"/>
      <c r="FN275" s="139"/>
      <c r="FO275" s="139"/>
      <c r="FP275" s="139"/>
      <c r="FQ275" s="139"/>
      <c r="FR275" s="139"/>
      <c r="FS275" s="139"/>
      <c r="FT275" s="139"/>
      <c r="FU275" s="139"/>
      <c r="FV275" s="139"/>
      <c r="FW275" s="139"/>
      <c r="FX275" s="139"/>
      <c r="FY275" s="139"/>
      <c r="FZ275" s="139"/>
      <c r="GA275" s="139"/>
      <c r="GB275" s="139"/>
      <c r="GC275" s="139"/>
      <c r="GD275" s="139"/>
      <c r="GE275" s="139"/>
      <c r="GF275" s="139"/>
      <c r="GG275" s="139"/>
      <c r="GH275" s="139"/>
      <c r="GI275" s="139"/>
      <c r="GJ275" s="139"/>
      <c r="GK275" s="139"/>
      <c r="GL275" s="139"/>
      <c r="GM275" s="139"/>
      <c r="GN275" s="139"/>
      <c r="GO275" s="139"/>
      <c r="GP275" s="139"/>
      <c r="GQ275" s="139"/>
      <c r="GR275" s="139"/>
      <c r="GS275" s="139"/>
      <c r="GT275" s="139"/>
      <c r="GU275" s="139"/>
      <c r="GV275" s="139"/>
      <c r="GW275" s="139"/>
      <c r="GX275" s="139"/>
      <c r="GY275" s="139"/>
      <c r="GZ275" s="139"/>
      <c r="HA275" s="139"/>
      <c r="HB275" s="139"/>
      <c r="HC275" s="139"/>
      <c r="HD275" s="139"/>
      <c r="HE275" s="139"/>
      <c r="HF275" s="139"/>
      <c r="HG275" s="139"/>
      <c r="HH275" s="139"/>
      <c r="HI275" s="139"/>
      <c r="HJ275" s="139"/>
      <c r="HK275" s="139"/>
      <c r="HL275" s="139"/>
      <c r="HM275" s="139"/>
      <c r="HN275" s="139"/>
      <c r="HO275" s="139"/>
      <c r="HP275" s="139"/>
      <c r="HQ275" s="139"/>
      <c r="HR275" s="139"/>
      <c r="HS275" s="139"/>
      <c r="HT275" s="139"/>
      <c r="HU275" s="139"/>
      <c r="HV275" s="139"/>
      <c r="HW275" s="139"/>
      <c r="HX275" s="139"/>
      <c r="HY275" s="139"/>
      <c r="HZ275" s="139"/>
      <c r="IA275" s="139"/>
      <c r="IB275" s="139"/>
      <c r="IC275" s="139"/>
      <c r="ID275" s="139"/>
      <c r="IE275" s="139"/>
      <c r="IF275" s="139"/>
      <c r="IG275" s="139"/>
      <c r="IH275" s="139"/>
      <c r="II275" s="139"/>
      <c r="IJ275" s="139"/>
      <c r="IK275" s="139"/>
      <c r="IL275" s="139"/>
      <c r="IM275" s="139"/>
      <c r="IN275" s="139"/>
      <c r="IO275" s="139"/>
      <c r="IP275" s="139"/>
      <c r="IQ275" s="139"/>
    </row>
    <row r="276" spans="1:251" x14ac:dyDescent="0.2">
      <c r="A276" s="168" t="s">
        <v>291</v>
      </c>
      <c r="B276" s="102" t="s">
        <v>463</v>
      </c>
      <c r="C276" s="102" t="s">
        <v>280</v>
      </c>
      <c r="D276" s="102" t="s">
        <v>488</v>
      </c>
      <c r="E276" s="102" t="s">
        <v>292</v>
      </c>
      <c r="F276" s="134">
        <v>8379</v>
      </c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  <c r="BZ276" s="140"/>
      <c r="CA276" s="140"/>
      <c r="CB276" s="140"/>
      <c r="CC276" s="140"/>
      <c r="CD276" s="140"/>
      <c r="CE276" s="140"/>
      <c r="CF276" s="140"/>
      <c r="CG276" s="140"/>
      <c r="CH276" s="140"/>
      <c r="CI276" s="140"/>
      <c r="CJ276" s="140"/>
      <c r="CK276" s="140"/>
      <c r="CL276" s="140"/>
      <c r="CM276" s="140"/>
      <c r="CN276" s="140"/>
      <c r="CO276" s="140"/>
      <c r="CP276" s="140"/>
      <c r="CQ276" s="140"/>
      <c r="CR276" s="140"/>
      <c r="CS276" s="140"/>
      <c r="CT276" s="140"/>
      <c r="CU276" s="140"/>
      <c r="CV276" s="140"/>
      <c r="CW276" s="140"/>
      <c r="CX276" s="140"/>
      <c r="CY276" s="140"/>
      <c r="CZ276" s="140"/>
      <c r="DA276" s="140"/>
      <c r="DB276" s="140"/>
      <c r="DC276" s="140"/>
      <c r="DD276" s="140"/>
      <c r="DE276" s="140"/>
      <c r="DF276" s="140"/>
      <c r="DG276" s="140"/>
      <c r="DH276" s="140"/>
      <c r="DI276" s="140"/>
      <c r="DJ276" s="140"/>
      <c r="DK276" s="140"/>
      <c r="DL276" s="140"/>
      <c r="DM276" s="140"/>
      <c r="DN276" s="140"/>
      <c r="DO276" s="140"/>
      <c r="DP276" s="140"/>
      <c r="DQ276" s="140"/>
      <c r="DR276" s="140"/>
      <c r="DS276" s="140"/>
      <c r="DT276" s="140"/>
      <c r="DU276" s="140"/>
      <c r="DV276" s="140"/>
      <c r="DW276" s="140"/>
      <c r="DX276" s="140"/>
      <c r="DY276" s="140"/>
      <c r="DZ276" s="140"/>
      <c r="EA276" s="140"/>
      <c r="EB276" s="140"/>
      <c r="EC276" s="140"/>
      <c r="ED276" s="140"/>
      <c r="EE276" s="140"/>
      <c r="EF276" s="140"/>
      <c r="EG276" s="140"/>
      <c r="EH276" s="140"/>
      <c r="EI276" s="140"/>
      <c r="EJ276" s="140"/>
      <c r="EK276" s="140"/>
      <c r="EL276" s="140"/>
      <c r="EM276" s="140"/>
      <c r="EN276" s="140"/>
      <c r="EO276" s="140"/>
      <c r="EP276" s="140"/>
      <c r="EQ276" s="140"/>
      <c r="ER276" s="140"/>
      <c r="ES276" s="140"/>
      <c r="ET276" s="140"/>
      <c r="EU276" s="140"/>
      <c r="EV276" s="140"/>
      <c r="EW276" s="140"/>
      <c r="EX276" s="140"/>
      <c r="EY276" s="140"/>
      <c r="EZ276" s="140"/>
      <c r="FA276" s="140"/>
      <c r="FB276" s="140"/>
      <c r="FC276" s="140"/>
      <c r="FD276" s="140"/>
      <c r="FE276" s="140"/>
      <c r="FF276" s="140"/>
      <c r="FG276" s="140"/>
      <c r="FH276" s="140"/>
      <c r="FI276" s="140"/>
      <c r="FJ276" s="140"/>
      <c r="FK276" s="140"/>
      <c r="FL276" s="140"/>
      <c r="FM276" s="140"/>
      <c r="FN276" s="140"/>
      <c r="FO276" s="140"/>
      <c r="FP276" s="140"/>
      <c r="FQ276" s="140"/>
      <c r="FR276" s="140"/>
      <c r="FS276" s="140"/>
      <c r="FT276" s="140"/>
      <c r="FU276" s="140"/>
      <c r="FV276" s="140"/>
      <c r="FW276" s="140"/>
      <c r="FX276" s="140"/>
      <c r="FY276" s="140"/>
      <c r="FZ276" s="140"/>
      <c r="GA276" s="140"/>
      <c r="GB276" s="140"/>
      <c r="GC276" s="140"/>
      <c r="GD276" s="140"/>
      <c r="GE276" s="140"/>
      <c r="GF276" s="140"/>
      <c r="GG276" s="140"/>
      <c r="GH276" s="140"/>
      <c r="GI276" s="140"/>
      <c r="GJ276" s="140"/>
      <c r="GK276" s="140"/>
      <c r="GL276" s="140"/>
      <c r="GM276" s="140"/>
      <c r="GN276" s="140"/>
      <c r="GO276" s="140"/>
      <c r="GP276" s="140"/>
      <c r="GQ276" s="140"/>
      <c r="GR276" s="140"/>
      <c r="GS276" s="140"/>
      <c r="GT276" s="140"/>
      <c r="GU276" s="140"/>
      <c r="GV276" s="140"/>
      <c r="GW276" s="140"/>
      <c r="GX276" s="140"/>
      <c r="GY276" s="140"/>
      <c r="GZ276" s="140"/>
      <c r="HA276" s="140"/>
      <c r="HB276" s="140"/>
      <c r="HC276" s="140"/>
      <c r="HD276" s="140"/>
      <c r="HE276" s="140"/>
      <c r="HF276" s="140"/>
      <c r="HG276" s="140"/>
      <c r="HH276" s="140"/>
      <c r="HI276" s="140"/>
      <c r="HJ276" s="140"/>
      <c r="HK276" s="140"/>
      <c r="HL276" s="140"/>
      <c r="HM276" s="140"/>
      <c r="HN276" s="140"/>
      <c r="HO276" s="140"/>
      <c r="HP276" s="140"/>
      <c r="HQ276" s="140"/>
      <c r="HR276" s="140"/>
      <c r="HS276" s="140"/>
      <c r="HT276" s="140"/>
      <c r="HU276" s="140"/>
      <c r="HV276" s="140"/>
      <c r="HW276" s="140"/>
      <c r="HX276" s="140"/>
      <c r="HY276" s="140"/>
      <c r="HZ276" s="140"/>
      <c r="IA276" s="140"/>
      <c r="IB276" s="140"/>
      <c r="IC276" s="140"/>
      <c r="ID276" s="140"/>
      <c r="IE276" s="140"/>
      <c r="IF276" s="140"/>
      <c r="IG276" s="140"/>
      <c r="IH276" s="140"/>
      <c r="II276" s="140"/>
      <c r="IJ276" s="140"/>
      <c r="IK276" s="140"/>
      <c r="IL276" s="140"/>
      <c r="IM276" s="140"/>
      <c r="IN276" s="140"/>
      <c r="IO276" s="140"/>
      <c r="IP276" s="140"/>
      <c r="IQ276" s="140"/>
    </row>
    <row r="277" spans="1:251" x14ac:dyDescent="0.2">
      <c r="A277" s="168" t="s">
        <v>291</v>
      </c>
      <c r="B277" s="102" t="s">
        <v>463</v>
      </c>
      <c r="C277" s="102" t="s">
        <v>280</v>
      </c>
      <c r="D277" s="102" t="s">
        <v>489</v>
      </c>
      <c r="E277" s="102" t="s">
        <v>292</v>
      </c>
      <c r="F277" s="134">
        <v>108</v>
      </c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  <c r="BZ277" s="140"/>
      <c r="CA277" s="140"/>
      <c r="CB277" s="140"/>
      <c r="CC277" s="140"/>
      <c r="CD277" s="140"/>
      <c r="CE277" s="140"/>
      <c r="CF277" s="140"/>
      <c r="CG277" s="140"/>
      <c r="CH277" s="140"/>
      <c r="CI277" s="140"/>
      <c r="CJ277" s="140"/>
      <c r="CK277" s="140"/>
      <c r="CL277" s="140"/>
      <c r="CM277" s="140"/>
      <c r="CN277" s="140"/>
      <c r="CO277" s="140"/>
      <c r="CP277" s="140"/>
      <c r="CQ277" s="140"/>
      <c r="CR277" s="140"/>
      <c r="CS277" s="140"/>
      <c r="CT277" s="140"/>
      <c r="CU277" s="140"/>
      <c r="CV277" s="140"/>
      <c r="CW277" s="140"/>
      <c r="CX277" s="140"/>
      <c r="CY277" s="140"/>
      <c r="CZ277" s="140"/>
      <c r="DA277" s="140"/>
      <c r="DB277" s="140"/>
      <c r="DC277" s="140"/>
      <c r="DD277" s="140"/>
      <c r="DE277" s="140"/>
      <c r="DF277" s="140"/>
      <c r="DG277" s="140"/>
      <c r="DH277" s="140"/>
      <c r="DI277" s="140"/>
      <c r="DJ277" s="140"/>
      <c r="DK277" s="140"/>
      <c r="DL277" s="140"/>
      <c r="DM277" s="140"/>
      <c r="DN277" s="140"/>
      <c r="DO277" s="140"/>
      <c r="DP277" s="140"/>
      <c r="DQ277" s="140"/>
      <c r="DR277" s="140"/>
      <c r="DS277" s="140"/>
      <c r="DT277" s="140"/>
      <c r="DU277" s="140"/>
      <c r="DV277" s="140"/>
      <c r="DW277" s="140"/>
      <c r="DX277" s="140"/>
      <c r="DY277" s="140"/>
      <c r="DZ277" s="140"/>
      <c r="EA277" s="140"/>
      <c r="EB277" s="140"/>
      <c r="EC277" s="140"/>
      <c r="ED277" s="140"/>
      <c r="EE277" s="140"/>
      <c r="EF277" s="140"/>
      <c r="EG277" s="140"/>
      <c r="EH277" s="140"/>
      <c r="EI277" s="140"/>
      <c r="EJ277" s="140"/>
      <c r="EK277" s="140"/>
      <c r="EL277" s="140"/>
      <c r="EM277" s="140"/>
      <c r="EN277" s="140"/>
      <c r="EO277" s="140"/>
      <c r="EP277" s="140"/>
      <c r="EQ277" s="140"/>
      <c r="ER277" s="140"/>
      <c r="ES277" s="140"/>
      <c r="ET277" s="140"/>
      <c r="EU277" s="140"/>
      <c r="EV277" s="140"/>
      <c r="EW277" s="140"/>
      <c r="EX277" s="140"/>
      <c r="EY277" s="140"/>
      <c r="EZ277" s="140"/>
      <c r="FA277" s="140"/>
      <c r="FB277" s="140"/>
      <c r="FC277" s="140"/>
      <c r="FD277" s="140"/>
      <c r="FE277" s="140"/>
      <c r="FF277" s="140"/>
      <c r="FG277" s="140"/>
      <c r="FH277" s="140"/>
      <c r="FI277" s="140"/>
      <c r="FJ277" s="140"/>
      <c r="FK277" s="140"/>
      <c r="FL277" s="140"/>
      <c r="FM277" s="140"/>
      <c r="FN277" s="140"/>
      <c r="FO277" s="140"/>
      <c r="FP277" s="140"/>
      <c r="FQ277" s="140"/>
      <c r="FR277" s="140"/>
      <c r="FS277" s="140"/>
      <c r="FT277" s="140"/>
      <c r="FU277" s="140"/>
      <c r="FV277" s="140"/>
      <c r="FW277" s="140"/>
      <c r="FX277" s="140"/>
      <c r="FY277" s="140"/>
      <c r="FZ277" s="140"/>
      <c r="GA277" s="140"/>
      <c r="GB277" s="140"/>
      <c r="GC277" s="140"/>
      <c r="GD277" s="140"/>
      <c r="GE277" s="140"/>
      <c r="GF277" s="140"/>
      <c r="GG277" s="140"/>
      <c r="GH277" s="140"/>
      <c r="GI277" s="140"/>
      <c r="GJ277" s="140"/>
      <c r="GK277" s="140"/>
      <c r="GL277" s="140"/>
      <c r="GM277" s="140"/>
      <c r="GN277" s="140"/>
      <c r="GO277" s="140"/>
      <c r="GP277" s="140"/>
      <c r="GQ277" s="140"/>
      <c r="GR277" s="140"/>
      <c r="GS277" s="140"/>
      <c r="GT277" s="140"/>
      <c r="GU277" s="140"/>
      <c r="GV277" s="140"/>
      <c r="GW277" s="140"/>
      <c r="GX277" s="140"/>
      <c r="GY277" s="140"/>
      <c r="GZ277" s="140"/>
      <c r="HA277" s="140"/>
      <c r="HB277" s="140"/>
      <c r="HC277" s="140"/>
      <c r="HD277" s="140"/>
      <c r="HE277" s="140"/>
      <c r="HF277" s="140"/>
      <c r="HG277" s="140"/>
      <c r="HH277" s="140"/>
      <c r="HI277" s="140"/>
      <c r="HJ277" s="140"/>
      <c r="HK277" s="140"/>
      <c r="HL277" s="140"/>
      <c r="HM277" s="140"/>
      <c r="HN277" s="140"/>
      <c r="HO277" s="140"/>
      <c r="HP277" s="140"/>
      <c r="HQ277" s="140"/>
      <c r="HR277" s="140"/>
      <c r="HS277" s="140"/>
      <c r="HT277" s="140"/>
      <c r="HU277" s="140"/>
      <c r="HV277" s="140"/>
      <c r="HW277" s="140"/>
      <c r="HX277" s="140"/>
      <c r="HY277" s="140"/>
      <c r="HZ277" s="140"/>
      <c r="IA277" s="140"/>
      <c r="IB277" s="140"/>
      <c r="IC277" s="140"/>
      <c r="ID277" s="140"/>
      <c r="IE277" s="140"/>
      <c r="IF277" s="140"/>
      <c r="IG277" s="140"/>
      <c r="IH277" s="140"/>
      <c r="II277" s="140"/>
      <c r="IJ277" s="140"/>
      <c r="IK277" s="140"/>
      <c r="IL277" s="140"/>
      <c r="IM277" s="140"/>
      <c r="IN277" s="140"/>
      <c r="IO277" s="140"/>
      <c r="IP277" s="140"/>
      <c r="IQ277" s="140"/>
    </row>
    <row r="278" spans="1:251" ht="37.5" customHeight="1" x14ac:dyDescent="0.2">
      <c r="A278" s="105" t="s">
        <v>490</v>
      </c>
      <c r="B278" s="106" t="s">
        <v>463</v>
      </c>
      <c r="C278" s="106" t="s">
        <v>280</v>
      </c>
      <c r="D278" s="106" t="s">
        <v>491</v>
      </c>
      <c r="E278" s="106"/>
      <c r="F278" s="132">
        <f>SUM(F279)</f>
        <v>39.020000000000003</v>
      </c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  <c r="BQ278" s="139"/>
      <c r="BR278" s="139"/>
      <c r="BS278" s="139"/>
      <c r="BT278" s="139"/>
      <c r="BU278" s="139"/>
      <c r="BV278" s="139"/>
      <c r="BW278" s="139"/>
      <c r="BX278" s="139"/>
      <c r="BY278" s="139"/>
      <c r="BZ278" s="139"/>
      <c r="CA278" s="139"/>
      <c r="CB278" s="139"/>
      <c r="CC278" s="139"/>
      <c r="CD278" s="139"/>
      <c r="CE278" s="139"/>
      <c r="CF278" s="139"/>
      <c r="CG278" s="139"/>
      <c r="CH278" s="139"/>
      <c r="CI278" s="139"/>
      <c r="CJ278" s="139"/>
      <c r="CK278" s="139"/>
      <c r="CL278" s="139"/>
      <c r="CM278" s="139"/>
      <c r="CN278" s="139"/>
      <c r="CO278" s="139"/>
      <c r="CP278" s="139"/>
      <c r="CQ278" s="139"/>
      <c r="CR278" s="139"/>
      <c r="CS278" s="139"/>
      <c r="CT278" s="139"/>
      <c r="CU278" s="139"/>
      <c r="CV278" s="139"/>
      <c r="CW278" s="139"/>
      <c r="CX278" s="139"/>
      <c r="CY278" s="139"/>
      <c r="CZ278" s="139"/>
      <c r="DA278" s="139"/>
      <c r="DB278" s="139"/>
      <c r="DC278" s="139"/>
      <c r="DD278" s="139"/>
      <c r="DE278" s="139"/>
      <c r="DF278" s="139"/>
      <c r="DG278" s="139"/>
      <c r="DH278" s="139"/>
      <c r="DI278" s="139"/>
      <c r="DJ278" s="139"/>
      <c r="DK278" s="139"/>
      <c r="DL278" s="139"/>
      <c r="DM278" s="139"/>
      <c r="DN278" s="139"/>
      <c r="DO278" s="139"/>
      <c r="DP278" s="139"/>
      <c r="DQ278" s="139"/>
      <c r="DR278" s="139"/>
      <c r="DS278" s="139"/>
      <c r="DT278" s="139"/>
      <c r="DU278" s="139"/>
      <c r="DV278" s="139"/>
      <c r="DW278" s="139"/>
      <c r="DX278" s="139"/>
      <c r="DY278" s="139"/>
      <c r="DZ278" s="139"/>
      <c r="EA278" s="139"/>
      <c r="EB278" s="139"/>
      <c r="EC278" s="139"/>
      <c r="ED278" s="139"/>
      <c r="EE278" s="139"/>
      <c r="EF278" s="139"/>
      <c r="EG278" s="139"/>
      <c r="EH278" s="139"/>
      <c r="EI278" s="139"/>
      <c r="EJ278" s="139"/>
      <c r="EK278" s="139"/>
      <c r="EL278" s="139"/>
      <c r="EM278" s="139"/>
      <c r="EN278" s="139"/>
      <c r="EO278" s="139"/>
      <c r="EP278" s="139"/>
      <c r="EQ278" s="139"/>
      <c r="ER278" s="139"/>
      <c r="ES278" s="139"/>
      <c r="ET278" s="139"/>
      <c r="EU278" s="139"/>
      <c r="EV278" s="139"/>
      <c r="EW278" s="139"/>
      <c r="EX278" s="139"/>
      <c r="EY278" s="139"/>
      <c r="EZ278" s="139"/>
      <c r="FA278" s="139"/>
      <c r="FB278" s="139"/>
      <c r="FC278" s="139"/>
      <c r="FD278" s="139"/>
      <c r="FE278" s="139"/>
      <c r="FF278" s="139"/>
      <c r="FG278" s="139"/>
      <c r="FH278" s="139"/>
      <c r="FI278" s="139"/>
      <c r="FJ278" s="139"/>
      <c r="FK278" s="139"/>
      <c r="FL278" s="139"/>
      <c r="FM278" s="139"/>
      <c r="FN278" s="139"/>
      <c r="FO278" s="139"/>
      <c r="FP278" s="139"/>
      <c r="FQ278" s="139"/>
      <c r="FR278" s="139"/>
      <c r="FS278" s="139"/>
      <c r="FT278" s="139"/>
      <c r="FU278" s="139"/>
      <c r="FV278" s="139"/>
      <c r="FW278" s="139"/>
      <c r="FX278" s="139"/>
      <c r="FY278" s="139"/>
      <c r="FZ278" s="139"/>
      <c r="GA278" s="139"/>
      <c r="GB278" s="139"/>
      <c r="GC278" s="139"/>
      <c r="GD278" s="139"/>
      <c r="GE278" s="139"/>
      <c r="GF278" s="139"/>
      <c r="GG278" s="139"/>
      <c r="GH278" s="139"/>
      <c r="GI278" s="139"/>
      <c r="GJ278" s="139"/>
      <c r="GK278" s="139"/>
      <c r="GL278" s="139"/>
      <c r="GM278" s="139"/>
      <c r="GN278" s="139"/>
      <c r="GO278" s="139"/>
      <c r="GP278" s="139"/>
      <c r="GQ278" s="139"/>
      <c r="GR278" s="139"/>
      <c r="GS278" s="139"/>
      <c r="GT278" s="139"/>
      <c r="GU278" s="139"/>
      <c r="GV278" s="139"/>
      <c r="GW278" s="139"/>
      <c r="GX278" s="139"/>
      <c r="GY278" s="139"/>
      <c r="GZ278" s="139"/>
      <c r="HA278" s="139"/>
      <c r="HB278" s="139"/>
      <c r="HC278" s="139"/>
      <c r="HD278" s="139"/>
      <c r="HE278" s="139"/>
      <c r="HF278" s="139"/>
      <c r="HG278" s="139"/>
      <c r="HH278" s="139"/>
      <c r="HI278" s="139"/>
      <c r="HJ278" s="139"/>
      <c r="HK278" s="139"/>
      <c r="HL278" s="139"/>
      <c r="HM278" s="139"/>
      <c r="HN278" s="139"/>
      <c r="HO278" s="139"/>
      <c r="HP278" s="139"/>
      <c r="HQ278" s="139"/>
      <c r="HR278" s="139"/>
      <c r="HS278" s="139"/>
      <c r="HT278" s="139"/>
      <c r="HU278" s="139"/>
      <c r="HV278" s="139"/>
      <c r="HW278" s="139"/>
      <c r="HX278" s="139"/>
      <c r="HY278" s="139"/>
      <c r="HZ278" s="139"/>
      <c r="IA278" s="139"/>
      <c r="IB278" s="139"/>
      <c r="IC278" s="139"/>
      <c r="ID278" s="139"/>
      <c r="IE278" s="139"/>
      <c r="IF278" s="139"/>
      <c r="IG278" s="139"/>
      <c r="IH278" s="139"/>
      <c r="II278" s="139"/>
      <c r="IJ278" s="139"/>
      <c r="IK278" s="139"/>
      <c r="IL278" s="139"/>
      <c r="IM278" s="139"/>
      <c r="IN278" s="139"/>
      <c r="IO278" s="139"/>
      <c r="IP278" s="139"/>
      <c r="IQ278" s="139"/>
    </row>
    <row r="279" spans="1:251" ht="25.5" x14ac:dyDescent="0.2">
      <c r="A279" s="101" t="s">
        <v>293</v>
      </c>
      <c r="B279" s="102" t="s">
        <v>463</v>
      </c>
      <c r="C279" s="102" t="s">
        <v>280</v>
      </c>
      <c r="D279" s="102" t="s">
        <v>491</v>
      </c>
      <c r="E279" s="102" t="s">
        <v>284</v>
      </c>
      <c r="F279" s="134">
        <v>39.020000000000003</v>
      </c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  <c r="CD279" s="140"/>
      <c r="CE279" s="140"/>
      <c r="CF279" s="140"/>
      <c r="CG279" s="140"/>
      <c r="CH279" s="140"/>
      <c r="CI279" s="140"/>
      <c r="CJ279" s="140"/>
      <c r="CK279" s="140"/>
      <c r="CL279" s="140"/>
      <c r="CM279" s="140"/>
      <c r="CN279" s="140"/>
      <c r="CO279" s="140"/>
      <c r="CP279" s="140"/>
      <c r="CQ279" s="140"/>
      <c r="CR279" s="140"/>
      <c r="CS279" s="140"/>
      <c r="CT279" s="140"/>
      <c r="CU279" s="140"/>
      <c r="CV279" s="140"/>
      <c r="CW279" s="140"/>
      <c r="CX279" s="140"/>
      <c r="CY279" s="140"/>
      <c r="CZ279" s="140"/>
      <c r="DA279" s="140"/>
      <c r="DB279" s="140"/>
      <c r="DC279" s="140"/>
      <c r="DD279" s="140"/>
      <c r="DE279" s="140"/>
      <c r="DF279" s="140"/>
      <c r="DG279" s="140"/>
      <c r="DH279" s="140"/>
      <c r="DI279" s="140"/>
      <c r="DJ279" s="140"/>
      <c r="DK279" s="140"/>
      <c r="DL279" s="140"/>
      <c r="DM279" s="140"/>
      <c r="DN279" s="140"/>
      <c r="DO279" s="140"/>
      <c r="DP279" s="140"/>
      <c r="DQ279" s="140"/>
      <c r="DR279" s="140"/>
      <c r="DS279" s="140"/>
      <c r="DT279" s="140"/>
      <c r="DU279" s="140"/>
      <c r="DV279" s="140"/>
      <c r="DW279" s="140"/>
      <c r="DX279" s="140"/>
      <c r="DY279" s="140"/>
      <c r="DZ279" s="140"/>
      <c r="EA279" s="140"/>
      <c r="EB279" s="140"/>
      <c r="EC279" s="140"/>
      <c r="ED279" s="140"/>
      <c r="EE279" s="140"/>
      <c r="EF279" s="140"/>
      <c r="EG279" s="140"/>
      <c r="EH279" s="140"/>
      <c r="EI279" s="140"/>
      <c r="EJ279" s="140"/>
      <c r="EK279" s="140"/>
      <c r="EL279" s="140"/>
      <c r="EM279" s="140"/>
      <c r="EN279" s="140"/>
      <c r="EO279" s="140"/>
      <c r="EP279" s="140"/>
      <c r="EQ279" s="140"/>
      <c r="ER279" s="140"/>
      <c r="ES279" s="140"/>
      <c r="ET279" s="140"/>
      <c r="EU279" s="140"/>
      <c r="EV279" s="140"/>
      <c r="EW279" s="140"/>
      <c r="EX279" s="140"/>
      <c r="EY279" s="140"/>
      <c r="EZ279" s="140"/>
      <c r="FA279" s="140"/>
      <c r="FB279" s="140"/>
      <c r="FC279" s="140"/>
      <c r="FD279" s="140"/>
      <c r="FE279" s="140"/>
      <c r="FF279" s="140"/>
      <c r="FG279" s="140"/>
      <c r="FH279" s="140"/>
      <c r="FI279" s="140"/>
      <c r="FJ279" s="140"/>
      <c r="FK279" s="140"/>
      <c r="FL279" s="140"/>
      <c r="FM279" s="140"/>
      <c r="FN279" s="140"/>
      <c r="FO279" s="140"/>
      <c r="FP279" s="140"/>
      <c r="FQ279" s="140"/>
      <c r="FR279" s="140"/>
      <c r="FS279" s="140"/>
      <c r="FT279" s="140"/>
      <c r="FU279" s="140"/>
      <c r="FV279" s="140"/>
      <c r="FW279" s="140"/>
      <c r="FX279" s="140"/>
      <c r="FY279" s="140"/>
      <c r="FZ279" s="140"/>
      <c r="GA279" s="140"/>
      <c r="GB279" s="140"/>
      <c r="GC279" s="140"/>
      <c r="GD279" s="140"/>
      <c r="GE279" s="140"/>
      <c r="GF279" s="140"/>
      <c r="GG279" s="140"/>
      <c r="GH279" s="140"/>
      <c r="GI279" s="140"/>
      <c r="GJ279" s="140"/>
      <c r="GK279" s="140"/>
      <c r="GL279" s="140"/>
      <c r="GM279" s="140"/>
      <c r="GN279" s="140"/>
      <c r="GO279" s="140"/>
      <c r="GP279" s="140"/>
      <c r="GQ279" s="140"/>
      <c r="GR279" s="140"/>
      <c r="GS279" s="140"/>
      <c r="GT279" s="140"/>
      <c r="GU279" s="140"/>
      <c r="GV279" s="140"/>
      <c r="GW279" s="140"/>
      <c r="GX279" s="140"/>
      <c r="GY279" s="140"/>
      <c r="GZ279" s="140"/>
      <c r="HA279" s="140"/>
      <c r="HB279" s="140"/>
      <c r="HC279" s="140"/>
      <c r="HD279" s="140"/>
      <c r="HE279" s="140"/>
      <c r="HF279" s="140"/>
      <c r="HG279" s="140"/>
      <c r="HH279" s="140"/>
      <c r="HI279" s="140"/>
      <c r="HJ279" s="140"/>
      <c r="HK279" s="140"/>
      <c r="HL279" s="140"/>
      <c r="HM279" s="140"/>
      <c r="HN279" s="140"/>
      <c r="HO279" s="140"/>
      <c r="HP279" s="140"/>
      <c r="HQ279" s="140"/>
      <c r="HR279" s="140"/>
      <c r="HS279" s="140"/>
      <c r="HT279" s="140"/>
      <c r="HU279" s="140"/>
      <c r="HV279" s="140"/>
      <c r="HW279" s="140"/>
      <c r="HX279" s="140"/>
      <c r="HY279" s="140"/>
      <c r="HZ279" s="140"/>
      <c r="IA279" s="140"/>
      <c r="IB279" s="140"/>
      <c r="IC279" s="140"/>
      <c r="ID279" s="140"/>
      <c r="IE279" s="140"/>
      <c r="IF279" s="140"/>
      <c r="IG279" s="140"/>
      <c r="IH279" s="140"/>
      <c r="II279" s="140"/>
      <c r="IJ279" s="140"/>
      <c r="IK279" s="140"/>
      <c r="IL279" s="140"/>
      <c r="IM279" s="140"/>
      <c r="IN279" s="140"/>
      <c r="IO279" s="140"/>
      <c r="IP279" s="140"/>
      <c r="IQ279" s="140"/>
    </row>
    <row r="280" spans="1:251" ht="76.5" x14ac:dyDescent="0.2">
      <c r="A280" s="125" t="s">
        <v>492</v>
      </c>
      <c r="B280" s="114" t="s">
        <v>463</v>
      </c>
      <c r="C280" s="114" t="s">
        <v>280</v>
      </c>
      <c r="D280" s="114" t="s">
        <v>493</v>
      </c>
      <c r="E280" s="114"/>
      <c r="F280" s="107">
        <f>SUM(F281)</f>
        <v>134.43</v>
      </c>
    </row>
    <row r="281" spans="1:251" ht="25.5" x14ac:dyDescent="0.2">
      <c r="A281" s="101" t="s">
        <v>293</v>
      </c>
      <c r="B281" s="120" t="s">
        <v>463</v>
      </c>
      <c r="C281" s="120" t="s">
        <v>280</v>
      </c>
      <c r="D281" s="120" t="s">
        <v>493</v>
      </c>
      <c r="E281" s="120" t="s">
        <v>284</v>
      </c>
      <c r="F281" s="103">
        <v>134.43</v>
      </c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  <c r="ED281" s="104"/>
      <c r="EE281" s="104"/>
      <c r="EF281" s="104"/>
      <c r="EG281" s="104"/>
      <c r="EH281" s="104"/>
      <c r="EI281" s="104"/>
      <c r="EJ281" s="104"/>
      <c r="EK281" s="104"/>
      <c r="EL281" s="104"/>
      <c r="EM281" s="104"/>
      <c r="EN281" s="104"/>
      <c r="EO281" s="104"/>
      <c r="EP281" s="104"/>
      <c r="EQ281" s="104"/>
      <c r="ER281" s="104"/>
      <c r="ES281" s="104"/>
      <c r="ET281" s="104"/>
      <c r="EU281" s="104"/>
      <c r="EV281" s="104"/>
      <c r="EW281" s="104"/>
      <c r="EX281" s="104"/>
      <c r="EY281" s="104"/>
      <c r="EZ281" s="104"/>
      <c r="FA281" s="104"/>
      <c r="FB281" s="104"/>
      <c r="FC281" s="104"/>
      <c r="FD281" s="104"/>
      <c r="FE281" s="104"/>
      <c r="FF281" s="104"/>
      <c r="FG281" s="104"/>
      <c r="FH281" s="104"/>
      <c r="FI281" s="104"/>
      <c r="FJ281" s="104"/>
      <c r="FK281" s="104"/>
      <c r="FL281" s="104"/>
      <c r="FM281" s="104"/>
      <c r="FN281" s="104"/>
      <c r="FO281" s="104"/>
      <c r="FP281" s="104"/>
      <c r="FQ281" s="104"/>
      <c r="FR281" s="104"/>
      <c r="FS281" s="104"/>
      <c r="FT281" s="104"/>
      <c r="FU281" s="104"/>
      <c r="FV281" s="104"/>
      <c r="FW281" s="104"/>
      <c r="FX281" s="104"/>
      <c r="FY281" s="104"/>
      <c r="FZ281" s="104"/>
      <c r="GA281" s="104"/>
      <c r="GB281" s="104"/>
      <c r="GC281" s="104"/>
      <c r="GD281" s="104"/>
      <c r="GE281" s="104"/>
      <c r="GF281" s="104"/>
      <c r="GG281" s="104"/>
      <c r="GH281" s="104"/>
      <c r="GI281" s="104"/>
      <c r="GJ281" s="104"/>
      <c r="GK281" s="104"/>
      <c r="GL281" s="104"/>
      <c r="GM281" s="104"/>
      <c r="GN281" s="104"/>
      <c r="GO281" s="104"/>
      <c r="GP281" s="104"/>
      <c r="GQ281" s="104"/>
      <c r="GR281" s="104"/>
      <c r="GS281" s="104"/>
      <c r="GT281" s="104"/>
      <c r="GU281" s="104"/>
      <c r="GV281" s="104"/>
      <c r="GW281" s="104"/>
      <c r="GX281" s="104"/>
      <c r="GY281" s="104"/>
      <c r="GZ281" s="104"/>
      <c r="HA281" s="104"/>
      <c r="HB281" s="104"/>
      <c r="HC281" s="104"/>
      <c r="HD281" s="104"/>
      <c r="HE281" s="104"/>
      <c r="HF281" s="104"/>
      <c r="HG281" s="104"/>
      <c r="HH281" s="104"/>
      <c r="HI281" s="104"/>
      <c r="HJ281" s="104"/>
      <c r="HK281" s="104"/>
      <c r="HL281" s="104"/>
      <c r="HM281" s="104"/>
      <c r="HN281" s="104"/>
      <c r="HO281" s="104"/>
      <c r="HP281" s="104"/>
      <c r="HQ281" s="104"/>
      <c r="HR281" s="104"/>
      <c r="HS281" s="104"/>
      <c r="HT281" s="104"/>
      <c r="HU281" s="104"/>
      <c r="HV281" s="104"/>
      <c r="HW281" s="104"/>
      <c r="HX281" s="104"/>
      <c r="HY281" s="104"/>
      <c r="HZ281" s="104"/>
      <c r="IA281" s="104"/>
      <c r="IB281" s="104"/>
      <c r="IC281" s="104"/>
      <c r="ID281" s="104"/>
      <c r="IE281" s="104"/>
      <c r="IF281" s="104"/>
      <c r="IG281" s="104"/>
      <c r="IH281" s="104"/>
      <c r="II281" s="104"/>
      <c r="IJ281" s="104"/>
      <c r="IK281" s="104"/>
      <c r="IL281" s="104"/>
      <c r="IM281" s="104"/>
      <c r="IN281" s="104"/>
      <c r="IO281" s="104"/>
      <c r="IP281" s="104"/>
      <c r="IQ281" s="104"/>
    </row>
    <row r="282" spans="1:251" ht="14.25" x14ac:dyDescent="0.2">
      <c r="A282" s="175" t="s">
        <v>494</v>
      </c>
      <c r="B282" s="109" t="s">
        <v>463</v>
      </c>
      <c r="C282" s="109" t="s">
        <v>286</v>
      </c>
      <c r="D282" s="109"/>
      <c r="E282" s="109"/>
      <c r="F282" s="110">
        <f>SUM(F283)</f>
        <v>19276.68</v>
      </c>
    </row>
    <row r="283" spans="1:251" ht="28.5" x14ac:dyDescent="0.2">
      <c r="A283" s="175" t="s">
        <v>495</v>
      </c>
      <c r="B283" s="109" t="s">
        <v>463</v>
      </c>
      <c r="C283" s="109" t="s">
        <v>286</v>
      </c>
      <c r="D283" s="109"/>
      <c r="E283" s="109"/>
      <c r="F283" s="110">
        <f>SUM(F284)</f>
        <v>19276.68</v>
      </c>
    </row>
    <row r="284" spans="1:251" ht="13.5" x14ac:dyDescent="0.25">
      <c r="A284" s="176" t="s">
        <v>496</v>
      </c>
      <c r="B284" s="99" t="s">
        <v>463</v>
      </c>
      <c r="C284" s="99" t="s">
        <v>286</v>
      </c>
      <c r="D284" s="99"/>
      <c r="E284" s="99"/>
      <c r="F284" s="138">
        <f>SUM(F285+F287+F289)</f>
        <v>19276.68</v>
      </c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  <c r="CW284" s="131"/>
      <c r="CX284" s="131"/>
      <c r="CY284" s="131"/>
      <c r="CZ284" s="131"/>
      <c r="DA284" s="131"/>
      <c r="DB284" s="131"/>
      <c r="DC284" s="131"/>
      <c r="DD284" s="131"/>
      <c r="DE284" s="131"/>
      <c r="DF284" s="131"/>
      <c r="DG284" s="131"/>
      <c r="DH284" s="131"/>
      <c r="DI284" s="131"/>
      <c r="DJ284" s="131"/>
      <c r="DK284" s="131"/>
      <c r="DL284" s="131"/>
      <c r="DM284" s="131"/>
      <c r="DN284" s="131"/>
      <c r="DO284" s="131"/>
      <c r="DP284" s="131"/>
      <c r="DQ284" s="131"/>
      <c r="DR284" s="131"/>
      <c r="DS284" s="131"/>
      <c r="DT284" s="131"/>
      <c r="DU284" s="131"/>
      <c r="DV284" s="131"/>
      <c r="DW284" s="131"/>
      <c r="DX284" s="131"/>
      <c r="DY284" s="131"/>
      <c r="DZ284" s="131"/>
      <c r="EA284" s="131"/>
      <c r="EB284" s="131"/>
      <c r="EC284" s="131"/>
      <c r="ED284" s="131"/>
      <c r="EE284" s="131"/>
      <c r="EF284" s="131"/>
      <c r="EG284" s="131"/>
      <c r="EH284" s="131"/>
      <c r="EI284" s="131"/>
      <c r="EJ284" s="131"/>
      <c r="EK284" s="131"/>
      <c r="EL284" s="131"/>
      <c r="EM284" s="131"/>
      <c r="EN284" s="131"/>
      <c r="EO284" s="131"/>
      <c r="EP284" s="131"/>
      <c r="EQ284" s="131"/>
      <c r="ER284" s="131"/>
      <c r="ES284" s="131"/>
      <c r="ET284" s="131"/>
      <c r="EU284" s="131"/>
      <c r="EV284" s="131"/>
      <c r="EW284" s="131"/>
      <c r="EX284" s="131"/>
      <c r="EY284" s="131"/>
      <c r="EZ284" s="131"/>
      <c r="FA284" s="131"/>
      <c r="FB284" s="131"/>
      <c r="FC284" s="131"/>
      <c r="FD284" s="131"/>
      <c r="FE284" s="131"/>
      <c r="FF284" s="131"/>
      <c r="FG284" s="131"/>
      <c r="FH284" s="131"/>
      <c r="FI284" s="131"/>
      <c r="FJ284" s="131"/>
      <c r="FK284" s="131"/>
      <c r="FL284" s="131"/>
      <c r="FM284" s="131"/>
      <c r="FN284" s="131"/>
      <c r="FO284" s="131"/>
      <c r="FP284" s="131"/>
      <c r="FQ284" s="131"/>
      <c r="FR284" s="131"/>
      <c r="FS284" s="131"/>
      <c r="FT284" s="131"/>
      <c r="FU284" s="131"/>
      <c r="FV284" s="131"/>
      <c r="FW284" s="131"/>
      <c r="FX284" s="131"/>
      <c r="FY284" s="131"/>
      <c r="FZ284" s="131"/>
      <c r="GA284" s="131"/>
      <c r="GB284" s="131"/>
      <c r="GC284" s="131"/>
      <c r="GD284" s="131"/>
      <c r="GE284" s="131"/>
      <c r="GF284" s="131"/>
      <c r="GG284" s="131"/>
      <c r="GH284" s="131"/>
      <c r="GI284" s="131"/>
      <c r="GJ284" s="131"/>
      <c r="GK284" s="131"/>
      <c r="GL284" s="131"/>
      <c r="GM284" s="131"/>
      <c r="GN284" s="131"/>
      <c r="GO284" s="131"/>
      <c r="GP284" s="131"/>
      <c r="GQ284" s="131"/>
      <c r="GR284" s="131"/>
      <c r="GS284" s="131"/>
      <c r="GT284" s="131"/>
      <c r="GU284" s="131"/>
      <c r="GV284" s="131"/>
      <c r="GW284" s="131"/>
      <c r="GX284" s="131"/>
      <c r="GY284" s="131"/>
      <c r="GZ284" s="131"/>
      <c r="HA284" s="131"/>
      <c r="HB284" s="131"/>
      <c r="HC284" s="131"/>
      <c r="HD284" s="131"/>
      <c r="HE284" s="131"/>
      <c r="HF284" s="131"/>
      <c r="HG284" s="131"/>
      <c r="HH284" s="131"/>
      <c r="HI284" s="131"/>
      <c r="HJ284" s="131"/>
      <c r="HK284" s="131"/>
      <c r="HL284" s="131"/>
      <c r="HM284" s="131"/>
      <c r="HN284" s="131"/>
      <c r="HO284" s="131"/>
      <c r="HP284" s="131"/>
      <c r="HQ284" s="131"/>
      <c r="HR284" s="131"/>
      <c r="HS284" s="131"/>
      <c r="HT284" s="131"/>
      <c r="HU284" s="131"/>
      <c r="HV284" s="131"/>
      <c r="HW284" s="131"/>
      <c r="HX284" s="131"/>
      <c r="HY284" s="131"/>
      <c r="HZ284" s="131"/>
      <c r="IA284" s="131"/>
      <c r="IB284" s="131"/>
      <c r="IC284" s="131"/>
      <c r="ID284" s="131"/>
      <c r="IE284" s="131"/>
      <c r="IF284" s="131"/>
      <c r="IG284" s="131"/>
      <c r="IH284" s="131"/>
      <c r="II284" s="131"/>
      <c r="IJ284" s="131"/>
      <c r="IK284" s="131"/>
      <c r="IL284" s="131"/>
      <c r="IM284" s="131"/>
      <c r="IN284" s="131"/>
      <c r="IO284" s="131"/>
      <c r="IP284" s="131"/>
      <c r="IQ284" s="131"/>
    </row>
    <row r="285" spans="1:251" x14ac:dyDescent="0.2">
      <c r="A285" s="177" t="s">
        <v>497</v>
      </c>
      <c r="B285" s="102" t="s">
        <v>463</v>
      </c>
      <c r="C285" s="102" t="s">
        <v>286</v>
      </c>
      <c r="D285" s="102" t="s">
        <v>498</v>
      </c>
      <c r="E285" s="102"/>
      <c r="F285" s="134">
        <f>SUM(F286)</f>
        <v>4928.68</v>
      </c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 s="104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  <c r="EC285" s="104"/>
      <c r="ED285" s="104"/>
      <c r="EE285" s="104"/>
      <c r="EF285" s="104"/>
      <c r="EG285" s="104"/>
      <c r="EH285" s="104"/>
      <c r="EI285" s="104"/>
      <c r="EJ285" s="104"/>
      <c r="EK285" s="104"/>
      <c r="EL285" s="104"/>
      <c r="EM285" s="104"/>
      <c r="EN285" s="104"/>
      <c r="EO285" s="104"/>
      <c r="EP285" s="104"/>
      <c r="EQ285" s="104"/>
      <c r="ER285" s="104"/>
      <c r="ES285" s="104"/>
      <c r="ET285" s="104"/>
      <c r="EU285" s="104"/>
      <c r="EV285" s="104"/>
      <c r="EW285" s="104"/>
      <c r="EX285" s="104"/>
      <c r="EY285" s="104"/>
      <c r="EZ285" s="104"/>
      <c r="FA285" s="104"/>
      <c r="FB285" s="104"/>
      <c r="FC285" s="104"/>
      <c r="FD285" s="104"/>
      <c r="FE285" s="104"/>
      <c r="FF285" s="104"/>
      <c r="FG285" s="104"/>
      <c r="FH285" s="104"/>
      <c r="FI285" s="104"/>
      <c r="FJ285" s="104"/>
      <c r="FK285" s="104"/>
      <c r="FL285" s="104"/>
      <c r="FM285" s="104"/>
      <c r="FN285" s="104"/>
      <c r="FO285" s="104"/>
      <c r="FP285" s="104"/>
      <c r="FQ285" s="104"/>
      <c r="FR285" s="104"/>
      <c r="FS285" s="104"/>
      <c r="FT285" s="104"/>
      <c r="FU285" s="104"/>
      <c r="FV285" s="104"/>
      <c r="FW285" s="104"/>
      <c r="FX285" s="104"/>
      <c r="FY285" s="104"/>
      <c r="FZ285" s="104"/>
      <c r="GA285" s="104"/>
      <c r="GB285" s="104"/>
      <c r="GC285" s="104"/>
      <c r="GD285" s="104"/>
      <c r="GE285" s="104"/>
      <c r="GF285" s="104"/>
      <c r="GG285" s="104"/>
      <c r="GH285" s="104"/>
      <c r="GI285" s="104"/>
      <c r="GJ285" s="104"/>
      <c r="GK285" s="104"/>
      <c r="GL285" s="104"/>
      <c r="GM285" s="104"/>
      <c r="GN285" s="104"/>
      <c r="GO285" s="104"/>
      <c r="GP285" s="104"/>
      <c r="GQ285" s="104"/>
      <c r="GR285" s="104"/>
      <c r="GS285" s="104"/>
      <c r="GT285" s="104"/>
      <c r="GU285" s="104"/>
      <c r="GV285" s="104"/>
      <c r="GW285" s="104"/>
      <c r="GX285" s="104"/>
      <c r="GY285" s="104"/>
      <c r="GZ285" s="104"/>
      <c r="HA285" s="104"/>
      <c r="HB285" s="104"/>
      <c r="HC285" s="104"/>
      <c r="HD285" s="104"/>
      <c r="HE285" s="104"/>
      <c r="HF285" s="104"/>
      <c r="HG285" s="104"/>
      <c r="HH285" s="104"/>
      <c r="HI285" s="104"/>
      <c r="HJ285" s="104"/>
      <c r="HK285" s="104"/>
      <c r="HL285" s="104"/>
      <c r="HM285" s="104"/>
      <c r="HN285" s="104"/>
      <c r="HO285" s="104"/>
      <c r="HP285" s="104"/>
      <c r="HQ285" s="104"/>
      <c r="HR285" s="104"/>
      <c r="HS285" s="104"/>
      <c r="HT285" s="104"/>
      <c r="HU285" s="104"/>
      <c r="HV285" s="104"/>
      <c r="HW285" s="104"/>
      <c r="HX285" s="104"/>
      <c r="HY285" s="104"/>
      <c r="HZ285" s="104"/>
      <c r="IA285" s="104"/>
      <c r="IB285" s="104"/>
      <c r="IC285" s="104"/>
      <c r="ID285" s="104"/>
      <c r="IE285" s="104"/>
      <c r="IF285" s="104"/>
      <c r="IG285" s="104"/>
      <c r="IH285" s="104"/>
      <c r="II285" s="104"/>
      <c r="IJ285" s="104"/>
      <c r="IK285" s="104"/>
      <c r="IL285" s="104"/>
      <c r="IM285" s="104"/>
      <c r="IN285" s="104"/>
      <c r="IO285" s="104"/>
      <c r="IP285" s="104"/>
      <c r="IQ285" s="104"/>
    </row>
    <row r="286" spans="1:251" x14ac:dyDescent="0.2">
      <c r="A286" s="113" t="s">
        <v>291</v>
      </c>
      <c r="B286" s="106" t="s">
        <v>463</v>
      </c>
      <c r="C286" s="106" t="s">
        <v>286</v>
      </c>
      <c r="D286" s="106" t="s">
        <v>498</v>
      </c>
      <c r="E286" s="106" t="s">
        <v>292</v>
      </c>
      <c r="F286" s="132">
        <v>4928.68</v>
      </c>
    </row>
    <row r="287" spans="1:251" x14ac:dyDescent="0.2">
      <c r="A287" s="177" t="s">
        <v>499</v>
      </c>
      <c r="B287" s="102" t="s">
        <v>463</v>
      </c>
      <c r="C287" s="102" t="s">
        <v>286</v>
      </c>
      <c r="D287" s="106" t="s">
        <v>500</v>
      </c>
      <c r="E287" s="102"/>
      <c r="F287" s="134">
        <f>SUM(F288)</f>
        <v>4526.6000000000004</v>
      </c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 s="104"/>
      <c r="BS287" s="104"/>
      <c r="BT287" s="104"/>
      <c r="BU287" s="104"/>
      <c r="BV287" s="104"/>
      <c r="BW287" s="104"/>
      <c r="BX287" s="104"/>
      <c r="BY287" s="104"/>
      <c r="BZ287" s="104"/>
      <c r="CA287" s="104"/>
      <c r="CB287" s="104"/>
      <c r="CC287" s="104"/>
      <c r="CD287" s="104"/>
      <c r="CE287" s="104"/>
      <c r="CF287" s="104"/>
      <c r="CG287" s="104"/>
      <c r="CH287" s="104"/>
      <c r="CI287" s="104"/>
      <c r="CJ287" s="104"/>
      <c r="CK287" s="104"/>
      <c r="CL287" s="104"/>
      <c r="CM287" s="104"/>
      <c r="CN287" s="104"/>
      <c r="CO287" s="104"/>
      <c r="CP287" s="104"/>
      <c r="CQ287" s="104"/>
      <c r="CR287" s="104"/>
      <c r="CS287" s="104"/>
      <c r="CT287" s="104"/>
      <c r="CU287" s="104"/>
      <c r="CV287" s="104"/>
      <c r="CW287" s="104"/>
      <c r="CX287" s="104"/>
      <c r="CY287" s="104"/>
      <c r="CZ287" s="104"/>
      <c r="DA287" s="104"/>
      <c r="DB287" s="104"/>
      <c r="DC287" s="104"/>
      <c r="DD287" s="104"/>
      <c r="DE287" s="104"/>
      <c r="DF287" s="104"/>
      <c r="DG287" s="104"/>
      <c r="DH287" s="104"/>
      <c r="DI287" s="104"/>
      <c r="DJ287" s="104"/>
      <c r="DK287" s="104"/>
      <c r="DL287" s="104"/>
      <c r="DM287" s="104"/>
      <c r="DN287" s="104"/>
      <c r="DO287" s="104"/>
      <c r="DP287" s="104"/>
      <c r="DQ287" s="104"/>
      <c r="DR287" s="104"/>
      <c r="DS287" s="104"/>
      <c r="DT287" s="104"/>
      <c r="DU287" s="104"/>
      <c r="DV287" s="104"/>
      <c r="DW287" s="104"/>
      <c r="DX287" s="104"/>
      <c r="DY287" s="104"/>
      <c r="DZ287" s="104"/>
      <c r="EA287" s="104"/>
      <c r="EB287" s="104"/>
      <c r="EC287" s="104"/>
      <c r="ED287" s="104"/>
      <c r="EE287" s="104"/>
      <c r="EF287" s="104"/>
      <c r="EG287" s="104"/>
      <c r="EH287" s="104"/>
      <c r="EI287" s="104"/>
      <c r="EJ287" s="104"/>
      <c r="EK287" s="104"/>
      <c r="EL287" s="104"/>
      <c r="EM287" s="104"/>
      <c r="EN287" s="104"/>
      <c r="EO287" s="104"/>
      <c r="EP287" s="104"/>
      <c r="EQ287" s="104"/>
      <c r="ER287" s="104"/>
      <c r="ES287" s="104"/>
      <c r="ET287" s="104"/>
      <c r="EU287" s="104"/>
      <c r="EV287" s="104"/>
      <c r="EW287" s="104"/>
      <c r="EX287" s="104"/>
      <c r="EY287" s="104"/>
      <c r="EZ287" s="104"/>
      <c r="FA287" s="104"/>
      <c r="FB287" s="104"/>
      <c r="FC287" s="104"/>
      <c r="FD287" s="104"/>
      <c r="FE287" s="104"/>
      <c r="FF287" s="104"/>
      <c r="FG287" s="104"/>
      <c r="FH287" s="104"/>
      <c r="FI287" s="104"/>
      <c r="FJ287" s="104"/>
      <c r="FK287" s="104"/>
      <c r="FL287" s="104"/>
      <c r="FM287" s="104"/>
      <c r="FN287" s="104"/>
      <c r="FO287" s="104"/>
      <c r="FP287" s="104"/>
      <c r="FQ287" s="104"/>
      <c r="FR287" s="104"/>
      <c r="FS287" s="104"/>
      <c r="FT287" s="104"/>
      <c r="FU287" s="104"/>
      <c r="FV287" s="104"/>
      <c r="FW287" s="104"/>
      <c r="FX287" s="104"/>
      <c r="FY287" s="104"/>
      <c r="FZ287" s="104"/>
      <c r="GA287" s="104"/>
      <c r="GB287" s="104"/>
      <c r="GC287" s="104"/>
      <c r="GD287" s="104"/>
      <c r="GE287" s="104"/>
      <c r="GF287" s="104"/>
      <c r="GG287" s="104"/>
      <c r="GH287" s="104"/>
      <c r="GI287" s="104"/>
      <c r="GJ287" s="104"/>
      <c r="GK287" s="104"/>
      <c r="GL287" s="104"/>
      <c r="GM287" s="104"/>
      <c r="GN287" s="104"/>
      <c r="GO287" s="104"/>
      <c r="GP287" s="104"/>
      <c r="GQ287" s="104"/>
      <c r="GR287" s="104"/>
      <c r="GS287" s="104"/>
      <c r="GT287" s="104"/>
      <c r="GU287" s="104"/>
      <c r="GV287" s="104"/>
      <c r="GW287" s="104"/>
      <c r="GX287" s="104"/>
      <c r="GY287" s="104"/>
      <c r="GZ287" s="104"/>
      <c r="HA287" s="104"/>
      <c r="HB287" s="104"/>
      <c r="HC287" s="104"/>
      <c r="HD287" s="104"/>
      <c r="HE287" s="104"/>
      <c r="HF287" s="104"/>
      <c r="HG287" s="104"/>
      <c r="HH287" s="104"/>
      <c r="HI287" s="104"/>
      <c r="HJ287" s="104"/>
      <c r="HK287" s="104"/>
      <c r="HL287" s="104"/>
      <c r="HM287" s="104"/>
      <c r="HN287" s="104"/>
      <c r="HO287" s="104"/>
      <c r="HP287" s="104"/>
      <c r="HQ287" s="104"/>
      <c r="HR287" s="104"/>
      <c r="HS287" s="104"/>
      <c r="HT287" s="104"/>
      <c r="HU287" s="104"/>
      <c r="HV287" s="104"/>
      <c r="HW287" s="104"/>
      <c r="HX287" s="104"/>
      <c r="HY287" s="104"/>
      <c r="HZ287" s="104"/>
      <c r="IA287" s="104"/>
      <c r="IB287" s="104"/>
      <c r="IC287" s="104"/>
      <c r="ID287" s="104"/>
      <c r="IE287" s="104"/>
      <c r="IF287" s="104"/>
      <c r="IG287" s="104"/>
      <c r="IH287" s="104"/>
      <c r="II287" s="104"/>
      <c r="IJ287" s="104"/>
      <c r="IK287" s="104"/>
      <c r="IL287" s="104"/>
      <c r="IM287" s="104"/>
      <c r="IN287" s="104"/>
      <c r="IO287" s="104"/>
      <c r="IP287" s="104"/>
      <c r="IQ287" s="104"/>
    </row>
    <row r="288" spans="1:251" x14ac:dyDescent="0.2">
      <c r="A288" s="168" t="s">
        <v>291</v>
      </c>
      <c r="B288" s="102" t="s">
        <v>463</v>
      </c>
      <c r="C288" s="102" t="s">
        <v>286</v>
      </c>
      <c r="D288" s="102" t="s">
        <v>500</v>
      </c>
      <c r="E288" s="102" t="s">
        <v>292</v>
      </c>
      <c r="F288" s="134">
        <v>4526.6000000000004</v>
      </c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 s="104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 s="104"/>
      <c r="CU288" s="104"/>
      <c r="CV288" s="104"/>
      <c r="CW288" s="104"/>
      <c r="CX288" s="104"/>
      <c r="CY288" s="104"/>
      <c r="CZ288" s="104"/>
      <c r="DA288" s="104"/>
      <c r="DB288" s="104"/>
      <c r="DC288" s="104"/>
      <c r="DD288" s="104"/>
      <c r="DE288" s="104"/>
      <c r="DF288" s="104"/>
      <c r="DG288" s="104"/>
      <c r="DH288" s="104"/>
      <c r="DI288" s="104"/>
      <c r="DJ288" s="104"/>
      <c r="DK288" s="104"/>
      <c r="DL288" s="104"/>
      <c r="DM288" s="104"/>
      <c r="DN288" s="104"/>
      <c r="DO288" s="104"/>
      <c r="DP288" s="104"/>
      <c r="DQ288" s="104"/>
      <c r="DR288" s="104"/>
      <c r="DS288" s="104"/>
      <c r="DT288" s="104"/>
      <c r="DU288" s="104"/>
      <c r="DV288" s="104"/>
      <c r="DW288" s="104"/>
      <c r="DX288" s="104"/>
      <c r="DY288" s="104"/>
      <c r="DZ288" s="104"/>
      <c r="EA288" s="104"/>
      <c r="EB288" s="104"/>
      <c r="EC288" s="104"/>
      <c r="ED288" s="104"/>
      <c r="EE288" s="104"/>
      <c r="EF288" s="104"/>
      <c r="EG288" s="104"/>
      <c r="EH288" s="104"/>
      <c r="EI288" s="104"/>
      <c r="EJ288" s="104"/>
      <c r="EK288" s="104"/>
      <c r="EL288" s="104"/>
      <c r="EM288" s="104"/>
      <c r="EN288" s="104"/>
      <c r="EO288" s="104"/>
      <c r="EP288" s="104"/>
      <c r="EQ288" s="104"/>
      <c r="ER288" s="104"/>
      <c r="ES288" s="104"/>
      <c r="ET288" s="104"/>
      <c r="EU288" s="104"/>
      <c r="EV288" s="104"/>
      <c r="EW288" s="104"/>
      <c r="EX288" s="104"/>
      <c r="EY288" s="104"/>
      <c r="EZ288" s="104"/>
      <c r="FA288" s="104"/>
      <c r="FB288" s="104"/>
      <c r="FC288" s="104"/>
      <c r="FD288" s="104"/>
      <c r="FE288" s="104"/>
      <c r="FF288" s="104"/>
      <c r="FG288" s="104"/>
      <c r="FH288" s="104"/>
      <c r="FI288" s="104"/>
      <c r="FJ288" s="104"/>
      <c r="FK288" s="104"/>
      <c r="FL288" s="104"/>
      <c r="FM288" s="104"/>
      <c r="FN288" s="104"/>
      <c r="FO288" s="104"/>
      <c r="FP288" s="104"/>
      <c r="FQ288" s="104"/>
      <c r="FR288" s="104"/>
      <c r="FS288" s="104"/>
      <c r="FT288" s="104"/>
      <c r="FU288" s="104"/>
      <c r="FV288" s="104"/>
      <c r="FW288" s="104"/>
      <c r="FX288" s="104"/>
      <c r="FY288" s="104"/>
      <c r="FZ288" s="104"/>
      <c r="GA288" s="104"/>
      <c r="GB288" s="104"/>
      <c r="GC288" s="104"/>
      <c r="GD288" s="104"/>
      <c r="GE288" s="104"/>
      <c r="GF288" s="104"/>
      <c r="GG288" s="104"/>
      <c r="GH288" s="104"/>
      <c r="GI288" s="104"/>
      <c r="GJ288" s="104"/>
      <c r="GK288" s="104"/>
      <c r="GL288" s="104"/>
      <c r="GM288" s="104"/>
      <c r="GN288" s="104"/>
      <c r="GO288" s="104"/>
      <c r="GP288" s="104"/>
      <c r="GQ288" s="104"/>
      <c r="GR288" s="104"/>
      <c r="GS288" s="104"/>
      <c r="GT288" s="104"/>
      <c r="GU288" s="104"/>
      <c r="GV288" s="104"/>
      <c r="GW288" s="104"/>
      <c r="GX288" s="104"/>
      <c r="GY288" s="104"/>
      <c r="GZ288" s="104"/>
      <c r="HA288" s="104"/>
      <c r="HB288" s="104"/>
      <c r="HC288" s="104"/>
      <c r="HD288" s="104"/>
      <c r="HE288" s="104"/>
      <c r="HF288" s="104"/>
      <c r="HG288" s="104"/>
      <c r="HH288" s="104"/>
      <c r="HI288" s="104"/>
      <c r="HJ288" s="104"/>
      <c r="HK288" s="104"/>
      <c r="HL288" s="104"/>
      <c r="HM288" s="104"/>
      <c r="HN288" s="104"/>
      <c r="HO288" s="104"/>
      <c r="HP288" s="104"/>
      <c r="HQ288" s="104"/>
      <c r="HR288" s="104"/>
      <c r="HS288" s="104"/>
      <c r="HT288" s="104"/>
      <c r="HU288" s="104"/>
      <c r="HV288" s="104"/>
      <c r="HW288" s="104"/>
      <c r="HX288" s="104"/>
      <c r="HY288" s="104"/>
      <c r="HZ288" s="104"/>
      <c r="IA288" s="104"/>
      <c r="IB288" s="104"/>
      <c r="IC288" s="104"/>
      <c r="ID288" s="104"/>
      <c r="IE288" s="104"/>
      <c r="IF288" s="104"/>
      <c r="IG288" s="104"/>
      <c r="IH288" s="104"/>
      <c r="II288" s="104"/>
      <c r="IJ288" s="104"/>
      <c r="IK288" s="104"/>
      <c r="IL288" s="104"/>
      <c r="IM288" s="104"/>
      <c r="IN288" s="104"/>
      <c r="IO288" s="104"/>
      <c r="IP288" s="104"/>
      <c r="IQ288" s="104"/>
    </row>
    <row r="289" spans="1:251" x14ac:dyDescent="0.2">
      <c r="A289" s="177" t="s">
        <v>497</v>
      </c>
      <c r="B289" s="102" t="s">
        <v>463</v>
      </c>
      <c r="C289" s="102" t="s">
        <v>286</v>
      </c>
      <c r="D289" s="106" t="s">
        <v>501</v>
      </c>
      <c r="E289" s="102"/>
      <c r="F289" s="134">
        <f>SUM(F290)</f>
        <v>9821.4</v>
      </c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 s="104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  <c r="EC289" s="104"/>
      <c r="ED289" s="104"/>
      <c r="EE289" s="104"/>
      <c r="EF289" s="104"/>
      <c r="EG289" s="104"/>
      <c r="EH289" s="104"/>
      <c r="EI289" s="104"/>
      <c r="EJ289" s="104"/>
      <c r="EK289" s="104"/>
      <c r="EL289" s="104"/>
      <c r="EM289" s="104"/>
      <c r="EN289" s="104"/>
      <c r="EO289" s="104"/>
      <c r="EP289" s="104"/>
      <c r="EQ289" s="104"/>
      <c r="ER289" s="104"/>
      <c r="ES289" s="104"/>
      <c r="ET289" s="104"/>
      <c r="EU289" s="104"/>
      <c r="EV289" s="104"/>
      <c r="EW289" s="104"/>
      <c r="EX289" s="104"/>
      <c r="EY289" s="104"/>
      <c r="EZ289" s="104"/>
      <c r="FA289" s="104"/>
      <c r="FB289" s="104"/>
      <c r="FC289" s="104"/>
      <c r="FD289" s="104"/>
      <c r="FE289" s="104"/>
      <c r="FF289" s="104"/>
      <c r="FG289" s="104"/>
      <c r="FH289" s="104"/>
      <c r="FI289" s="104"/>
      <c r="FJ289" s="104"/>
      <c r="FK289" s="104"/>
      <c r="FL289" s="104"/>
      <c r="FM289" s="104"/>
      <c r="FN289" s="104"/>
      <c r="FO289" s="104"/>
      <c r="FP289" s="104"/>
      <c r="FQ289" s="104"/>
      <c r="FR289" s="104"/>
      <c r="FS289" s="104"/>
      <c r="FT289" s="104"/>
      <c r="FU289" s="104"/>
      <c r="FV289" s="104"/>
      <c r="FW289" s="104"/>
      <c r="FX289" s="104"/>
      <c r="FY289" s="104"/>
      <c r="FZ289" s="104"/>
      <c r="GA289" s="104"/>
      <c r="GB289" s="104"/>
      <c r="GC289" s="104"/>
      <c r="GD289" s="104"/>
      <c r="GE289" s="104"/>
      <c r="GF289" s="104"/>
      <c r="GG289" s="104"/>
      <c r="GH289" s="104"/>
      <c r="GI289" s="104"/>
      <c r="GJ289" s="104"/>
      <c r="GK289" s="104"/>
      <c r="GL289" s="104"/>
      <c r="GM289" s="104"/>
      <c r="GN289" s="104"/>
      <c r="GO289" s="104"/>
      <c r="GP289" s="104"/>
      <c r="GQ289" s="104"/>
      <c r="GR289" s="104"/>
      <c r="GS289" s="104"/>
      <c r="GT289" s="104"/>
      <c r="GU289" s="104"/>
      <c r="GV289" s="104"/>
      <c r="GW289" s="104"/>
      <c r="GX289" s="104"/>
      <c r="GY289" s="104"/>
      <c r="GZ289" s="104"/>
      <c r="HA289" s="104"/>
      <c r="HB289" s="104"/>
      <c r="HC289" s="104"/>
      <c r="HD289" s="104"/>
      <c r="HE289" s="104"/>
      <c r="HF289" s="104"/>
      <c r="HG289" s="104"/>
      <c r="HH289" s="104"/>
      <c r="HI289" s="104"/>
      <c r="HJ289" s="104"/>
      <c r="HK289" s="104"/>
      <c r="HL289" s="104"/>
      <c r="HM289" s="104"/>
      <c r="HN289" s="104"/>
      <c r="HO289" s="104"/>
      <c r="HP289" s="104"/>
      <c r="HQ289" s="104"/>
      <c r="HR289" s="104"/>
      <c r="HS289" s="104"/>
      <c r="HT289" s="104"/>
      <c r="HU289" s="104"/>
      <c r="HV289" s="104"/>
      <c r="HW289" s="104"/>
      <c r="HX289" s="104"/>
      <c r="HY289" s="104"/>
      <c r="HZ289" s="104"/>
      <c r="IA289" s="104"/>
      <c r="IB289" s="104"/>
      <c r="IC289" s="104"/>
      <c r="ID289" s="104"/>
      <c r="IE289" s="104"/>
      <c r="IF289" s="104"/>
      <c r="IG289" s="104"/>
      <c r="IH289" s="104"/>
      <c r="II289" s="104"/>
      <c r="IJ289" s="104"/>
      <c r="IK289" s="104"/>
      <c r="IL289" s="104"/>
      <c r="IM289" s="104"/>
      <c r="IN289" s="104"/>
      <c r="IO289" s="104"/>
      <c r="IP289" s="104"/>
      <c r="IQ289" s="104"/>
    </row>
    <row r="290" spans="1:251" x14ac:dyDescent="0.2">
      <c r="A290" s="168" t="s">
        <v>291</v>
      </c>
      <c r="B290" s="106" t="s">
        <v>463</v>
      </c>
      <c r="C290" s="106" t="s">
        <v>286</v>
      </c>
      <c r="D290" s="106" t="s">
        <v>501</v>
      </c>
      <c r="E290" s="106" t="s">
        <v>292</v>
      </c>
      <c r="F290" s="132">
        <v>9821.4</v>
      </c>
    </row>
    <row r="291" spans="1:251" ht="21" customHeight="1" x14ac:dyDescent="0.25">
      <c r="A291" s="126" t="s">
        <v>502</v>
      </c>
      <c r="B291" s="127" t="s">
        <v>463</v>
      </c>
      <c r="C291" s="127" t="s">
        <v>411</v>
      </c>
      <c r="D291" s="127"/>
      <c r="E291" s="127"/>
      <c r="F291" s="128">
        <f>SUM(F292)</f>
        <v>5856.84</v>
      </c>
    </row>
    <row r="292" spans="1:251" ht="25.5" x14ac:dyDescent="0.2">
      <c r="A292" s="122" t="s">
        <v>310</v>
      </c>
      <c r="B292" s="123" t="s">
        <v>463</v>
      </c>
      <c r="C292" s="123" t="s">
        <v>411</v>
      </c>
      <c r="D292" s="123"/>
      <c r="E292" s="123"/>
      <c r="F292" s="97">
        <f>SUM(F293+F304+F297+F307)</f>
        <v>5856.84</v>
      </c>
    </row>
    <row r="293" spans="1:251" x14ac:dyDescent="0.2">
      <c r="A293" s="105" t="s">
        <v>282</v>
      </c>
      <c r="B293" s="114" t="s">
        <v>463</v>
      </c>
      <c r="C293" s="114" t="s">
        <v>411</v>
      </c>
      <c r="D293" s="114"/>
      <c r="E293" s="114"/>
      <c r="F293" s="107">
        <f>SUM(F300+F294)</f>
        <v>2675.08</v>
      </c>
    </row>
    <row r="294" spans="1:251" ht="38.25" x14ac:dyDescent="0.2">
      <c r="A294" s="101" t="s">
        <v>503</v>
      </c>
      <c r="B294" s="120" t="s">
        <v>463</v>
      </c>
      <c r="C294" s="120" t="s">
        <v>411</v>
      </c>
      <c r="D294" s="120" t="s">
        <v>504</v>
      </c>
      <c r="E294" s="120"/>
      <c r="F294" s="103">
        <f>SUM(F295+F296)</f>
        <v>544.94000000000005</v>
      </c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  <c r="ED294" s="104"/>
      <c r="EE294" s="104"/>
      <c r="EF294" s="104"/>
      <c r="EG294" s="104"/>
      <c r="EH294" s="104"/>
      <c r="EI294" s="104"/>
      <c r="EJ294" s="104"/>
      <c r="EK294" s="104"/>
      <c r="EL294" s="104"/>
      <c r="EM294" s="104"/>
      <c r="EN294" s="104"/>
      <c r="EO294" s="104"/>
      <c r="EP294" s="104"/>
      <c r="EQ294" s="104"/>
      <c r="ER294" s="104"/>
      <c r="ES294" s="104"/>
      <c r="ET294" s="104"/>
      <c r="EU294" s="104"/>
      <c r="EV294" s="104"/>
      <c r="EW294" s="104"/>
      <c r="EX294" s="104"/>
      <c r="EY294" s="104"/>
      <c r="EZ294" s="104"/>
      <c r="FA294" s="104"/>
      <c r="FB294" s="104"/>
      <c r="FC294" s="104"/>
      <c r="FD294" s="104"/>
      <c r="FE294" s="104"/>
      <c r="FF294" s="104"/>
      <c r="FG294" s="104"/>
      <c r="FH294" s="104"/>
      <c r="FI294" s="104"/>
      <c r="FJ294" s="104"/>
      <c r="FK294" s="104"/>
      <c r="FL294" s="104"/>
      <c r="FM294" s="104"/>
      <c r="FN294" s="104"/>
      <c r="FO294" s="104"/>
      <c r="FP294" s="104"/>
      <c r="FQ294" s="104"/>
      <c r="FR294" s="104"/>
      <c r="FS294" s="104"/>
      <c r="FT294" s="104"/>
      <c r="FU294" s="104"/>
      <c r="FV294" s="104"/>
      <c r="FW294" s="104"/>
      <c r="FX294" s="104"/>
      <c r="FY294" s="104"/>
      <c r="FZ294" s="104"/>
      <c r="GA294" s="104"/>
      <c r="GB294" s="104"/>
      <c r="GC294" s="104"/>
      <c r="GD294" s="104"/>
      <c r="GE294" s="104"/>
      <c r="GF294" s="104"/>
      <c r="GG294" s="104"/>
      <c r="GH294" s="104"/>
      <c r="GI294" s="104"/>
      <c r="GJ294" s="104"/>
      <c r="GK294" s="104"/>
      <c r="GL294" s="104"/>
      <c r="GM294" s="104"/>
      <c r="GN294" s="104"/>
      <c r="GO294" s="104"/>
      <c r="GP294" s="104"/>
      <c r="GQ294" s="104"/>
      <c r="GR294" s="104"/>
      <c r="GS294" s="104"/>
      <c r="GT294" s="104"/>
      <c r="GU294" s="104"/>
      <c r="GV294" s="104"/>
      <c r="GW294" s="104"/>
      <c r="GX294" s="104"/>
      <c r="GY294" s="104"/>
      <c r="GZ294" s="104"/>
      <c r="HA294" s="104"/>
      <c r="HB294" s="104"/>
      <c r="HC294" s="104"/>
      <c r="HD294" s="104"/>
      <c r="HE294" s="104"/>
      <c r="HF294" s="104"/>
      <c r="HG294" s="104"/>
      <c r="HH294" s="104"/>
      <c r="HI294" s="104"/>
      <c r="HJ294" s="104"/>
      <c r="HK294" s="104"/>
      <c r="HL294" s="104"/>
      <c r="HM294" s="104"/>
      <c r="HN294" s="104"/>
      <c r="HO294" s="104"/>
      <c r="HP294" s="104"/>
      <c r="HQ294" s="104"/>
      <c r="HR294" s="104"/>
      <c r="HS294" s="104"/>
      <c r="HT294" s="104"/>
      <c r="HU294" s="104"/>
      <c r="HV294" s="104"/>
      <c r="HW294" s="104"/>
      <c r="HX294" s="104"/>
      <c r="HY294" s="104"/>
      <c r="HZ294" s="104"/>
      <c r="IA294" s="104"/>
      <c r="IB294" s="104"/>
      <c r="IC294" s="104"/>
      <c r="ID294" s="104"/>
      <c r="IE294" s="104"/>
      <c r="IF294" s="104"/>
      <c r="IG294" s="104"/>
      <c r="IH294" s="104"/>
      <c r="II294" s="104"/>
      <c r="IJ294" s="104"/>
      <c r="IK294" s="104"/>
      <c r="IL294" s="104"/>
      <c r="IM294" s="104"/>
      <c r="IN294" s="104"/>
      <c r="IO294" s="104"/>
      <c r="IP294" s="104"/>
      <c r="IQ294" s="104"/>
    </row>
    <row r="295" spans="1:251" ht="51.75" customHeight="1" x14ac:dyDescent="0.2">
      <c r="A295" s="105" t="s">
        <v>277</v>
      </c>
      <c r="B295" s="114" t="s">
        <v>463</v>
      </c>
      <c r="C295" s="114" t="s">
        <v>411</v>
      </c>
      <c r="D295" s="114" t="s">
        <v>504</v>
      </c>
      <c r="E295" s="106" t="s">
        <v>278</v>
      </c>
      <c r="F295" s="107">
        <v>201.51</v>
      </c>
    </row>
    <row r="296" spans="1:251" ht="25.5" x14ac:dyDescent="0.2">
      <c r="A296" s="105" t="s">
        <v>293</v>
      </c>
      <c r="B296" s="114" t="s">
        <v>463</v>
      </c>
      <c r="C296" s="114" t="s">
        <v>411</v>
      </c>
      <c r="D296" s="114" t="s">
        <v>504</v>
      </c>
      <c r="E296" s="106" t="s">
        <v>284</v>
      </c>
      <c r="F296" s="107">
        <v>343.43</v>
      </c>
    </row>
    <row r="297" spans="1:251" ht="38.25" x14ac:dyDescent="0.2">
      <c r="A297" s="168" t="s">
        <v>505</v>
      </c>
      <c r="B297" s="114" t="s">
        <v>463</v>
      </c>
      <c r="C297" s="114" t="s">
        <v>411</v>
      </c>
      <c r="D297" s="120" t="s">
        <v>506</v>
      </c>
      <c r="E297" s="114"/>
      <c r="F297" s="107">
        <f>SUM(F298+F299)</f>
        <v>1873.84</v>
      </c>
    </row>
    <row r="298" spans="1:251" ht="54.75" customHeight="1" x14ac:dyDescent="0.2">
      <c r="A298" s="105" t="s">
        <v>277</v>
      </c>
      <c r="B298" s="106" t="s">
        <v>463</v>
      </c>
      <c r="C298" s="106" t="s">
        <v>411</v>
      </c>
      <c r="D298" s="114" t="s">
        <v>506</v>
      </c>
      <c r="E298" s="106" t="s">
        <v>278</v>
      </c>
      <c r="F298" s="107">
        <v>1816.11</v>
      </c>
    </row>
    <row r="299" spans="1:251" ht="25.5" x14ac:dyDescent="0.2">
      <c r="A299" s="105" t="s">
        <v>293</v>
      </c>
      <c r="B299" s="106" t="s">
        <v>463</v>
      </c>
      <c r="C299" s="106" t="s">
        <v>411</v>
      </c>
      <c r="D299" s="114" t="s">
        <v>506</v>
      </c>
      <c r="E299" s="106" t="s">
        <v>284</v>
      </c>
      <c r="F299" s="107">
        <v>57.73</v>
      </c>
    </row>
    <row r="300" spans="1:251" ht="38.25" x14ac:dyDescent="0.2">
      <c r="A300" s="168" t="s">
        <v>507</v>
      </c>
      <c r="B300" s="120" t="s">
        <v>463</v>
      </c>
      <c r="C300" s="120" t="s">
        <v>411</v>
      </c>
      <c r="D300" s="120" t="s">
        <v>508</v>
      </c>
      <c r="E300" s="120"/>
      <c r="F300" s="103">
        <f>SUM(F301+F302+F303)</f>
        <v>2130.14</v>
      </c>
    </row>
    <row r="301" spans="1:251" ht="53.25" customHeight="1" x14ac:dyDescent="0.2">
      <c r="A301" s="105" t="s">
        <v>277</v>
      </c>
      <c r="B301" s="114" t="s">
        <v>463</v>
      </c>
      <c r="C301" s="114" t="s">
        <v>411</v>
      </c>
      <c r="D301" s="114" t="s">
        <v>508</v>
      </c>
      <c r="E301" s="106" t="s">
        <v>278</v>
      </c>
      <c r="F301" s="107">
        <v>2128.71</v>
      </c>
    </row>
    <row r="302" spans="1:251" ht="25.5" x14ac:dyDescent="0.2">
      <c r="A302" s="101" t="s">
        <v>293</v>
      </c>
      <c r="B302" s="120" t="s">
        <v>463</v>
      </c>
      <c r="C302" s="120" t="s">
        <v>411</v>
      </c>
      <c r="D302" s="120" t="s">
        <v>508</v>
      </c>
      <c r="E302" s="102" t="s">
        <v>284</v>
      </c>
      <c r="F302" s="103">
        <v>1.1200000000000001</v>
      </c>
    </row>
    <row r="303" spans="1:251" x14ac:dyDescent="0.2">
      <c r="A303" s="101" t="s">
        <v>294</v>
      </c>
      <c r="B303" s="120" t="s">
        <v>463</v>
      </c>
      <c r="C303" s="120" t="s">
        <v>411</v>
      </c>
      <c r="D303" s="120" t="s">
        <v>508</v>
      </c>
      <c r="E303" s="102" t="s">
        <v>295</v>
      </c>
      <c r="F303" s="103">
        <v>0.31</v>
      </c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  <c r="ED303" s="104"/>
      <c r="EE303" s="104"/>
      <c r="EF303" s="104"/>
      <c r="EG303" s="104"/>
      <c r="EH303" s="104"/>
      <c r="EI303" s="104"/>
      <c r="EJ303" s="104"/>
      <c r="EK303" s="104"/>
      <c r="EL303" s="104"/>
      <c r="EM303" s="104"/>
      <c r="EN303" s="104"/>
      <c r="EO303" s="104"/>
      <c r="EP303" s="104"/>
      <c r="EQ303" s="104"/>
      <c r="ER303" s="104"/>
      <c r="ES303" s="104"/>
      <c r="ET303" s="104"/>
      <c r="EU303" s="104"/>
      <c r="EV303" s="104"/>
      <c r="EW303" s="104"/>
      <c r="EX303" s="104"/>
      <c r="EY303" s="104"/>
      <c r="EZ303" s="104"/>
      <c r="FA303" s="104"/>
      <c r="FB303" s="104"/>
      <c r="FC303" s="104"/>
      <c r="FD303" s="104"/>
      <c r="FE303" s="104"/>
      <c r="FF303" s="104"/>
      <c r="FG303" s="104"/>
      <c r="FH303" s="104"/>
      <c r="FI303" s="104"/>
      <c r="FJ303" s="104"/>
      <c r="FK303" s="104"/>
      <c r="FL303" s="104"/>
      <c r="FM303" s="104"/>
      <c r="FN303" s="104"/>
      <c r="FO303" s="104"/>
      <c r="FP303" s="104"/>
      <c r="FQ303" s="104"/>
      <c r="FR303" s="104"/>
      <c r="FS303" s="104"/>
      <c r="FT303" s="104"/>
      <c r="FU303" s="104"/>
      <c r="FV303" s="104"/>
      <c r="FW303" s="104"/>
      <c r="FX303" s="104"/>
      <c r="FY303" s="104"/>
      <c r="FZ303" s="104"/>
      <c r="GA303" s="104"/>
      <c r="GB303" s="104"/>
      <c r="GC303" s="104"/>
      <c r="GD303" s="104"/>
      <c r="GE303" s="104"/>
      <c r="GF303" s="104"/>
      <c r="GG303" s="104"/>
      <c r="GH303" s="104"/>
      <c r="GI303" s="104"/>
      <c r="GJ303" s="104"/>
      <c r="GK303" s="104"/>
      <c r="GL303" s="104"/>
      <c r="GM303" s="104"/>
      <c r="GN303" s="104"/>
      <c r="GO303" s="104"/>
      <c r="GP303" s="104"/>
      <c r="GQ303" s="104"/>
      <c r="GR303" s="104"/>
      <c r="GS303" s="104"/>
      <c r="GT303" s="104"/>
      <c r="GU303" s="104"/>
      <c r="GV303" s="104"/>
      <c r="GW303" s="104"/>
      <c r="GX303" s="104"/>
      <c r="GY303" s="104"/>
      <c r="GZ303" s="104"/>
      <c r="HA303" s="104"/>
      <c r="HB303" s="104"/>
      <c r="HC303" s="104"/>
      <c r="HD303" s="104"/>
      <c r="HE303" s="104"/>
      <c r="HF303" s="104"/>
      <c r="HG303" s="104"/>
      <c r="HH303" s="104"/>
      <c r="HI303" s="104"/>
      <c r="HJ303" s="104"/>
      <c r="HK303" s="104"/>
      <c r="HL303" s="104"/>
      <c r="HM303" s="104"/>
      <c r="HN303" s="104"/>
      <c r="HO303" s="104"/>
      <c r="HP303" s="104"/>
      <c r="HQ303" s="104"/>
      <c r="HR303" s="104"/>
      <c r="HS303" s="104"/>
      <c r="HT303" s="104"/>
      <c r="HU303" s="104"/>
      <c r="HV303" s="104"/>
      <c r="HW303" s="104"/>
      <c r="HX303" s="104"/>
      <c r="HY303" s="104"/>
      <c r="HZ303" s="104"/>
      <c r="IA303" s="104"/>
      <c r="IB303" s="104"/>
      <c r="IC303" s="104"/>
      <c r="ID303" s="104"/>
      <c r="IE303" s="104"/>
      <c r="IF303" s="104"/>
      <c r="IG303" s="104"/>
      <c r="IH303" s="104"/>
      <c r="II303" s="104"/>
      <c r="IJ303" s="104"/>
      <c r="IK303" s="104"/>
      <c r="IL303" s="104"/>
      <c r="IM303" s="104"/>
      <c r="IN303" s="104"/>
      <c r="IO303" s="104"/>
      <c r="IP303" s="104"/>
      <c r="IQ303" s="104"/>
    </row>
    <row r="304" spans="1:251" ht="25.5" x14ac:dyDescent="0.2">
      <c r="A304" s="101" t="s">
        <v>509</v>
      </c>
      <c r="B304" s="120" t="s">
        <v>463</v>
      </c>
      <c r="C304" s="120" t="s">
        <v>411</v>
      </c>
      <c r="D304" s="120" t="s">
        <v>510</v>
      </c>
      <c r="E304" s="120"/>
      <c r="F304" s="103">
        <f>SUM(F305+F306)</f>
        <v>1126.1000000000001</v>
      </c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 s="1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 s="104"/>
      <c r="CU304" s="104"/>
      <c r="CV304" s="104"/>
      <c r="CW304" s="104"/>
      <c r="CX304" s="104"/>
      <c r="CY304" s="104"/>
      <c r="CZ304" s="104"/>
      <c r="DA304" s="104"/>
      <c r="DB304" s="104"/>
      <c r="DC304" s="104"/>
      <c r="DD304" s="104"/>
      <c r="DE304" s="104"/>
      <c r="DF304" s="104"/>
      <c r="DG304" s="104"/>
      <c r="DH304" s="104"/>
      <c r="DI304" s="104"/>
      <c r="DJ304" s="104"/>
      <c r="DK304" s="104"/>
      <c r="DL304" s="104"/>
      <c r="DM304" s="104"/>
      <c r="DN304" s="104"/>
      <c r="DO304" s="104"/>
      <c r="DP304" s="104"/>
      <c r="DQ304" s="104"/>
      <c r="DR304" s="104"/>
      <c r="DS304" s="104"/>
      <c r="DT304" s="104"/>
      <c r="DU304" s="104"/>
      <c r="DV304" s="104"/>
      <c r="DW304" s="104"/>
      <c r="DX304" s="104"/>
      <c r="DY304" s="104"/>
      <c r="DZ304" s="104"/>
      <c r="EA304" s="104"/>
      <c r="EB304" s="104"/>
      <c r="EC304" s="104"/>
      <c r="ED304" s="104"/>
      <c r="EE304" s="104"/>
      <c r="EF304" s="104"/>
      <c r="EG304" s="104"/>
      <c r="EH304" s="104"/>
      <c r="EI304" s="104"/>
      <c r="EJ304" s="104"/>
      <c r="EK304" s="104"/>
      <c r="EL304" s="104"/>
      <c r="EM304" s="104"/>
      <c r="EN304" s="104"/>
      <c r="EO304" s="104"/>
      <c r="EP304" s="104"/>
      <c r="EQ304" s="104"/>
      <c r="ER304" s="104"/>
      <c r="ES304" s="104"/>
      <c r="ET304" s="104"/>
      <c r="EU304" s="104"/>
      <c r="EV304" s="104"/>
      <c r="EW304" s="104"/>
      <c r="EX304" s="104"/>
      <c r="EY304" s="104"/>
      <c r="EZ304" s="104"/>
      <c r="FA304" s="104"/>
      <c r="FB304" s="104"/>
      <c r="FC304" s="104"/>
      <c r="FD304" s="104"/>
      <c r="FE304" s="104"/>
      <c r="FF304" s="104"/>
      <c r="FG304" s="104"/>
      <c r="FH304" s="104"/>
      <c r="FI304" s="104"/>
      <c r="FJ304" s="104"/>
      <c r="FK304" s="104"/>
      <c r="FL304" s="104"/>
      <c r="FM304" s="104"/>
      <c r="FN304" s="104"/>
      <c r="FO304" s="104"/>
      <c r="FP304" s="104"/>
      <c r="FQ304" s="104"/>
      <c r="FR304" s="104"/>
      <c r="FS304" s="104"/>
      <c r="FT304" s="104"/>
      <c r="FU304" s="104"/>
      <c r="FV304" s="104"/>
      <c r="FW304" s="104"/>
      <c r="FX304" s="104"/>
      <c r="FY304" s="104"/>
      <c r="FZ304" s="104"/>
      <c r="GA304" s="104"/>
      <c r="GB304" s="104"/>
      <c r="GC304" s="104"/>
      <c r="GD304" s="104"/>
      <c r="GE304" s="104"/>
      <c r="GF304" s="104"/>
      <c r="GG304" s="104"/>
      <c r="GH304" s="104"/>
      <c r="GI304" s="104"/>
      <c r="GJ304" s="104"/>
      <c r="GK304" s="104"/>
      <c r="GL304" s="104"/>
      <c r="GM304" s="104"/>
      <c r="GN304" s="104"/>
      <c r="GO304" s="104"/>
      <c r="GP304" s="104"/>
      <c r="GQ304" s="104"/>
      <c r="GR304" s="104"/>
      <c r="GS304" s="104"/>
      <c r="GT304" s="104"/>
      <c r="GU304" s="104"/>
      <c r="GV304" s="104"/>
      <c r="GW304" s="104"/>
      <c r="GX304" s="104"/>
      <c r="GY304" s="104"/>
      <c r="GZ304" s="104"/>
      <c r="HA304" s="104"/>
      <c r="HB304" s="104"/>
      <c r="HC304" s="104"/>
      <c r="HD304" s="104"/>
      <c r="HE304" s="104"/>
      <c r="HF304" s="104"/>
      <c r="HG304" s="104"/>
      <c r="HH304" s="104"/>
      <c r="HI304" s="104"/>
      <c r="HJ304" s="104"/>
      <c r="HK304" s="104"/>
      <c r="HL304" s="104"/>
      <c r="HM304" s="104"/>
      <c r="HN304" s="104"/>
      <c r="HO304" s="104"/>
      <c r="HP304" s="104"/>
      <c r="HQ304" s="104"/>
      <c r="HR304" s="104"/>
      <c r="HS304" s="104"/>
      <c r="HT304" s="104"/>
      <c r="HU304" s="104"/>
      <c r="HV304" s="104"/>
      <c r="HW304" s="104"/>
      <c r="HX304" s="104"/>
      <c r="HY304" s="104"/>
      <c r="HZ304" s="104"/>
      <c r="IA304" s="104"/>
      <c r="IB304" s="104"/>
      <c r="IC304" s="104"/>
      <c r="ID304" s="104"/>
      <c r="IE304" s="104"/>
      <c r="IF304" s="104"/>
      <c r="IG304" s="104"/>
      <c r="IH304" s="104"/>
      <c r="II304" s="104"/>
      <c r="IJ304" s="104"/>
      <c r="IK304" s="104"/>
      <c r="IL304" s="104"/>
      <c r="IM304" s="104"/>
      <c r="IN304" s="104"/>
      <c r="IO304" s="104"/>
      <c r="IP304" s="104"/>
      <c r="IQ304" s="104"/>
    </row>
    <row r="305" spans="1:251" ht="55.5" customHeight="1" x14ac:dyDescent="0.2">
      <c r="A305" s="105" t="s">
        <v>277</v>
      </c>
      <c r="B305" s="114" t="s">
        <v>463</v>
      </c>
      <c r="C305" s="114" t="s">
        <v>411</v>
      </c>
      <c r="D305" s="114" t="s">
        <v>510</v>
      </c>
      <c r="E305" s="106" t="s">
        <v>278</v>
      </c>
      <c r="F305" s="107">
        <v>1018.7</v>
      </c>
    </row>
    <row r="306" spans="1:251" ht="25.5" x14ac:dyDescent="0.2">
      <c r="A306" s="101" t="s">
        <v>293</v>
      </c>
      <c r="B306" s="120" t="s">
        <v>463</v>
      </c>
      <c r="C306" s="120" t="s">
        <v>411</v>
      </c>
      <c r="D306" s="120" t="s">
        <v>510</v>
      </c>
      <c r="E306" s="102" t="s">
        <v>284</v>
      </c>
      <c r="F306" s="103">
        <v>107.4</v>
      </c>
    </row>
    <row r="307" spans="1:251" ht="39" customHeight="1" x14ac:dyDescent="0.2">
      <c r="A307" s="105" t="s">
        <v>490</v>
      </c>
      <c r="B307" s="102" t="s">
        <v>463</v>
      </c>
      <c r="C307" s="102" t="s">
        <v>411</v>
      </c>
      <c r="D307" s="102" t="s">
        <v>511</v>
      </c>
      <c r="E307" s="106"/>
      <c r="F307" s="132">
        <f>SUM(F308)</f>
        <v>181.82</v>
      </c>
    </row>
    <row r="308" spans="1:251" ht="25.5" x14ac:dyDescent="0.2">
      <c r="A308" s="101" t="s">
        <v>336</v>
      </c>
      <c r="B308" s="102" t="s">
        <v>463</v>
      </c>
      <c r="C308" s="102" t="s">
        <v>411</v>
      </c>
      <c r="D308" s="102" t="s">
        <v>511</v>
      </c>
      <c r="E308" s="102" t="s">
        <v>337</v>
      </c>
      <c r="F308" s="134">
        <v>181.82</v>
      </c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  <c r="CD308" s="140"/>
      <c r="CE308" s="140"/>
      <c r="CF308" s="140"/>
      <c r="CG308" s="140"/>
      <c r="CH308" s="140"/>
      <c r="CI308" s="140"/>
      <c r="CJ308" s="140"/>
      <c r="CK308" s="140"/>
      <c r="CL308" s="140"/>
      <c r="CM308" s="140"/>
      <c r="CN308" s="140"/>
      <c r="CO308" s="140"/>
      <c r="CP308" s="140"/>
      <c r="CQ308" s="140"/>
      <c r="CR308" s="140"/>
      <c r="CS308" s="140"/>
      <c r="CT308" s="140"/>
      <c r="CU308" s="140"/>
      <c r="CV308" s="140"/>
      <c r="CW308" s="140"/>
      <c r="CX308" s="140"/>
      <c r="CY308" s="140"/>
      <c r="CZ308" s="140"/>
      <c r="DA308" s="140"/>
      <c r="DB308" s="140"/>
      <c r="DC308" s="140"/>
      <c r="DD308" s="140"/>
      <c r="DE308" s="140"/>
      <c r="DF308" s="140"/>
      <c r="DG308" s="140"/>
      <c r="DH308" s="140"/>
      <c r="DI308" s="140"/>
      <c r="DJ308" s="140"/>
      <c r="DK308" s="140"/>
      <c r="DL308" s="140"/>
      <c r="DM308" s="140"/>
      <c r="DN308" s="140"/>
      <c r="DO308" s="140"/>
      <c r="DP308" s="140"/>
      <c r="DQ308" s="140"/>
      <c r="DR308" s="140"/>
      <c r="DS308" s="140"/>
      <c r="DT308" s="140"/>
      <c r="DU308" s="140"/>
      <c r="DV308" s="140"/>
      <c r="DW308" s="140"/>
      <c r="DX308" s="140"/>
      <c r="DY308" s="140"/>
      <c r="DZ308" s="140"/>
      <c r="EA308" s="140"/>
      <c r="EB308" s="140"/>
      <c r="EC308" s="140"/>
      <c r="ED308" s="140"/>
      <c r="EE308" s="140"/>
      <c r="EF308" s="140"/>
      <c r="EG308" s="140"/>
      <c r="EH308" s="140"/>
      <c r="EI308" s="140"/>
      <c r="EJ308" s="140"/>
      <c r="EK308" s="140"/>
      <c r="EL308" s="140"/>
      <c r="EM308" s="140"/>
      <c r="EN308" s="140"/>
      <c r="EO308" s="140"/>
      <c r="EP308" s="140"/>
      <c r="EQ308" s="140"/>
      <c r="ER308" s="140"/>
      <c r="ES308" s="140"/>
      <c r="ET308" s="140"/>
      <c r="EU308" s="140"/>
      <c r="EV308" s="140"/>
      <c r="EW308" s="140"/>
      <c r="EX308" s="140"/>
      <c r="EY308" s="140"/>
      <c r="EZ308" s="140"/>
      <c r="FA308" s="140"/>
      <c r="FB308" s="140"/>
      <c r="FC308" s="140"/>
      <c r="FD308" s="140"/>
      <c r="FE308" s="140"/>
      <c r="FF308" s="140"/>
      <c r="FG308" s="140"/>
      <c r="FH308" s="140"/>
      <c r="FI308" s="140"/>
      <c r="FJ308" s="140"/>
      <c r="FK308" s="140"/>
      <c r="FL308" s="140"/>
      <c r="FM308" s="140"/>
      <c r="FN308" s="140"/>
      <c r="FO308" s="140"/>
      <c r="FP308" s="140"/>
      <c r="FQ308" s="140"/>
      <c r="FR308" s="140"/>
      <c r="FS308" s="140"/>
      <c r="FT308" s="140"/>
      <c r="FU308" s="140"/>
      <c r="FV308" s="140"/>
      <c r="FW308" s="140"/>
      <c r="FX308" s="140"/>
      <c r="FY308" s="140"/>
      <c r="FZ308" s="140"/>
      <c r="GA308" s="140"/>
      <c r="GB308" s="140"/>
      <c r="GC308" s="140"/>
      <c r="GD308" s="140"/>
      <c r="GE308" s="140"/>
      <c r="GF308" s="140"/>
      <c r="GG308" s="140"/>
      <c r="GH308" s="140"/>
      <c r="GI308" s="140"/>
      <c r="GJ308" s="140"/>
      <c r="GK308" s="140"/>
      <c r="GL308" s="140"/>
      <c r="GM308" s="140"/>
      <c r="GN308" s="140"/>
      <c r="GO308" s="140"/>
      <c r="GP308" s="140"/>
      <c r="GQ308" s="140"/>
      <c r="GR308" s="140"/>
      <c r="GS308" s="140"/>
      <c r="GT308" s="140"/>
      <c r="GU308" s="140"/>
      <c r="GV308" s="140"/>
      <c r="GW308" s="140"/>
      <c r="GX308" s="140"/>
      <c r="GY308" s="140"/>
      <c r="GZ308" s="140"/>
      <c r="HA308" s="140"/>
      <c r="HB308" s="140"/>
      <c r="HC308" s="140"/>
      <c r="HD308" s="140"/>
      <c r="HE308" s="140"/>
      <c r="HF308" s="140"/>
      <c r="HG308" s="140"/>
      <c r="HH308" s="140"/>
      <c r="HI308" s="140"/>
      <c r="HJ308" s="140"/>
      <c r="HK308" s="140"/>
      <c r="HL308" s="140"/>
      <c r="HM308" s="140"/>
      <c r="HN308" s="140"/>
      <c r="HO308" s="140"/>
      <c r="HP308" s="140"/>
      <c r="HQ308" s="140"/>
      <c r="HR308" s="140"/>
      <c r="HS308" s="140"/>
      <c r="HT308" s="140"/>
      <c r="HU308" s="140"/>
      <c r="HV308" s="140"/>
      <c r="HW308" s="140"/>
      <c r="HX308" s="140"/>
      <c r="HY308" s="140"/>
      <c r="HZ308" s="140"/>
      <c r="IA308" s="140"/>
      <c r="IB308" s="140"/>
      <c r="IC308" s="140"/>
      <c r="ID308" s="140"/>
      <c r="IE308" s="140"/>
      <c r="IF308" s="140"/>
      <c r="IG308" s="140"/>
      <c r="IH308" s="140"/>
      <c r="II308" s="140"/>
      <c r="IJ308" s="140"/>
      <c r="IK308" s="140"/>
      <c r="IL308" s="140"/>
      <c r="IM308" s="140"/>
      <c r="IN308" s="140"/>
      <c r="IO308" s="140"/>
      <c r="IP308" s="140"/>
      <c r="IQ308" s="140"/>
    </row>
    <row r="309" spans="1:251" ht="15.75" x14ac:dyDescent="0.25">
      <c r="A309" s="92" t="s">
        <v>512</v>
      </c>
      <c r="B309" s="127" t="s">
        <v>302</v>
      </c>
      <c r="C309" s="127"/>
      <c r="D309" s="127"/>
      <c r="E309" s="127"/>
      <c r="F309" s="128">
        <f>SUM(F310+F313)</f>
        <v>4893.62</v>
      </c>
    </row>
    <row r="310" spans="1:251" ht="15" x14ac:dyDescent="0.25">
      <c r="A310" s="142" t="s">
        <v>513</v>
      </c>
      <c r="B310" s="136" t="s">
        <v>302</v>
      </c>
      <c r="C310" s="136" t="s">
        <v>271</v>
      </c>
      <c r="D310" s="136"/>
      <c r="E310" s="136"/>
      <c r="F310" s="137">
        <f>SUM(F311)</f>
        <v>3800</v>
      </c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P310" s="117"/>
      <c r="BQ310" s="117"/>
      <c r="BR310" s="117"/>
      <c r="BS310" s="117"/>
      <c r="BT310" s="117"/>
      <c r="BU310" s="117"/>
      <c r="BV310" s="117"/>
      <c r="BW310" s="117"/>
      <c r="BX310" s="117"/>
      <c r="BY310" s="117"/>
      <c r="BZ310" s="117"/>
      <c r="CA310" s="117"/>
      <c r="CB310" s="117"/>
      <c r="CC310" s="117"/>
      <c r="CD310" s="117"/>
      <c r="CE310" s="117"/>
      <c r="CF310" s="117"/>
      <c r="CG310" s="117"/>
      <c r="CH310" s="117"/>
      <c r="CI310" s="117"/>
      <c r="CJ310" s="117"/>
      <c r="CK310" s="117"/>
      <c r="CL310" s="117"/>
      <c r="CM310" s="117"/>
      <c r="CN310" s="117"/>
      <c r="CO310" s="117"/>
      <c r="CP310" s="117"/>
      <c r="CQ310" s="117"/>
      <c r="CR310" s="117"/>
      <c r="CS310" s="117"/>
      <c r="CT310" s="117"/>
      <c r="CU310" s="117"/>
      <c r="CV310" s="117"/>
      <c r="CW310" s="117"/>
      <c r="CX310" s="117"/>
      <c r="CY310" s="117"/>
      <c r="CZ310" s="117"/>
      <c r="DA310" s="117"/>
      <c r="DB310" s="117"/>
      <c r="DC310" s="117"/>
      <c r="DD310" s="117"/>
      <c r="DE310" s="117"/>
      <c r="DF310" s="117"/>
      <c r="DG310" s="117"/>
      <c r="DH310" s="117"/>
      <c r="DI310" s="117"/>
      <c r="DJ310" s="117"/>
      <c r="DK310" s="117"/>
      <c r="DL310" s="117"/>
      <c r="DM310" s="117"/>
      <c r="DN310" s="117"/>
      <c r="DO310" s="117"/>
      <c r="DP310" s="117"/>
      <c r="DQ310" s="117"/>
      <c r="DR310" s="117"/>
      <c r="DS310" s="117"/>
      <c r="DT310" s="117"/>
      <c r="DU310" s="117"/>
      <c r="DV310" s="117"/>
      <c r="DW310" s="117"/>
      <c r="DX310" s="117"/>
      <c r="DY310" s="117"/>
      <c r="DZ310" s="117"/>
      <c r="EA310" s="117"/>
      <c r="EB310" s="117"/>
      <c r="EC310" s="117"/>
      <c r="ED310" s="117"/>
      <c r="EE310" s="117"/>
      <c r="EF310" s="117"/>
      <c r="EG310" s="117"/>
      <c r="EH310" s="117"/>
      <c r="EI310" s="117"/>
      <c r="EJ310" s="117"/>
      <c r="EK310" s="117"/>
      <c r="EL310" s="117"/>
      <c r="EM310" s="117"/>
      <c r="EN310" s="117"/>
      <c r="EO310" s="117"/>
      <c r="EP310" s="117"/>
      <c r="EQ310" s="117"/>
      <c r="ER310" s="117"/>
      <c r="ES310" s="117"/>
      <c r="ET310" s="117"/>
      <c r="EU310" s="117"/>
      <c r="EV310" s="117"/>
      <c r="EW310" s="117"/>
      <c r="EX310" s="117"/>
      <c r="EY310" s="117"/>
      <c r="EZ310" s="117"/>
      <c r="FA310" s="117"/>
      <c r="FB310" s="117"/>
      <c r="FC310" s="117"/>
      <c r="FD310" s="117"/>
      <c r="FE310" s="117"/>
      <c r="FF310" s="117"/>
      <c r="FG310" s="117"/>
      <c r="FH310" s="117"/>
      <c r="FI310" s="117"/>
      <c r="FJ310" s="117"/>
      <c r="FK310" s="117"/>
      <c r="FL310" s="117"/>
      <c r="FM310" s="117"/>
      <c r="FN310" s="117"/>
      <c r="FO310" s="117"/>
      <c r="FP310" s="117"/>
      <c r="FQ310" s="117"/>
      <c r="FR310" s="117"/>
      <c r="FS310" s="117"/>
      <c r="FT310" s="117"/>
      <c r="FU310" s="117"/>
      <c r="FV310" s="117"/>
      <c r="FW310" s="117"/>
      <c r="FX310" s="117"/>
      <c r="FY310" s="117"/>
      <c r="FZ310" s="117"/>
      <c r="GA310" s="117"/>
      <c r="GB310" s="117"/>
      <c r="GC310" s="117"/>
      <c r="GD310" s="117"/>
      <c r="GE310" s="117"/>
      <c r="GF310" s="117"/>
      <c r="GG310" s="117"/>
      <c r="GH310" s="117"/>
      <c r="GI310" s="117"/>
      <c r="GJ310" s="117"/>
      <c r="GK310" s="117"/>
      <c r="GL310" s="117"/>
      <c r="GM310" s="117"/>
      <c r="GN310" s="117"/>
      <c r="GO310" s="117"/>
      <c r="GP310" s="117"/>
      <c r="GQ310" s="117"/>
      <c r="GR310" s="117"/>
      <c r="GS310" s="117"/>
      <c r="GT310" s="117"/>
      <c r="GU310" s="117"/>
      <c r="GV310" s="117"/>
      <c r="GW310" s="117"/>
      <c r="GX310" s="117"/>
      <c r="GY310" s="117"/>
      <c r="GZ310" s="117"/>
      <c r="HA310" s="117"/>
      <c r="HB310" s="117"/>
      <c r="HC310" s="117"/>
      <c r="HD310" s="117"/>
      <c r="HE310" s="117"/>
      <c r="HF310" s="117"/>
      <c r="HG310" s="117"/>
      <c r="HH310" s="117"/>
      <c r="HI310" s="117"/>
      <c r="HJ310" s="117"/>
      <c r="HK310" s="117"/>
      <c r="HL310" s="117"/>
      <c r="HM310" s="117"/>
      <c r="HN310" s="117"/>
      <c r="HO310" s="117"/>
      <c r="HP310" s="117"/>
      <c r="HQ310" s="117"/>
      <c r="HR310" s="117"/>
      <c r="HS310" s="117"/>
      <c r="HT310" s="117"/>
      <c r="HU310" s="117"/>
      <c r="HV310" s="117"/>
      <c r="HW310" s="117"/>
      <c r="HX310" s="117"/>
      <c r="HY310" s="117"/>
      <c r="HZ310" s="117"/>
      <c r="IA310" s="117"/>
      <c r="IB310" s="117"/>
      <c r="IC310" s="117"/>
      <c r="ID310" s="117"/>
      <c r="IE310" s="117"/>
      <c r="IF310" s="117"/>
      <c r="IG310" s="117"/>
      <c r="IH310" s="117"/>
      <c r="II310" s="117"/>
      <c r="IJ310" s="117"/>
      <c r="IK310" s="117"/>
      <c r="IL310" s="117"/>
      <c r="IM310" s="117"/>
      <c r="IN310" s="117"/>
      <c r="IO310" s="117"/>
      <c r="IP310" s="117"/>
      <c r="IQ310" s="117"/>
    </row>
    <row r="311" spans="1:251" ht="38.25" x14ac:dyDescent="0.2">
      <c r="A311" s="105" t="s">
        <v>514</v>
      </c>
      <c r="B311" s="114" t="s">
        <v>302</v>
      </c>
      <c r="C311" s="114" t="s">
        <v>271</v>
      </c>
      <c r="D311" s="114" t="s">
        <v>515</v>
      </c>
      <c r="E311" s="114"/>
      <c r="F311" s="107">
        <f>SUM(F312)</f>
        <v>3800</v>
      </c>
    </row>
    <row r="312" spans="1:251" ht="25.5" x14ac:dyDescent="0.2">
      <c r="A312" s="101" t="s">
        <v>336</v>
      </c>
      <c r="B312" s="120" t="s">
        <v>302</v>
      </c>
      <c r="C312" s="120" t="s">
        <v>271</v>
      </c>
      <c r="D312" s="120" t="s">
        <v>515</v>
      </c>
      <c r="E312" s="120" t="s">
        <v>337</v>
      </c>
      <c r="F312" s="103">
        <v>3800</v>
      </c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 s="104"/>
      <c r="BS312" s="104"/>
      <c r="BT312" s="104"/>
      <c r="BU312" s="104"/>
      <c r="BV312" s="104"/>
      <c r="BW312" s="104"/>
      <c r="BX312" s="104"/>
      <c r="BY312" s="104"/>
      <c r="BZ312" s="104"/>
      <c r="CA312" s="104"/>
      <c r="CB312" s="104"/>
      <c r="CC312" s="104"/>
      <c r="CD312" s="104"/>
      <c r="CE312" s="104"/>
      <c r="CF312" s="104"/>
      <c r="CG312" s="104"/>
      <c r="CH312" s="104"/>
      <c r="CI312" s="104"/>
      <c r="CJ312" s="104"/>
      <c r="CK312" s="104"/>
      <c r="CL312" s="104"/>
      <c r="CM312" s="104"/>
      <c r="CN312" s="104"/>
      <c r="CO312" s="104"/>
      <c r="CP312" s="104"/>
      <c r="CQ312" s="104"/>
      <c r="CR312" s="104"/>
      <c r="CS312" s="104"/>
      <c r="CT312" s="104"/>
      <c r="CU312" s="104"/>
      <c r="CV312" s="104"/>
      <c r="CW312" s="104"/>
      <c r="CX312" s="104"/>
      <c r="CY312" s="104"/>
      <c r="CZ312" s="104"/>
      <c r="DA312" s="104"/>
      <c r="DB312" s="104"/>
      <c r="DC312" s="104"/>
      <c r="DD312" s="104"/>
      <c r="DE312" s="104"/>
      <c r="DF312" s="104"/>
      <c r="DG312" s="104"/>
      <c r="DH312" s="104"/>
      <c r="DI312" s="104"/>
      <c r="DJ312" s="104"/>
      <c r="DK312" s="104"/>
      <c r="DL312" s="104"/>
      <c r="DM312" s="104"/>
      <c r="DN312" s="104"/>
      <c r="DO312" s="104"/>
      <c r="DP312" s="104"/>
      <c r="DQ312" s="104"/>
      <c r="DR312" s="104"/>
      <c r="DS312" s="104"/>
      <c r="DT312" s="104"/>
      <c r="DU312" s="104"/>
      <c r="DV312" s="104"/>
      <c r="DW312" s="104"/>
      <c r="DX312" s="104"/>
      <c r="DY312" s="104"/>
      <c r="DZ312" s="104"/>
      <c r="EA312" s="104"/>
      <c r="EB312" s="104"/>
      <c r="EC312" s="104"/>
      <c r="ED312" s="104"/>
      <c r="EE312" s="104"/>
      <c r="EF312" s="104"/>
      <c r="EG312" s="104"/>
      <c r="EH312" s="104"/>
      <c r="EI312" s="104"/>
      <c r="EJ312" s="104"/>
      <c r="EK312" s="104"/>
      <c r="EL312" s="104"/>
      <c r="EM312" s="104"/>
      <c r="EN312" s="104"/>
      <c r="EO312" s="104"/>
      <c r="EP312" s="104"/>
      <c r="EQ312" s="104"/>
      <c r="ER312" s="104"/>
      <c r="ES312" s="104"/>
      <c r="ET312" s="104"/>
      <c r="EU312" s="104"/>
      <c r="EV312" s="104"/>
      <c r="EW312" s="104"/>
      <c r="EX312" s="104"/>
      <c r="EY312" s="104"/>
      <c r="EZ312" s="104"/>
      <c r="FA312" s="104"/>
      <c r="FB312" s="104"/>
      <c r="FC312" s="104"/>
      <c r="FD312" s="104"/>
      <c r="FE312" s="104"/>
      <c r="FF312" s="104"/>
      <c r="FG312" s="104"/>
      <c r="FH312" s="104"/>
      <c r="FI312" s="104"/>
      <c r="FJ312" s="104"/>
      <c r="FK312" s="104"/>
      <c r="FL312" s="104"/>
      <c r="FM312" s="104"/>
      <c r="FN312" s="104"/>
      <c r="FO312" s="104"/>
      <c r="FP312" s="104"/>
      <c r="FQ312" s="104"/>
      <c r="FR312" s="104"/>
      <c r="FS312" s="104"/>
      <c r="FT312" s="104"/>
      <c r="FU312" s="104"/>
      <c r="FV312" s="104"/>
      <c r="FW312" s="104"/>
      <c r="FX312" s="104"/>
      <c r="FY312" s="104"/>
      <c r="FZ312" s="104"/>
      <c r="GA312" s="104"/>
      <c r="GB312" s="104"/>
      <c r="GC312" s="104"/>
      <c r="GD312" s="104"/>
      <c r="GE312" s="104"/>
      <c r="GF312" s="104"/>
      <c r="GG312" s="104"/>
      <c r="GH312" s="104"/>
      <c r="GI312" s="104"/>
      <c r="GJ312" s="104"/>
      <c r="GK312" s="104"/>
      <c r="GL312" s="104"/>
      <c r="GM312" s="104"/>
      <c r="GN312" s="104"/>
      <c r="GO312" s="104"/>
      <c r="GP312" s="104"/>
      <c r="GQ312" s="104"/>
      <c r="GR312" s="104"/>
      <c r="GS312" s="104"/>
      <c r="GT312" s="104"/>
      <c r="GU312" s="104"/>
      <c r="GV312" s="104"/>
      <c r="GW312" s="104"/>
      <c r="GX312" s="104"/>
      <c r="GY312" s="104"/>
      <c r="GZ312" s="104"/>
      <c r="HA312" s="104"/>
      <c r="HB312" s="104"/>
      <c r="HC312" s="104"/>
      <c r="HD312" s="104"/>
      <c r="HE312" s="104"/>
      <c r="HF312" s="104"/>
      <c r="HG312" s="104"/>
      <c r="HH312" s="104"/>
      <c r="HI312" s="104"/>
      <c r="HJ312" s="104"/>
      <c r="HK312" s="104"/>
      <c r="HL312" s="104"/>
      <c r="HM312" s="104"/>
      <c r="HN312" s="104"/>
      <c r="HO312" s="104"/>
      <c r="HP312" s="104"/>
      <c r="HQ312" s="104"/>
      <c r="HR312" s="104"/>
      <c r="HS312" s="104"/>
      <c r="HT312" s="104"/>
      <c r="HU312" s="104"/>
      <c r="HV312" s="104"/>
      <c r="HW312" s="104"/>
      <c r="HX312" s="104"/>
      <c r="HY312" s="104"/>
      <c r="HZ312" s="104"/>
      <c r="IA312" s="104"/>
      <c r="IB312" s="104"/>
      <c r="IC312" s="104"/>
      <c r="ID312" s="104"/>
      <c r="IE312" s="104"/>
      <c r="IF312" s="104"/>
      <c r="IG312" s="104"/>
      <c r="IH312" s="104"/>
      <c r="II312" s="104"/>
      <c r="IJ312" s="104"/>
      <c r="IK312" s="104"/>
      <c r="IL312" s="104"/>
      <c r="IM312" s="104"/>
      <c r="IN312" s="104"/>
      <c r="IO312" s="104"/>
      <c r="IP312" s="104"/>
      <c r="IQ312" s="104"/>
    </row>
    <row r="313" spans="1:251" ht="30" x14ac:dyDescent="0.25">
      <c r="A313" s="142" t="s">
        <v>516</v>
      </c>
      <c r="B313" s="136" t="s">
        <v>302</v>
      </c>
      <c r="C313" s="136" t="s">
        <v>297</v>
      </c>
      <c r="D313" s="136"/>
      <c r="E313" s="136"/>
      <c r="F313" s="137">
        <f>SUM(F314)</f>
        <v>1093.6199999999999</v>
      </c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17"/>
      <c r="BG313" s="117"/>
      <c r="BH313" s="117"/>
      <c r="BI313" s="117"/>
      <c r="BJ313" s="117"/>
      <c r="BK313" s="117"/>
      <c r="BL313" s="117"/>
      <c r="BM313" s="117"/>
      <c r="BN313" s="117"/>
      <c r="BO313" s="117"/>
      <c r="BP313" s="117"/>
      <c r="BQ313" s="117"/>
      <c r="BR313" s="117"/>
      <c r="BS313" s="117"/>
      <c r="BT313" s="117"/>
      <c r="BU313" s="117"/>
      <c r="BV313" s="117"/>
      <c r="BW313" s="117"/>
      <c r="BX313" s="117"/>
      <c r="BY313" s="117"/>
      <c r="BZ313" s="117"/>
      <c r="CA313" s="117"/>
      <c r="CB313" s="117"/>
      <c r="CC313" s="117"/>
      <c r="CD313" s="117"/>
      <c r="CE313" s="117"/>
      <c r="CF313" s="117"/>
      <c r="CG313" s="117"/>
      <c r="CH313" s="117"/>
      <c r="CI313" s="117"/>
      <c r="CJ313" s="117"/>
      <c r="CK313" s="117"/>
      <c r="CL313" s="117"/>
      <c r="CM313" s="117"/>
      <c r="CN313" s="117"/>
      <c r="CO313" s="117"/>
      <c r="CP313" s="117"/>
      <c r="CQ313" s="117"/>
      <c r="CR313" s="117"/>
      <c r="CS313" s="117"/>
      <c r="CT313" s="117"/>
      <c r="CU313" s="117"/>
      <c r="CV313" s="117"/>
      <c r="CW313" s="117"/>
      <c r="CX313" s="117"/>
      <c r="CY313" s="117"/>
      <c r="CZ313" s="117"/>
      <c r="DA313" s="117"/>
      <c r="DB313" s="117"/>
      <c r="DC313" s="117"/>
      <c r="DD313" s="117"/>
      <c r="DE313" s="117"/>
      <c r="DF313" s="117"/>
      <c r="DG313" s="117"/>
      <c r="DH313" s="117"/>
      <c r="DI313" s="117"/>
      <c r="DJ313" s="117"/>
      <c r="DK313" s="117"/>
      <c r="DL313" s="117"/>
      <c r="DM313" s="117"/>
      <c r="DN313" s="117"/>
      <c r="DO313" s="117"/>
      <c r="DP313" s="117"/>
      <c r="DQ313" s="117"/>
      <c r="DR313" s="117"/>
      <c r="DS313" s="117"/>
      <c r="DT313" s="117"/>
      <c r="DU313" s="117"/>
      <c r="DV313" s="117"/>
      <c r="DW313" s="117"/>
      <c r="DX313" s="117"/>
      <c r="DY313" s="117"/>
      <c r="DZ313" s="117"/>
      <c r="EA313" s="117"/>
      <c r="EB313" s="117"/>
      <c r="EC313" s="117"/>
      <c r="ED313" s="117"/>
      <c r="EE313" s="117"/>
      <c r="EF313" s="117"/>
      <c r="EG313" s="117"/>
      <c r="EH313" s="117"/>
      <c r="EI313" s="117"/>
      <c r="EJ313" s="117"/>
      <c r="EK313" s="117"/>
      <c r="EL313" s="117"/>
      <c r="EM313" s="117"/>
      <c r="EN313" s="117"/>
      <c r="EO313" s="117"/>
      <c r="EP313" s="117"/>
      <c r="EQ313" s="117"/>
      <c r="ER313" s="117"/>
      <c r="ES313" s="117"/>
      <c r="ET313" s="117"/>
      <c r="EU313" s="117"/>
      <c r="EV313" s="117"/>
      <c r="EW313" s="117"/>
      <c r="EX313" s="117"/>
      <c r="EY313" s="117"/>
      <c r="EZ313" s="117"/>
      <c r="FA313" s="117"/>
      <c r="FB313" s="117"/>
      <c r="FC313" s="117"/>
      <c r="FD313" s="117"/>
      <c r="FE313" s="117"/>
      <c r="FF313" s="117"/>
      <c r="FG313" s="117"/>
      <c r="FH313" s="117"/>
      <c r="FI313" s="117"/>
      <c r="FJ313" s="117"/>
      <c r="FK313" s="117"/>
      <c r="FL313" s="117"/>
      <c r="FM313" s="117"/>
      <c r="FN313" s="117"/>
      <c r="FO313" s="117"/>
      <c r="FP313" s="117"/>
      <c r="FQ313" s="117"/>
      <c r="FR313" s="117"/>
      <c r="FS313" s="117"/>
      <c r="FT313" s="117"/>
      <c r="FU313" s="117"/>
      <c r="FV313" s="117"/>
      <c r="FW313" s="117"/>
      <c r="FX313" s="117"/>
      <c r="FY313" s="117"/>
      <c r="FZ313" s="117"/>
      <c r="GA313" s="117"/>
      <c r="GB313" s="117"/>
      <c r="GC313" s="117"/>
      <c r="GD313" s="117"/>
      <c r="GE313" s="117"/>
      <c r="GF313" s="117"/>
      <c r="GG313" s="117"/>
      <c r="GH313" s="117"/>
      <c r="GI313" s="117"/>
      <c r="GJ313" s="117"/>
      <c r="GK313" s="117"/>
      <c r="GL313" s="117"/>
      <c r="GM313" s="117"/>
      <c r="GN313" s="117"/>
      <c r="GO313" s="117"/>
      <c r="GP313" s="117"/>
      <c r="GQ313" s="117"/>
      <c r="GR313" s="117"/>
      <c r="GS313" s="117"/>
      <c r="GT313" s="117"/>
      <c r="GU313" s="117"/>
      <c r="GV313" s="117"/>
      <c r="GW313" s="117"/>
      <c r="GX313" s="117"/>
      <c r="GY313" s="117"/>
      <c r="GZ313" s="117"/>
      <c r="HA313" s="117"/>
      <c r="HB313" s="117"/>
      <c r="HC313" s="117"/>
      <c r="HD313" s="117"/>
      <c r="HE313" s="117"/>
      <c r="HF313" s="117"/>
      <c r="HG313" s="117"/>
      <c r="HH313" s="117"/>
      <c r="HI313" s="117"/>
      <c r="HJ313" s="117"/>
      <c r="HK313" s="117"/>
      <c r="HL313" s="117"/>
      <c r="HM313" s="117"/>
      <c r="HN313" s="117"/>
      <c r="HO313" s="117"/>
      <c r="HP313" s="117"/>
      <c r="HQ313" s="117"/>
      <c r="HR313" s="117"/>
      <c r="HS313" s="117"/>
      <c r="HT313" s="117"/>
      <c r="HU313" s="117"/>
      <c r="HV313" s="117"/>
      <c r="HW313" s="117"/>
      <c r="HX313" s="117"/>
      <c r="HY313" s="117"/>
      <c r="HZ313" s="117"/>
      <c r="IA313" s="117"/>
      <c r="IB313" s="117"/>
      <c r="IC313" s="117"/>
      <c r="ID313" s="117"/>
      <c r="IE313" s="117"/>
      <c r="IF313" s="117"/>
      <c r="IG313" s="117"/>
      <c r="IH313" s="117"/>
      <c r="II313" s="117"/>
      <c r="IJ313" s="117"/>
      <c r="IK313" s="117"/>
      <c r="IL313" s="117"/>
      <c r="IM313" s="117"/>
      <c r="IN313" s="117"/>
      <c r="IO313" s="117"/>
      <c r="IP313" s="117"/>
      <c r="IQ313" s="117"/>
    </row>
    <row r="314" spans="1:251" ht="38.25" x14ac:dyDescent="0.2">
      <c r="A314" s="105" t="s">
        <v>517</v>
      </c>
      <c r="B314" s="114" t="s">
        <v>302</v>
      </c>
      <c r="C314" s="114" t="s">
        <v>297</v>
      </c>
      <c r="D314" s="114" t="s">
        <v>515</v>
      </c>
      <c r="E314" s="114"/>
      <c r="F314" s="107">
        <f>SUM(F315+F317+F316)</f>
        <v>1093.6199999999999</v>
      </c>
    </row>
    <row r="315" spans="1:251" ht="25.5" x14ac:dyDescent="0.2">
      <c r="A315" s="101" t="s">
        <v>293</v>
      </c>
      <c r="B315" s="120" t="s">
        <v>302</v>
      </c>
      <c r="C315" s="120" t="s">
        <v>297</v>
      </c>
      <c r="D315" s="120" t="s">
        <v>515</v>
      </c>
      <c r="E315" s="120" t="s">
        <v>284</v>
      </c>
      <c r="F315" s="103">
        <v>152</v>
      </c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  <c r="ED315" s="104"/>
      <c r="EE315" s="104"/>
      <c r="EF315" s="104"/>
      <c r="EG315" s="104"/>
      <c r="EH315" s="104"/>
      <c r="EI315" s="104"/>
      <c r="EJ315" s="104"/>
      <c r="EK315" s="104"/>
      <c r="EL315" s="104"/>
      <c r="EM315" s="104"/>
      <c r="EN315" s="104"/>
      <c r="EO315" s="104"/>
      <c r="EP315" s="104"/>
      <c r="EQ315" s="104"/>
      <c r="ER315" s="104"/>
      <c r="ES315" s="104"/>
      <c r="ET315" s="104"/>
      <c r="EU315" s="104"/>
      <c r="EV315" s="104"/>
      <c r="EW315" s="104"/>
      <c r="EX315" s="104"/>
      <c r="EY315" s="104"/>
      <c r="EZ315" s="104"/>
      <c r="FA315" s="104"/>
      <c r="FB315" s="104"/>
      <c r="FC315" s="104"/>
      <c r="FD315" s="104"/>
      <c r="FE315" s="104"/>
      <c r="FF315" s="104"/>
      <c r="FG315" s="104"/>
      <c r="FH315" s="104"/>
      <c r="FI315" s="104"/>
      <c r="FJ315" s="104"/>
      <c r="FK315" s="104"/>
      <c r="FL315" s="104"/>
      <c r="FM315" s="104"/>
      <c r="FN315" s="104"/>
      <c r="FO315" s="104"/>
      <c r="FP315" s="104"/>
      <c r="FQ315" s="104"/>
      <c r="FR315" s="104"/>
      <c r="FS315" s="104"/>
      <c r="FT315" s="104"/>
      <c r="FU315" s="104"/>
      <c r="FV315" s="104"/>
      <c r="FW315" s="104"/>
      <c r="FX315" s="104"/>
      <c r="FY315" s="104"/>
      <c r="FZ315" s="104"/>
      <c r="GA315" s="104"/>
      <c r="GB315" s="104"/>
      <c r="GC315" s="104"/>
      <c r="GD315" s="104"/>
      <c r="GE315" s="104"/>
      <c r="GF315" s="104"/>
      <c r="GG315" s="104"/>
      <c r="GH315" s="104"/>
      <c r="GI315" s="104"/>
      <c r="GJ315" s="104"/>
      <c r="GK315" s="104"/>
      <c r="GL315" s="104"/>
      <c r="GM315" s="104"/>
      <c r="GN315" s="104"/>
      <c r="GO315" s="104"/>
      <c r="GP315" s="104"/>
      <c r="GQ315" s="104"/>
      <c r="GR315" s="104"/>
      <c r="GS315" s="104"/>
      <c r="GT315" s="104"/>
      <c r="GU315" s="104"/>
      <c r="GV315" s="104"/>
      <c r="GW315" s="104"/>
      <c r="GX315" s="104"/>
      <c r="GY315" s="104"/>
      <c r="GZ315" s="104"/>
      <c r="HA315" s="104"/>
      <c r="HB315" s="104"/>
      <c r="HC315" s="104"/>
      <c r="HD315" s="104"/>
      <c r="HE315" s="104"/>
      <c r="HF315" s="104"/>
      <c r="HG315" s="104"/>
      <c r="HH315" s="104"/>
      <c r="HI315" s="104"/>
      <c r="HJ315" s="104"/>
      <c r="HK315" s="104"/>
      <c r="HL315" s="104"/>
      <c r="HM315" s="104"/>
      <c r="HN315" s="104"/>
      <c r="HO315" s="104"/>
      <c r="HP315" s="104"/>
      <c r="HQ315" s="104"/>
      <c r="HR315" s="104"/>
      <c r="HS315" s="104"/>
      <c r="HT315" s="104"/>
      <c r="HU315" s="104"/>
      <c r="HV315" s="104"/>
      <c r="HW315" s="104"/>
      <c r="HX315" s="104"/>
      <c r="HY315" s="104"/>
      <c r="HZ315" s="104"/>
      <c r="IA315" s="104"/>
      <c r="IB315" s="104"/>
      <c r="IC315" s="104"/>
      <c r="ID315" s="104"/>
      <c r="IE315" s="104"/>
      <c r="IF315" s="104"/>
      <c r="IG315" s="104"/>
      <c r="IH315" s="104"/>
      <c r="II315" s="104"/>
      <c r="IJ315" s="104"/>
      <c r="IK315" s="104"/>
      <c r="IL315" s="104"/>
      <c r="IM315" s="104"/>
      <c r="IN315" s="104"/>
      <c r="IO315" s="104"/>
      <c r="IP315" s="104"/>
      <c r="IQ315" s="104"/>
    </row>
    <row r="316" spans="1:251" ht="25.5" x14ac:dyDescent="0.2">
      <c r="A316" s="101" t="s">
        <v>334</v>
      </c>
      <c r="B316" s="120" t="s">
        <v>302</v>
      </c>
      <c r="C316" s="120" t="s">
        <v>297</v>
      </c>
      <c r="D316" s="120" t="s">
        <v>515</v>
      </c>
      <c r="E316" s="120" t="s">
        <v>335</v>
      </c>
      <c r="F316" s="103">
        <v>24.37</v>
      </c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 s="104"/>
      <c r="BS316" s="104"/>
      <c r="BT316" s="104"/>
      <c r="BU316" s="104"/>
      <c r="BV316" s="104"/>
      <c r="BW316" s="104"/>
      <c r="BX316" s="104"/>
      <c r="BY316" s="104"/>
      <c r="BZ316" s="104"/>
      <c r="CA316" s="104"/>
      <c r="CB316" s="104"/>
      <c r="CC316" s="104"/>
      <c r="CD316" s="104"/>
      <c r="CE316" s="104"/>
      <c r="CF316" s="104"/>
      <c r="CG316" s="104"/>
      <c r="CH316" s="104"/>
      <c r="CI316" s="104"/>
      <c r="CJ316" s="104"/>
      <c r="CK316" s="104"/>
      <c r="CL316" s="104"/>
      <c r="CM316" s="104"/>
      <c r="CN316" s="104"/>
      <c r="CO316" s="104"/>
      <c r="CP316" s="104"/>
      <c r="CQ316" s="104"/>
      <c r="CR316" s="104"/>
      <c r="CS316" s="104"/>
      <c r="CT316" s="104"/>
      <c r="CU316" s="104"/>
      <c r="CV316" s="104"/>
      <c r="CW316" s="104"/>
      <c r="CX316" s="104"/>
      <c r="CY316" s="104"/>
      <c r="CZ316" s="104"/>
      <c r="DA316" s="104"/>
      <c r="DB316" s="104"/>
      <c r="DC316" s="104"/>
      <c r="DD316" s="104"/>
      <c r="DE316" s="104"/>
      <c r="DF316" s="104"/>
      <c r="DG316" s="104"/>
      <c r="DH316" s="104"/>
      <c r="DI316" s="104"/>
      <c r="DJ316" s="104"/>
      <c r="DK316" s="104"/>
      <c r="DL316" s="104"/>
      <c r="DM316" s="104"/>
      <c r="DN316" s="104"/>
      <c r="DO316" s="104"/>
      <c r="DP316" s="104"/>
      <c r="DQ316" s="104"/>
      <c r="DR316" s="104"/>
      <c r="DS316" s="104"/>
      <c r="DT316" s="104"/>
      <c r="DU316" s="104"/>
      <c r="DV316" s="104"/>
      <c r="DW316" s="104"/>
      <c r="DX316" s="104"/>
      <c r="DY316" s="104"/>
      <c r="DZ316" s="104"/>
      <c r="EA316" s="104"/>
      <c r="EB316" s="104"/>
      <c r="EC316" s="104"/>
      <c r="ED316" s="104"/>
      <c r="EE316" s="104"/>
      <c r="EF316" s="104"/>
      <c r="EG316" s="104"/>
      <c r="EH316" s="104"/>
      <c r="EI316" s="104"/>
      <c r="EJ316" s="104"/>
      <c r="EK316" s="104"/>
      <c r="EL316" s="104"/>
      <c r="EM316" s="104"/>
      <c r="EN316" s="104"/>
      <c r="EO316" s="104"/>
      <c r="EP316" s="104"/>
      <c r="EQ316" s="104"/>
      <c r="ER316" s="104"/>
      <c r="ES316" s="104"/>
      <c r="ET316" s="104"/>
      <c r="EU316" s="104"/>
      <c r="EV316" s="104"/>
      <c r="EW316" s="104"/>
      <c r="EX316" s="104"/>
      <c r="EY316" s="104"/>
      <c r="EZ316" s="104"/>
      <c r="FA316" s="104"/>
      <c r="FB316" s="104"/>
      <c r="FC316" s="104"/>
      <c r="FD316" s="104"/>
      <c r="FE316" s="104"/>
      <c r="FF316" s="104"/>
      <c r="FG316" s="104"/>
      <c r="FH316" s="104"/>
      <c r="FI316" s="104"/>
      <c r="FJ316" s="104"/>
      <c r="FK316" s="104"/>
      <c r="FL316" s="104"/>
      <c r="FM316" s="104"/>
      <c r="FN316" s="104"/>
      <c r="FO316" s="104"/>
      <c r="FP316" s="104"/>
      <c r="FQ316" s="104"/>
      <c r="FR316" s="104"/>
      <c r="FS316" s="104"/>
      <c r="FT316" s="104"/>
      <c r="FU316" s="104"/>
      <c r="FV316" s="104"/>
      <c r="FW316" s="104"/>
      <c r="FX316" s="104"/>
      <c r="FY316" s="104"/>
      <c r="FZ316" s="104"/>
      <c r="GA316" s="104"/>
      <c r="GB316" s="104"/>
      <c r="GC316" s="104"/>
      <c r="GD316" s="104"/>
      <c r="GE316" s="104"/>
      <c r="GF316" s="104"/>
      <c r="GG316" s="104"/>
      <c r="GH316" s="104"/>
      <c r="GI316" s="104"/>
      <c r="GJ316" s="104"/>
      <c r="GK316" s="104"/>
      <c r="GL316" s="104"/>
      <c r="GM316" s="104"/>
      <c r="GN316" s="104"/>
      <c r="GO316" s="104"/>
      <c r="GP316" s="104"/>
      <c r="GQ316" s="104"/>
      <c r="GR316" s="104"/>
      <c r="GS316" s="104"/>
      <c r="GT316" s="104"/>
      <c r="GU316" s="104"/>
      <c r="GV316" s="104"/>
      <c r="GW316" s="104"/>
      <c r="GX316" s="104"/>
      <c r="GY316" s="104"/>
      <c r="GZ316" s="104"/>
      <c r="HA316" s="104"/>
      <c r="HB316" s="104"/>
      <c r="HC316" s="104"/>
      <c r="HD316" s="104"/>
      <c r="HE316" s="104"/>
      <c r="HF316" s="104"/>
      <c r="HG316" s="104"/>
      <c r="HH316" s="104"/>
      <c r="HI316" s="104"/>
      <c r="HJ316" s="104"/>
      <c r="HK316" s="104"/>
      <c r="HL316" s="104"/>
      <c r="HM316" s="104"/>
      <c r="HN316" s="104"/>
      <c r="HO316" s="104"/>
      <c r="HP316" s="104"/>
      <c r="HQ316" s="104"/>
      <c r="HR316" s="104"/>
      <c r="HS316" s="104"/>
      <c r="HT316" s="104"/>
      <c r="HU316" s="104"/>
      <c r="HV316" s="104"/>
      <c r="HW316" s="104"/>
      <c r="HX316" s="104"/>
      <c r="HY316" s="104"/>
      <c r="HZ316" s="104"/>
      <c r="IA316" s="104"/>
      <c r="IB316" s="104"/>
      <c r="IC316" s="104"/>
      <c r="ID316" s="104"/>
      <c r="IE316" s="104"/>
      <c r="IF316" s="104"/>
      <c r="IG316" s="104"/>
      <c r="IH316" s="104"/>
      <c r="II316" s="104"/>
      <c r="IJ316" s="104"/>
      <c r="IK316" s="104"/>
      <c r="IL316" s="104"/>
      <c r="IM316" s="104"/>
      <c r="IN316" s="104"/>
      <c r="IO316" s="104"/>
      <c r="IP316" s="104"/>
      <c r="IQ316" s="104"/>
    </row>
    <row r="317" spans="1:251" ht="25.5" x14ac:dyDescent="0.2">
      <c r="A317" s="101" t="s">
        <v>336</v>
      </c>
      <c r="B317" s="120" t="s">
        <v>302</v>
      </c>
      <c r="C317" s="120" t="s">
        <v>297</v>
      </c>
      <c r="D317" s="120" t="s">
        <v>515</v>
      </c>
      <c r="E317" s="120" t="s">
        <v>337</v>
      </c>
      <c r="F317" s="103">
        <v>917.25</v>
      </c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 s="104"/>
      <c r="BS317" s="104"/>
      <c r="BT317" s="104"/>
      <c r="BU317" s="104"/>
      <c r="BV317" s="104"/>
      <c r="BW317" s="104"/>
      <c r="BX317" s="104"/>
      <c r="BY317" s="104"/>
      <c r="BZ317" s="104"/>
      <c r="CA317" s="104"/>
      <c r="CB317" s="104"/>
      <c r="CC317" s="104"/>
      <c r="CD317" s="104"/>
      <c r="CE317" s="104"/>
      <c r="CF317" s="104"/>
      <c r="CG317" s="104"/>
      <c r="CH317" s="104"/>
      <c r="CI317" s="104"/>
      <c r="CJ317" s="104"/>
      <c r="CK317" s="104"/>
      <c r="CL317" s="104"/>
      <c r="CM317" s="104"/>
      <c r="CN317" s="104"/>
      <c r="CO317" s="104"/>
      <c r="CP317" s="104"/>
      <c r="CQ317" s="104"/>
      <c r="CR317" s="104"/>
      <c r="CS317" s="104"/>
      <c r="CT317" s="104"/>
      <c r="CU317" s="104"/>
      <c r="CV317" s="104"/>
      <c r="CW317" s="104"/>
      <c r="CX317" s="104"/>
      <c r="CY317" s="104"/>
      <c r="CZ317" s="104"/>
      <c r="DA317" s="104"/>
      <c r="DB317" s="104"/>
      <c r="DC317" s="104"/>
      <c r="DD317" s="104"/>
      <c r="DE317" s="104"/>
      <c r="DF317" s="104"/>
      <c r="DG317" s="104"/>
      <c r="DH317" s="104"/>
      <c r="DI317" s="104"/>
      <c r="DJ317" s="104"/>
      <c r="DK317" s="104"/>
      <c r="DL317" s="104"/>
      <c r="DM317" s="104"/>
      <c r="DN317" s="104"/>
      <c r="DO317" s="104"/>
      <c r="DP317" s="104"/>
      <c r="DQ317" s="104"/>
      <c r="DR317" s="104"/>
      <c r="DS317" s="104"/>
      <c r="DT317" s="104"/>
      <c r="DU317" s="104"/>
      <c r="DV317" s="104"/>
      <c r="DW317" s="104"/>
      <c r="DX317" s="104"/>
      <c r="DY317" s="104"/>
      <c r="DZ317" s="104"/>
      <c r="EA317" s="104"/>
      <c r="EB317" s="104"/>
      <c r="EC317" s="104"/>
      <c r="ED317" s="104"/>
      <c r="EE317" s="104"/>
      <c r="EF317" s="104"/>
      <c r="EG317" s="104"/>
      <c r="EH317" s="104"/>
      <c r="EI317" s="104"/>
      <c r="EJ317" s="104"/>
      <c r="EK317" s="104"/>
      <c r="EL317" s="104"/>
      <c r="EM317" s="104"/>
      <c r="EN317" s="104"/>
      <c r="EO317" s="104"/>
      <c r="EP317" s="104"/>
      <c r="EQ317" s="104"/>
      <c r="ER317" s="104"/>
      <c r="ES317" s="104"/>
      <c r="ET317" s="104"/>
      <c r="EU317" s="104"/>
      <c r="EV317" s="104"/>
      <c r="EW317" s="104"/>
      <c r="EX317" s="104"/>
      <c r="EY317" s="104"/>
      <c r="EZ317" s="104"/>
      <c r="FA317" s="104"/>
      <c r="FB317" s="104"/>
      <c r="FC317" s="104"/>
      <c r="FD317" s="104"/>
      <c r="FE317" s="104"/>
      <c r="FF317" s="104"/>
      <c r="FG317" s="104"/>
      <c r="FH317" s="104"/>
      <c r="FI317" s="104"/>
      <c r="FJ317" s="104"/>
      <c r="FK317" s="104"/>
      <c r="FL317" s="104"/>
      <c r="FM317" s="104"/>
      <c r="FN317" s="104"/>
      <c r="FO317" s="104"/>
      <c r="FP317" s="104"/>
      <c r="FQ317" s="104"/>
      <c r="FR317" s="104"/>
      <c r="FS317" s="104"/>
      <c r="FT317" s="104"/>
      <c r="FU317" s="104"/>
      <c r="FV317" s="104"/>
      <c r="FW317" s="104"/>
      <c r="FX317" s="104"/>
      <c r="FY317" s="104"/>
      <c r="FZ317" s="104"/>
      <c r="GA317" s="104"/>
      <c r="GB317" s="104"/>
      <c r="GC317" s="104"/>
      <c r="GD317" s="104"/>
      <c r="GE317" s="104"/>
      <c r="GF317" s="104"/>
      <c r="GG317" s="104"/>
      <c r="GH317" s="104"/>
      <c r="GI317" s="104"/>
      <c r="GJ317" s="104"/>
      <c r="GK317" s="104"/>
      <c r="GL317" s="104"/>
      <c r="GM317" s="104"/>
      <c r="GN317" s="104"/>
      <c r="GO317" s="104"/>
      <c r="GP317" s="104"/>
      <c r="GQ317" s="104"/>
      <c r="GR317" s="104"/>
      <c r="GS317" s="104"/>
      <c r="GT317" s="104"/>
      <c r="GU317" s="104"/>
      <c r="GV317" s="104"/>
      <c r="GW317" s="104"/>
      <c r="GX317" s="104"/>
      <c r="GY317" s="104"/>
      <c r="GZ317" s="104"/>
      <c r="HA317" s="104"/>
      <c r="HB317" s="104"/>
      <c r="HC317" s="104"/>
      <c r="HD317" s="104"/>
      <c r="HE317" s="104"/>
      <c r="HF317" s="104"/>
      <c r="HG317" s="104"/>
      <c r="HH317" s="104"/>
      <c r="HI317" s="104"/>
      <c r="HJ317" s="104"/>
      <c r="HK317" s="104"/>
      <c r="HL317" s="104"/>
      <c r="HM317" s="104"/>
      <c r="HN317" s="104"/>
      <c r="HO317" s="104"/>
      <c r="HP317" s="104"/>
      <c r="HQ317" s="104"/>
      <c r="HR317" s="104"/>
      <c r="HS317" s="104"/>
      <c r="HT317" s="104"/>
      <c r="HU317" s="104"/>
      <c r="HV317" s="104"/>
      <c r="HW317" s="104"/>
      <c r="HX317" s="104"/>
      <c r="HY317" s="104"/>
      <c r="HZ317" s="104"/>
      <c r="IA317" s="104"/>
      <c r="IB317" s="104"/>
      <c r="IC317" s="104"/>
      <c r="ID317" s="104"/>
      <c r="IE317" s="104"/>
      <c r="IF317" s="104"/>
      <c r="IG317" s="104"/>
      <c r="IH317" s="104"/>
      <c r="II317" s="104"/>
      <c r="IJ317" s="104"/>
      <c r="IK317" s="104"/>
      <c r="IL317" s="104"/>
      <c r="IM317" s="104"/>
      <c r="IN317" s="104"/>
      <c r="IO317" s="104"/>
      <c r="IP317" s="104"/>
      <c r="IQ317" s="104"/>
    </row>
    <row r="318" spans="1:251" ht="15.75" x14ac:dyDescent="0.25">
      <c r="A318" s="126" t="s">
        <v>518</v>
      </c>
      <c r="B318" s="127" t="s">
        <v>372</v>
      </c>
      <c r="C318" s="127"/>
      <c r="D318" s="127"/>
      <c r="E318" s="127"/>
      <c r="F318" s="128">
        <f>SUM(F319)</f>
        <v>2008.3</v>
      </c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  <c r="CW318" s="129"/>
      <c r="CX318" s="129"/>
      <c r="CY318" s="129"/>
      <c r="CZ318" s="129"/>
      <c r="DA318" s="129"/>
      <c r="DB318" s="129"/>
      <c r="DC318" s="129"/>
      <c r="DD318" s="129"/>
      <c r="DE318" s="129"/>
      <c r="DF318" s="129"/>
      <c r="DG318" s="129"/>
      <c r="DH318" s="129"/>
      <c r="DI318" s="129"/>
      <c r="DJ318" s="129"/>
      <c r="DK318" s="129"/>
      <c r="DL318" s="129"/>
      <c r="DM318" s="129"/>
      <c r="DN318" s="129"/>
      <c r="DO318" s="129"/>
      <c r="DP318" s="129"/>
      <c r="DQ318" s="129"/>
      <c r="DR318" s="129"/>
      <c r="DS318" s="129"/>
      <c r="DT318" s="129"/>
      <c r="DU318" s="129"/>
      <c r="DV318" s="129"/>
      <c r="DW318" s="129"/>
      <c r="DX318" s="129"/>
      <c r="DY318" s="129"/>
      <c r="DZ318" s="129"/>
      <c r="EA318" s="129"/>
      <c r="EB318" s="129"/>
      <c r="EC318" s="129"/>
      <c r="ED318" s="129"/>
      <c r="EE318" s="129"/>
      <c r="EF318" s="129"/>
      <c r="EG318" s="129"/>
      <c r="EH318" s="129"/>
      <c r="EI318" s="129"/>
      <c r="EJ318" s="129"/>
      <c r="EK318" s="129"/>
      <c r="EL318" s="129"/>
      <c r="EM318" s="129"/>
      <c r="EN318" s="129"/>
      <c r="EO318" s="129"/>
      <c r="EP318" s="129"/>
      <c r="EQ318" s="129"/>
      <c r="ER318" s="129"/>
      <c r="ES318" s="129"/>
      <c r="ET318" s="129"/>
      <c r="EU318" s="129"/>
      <c r="EV318" s="129"/>
      <c r="EW318" s="129"/>
      <c r="EX318" s="129"/>
      <c r="EY318" s="129"/>
      <c r="EZ318" s="129"/>
      <c r="FA318" s="129"/>
      <c r="FB318" s="129"/>
      <c r="FC318" s="129"/>
      <c r="FD318" s="129"/>
      <c r="FE318" s="129"/>
      <c r="FF318" s="129"/>
      <c r="FG318" s="129"/>
      <c r="FH318" s="129"/>
      <c r="FI318" s="129"/>
      <c r="FJ318" s="129"/>
      <c r="FK318" s="129"/>
      <c r="FL318" s="129"/>
      <c r="FM318" s="129"/>
      <c r="FN318" s="129"/>
      <c r="FO318" s="129"/>
      <c r="FP318" s="129"/>
      <c r="FQ318" s="129"/>
      <c r="FR318" s="129"/>
      <c r="FS318" s="129"/>
      <c r="FT318" s="129"/>
      <c r="FU318" s="129"/>
      <c r="FV318" s="129"/>
      <c r="FW318" s="129"/>
      <c r="FX318" s="129"/>
      <c r="FY318" s="129"/>
      <c r="FZ318" s="129"/>
      <c r="GA318" s="129"/>
      <c r="GB318" s="129"/>
      <c r="GC318" s="129"/>
      <c r="GD318" s="129"/>
      <c r="GE318" s="129"/>
      <c r="GF318" s="129"/>
      <c r="GG318" s="129"/>
      <c r="GH318" s="129"/>
      <c r="GI318" s="129"/>
      <c r="GJ318" s="129"/>
      <c r="GK318" s="129"/>
      <c r="GL318" s="129"/>
      <c r="GM318" s="129"/>
      <c r="GN318" s="129"/>
      <c r="GO318" s="129"/>
      <c r="GP318" s="129"/>
      <c r="GQ318" s="129"/>
      <c r="GR318" s="129"/>
      <c r="GS318" s="129"/>
      <c r="GT318" s="129"/>
      <c r="GU318" s="129"/>
      <c r="GV318" s="129"/>
      <c r="GW318" s="129"/>
      <c r="GX318" s="129"/>
      <c r="GY318" s="129"/>
      <c r="GZ318" s="129"/>
      <c r="HA318" s="129"/>
      <c r="HB318" s="129"/>
      <c r="HC318" s="129"/>
      <c r="HD318" s="129"/>
      <c r="HE318" s="129"/>
      <c r="HF318" s="129"/>
      <c r="HG318" s="129"/>
      <c r="HH318" s="129"/>
      <c r="HI318" s="129"/>
      <c r="HJ318" s="129"/>
      <c r="HK318" s="129"/>
      <c r="HL318" s="129"/>
      <c r="HM318" s="129"/>
      <c r="HN318" s="129"/>
      <c r="HO318" s="129"/>
      <c r="HP318" s="129"/>
      <c r="HQ318" s="129"/>
      <c r="HR318" s="129"/>
      <c r="HS318" s="129"/>
      <c r="HT318" s="129"/>
      <c r="HU318" s="129"/>
      <c r="HV318" s="129"/>
      <c r="HW318" s="129"/>
      <c r="HX318" s="129"/>
      <c r="HY318" s="129"/>
      <c r="HZ318" s="129"/>
      <c r="IA318" s="129"/>
      <c r="IB318" s="129"/>
      <c r="IC318" s="129"/>
      <c r="ID318" s="129"/>
      <c r="IE318" s="129"/>
      <c r="IF318" s="129"/>
      <c r="IG318" s="129"/>
      <c r="IH318" s="129"/>
      <c r="II318" s="129"/>
      <c r="IJ318" s="129"/>
      <c r="IK318" s="129"/>
      <c r="IL318" s="129"/>
      <c r="IM318" s="129"/>
      <c r="IN318" s="129"/>
      <c r="IO318" s="129"/>
      <c r="IP318" s="129"/>
      <c r="IQ318" s="129"/>
    </row>
    <row r="319" spans="1:251" ht="15" x14ac:dyDescent="0.25">
      <c r="A319" s="142" t="s">
        <v>519</v>
      </c>
      <c r="B319" s="136" t="s">
        <v>372</v>
      </c>
      <c r="C319" s="136" t="s">
        <v>273</v>
      </c>
      <c r="D319" s="136"/>
      <c r="E319" s="136"/>
      <c r="F319" s="137">
        <f>SUM(F320+F322)</f>
        <v>2008.3</v>
      </c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  <c r="CH319" s="179"/>
      <c r="CI319" s="179"/>
      <c r="CJ319" s="179"/>
      <c r="CK319" s="179"/>
      <c r="CL319" s="179"/>
      <c r="CM319" s="179"/>
      <c r="CN319" s="179"/>
      <c r="CO319" s="179"/>
      <c r="CP319" s="179"/>
      <c r="CQ319" s="179"/>
      <c r="CR319" s="179"/>
      <c r="CS319" s="179"/>
      <c r="CT319" s="179"/>
      <c r="CU319" s="179"/>
      <c r="CV319" s="179"/>
      <c r="CW319" s="179"/>
      <c r="CX319" s="179"/>
      <c r="CY319" s="179"/>
      <c r="CZ319" s="179"/>
      <c r="DA319" s="179"/>
      <c r="DB319" s="179"/>
      <c r="DC319" s="179"/>
      <c r="DD319" s="179"/>
      <c r="DE319" s="179"/>
      <c r="DF319" s="179"/>
      <c r="DG319" s="179"/>
      <c r="DH319" s="179"/>
      <c r="DI319" s="179"/>
      <c r="DJ319" s="179"/>
      <c r="DK319" s="179"/>
      <c r="DL319" s="179"/>
      <c r="DM319" s="179"/>
      <c r="DN319" s="179"/>
      <c r="DO319" s="179"/>
      <c r="DP319" s="179"/>
      <c r="DQ319" s="179"/>
      <c r="DR319" s="179"/>
      <c r="DS319" s="179"/>
      <c r="DT319" s="179"/>
      <c r="DU319" s="179"/>
      <c r="DV319" s="179"/>
      <c r="DW319" s="179"/>
      <c r="DX319" s="179"/>
      <c r="DY319" s="179"/>
      <c r="DZ319" s="179"/>
      <c r="EA319" s="179"/>
      <c r="EB319" s="179"/>
      <c r="EC319" s="179"/>
      <c r="ED319" s="179"/>
      <c r="EE319" s="179"/>
      <c r="EF319" s="179"/>
      <c r="EG319" s="179"/>
      <c r="EH319" s="179"/>
      <c r="EI319" s="179"/>
      <c r="EJ319" s="179"/>
      <c r="EK319" s="179"/>
      <c r="EL319" s="179"/>
      <c r="EM319" s="179"/>
      <c r="EN319" s="179"/>
      <c r="EO319" s="179"/>
      <c r="EP319" s="179"/>
      <c r="EQ319" s="179"/>
      <c r="ER319" s="179"/>
      <c r="ES319" s="179"/>
      <c r="ET319" s="179"/>
      <c r="EU319" s="179"/>
      <c r="EV319" s="179"/>
      <c r="EW319" s="179"/>
      <c r="EX319" s="179"/>
      <c r="EY319" s="179"/>
      <c r="EZ319" s="179"/>
      <c r="FA319" s="179"/>
      <c r="FB319" s="179"/>
      <c r="FC319" s="179"/>
      <c r="FD319" s="179"/>
      <c r="FE319" s="179"/>
      <c r="FF319" s="179"/>
      <c r="FG319" s="179"/>
      <c r="FH319" s="179"/>
      <c r="FI319" s="179"/>
      <c r="FJ319" s="179"/>
      <c r="FK319" s="179"/>
      <c r="FL319" s="179"/>
      <c r="FM319" s="179"/>
      <c r="FN319" s="179"/>
      <c r="FO319" s="179"/>
      <c r="FP319" s="179"/>
      <c r="FQ319" s="179"/>
      <c r="FR319" s="179"/>
      <c r="FS319" s="179"/>
      <c r="FT319" s="179"/>
      <c r="FU319" s="179"/>
      <c r="FV319" s="179"/>
      <c r="FW319" s="179"/>
      <c r="FX319" s="179"/>
      <c r="FY319" s="179"/>
      <c r="FZ319" s="179"/>
      <c r="GA319" s="179"/>
      <c r="GB319" s="179"/>
      <c r="GC319" s="179"/>
      <c r="GD319" s="179"/>
      <c r="GE319" s="179"/>
      <c r="GF319" s="179"/>
      <c r="GG319" s="179"/>
      <c r="GH319" s="179"/>
      <c r="GI319" s="179"/>
      <c r="GJ319" s="179"/>
      <c r="GK319" s="179"/>
      <c r="GL319" s="179"/>
      <c r="GM319" s="179"/>
      <c r="GN319" s="179"/>
      <c r="GO319" s="179"/>
      <c r="GP319" s="179"/>
      <c r="GQ319" s="179"/>
      <c r="GR319" s="179"/>
      <c r="GS319" s="179"/>
      <c r="GT319" s="179"/>
      <c r="GU319" s="179"/>
      <c r="GV319" s="179"/>
      <c r="GW319" s="179"/>
      <c r="GX319" s="179"/>
      <c r="GY319" s="179"/>
      <c r="GZ319" s="179"/>
      <c r="HA319" s="179"/>
      <c r="HB319" s="179"/>
      <c r="HC319" s="179"/>
      <c r="HD319" s="179"/>
      <c r="HE319" s="179"/>
      <c r="HF319" s="179"/>
      <c r="HG319" s="179"/>
      <c r="HH319" s="179"/>
      <c r="HI319" s="179"/>
      <c r="HJ319" s="179"/>
      <c r="HK319" s="179"/>
      <c r="HL319" s="179"/>
      <c r="HM319" s="179"/>
      <c r="HN319" s="179"/>
      <c r="HO319" s="179"/>
      <c r="HP319" s="179"/>
      <c r="HQ319" s="179"/>
      <c r="HR319" s="179"/>
      <c r="HS319" s="179"/>
      <c r="HT319" s="179"/>
      <c r="HU319" s="179"/>
      <c r="HV319" s="179"/>
      <c r="HW319" s="179"/>
      <c r="HX319" s="179"/>
      <c r="HY319" s="179"/>
      <c r="HZ319" s="179"/>
      <c r="IA319" s="179"/>
      <c r="IB319" s="179"/>
      <c r="IC319" s="179"/>
      <c r="ID319" s="179"/>
      <c r="IE319" s="179"/>
      <c r="IF319" s="179"/>
      <c r="IG319" s="179"/>
      <c r="IH319" s="179"/>
      <c r="II319" s="179"/>
      <c r="IJ319" s="179"/>
      <c r="IK319" s="179"/>
      <c r="IL319" s="179"/>
      <c r="IM319" s="179"/>
      <c r="IN319" s="179"/>
      <c r="IO319" s="179"/>
      <c r="IP319" s="179"/>
      <c r="IQ319" s="179"/>
    </row>
    <row r="320" spans="1:251" x14ac:dyDescent="0.2">
      <c r="A320" s="124" t="s">
        <v>519</v>
      </c>
      <c r="B320" s="120" t="s">
        <v>372</v>
      </c>
      <c r="C320" s="120" t="s">
        <v>273</v>
      </c>
      <c r="D320" s="120" t="s">
        <v>520</v>
      </c>
      <c r="E320" s="120"/>
      <c r="F320" s="103">
        <f>SUM(F321)</f>
        <v>1830</v>
      </c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 s="104"/>
      <c r="BS320" s="104"/>
      <c r="BT320" s="104"/>
      <c r="BU320" s="104"/>
      <c r="BV320" s="104"/>
      <c r="BW320" s="104"/>
      <c r="BX320" s="104"/>
      <c r="BY320" s="104"/>
      <c r="BZ320" s="104"/>
      <c r="CA320" s="104"/>
      <c r="CB320" s="104"/>
      <c r="CC320" s="104"/>
      <c r="CD320" s="104"/>
      <c r="CE320" s="104"/>
      <c r="CF320" s="104"/>
      <c r="CG320" s="104"/>
      <c r="CH320" s="104"/>
      <c r="CI320" s="104"/>
      <c r="CJ320" s="104"/>
      <c r="CK320" s="104"/>
      <c r="CL320" s="104"/>
      <c r="CM320" s="104"/>
      <c r="CN320" s="104"/>
      <c r="CO320" s="104"/>
      <c r="CP320" s="104"/>
      <c r="CQ320" s="104"/>
      <c r="CR320" s="104"/>
      <c r="CS320" s="104"/>
      <c r="CT320" s="104"/>
      <c r="CU320" s="104"/>
      <c r="CV320" s="104"/>
      <c r="CW320" s="104"/>
      <c r="CX320" s="104"/>
      <c r="CY320" s="104"/>
      <c r="CZ320" s="104"/>
      <c r="DA320" s="104"/>
      <c r="DB320" s="104"/>
      <c r="DC320" s="104"/>
      <c r="DD320" s="104"/>
      <c r="DE320" s="104"/>
      <c r="DF320" s="104"/>
      <c r="DG320" s="104"/>
      <c r="DH320" s="104"/>
      <c r="DI320" s="104"/>
      <c r="DJ320" s="104"/>
      <c r="DK320" s="104"/>
      <c r="DL320" s="104"/>
      <c r="DM320" s="104"/>
      <c r="DN320" s="104"/>
      <c r="DO320" s="104"/>
      <c r="DP320" s="104"/>
      <c r="DQ320" s="104"/>
      <c r="DR320" s="104"/>
      <c r="DS320" s="104"/>
      <c r="DT320" s="104"/>
      <c r="DU320" s="104"/>
      <c r="DV320" s="104"/>
      <c r="DW320" s="104"/>
      <c r="DX320" s="104"/>
      <c r="DY320" s="104"/>
      <c r="DZ320" s="104"/>
      <c r="EA320" s="104"/>
      <c r="EB320" s="104"/>
      <c r="EC320" s="104"/>
      <c r="ED320" s="104"/>
      <c r="EE320" s="104"/>
      <c r="EF320" s="104"/>
      <c r="EG320" s="104"/>
      <c r="EH320" s="104"/>
      <c r="EI320" s="104"/>
      <c r="EJ320" s="104"/>
      <c r="EK320" s="104"/>
      <c r="EL320" s="104"/>
      <c r="EM320" s="104"/>
      <c r="EN320" s="104"/>
      <c r="EO320" s="104"/>
      <c r="EP320" s="104"/>
      <c r="EQ320" s="104"/>
      <c r="ER320" s="104"/>
      <c r="ES320" s="104"/>
      <c r="ET320" s="104"/>
      <c r="EU320" s="104"/>
      <c r="EV320" s="104"/>
      <c r="EW320" s="104"/>
      <c r="EX320" s="104"/>
      <c r="EY320" s="104"/>
      <c r="EZ320" s="104"/>
      <c r="FA320" s="104"/>
      <c r="FB320" s="104"/>
      <c r="FC320" s="104"/>
      <c r="FD320" s="104"/>
      <c r="FE320" s="104"/>
      <c r="FF320" s="104"/>
      <c r="FG320" s="104"/>
      <c r="FH320" s="104"/>
      <c r="FI320" s="104"/>
      <c r="FJ320" s="104"/>
      <c r="FK320" s="104"/>
      <c r="FL320" s="104"/>
      <c r="FM320" s="104"/>
      <c r="FN320" s="104"/>
      <c r="FO320" s="104"/>
      <c r="FP320" s="104"/>
      <c r="FQ320" s="104"/>
      <c r="FR320" s="104"/>
      <c r="FS320" s="104"/>
      <c r="FT320" s="104"/>
      <c r="FU320" s="104"/>
      <c r="FV320" s="104"/>
      <c r="FW320" s="104"/>
      <c r="FX320" s="104"/>
      <c r="FY320" s="104"/>
      <c r="FZ320" s="104"/>
      <c r="GA320" s="104"/>
      <c r="GB320" s="104"/>
      <c r="GC320" s="104"/>
      <c r="GD320" s="104"/>
      <c r="GE320" s="104"/>
      <c r="GF320" s="104"/>
      <c r="GG320" s="104"/>
      <c r="GH320" s="104"/>
      <c r="GI320" s="104"/>
      <c r="GJ320" s="104"/>
      <c r="GK320" s="104"/>
      <c r="GL320" s="104"/>
      <c r="GM320" s="104"/>
      <c r="GN320" s="104"/>
      <c r="GO320" s="104"/>
      <c r="GP320" s="104"/>
      <c r="GQ320" s="104"/>
      <c r="GR320" s="104"/>
      <c r="GS320" s="104"/>
      <c r="GT320" s="104"/>
      <c r="GU320" s="104"/>
      <c r="GV320" s="104"/>
      <c r="GW320" s="104"/>
      <c r="GX320" s="104"/>
      <c r="GY320" s="104"/>
      <c r="GZ320" s="104"/>
      <c r="HA320" s="104"/>
      <c r="HB320" s="104"/>
      <c r="HC320" s="104"/>
      <c r="HD320" s="104"/>
      <c r="HE320" s="104"/>
      <c r="HF320" s="104"/>
      <c r="HG320" s="104"/>
      <c r="HH320" s="104"/>
      <c r="HI320" s="104"/>
      <c r="HJ320" s="104"/>
      <c r="HK320" s="104"/>
      <c r="HL320" s="104"/>
      <c r="HM320" s="104"/>
      <c r="HN320" s="104"/>
      <c r="HO320" s="104"/>
      <c r="HP320" s="104"/>
      <c r="HQ320" s="104"/>
      <c r="HR320" s="104"/>
      <c r="HS320" s="104"/>
      <c r="HT320" s="104"/>
      <c r="HU320" s="104"/>
      <c r="HV320" s="104"/>
      <c r="HW320" s="104"/>
      <c r="HX320" s="104"/>
      <c r="HY320" s="104"/>
      <c r="HZ320" s="104"/>
      <c r="IA320" s="104"/>
      <c r="IB320" s="104"/>
      <c r="IC320" s="104"/>
      <c r="ID320" s="104"/>
      <c r="IE320" s="104"/>
      <c r="IF320" s="104"/>
      <c r="IG320" s="104"/>
      <c r="IH320" s="104"/>
      <c r="II320" s="104"/>
      <c r="IJ320" s="104"/>
      <c r="IK320" s="104"/>
      <c r="IL320" s="104"/>
      <c r="IM320" s="104"/>
      <c r="IN320" s="104"/>
      <c r="IO320" s="104"/>
      <c r="IP320" s="104"/>
      <c r="IQ320" s="104"/>
    </row>
    <row r="321" spans="1:251" ht="25.5" x14ac:dyDescent="0.2">
      <c r="A321" s="105" t="s">
        <v>336</v>
      </c>
      <c r="B321" s="114" t="s">
        <v>372</v>
      </c>
      <c r="C321" s="114" t="s">
        <v>273</v>
      </c>
      <c r="D321" s="114" t="s">
        <v>520</v>
      </c>
      <c r="E321" s="114" t="s">
        <v>337</v>
      </c>
      <c r="F321" s="107">
        <v>1830</v>
      </c>
    </row>
    <row r="322" spans="1:251" x14ac:dyDescent="0.2">
      <c r="A322" s="101" t="s">
        <v>521</v>
      </c>
      <c r="B322" s="120" t="s">
        <v>522</v>
      </c>
      <c r="C322" s="120" t="s">
        <v>273</v>
      </c>
      <c r="D322" s="120" t="s">
        <v>523</v>
      </c>
      <c r="E322" s="120"/>
      <c r="F322" s="103">
        <f>SUM(F323)</f>
        <v>178.3</v>
      </c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  <c r="BT322" s="104"/>
      <c r="BU322" s="104"/>
      <c r="BV322" s="104"/>
      <c r="BW322" s="104"/>
      <c r="BX322" s="104"/>
      <c r="BY322" s="104"/>
      <c r="BZ322" s="104"/>
      <c r="CA322" s="104"/>
      <c r="CB322" s="104"/>
      <c r="CC322" s="104"/>
      <c r="CD322" s="104"/>
      <c r="CE322" s="104"/>
      <c r="CF322" s="104"/>
      <c r="CG322" s="104"/>
      <c r="CH322" s="104"/>
      <c r="CI322" s="104"/>
      <c r="CJ322" s="104"/>
      <c r="CK322" s="104"/>
      <c r="CL322" s="104"/>
      <c r="CM322" s="104"/>
      <c r="CN322" s="104"/>
      <c r="CO322" s="104"/>
      <c r="CP322" s="104"/>
      <c r="CQ322" s="104"/>
      <c r="CR322" s="104"/>
      <c r="CS322" s="104"/>
      <c r="CT322" s="104"/>
      <c r="CU322" s="104"/>
      <c r="CV322" s="104"/>
      <c r="CW322" s="104"/>
      <c r="CX322" s="104"/>
      <c r="CY322" s="104"/>
      <c r="CZ322" s="104"/>
      <c r="DA322" s="104"/>
      <c r="DB322" s="104"/>
      <c r="DC322" s="104"/>
      <c r="DD322" s="104"/>
      <c r="DE322" s="104"/>
      <c r="DF322" s="104"/>
      <c r="DG322" s="104"/>
      <c r="DH322" s="104"/>
      <c r="DI322" s="104"/>
      <c r="DJ322" s="104"/>
      <c r="DK322" s="104"/>
      <c r="DL322" s="104"/>
      <c r="DM322" s="104"/>
      <c r="DN322" s="104"/>
      <c r="DO322" s="104"/>
      <c r="DP322" s="104"/>
      <c r="DQ322" s="104"/>
      <c r="DR322" s="104"/>
      <c r="DS322" s="104"/>
      <c r="DT322" s="104"/>
      <c r="DU322" s="104"/>
      <c r="DV322" s="104"/>
      <c r="DW322" s="104"/>
      <c r="DX322" s="104"/>
      <c r="DY322" s="104"/>
      <c r="DZ322" s="104"/>
      <c r="EA322" s="104"/>
      <c r="EB322" s="104"/>
      <c r="EC322" s="104"/>
      <c r="ED322" s="104"/>
      <c r="EE322" s="104"/>
      <c r="EF322" s="104"/>
      <c r="EG322" s="104"/>
      <c r="EH322" s="104"/>
      <c r="EI322" s="104"/>
      <c r="EJ322" s="104"/>
      <c r="EK322" s="104"/>
      <c r="EL322" s="104"/>
      <c r="EM322" s="104"/>
      <c r="EN322" s="104"/>
      <c r="EO322" s="104"/>
      <c r="EP322" s="104"/>
      <c r="EQ322" s="104"/>
      <c r="ER322" s="104"/>
      <c r="ES322" s="104"/>
      <c r="ET322" s="104"/>
      <c r="EU322" s="104"/>
      <c r="EV322" s="104"/>
      <c r="EW322" s="104"/>
      <c r="EX322" s="104"/>
      <c r="EY322" s="104"/>
      <c r="EZ322" s="104"/>
      <c r="FA322" s="104"/>
      <c r="FB322" s="104"/>
      <c r="FC322" s="104"/>
      <c r="FD322" s="104"/>
      <c r="FE322" s="104"/>
      <c r="FF322" s="104"/>
      <c r="FG322" s="104"/>
      <c r="FH322" s="104"/>
      <c r="FI322" s="104"/>
      <c r="FJ322" s="104"/>
      <c r="FK322" s="104"/>
      <c r="FL322" s="104"/>
      <c r="FM322" s="104"/>
      <c r="FN322" s="104"/>
      <c r="FO322" s="104"/>
      <c r="FP322" s="104"/>
      <c r="FQ322" s="104"/>
      <c r="FR322" s="104"/>
      <c r="FS322" s="104"/>
      <c r="FT322" s="104"/>
      <c r="FU322" s="104"/>
      <c r="FV322" s="104"/>
      <c r="FW322" s="104"/>
      <c r="FX322" s="104"/>
      <c r="FY322" s="104"/>
      <c r="FZ322" s="104"/>
      <c r="GA322" s="104"/>
      <c r="GB322" s="104"/>
      <c r="GC322" s="104"/>
      <c r="GD322" s="104"/>
      <c r="GE322" s="104"/>
      <c r="GF322" s="104"/>
      <c r="GG322" s="104"/>
      <c r="GH322" s="104"/>
      <c r="GI322" s="104"/>
      <c r="GJ322" s="104"/>
      <c r="GK322" s="104"/>
      <c r="GL322" s="104"/>
      <c r="GM322" s="104"/>
      <c r="GN322" s="104"/>
      <c r="GO322" s="104"/>
      <c r="GP322" s="104"/>
      <c r="GQ322" s="104"/>
      <c r="GR322" s="104"/>
      <c r="GS322" s="104"/>
      <c r="GT322" s="104"/>
      <c r="GU322" s="104"/>
      <c r="GV322" s="104"/>
      <c r="GW322" s="104"/>
      <c r="GX322" s="104"/>
      <c r="GY322" s="104"/>
      <c r="GZ322" s="104"/>
      <c r="HA322" s="104"/>
      <c r="HB322" s="104"/>
      <c r="HC322" s="104"/>
      <c r="HD322" s="104"/>
      <c r="HE322" s="104"/>
      <c r="HF322" s="104"/>
      <c r="HG322" s="104"/>
      <c r="HH322" s="104"/>
      <c r="HI322" s="104"/>
      <c r="HJ322" s="104"/>
      <c r="HK322" s="104"/>
      <c r="HL322" s="104"/>
      <c r="HM322" s="104"/>
      <c r="HN322" s="104"/>
      <c r="HO322" s="104"/>
      <c r="HP322" s="104"/>
      <c r="HQ322" s="104"/>
      <c r="HR322" s="104"/>
      <c r="HS322" s="104"/>
      <c r="HT322" s="104"/>
      <c r="HU322" s="104"/>
      <c r="HV322" s="104"/>
      <c r="HW322" s="104"/>
      <c r="HX322" s="104"/>
      <c r="HY322" s="104"/>
      <c r="HZ322" s="104"/>
      <c r="IA322" s="104"/>
      <c r="IB322" s="104"/>
      <c r="IC322" s="104"/>
      <c r="ID322" s="104"/>
      <c r="IE322" s="104"/>
      <c r="IF322" s="104"/>
      <c r="IG322" s="104"/>
      <c r="IH322" s="104"/>
      <c r="II322" s="104"/>
      <c r="IJ322" s="104"/>
      <c r="IK322" s="104"/>
      <c r="IL322" s="104"/>
      <c r="IM322" s="104"/>
      <c r="IN322" s="104"/>
      <c r="IO322" s="104"/>
      <c r="IP322" s="104"/>
      <c r="IQ322" s="104"/>
    </row>
    <row r="323" spans="1:251" ht="25.5" x14ac:dyDescent="0.2">
      <c r="A323" s="105" t="s">
        <v>336</v>
      </c>
      <c r="B323" s="114" t="s">
        <v>372</v>
      </c>
      <c r="C323" s="114" t="s">
        <v>273</v>
      </c>
      <c r="D323" s="114" t="s">
        <v>523</v>
      </c>
      <c r="E323" s="114" t="s">
        <v>337</v>
      </c>
      <c r="F323" s="107">
        <v>178.3</v>
      </c>
    </row>
    <row r="324" spans="1:251" ht="31.5" x14ac:dyDescent="0.25">
      <c r="A324" s="126" t="s">
        <v>524</v>
      </c>
      <c r="B324" s="127" t="s">
        <v>306</v>
      </c>
      <c r="C324" s="127"/>
      <c r="D324" s="127"/>
      <c r="E324" s="127"/>
      <c r="F324" s="128">
        <f>SUM(F325)</f>
        <v>3109.2200000000003</v>
      </c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  <c r="AS324" s="180"/>
      <c r="AT324" s="180"/>
      <c r="AU324" s="180"/>
      <c r="AV324" s="180"/>
      <c r="AW324" s="180"/>
      <c r="AX324" s="180"/>
      <c r="AY324" s="180"/>
      <c r="AZ324" s="180"/>
      <c r="BA324" s="180"/>
      <c r="BB324" s="180"/>
      <c r="BC324" s="180"/>
      <c r="BD324" s="180"/>
      <c r="BE324" s="180"/>
      <c r="BF324" s="180"/>
      <c r="BG324" s="180"/>
      <c r="BH324" s="180"/>
      <c r="BI324" s="180"/>
      <c r="BJ324" s="180"/>
      <c r="BK324" s="180"/>
      <c r="BL324" s="180"/>
      <c r="BM324" s="180"/>
      <c r="BN324" s="180"/>
      <c r="BO324" s="180"/>
      <c r="BP324" s="180"/>
      <c r="BQ324" s="180"/>
      <c r="BR324" s="180"/>
      <c r="BS324" s="180"/>
      <c r="BT324" s="180"/>
      <c r="BU324" s="180"/>
      <c r="BV324" s="180"/>
      <c r="BW324" s="180"/>
      <c r="BX324" s="180"/>
      <c r="BY324" s="180"/>
      <c r="BZ324" s="180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  <c r="CV324" s="180"/>
      <c r="CW324" s="180"/>
      <c r="CX324" s="180"/>
      <c r="CY324" s="180"/>
      <c r="CZ324" s="180"/>
      <c r="DA324" s="180"/>
      <c r="DB324" s="180"/>
      <c r="DC324" s="180"/>
      <c r="DD324" s="180"/>
      <c r="DE324" s="180"/>
      <c r="DF324" s="180"/>
      <c r="DG324" s="180"/>
      <c r="DH324" s="180"/>
      <c r="DI324" s="180"/>
      <c r="DJ324" s="180"/>
      <c r="DK324" s="180"/>
      <c r="DL324" s="180"/>
      <c r="DM324" s="180"/>
      <c r="DN324" s="180"/>
      <c r="DO324" s="180"/>
      <c r="DP324" s="180"/>
      <c r="DQ324" s="180"/>
      <c r="DR324" s="180"/>
      <c r="DS324" s="180"/>
      <c r="DT324" s="180"/>
      <c r="DU324" s="180"/>
      <c r="DV324" s="180"/>
      <c r="DW324" s="180"/>
      <c r="DX324" s="180"/>
      <c r="DY324" s="180"/>
      <c r="DZ324" s="180"/>
      <c r="EA324" s="180"/>
      <c r="EB324" s="180"/>
      <c r="EC324" s="180"/>
      <c r="ED324" s="180"/>
      <c r="EE324" s="180"/>
      <c r="EF324" s="180"/>
      <c r="EG324" s="180"/>
      <c r="EH324" s="180"/>
      <c r="EI324" s="180"/>
      <c r="EJ324" s="180"/>
      <c r="EK324" s="180"/>
      <c r="EL324" s="180"/>
      <c r="EM324" s="180"/>
      <c r="EN324" s="180"/>
      <c r="EO324" s="180"/>
      <c r="EP324" s="180"/>
      <c r="EQ324" s="180"/>
      <c r="ER324" s="180"/>
      <c r="ES324" s="180"/>
      <c r="ET324" s="180"/>
      <c r="EU324" s="180"/>
      <c r="EV324" s="180"/>
      <c r="EW324" s="180"/>
      <c r="EX324" s="180"/>
      <c r="EY324" s="180"/>
      <c r="EZ324" s="180"/>
      <c r="FA324" s="180"/>
      <c r="FB324" s="180"/>
      <c r="FC324" s="180"/>
      <c r="FD324" s="180"/>
      <c r="FE324" s="180"/>
      <c r="FF324" s="180"/>
      <c r="FG324" s="180"/>
      <c r="FH324" s="180"/>
      <c r="FI324" s="180"/>
      <c r="FJ324" s="180"/>
      <c r="FK324" s="180"/>
      <c r="FL324" s="180"/>
      <c r="FM324" s="180"/>
      <c r="FN324" s="180"/>
      <c r="FO324" s="180"/>
      <c r="FP324" s="180"/>
      <c r="FQ324" s="180"/>
      <c r="FR324" s="180"/>
      <c r="FS324" s="180"/>
      <c r="FT324" s="180"/>
      <c r="FU324" s="180"/>
      <c r="FV324" s="180"/>
      <c r="FW324" s="180"/>
      <c r="FX324" s="180"/>
      <c r="FY324" s="180"/>
      <c r="FZ324" s="180"/>
      <c r="GA324" s="180"/>
      <c r="GB324" s="180"/>
      <c r="GC324" s="180"/>
      <c r="GD324" s="180"/>
      <c r="GE324" s="180"/>
      <c r="GF324" s="180"/>
      <c r="GG324" s="180"/>
      <c r="GH324" s="180"/>
      <c r="GI324" s="180"/>
      <c r="GJ324" s="180"/>
      <c r="GK324" s="180"/>
      <c r="GL324" s="180"/>
      <c r="GM324" s="180"/>
      <c r="GN324" s="180"/>
      <c r="GO324" s="180"/>
      <c r="GP324" s="180"/>
      <c r="GQ324" s="180"/>
      <c r="GR324" s="180"/>
      <c r="GS324" s="180"/>
      <c r="GT324" s="180"/>
      <c r="GU324" s="180"/>
      <c r="GV324" s="180"/>
      <c r="GW324" s="180"/>
      <c r="GX324" s="180"/>
      <c r="GY324" s="180"/>
      <c r="GZ324" s="180"/>
      <c r="HA324" s="180"/>
      <c r="HB324" s="180"/>
      <c r="HC324" s="180"/>
      <c r="HD324" s="180"/>
      <c r="HE324" s="180"/>
      <c r="HF324" s="180"/>
      <c r="HG324" s="180"/>
      <c r="HH324" s="180"/>
      <c r="HI324" s="180"/>
      <c r="HJ324" s="180"/>
      <c r="HK324" s="180"/>
      <c r="HL324" s="180"/>
      <c r="HM324" s="180"/>
      <c r="HN324" s="180"/>
      <c r="HO324" s="180"/>
      <c r="HP324" s="180"/>
      <c r="HQ324" s="180"/>
      <c r="HR324" s="180"/>
      <c r="HS324" s="180"/>
      <c r="HT324" s="180"/>
      <c r="HU324" s="180"/>
      <c r="HV324" s="180"/>
      <c r="HW324" s="180"/>
      <c r="HX324" s="180"/>
      <c r="HY324" s="180"/>
      <c r="HZ324" s="180"/>
      <c r="IA324" s="180"/>
      <c r="IB324" s="180"/>
      <c r="IC324" s="180"/>
      <c r="ID324" s="180"/>
      <c r="IE324" s="180"/>
      <c r="IF324" s="180"/>
      <c r="IG324" s="180"/>
      <c r="IH324" s="180"/>
      <c r="II324" s="180"/>
      <c r="IJ324" s="180"/>
      <c r="IK324" s="180"/>
      <c r="IL324" s="180"/>
      <c r="IM324" s="180"/>
      <c r="IN324" s="180"/>
      <c r="IO324" s="180"/>
      <c r="IP324" s="180"/>
      <c r="IQ324" s="180"/>
    </row>
    <row r="325" spans="1:251" ht="30" x14ac:dyDescent="0.25">
      <c r="A325" s="142" t="s">
        <v>525</v>
      </c>
      <c r="B325" s="136" t="s">
        <v>306</v>
      </c>
      <c r="C325" s="136" t="s">
        <v>271</v>
      </c>
      <c r="D325" s="136"/>
      <c r="E325" s="136"/>
      <c r="F325" s="137">
        <f>SUM(F328+F326)</f>
        <v>3109.2200000000003</v>
      </c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79"/>
      <c r="BN325" s="179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BZ325" s="179"/>
      <c r="CA325" s="179"/>
      <c r="CB325" s="179"/>
      <c r="CC325" s="179"/>
      <c r="CD325" s="179"/>
      <c r="CE325" s="179"/>
      <c r="CF325" s="179"/>
      <c r="CG325" s="179"/>
      <c r="CH325" s="179"/>
      <c r="CI325" s="179"/>
      <c r="CJ325" s="179"/>
      <c r="CK325" s="179"/>
      <c r="CL325" s="179"/>
      <c r="CM325" s="179"/>
      <c r="CN325" s="179"/>
      <c r="CO325" s="179"/>
      <c r="CP325" s="179"/>
      <c r="CQ325" s="179"/>
      <c r="CR325" s="179"/>
      <c r="CS325" s="179"/>
      <c r="CT325" s="179"/>
      <c r="CU325" s="179"/>
      <c r="CV325" s="179"/>
      <c r="CW325" s="179"/>
      <c r="CX325" s="179"/>
      <c r="CY325" s="179"/>
      <c r="CZ325" s="179"/>
      <c r="DA325" s="179"/>
      <c r="DB325" s="179"/>
      <c r="DC325" s="179"/>
      <c r="DD325" s="179"/>
      <c r="DE325" s="179"/>
      <c r="DF325" s="179"/>
      <c r="DG325" s="179"/>
      <c r="DH325" s="179"/>
      <c r="DI325" s="179"/>
      <c r="DJ325" s="179"/>
      <c r="DK325" s="179"/>
      <c r="DL325" s="179"/>
      <c r="DM325" s="179"/>
      <c r="DN325" s="179"/>
      <c r="DO325" s="179"/>
      <c r="DP325" s="179"/>
      <c r="DQ325" s="179"/>
      <c r="DR325" s="179"/>
      <c r="DS325" s="179"/>
      <c r="DT325" s="179"/>
      <c r="DU325" s="179"/>
      <c r="DV325" s="179"/>
      <c r="DW325" s="179"/>
      <c r="DX325" s="179"/>
      <c r="DY325" s="179"/>
      <c r="DZ325" s="179"/>
      <c r="EA325" s="179"/>
      <c r="EB325" s="179"/>
      <c r="EC325" s="179"/>
      <c r="ED325" s="179"/>
      <c r="EE325" s="179"/>
      <c r="EF325" s="179"/>
      <c r="EG325" s="179"/>
      <c r="EH325" s="179"/>
      <c r="EI325" s="179"/>
      <c r="EJ325" s="179"/>
      <c r="EK325" s="179"/>
      <c r="EL325" s="179"/>
      <c r="EM325" s="179"/>
      <c r="EN325" s="179"/>
      <c r="EO325" s="179"/>
      <c r="EP325" s="179"/>
      <c r="EQ325" s="179"/>
      <c r="ER325" s="179"/>
      <c r="ES325" s="179"/>
      <c r="ET325" s="179"/>
      <c r="EU325" s="179"/>
      <c r="EV325" s="179"/>
      <c r="EW325" s="179"/>
      <c r="EX325" s="179"/>
      <c r="EY325" s="179"/>
      <c r="EZ325" s="179"/>
      <c r="FA325" s="179"/>
      <c r="FB325" s="179"/>
      <c r="FC325" s="179"/>
      <c r="FD325" s="179"/>
      <c r="FE325" s="179"/>
      <c r="FF325" s="179"/>
      <c r="FG325" s="179"/>
      <c r="FH325" s="179"/>
      <c r="FI325" s="179"/>
      <c r="FJ325" s="179"/>
      <c r="FK325" s="179"/>
      <c r="FL325" s="179"/>
      <c r="FM325" s="179"/>
      <c r="FN325" s="179"/>
      <c r="FO325" s="179"/>
      <c r="FP325" s="179"/>
      <c r="FQ325" s="179"/>
      <c r="FR325" s="179"/>
      <c r="FS325" s="179"/>
      <c r="FT325" s="179"/>
      <c r="FU325" s="179"/>
      <c r="FV325" s="179"/>
      <c r="FW325" s="179"/>
      <c r="FX325" s="179"/>
      <c r="FY325" s="179"/>
      <c r="FZ325" s="179"/>
      <c r="GA325" s="179"/>
      <c r="GB325" s="179"/>
      <c r="GC325" s="179"/>
      <c r="GD325" s="179"/>
      <c r="GE325" s="179"/>
      <c r="GF325" s="179"/>
      <c r="GG325" s="179"/>
      <c r="GH325" s="179"/>
      <c r="GI325" s="179"/>
      <c r="GJ325" s="179"/>
      <c r="GK325" s="179"/>
      <c r="GL325" s="179"/>
      <c r="GM325" s="179"/>
      <c r="GN325" s="179"/>
      <c r="GO325" s="179"/>
      <c r="GP325" s="179"/>
      <c r="GQ325" s="179"/>
      <c r="GR325" s="179"/>
      <c r="GS325" s="179"/>
      <c r="GT325" s="179"/>
      <c r="GU325" s="179"/>
      <c r="GV325" s="179"/>
      <c r="GW325" s="179"/>
      <c r="GX325" s="179"/>
      <c r="GY325" s="179"/>
      <c r="GZ325" s="179"/>
      <c r="HA325" s="179"/>
      <c r="HB325" s="179"/>
      <c r="HC325" s="179"/>
      <c r="HD325" s="179"/>
      <c r="HE325" s="179"/>
      <c r="HF325" s="179"/>
      <c r="HG325" s="179"/>
      <c r="HH325" s="179"/>
      <c r="HI325" s="179"/>
      <c r="HJ325" s="179"/>
      <c r="HK325" s="179"/>
      <c r="HL325" s="179"/>
      <c r="HM325" s="179"/>
      <c r="HN325" s="179"/>
      <c r="HO325" s="179"/>
      <c r="HP325" s="179"/>
      <c r="HQ325" s="179"/>
      <c r="HR325" s="179"/>
      <c r="HS325" s="179"/>
      <c r="HT325" s="179"/>
      <c r="HU325" s="179"/>
      <c r="HV325" s="179"/>
      <c r="HW325" s="179"/>
      <c r="HX325" s="179"/>
      <c r="HY325" s="179"/>
      <c r="HZ325" s="179"/>
      <c r="IA325" s="179"/>
      <c r="IB325" s="179"/>
      <c r="IC325" s="179"/>
      <c r="ID325" s="179"/>
      <c r="IE325" s="179"/>
      <c r="IF325" s="179"/>
      <c r="IG325" s="179"/>
      <c r="IH325" s="179"/>
      <c r="II325" s="179"/>
      <c r="IJ325" s="179"/>
      <c r="IK325" s="179"/>
      <c r="IL325" s="179"/>
      <c r="IM325" s="179"/>
      <c r="IN325" s="179"/>
      <c r="IO325" s="179"/>
      <c r="IP325" s="179"/>
      <c r="IQ325" s="179"/>
    </row>
    <row r="326" spans="1:251" ht="25.5" x14ac:dyDescent="0.2">
      <c r="A326" s="168" t="s">
        <v>526</v>
      </c>
      <c r="B326" s="120" t="s">
        <v>306</v>
      </c>
      <c r="C326" s="120" t="s">
        <v>271</v>
      </c>
      <c r="D326" s="120" t="s">
        <v>527</v>
      </c>
      <c r="E326" s="120"/>
      <c r="F326" s="103">
        <f>SUM(F327)</f>
        <v>948.88</v>
      </c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 s="104"/>
      <c r="BS326" s="104"/>
      <c r="BT326" s="104"/>
      <c r="BU326" s="104"/>
      <c r="BV326" s="104"/>
      <c r="BW326" s="104"/>
      <c r="BX326" s="104"/>
      <c r="BY326" s="104"/>
      <c r="BZ326" s="104"/>
      <c r="CA326" s="104"/>
      <c r="CB326" s="104"/>
      <c r="CC326" s="104"/>
      <c r="CD326" s="104"/>
      <c r="CE326" s="104"/>
      <c r="CF326" s="104"/>
      <c r="CG326" s="104"/>
      <c r="CH326" s="104"/>
      <c r="CI326" s="104"/>
      <c r="CJ326" s="104"/>
      <c r="CK326" s="104"/>
      <c r="CL326" s="104"/>
      <c r="CM326" s="104"/>
      <c r="CN326" s="104"/>
      <c r="CO326" s="104"/>
      <c r="CP326" s="104"/>
      <c r="CQ326" s="104"/>
      <c r="CR326" s="104"/>
      <c r="CS326" s="104"/>
      <c r="CT326" s="104"/>
      <c r="CU326" s="104"/>
      <c r="CV326" s="104"/>
      <c r="CW326" s="104"/>
      <c r="CX326" s="104"/>
      <c r="CY326" s="104"/>
      <c r="CZ326" s="104"/>
      <c r="DA326" s="104"/>
      <c r="DB326" s="104"/>
      <c r="DC326" s="104"/>
      <c r="DD326" s="104"/>
      <c r="DE326" s="104"/>
      <c r="DF326" s="104"/>
      <c r="DG326" s="104"/>
      <c r="DH326" s="104"/>
      <c r="DI326" s="104"/>
      <c r="DJ326" s="104"/>
      <c r="DK326" s="104"/>
      <c r="DL326" s="104"/>
      <c r="DM326" s="104"/>
      <c r="DN326" s="104"/>
      <c r="DO326" s="104"/>
      <c r="DP326" s="104"/>
      <c r="DQ326" s="104"/>
      <c r="DR326" s="104"/>
      <c r="DS326" s="104"/>
      <c r="DT326" s="104"/>
      <c r="DU326" s="104"/>
      <c r="DV326" s="104"/>
      <c r="DW326" s="104"/>
      <c r="DX326" s="104"/>
      <c r="DY326" s="104"/>
      <c r="DZ326" s="104"/>
      <c r="EA326" s="104"/>
      <c r="EB326" s="104"/>
      <c r="EC326" s="104"/>
      <c r="ED326" s="104"/>
      <c r="EE326" s="104"/>
      <c r="EF326" s="104"/>
      <c r="EG326" s="104"/>
      <c r="EH326" s="104"/>
      <c r="EI326" s="104"/>
      <c r="EJ326" s="104"/>
      <c r="EK326" s="104"/>
      <c r="EL326" s="104"/>
      <c r="EM326" s="104"/>
      <c r="EN326" s="104"/>
      <c r="EO326" s="104"/>
      <c r="EP326" s="104"/>
      <c r="EQ326" s="104"/>
      <c r="ER326" s="104"/>
      <c r="ES326" s="104"/>
      <c r="ET326" s="104"/>
      <c r="EU326" s="104"/>
      <c r="EV326" s="104"/>
      <c r="EW326" s="104"/>
      <c r="EX326" s="104"/>
      <c r="EY326" s="104"/>
      <c r="EZ326" s="104"/>
      <c r="FA326" s="104"/>
      <c r="FB326" s="104"/>
      <c r="FC326" s="104"/>
      <c r="FD326" s="104"/>
      <c r="FE326" s="104"/>
      <c r="FF326" s="104"/>
      <c r="FG326" s="104"/>
      <c r="FH326" s="104"/>
      <c r="FI326" s="104"/>
      <c r="FJ326" s="104"/>
      <c r="FK326" s="104"/>
      <c r="FL326" s="104"/>
      <c r="FM326" s="104"/>
      <c r="FN326" s="104"/>
      <c r="FO326" s="104"/>
      <c r="FP326" s="104"/>
      <c r="FQ326" s="104"/>
      <c r="FR326" s="104"/>
      <c r="FS326" s="104"/>
      <c r="FT326" s="104"/>
      <c r="FU326" s="104"/>
      <c r="FV326" s="104"/>
      <c r="FW326" s="104"/>
      <c r="FX326" s="104"/>
      <c r="FY326" s="104"/>
      <c r="FZ326" s="104"/>
      <c r="GA326" s="104"/>
      <c r="GB326" s="104"/>
      <c r="GC326" s="104"/>
      <c r="GD326" s="104"/>
      <c r="GE326" s="104"/>
      <c r="GF326" s="104"/>
      <c r="GG326" s="104"/>
      <c r="GH326" s="104"/>
      <c r="GI326" s="104"/>
      <c r="GJ326" s="104"/>
      <c r="GK326" s="104"/>
      <c r="GL326" s="104"/>
      <c r="GM326" s="104"/>
      <c r="GN326" s="104"/>
      <c r="GO326" s="104"/>
      <c r="GP326" s="104"/>
      <c r="GQ326" s="104"/>
      <c r="GR326" s="104"/>
      <c r="GS326" s="104"/>
      <c r="GT326" s="104"/>
      <c r="GU326" s="104"/>
      <c r="GV326" s="104"/>
      <c r="GW326" s="104"/>
      <c r="GX326" s="104"/>
      <c r="GY326" s="104"/>
      <c r="GZ326" s="104"/>
      <c r="HA326" s="104"/>
      <c r="HB326" s="104"/>
      <c r="HC326" s="104"/>
      <c r="HD326" s="104"/>
      <c r="HE326" s="104"/>
      <c r="HF326" s="104"/>
      <c r="HG326" s="104"/>
      <c r="HH326" s="104"/>
      <c r="HI326" s="104"/>
      <c r="HJ326" s="104"/>
      <c r="HK326" s="104"/>
      <c r="HL326" s="104"/>
      <c r="HM326" s="104"/>
      <c r="HN326" s="104"/>
      <c r="HO326" s="104"/>
      <c r="HP326" s="104"/>
      <c r="HQ326" s="104"/>
      <c r="HR326" s="104"/>
      <c r="HS326" s="104"/>
      <c r="HT326" s="104"/>
      <c r="HU326" s="104"/>
      <c r="HV326" s="104"/>
      <c r="HW326" s="104"/>
      <c r="HX326" s="104"/>
      <c r="HY326" s="104"/>
      <c r="HZ326" s="104"/>
      <c r="IA326" s="104"/>
      <c r="IB326" s="104"/>
      <c r="IC326" s="104"/>
      <c r="ID326" s="104"/>
      <c r="IE326" s="104"/>
      <c r="IF326" s="104"/>
      <c r="IG326" s="104"/>
      <c r="IH326" s="104"/>
      <c r="II326" s="104"/>
      <c r="IJ326" s="104"/>
      <c r="IK326" s="104"/>
      <c r="IL326" s="104"/>
      <c r="IM326" s="104"/>
      <c r="IN326" s="104"/>
      <c r="IO326" s="104"/>
      <c r="IP326" s="104"/>
      <c r="IQ326" s="104"/>
    </row>
    <row r="327" spans="1:251" x14ac:dyDescent="0.2">
      <c r="A327" s="145" t="s">
        <v>528</v>
      </c>
      <c r="B327" s="114" t="s">
        <v>306</v>
      </c>
      <c r="C327" s="114" t="s">
        <v>271</v>
      </c>
      <c r="D327" s="114" t="s">
        <v>527</v>
      </c>
      <c r="E327" s="114" t="s">
        <v>529</v>
      </c>
      <c r="F327" s="107">
        <v>948.88</v>
      </c>
    </row>
    <row r="328" spans="1:251" ht="25.5" x14ac:dyDescent="0.2">
      <c r="A328" s="168" t="s">
        <v>526</v>
      </c>
      <c r="B328" s="120" t="s">
        <v>306</v>
      </c>
      <c r="C328" s="120" t="s">
        <v>271</v>
      </c>
      <c r="D328" s="120" t="s">
        <v>530</v>
      </c>
      <c r="E328" s="120"/>
      <c r="F328" s="103">
        <f>SUM(F329)</f>
        <v>2160.34</v>
      </c>
    </row>
    <row r="329" spans="1:251" x14ac:dyDescent="0.2">
      <c r="A329" s="145" t="s">
        <v>528</v>
      </c>
      <c r="B329" s="114" t="s">
        <v>306</v>
      </c>
      <c r="C329" s="114" t="s">
        <v>271</v>
      </c>
      <c r="D329" s="114" t="s">
        <v>530</v>
      </c>
      <c r="E329" s="114" t="s">
        <v>529</v>
      </c>
      <c r="F329" s="107">
        <v>2160.34</v>
      </c>
    </row>
    <row r="330" spans="1:251" ht="14.25" x14ac:dyDescent="0.2">
      <c r="A330" s="118" t="s">
        <v>531</v>
      </c>
      <c r="B330" s="93"/>
      <c r="C330" s="93"/>
      <c r="D330" s="93"/>
      <c r="E330" s="93"/>
      <c r="F330" s="94">
        <f>SUM(F10+F92+F118+F174+F224+F241+F309+F318+F324+F170+F80+F84)</f>
        <v>866209.01</v>
      </c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9"/>
  <sheetViews>
    <sheetView view="pageBreakPreview" topLeftCell="A31" zoomScale="60" zoomScaleNormal="100" workbookViewId="0">
      <selection activeCell="M18" sqref="M18"/>
    </sheetView>
  </sheetViews>
  <sheetFormatPr defaultColWidth="8.85546875" defaultRowHeight="12.75" x14ac:dyDescent="0.2"/>
  <cols>
    <col min="1" max="1" width="47.7109375" style="84" customWidth="1"/>
    <col min="2" max="2" width="5.42578125" style="330" customWidth="1"/>
    <col min="3" max="3" width="6.7109375" style="181" customWidth="1"/>
    <col min="4" max="4" width="6.42578125" style="181" customWidth="1"/>
    <col min="5" max="5" width="19.85546875" style="181" customWidth="1"/>
    <col min="6" max="6" width="6" style="181" customWidth="1"/>
    <col min="7" max="7" width="14" style="331" customWidth="1"/>
    <col min="8" max="256" width="8.85546875" style="198"/>
    <col min="257" max="257" width="47.7109375" style="198" customWidth="1"/>
    <col min="258" max="258" width="5.42578125" style="198" customWidth="1"/>
    <col min="259" max="259" width="6.7109375" style="198" customWidth="1"/>
    <col min="260" max="260" width="6.42578125" style="198" customWidth="1"/>
    <col min="261" max="261" width="13.7109375" style="198" customWidth="1"/>
    <col min="262" max="262" width="6" style="198" customWidth="1"/>
    <col min="263" max="263" width="12.140625" style="198" customWidth="1"/>
    <col min="264" max="512" width="8.85546875" style="198"/>
    <col min="513" max="513" width="47.7109375" style="198" customWidth="1"/>
    <col min="514" max="514" width="5.42578125" style="198" customWidth="1"/>
    <col min="515" max="515" width="6.7109375" style="198" customWidth="1"/>
    <col min="516" max="516" width="6.42578125" style="198" customWidth="1"/>
    <col min="517" max="517" width="13.7109375" style="198" customWidth="1"/>
    <col min="518" max="518" width="6" style="198" customWidth="1"/>
    <col min="519" max="519" width="12.140625" style="198" customWidth="1"/>
    <col min="520" max="768" width="8.85546875" style="198"/>
    <col min="769" max="769" width="47.7109375" style="198" customWidth="1"/>
    <col min="770" max="770" width="5.42578125" style="198" customWidth="1"/>
    <col min="771" max="771" width="6.7109375" style="198" customWidth="1"/>
    <col min="772" max="772" width="6.42578125" style="198" customWidth="1"/>
    <col min="773" max="773" width="13.7109375" style="198" customWidth="1"/>
    <col min="774" max="774" width="6" style="198" customWidth="1"/>
    <col min="775" max="775" width="12.140625" style="198" customWidth="1"/>
    <col min="776" max="1024" width="8.85546875" style="198"/>
    <col min="1025" max="1025" width="47.7109375" style="198" customWidth="1"/>
    <col min="1026" max="1026" width="5.42578125" style="198" customWidth="1"/>
    <col min="1027" max="1027" width="6.7109375" style="198" customWidth="1"/>
    <col min="1028" max="1028" width="6.42578125" style="198" customWidth="1"/>
    <col min="1029" max="1029" width="13.7109375" style="198" customWidth="1"/>
    <col min="1030" max="1030" width="6" style="198" customWidth="1"/>
    <col min="1031" max="1031" width="12.140625" style="198" customWidth="1"/>
    <col min="1032" max="1280" width="8.85546875" style="198"/>
    <col min="1281" max="1281" width="47.7109375" style="198" customWidth="1"/>
    <col min="1282" max="1282" width="5.42578125" style="198" customWidth="1"/>
    <col min="1283" max="1283" width="6.7109375" style="198" customWidth="1"/>
    <col min="1284" max="1284" width="6.42578125" style="198" customWidth="1"/>
    <col min="1285" max="1285" width="13.7109375" style="198" customWidth="1"/>
    <col min="1286" max="1286" width="6" style="198" customWidth="1"/>
    <col min="1287" max="1287" width="12.140625" style="198" customWidth="1"/>
    <col min="1288" max="1536" width="8.85546875" style="198"/>
    <col min="1537" max="1537" width="47.7109375" style="198" customWidth="1"/>
    <col min="1538" max="1538" width="5.42578125" style="198" customWidth="1"/>
    <col min="1539" max="1539" width="6.7109375" style="198" customWidth="1"/>
    <col min="1540" max="1540" width="6.42578125" style="198" customWidth="1"/>
    <col min="1541" max="1541" width="13.7109375" style="198" customWidth="1"/>
    <col min="1542" max="1542" width="6" style="198" customWidth="1"/>
    <col min="1543" max="1543" width="12.140625" style="198" customWidth="1"/>
    <col min="1544" max="1792" width="8.85546875" style="198"/>
    <col min="1793" max="1793" width="47.7109375" style="198" customWidth="1"/>
    <col min="1794" max="1794" width="5.42578125" style="198" customWidth="1"/>
    <col min="1795" max="1795" width="6.7109375" style="198" customWidth="1"/>
    <col min="1796" max="1796" width="6.42578125" style="198" customWidth="1"/>
    <col min="1797" max="1797" width="13.7109375" style="198" customWidth="1"/>
    <col min="1798" max="1798" width="6" style="198" customWidth="1"/>
    <col min="1799" max="1799" width="12.140625" style="198" customWidth="1"/>
    <col min="1800" max="2048" width="8.85546875" style="198"/>
    <col min="2049" max="2049" width="47.7109375" style="198" customWidth="1"/>
    <col min="2050" max="2050" width="5.42578125" style="198" customWidth="1"/>
    <col min="2051" max="2051" width="6.7109375" style="198" customWidth="1"/>
    <col min="2052" max="2052" width="6.42578125" style="198" customWidth="1"/>
    <col min="2053" max="2053" width="13.7109375" style="198" customWidth="1"/>
    <col min="2054" max="2054" width="6" style="198" customWidth="1"/>
    <col min="2055" max="2055" width="12.140625" style="198" customWidth="1"/>
    <col min="2056" max="2304" width="8.85546875" style="198"/>
    <col min="2305" max="2305" width="47.7109375" style="198" customWidth="1"/>
    <col min="2306" max="2306" width="5.42578125" style="198" customWidth="1"/>
    <col min="2307" max="2307" width="6.7109375" style="198" customWidth="1"/>
    <col min="2308" max="2308" width="6.42578125" style="198" customWidth="1"/>
    <col min="2309" max="2309" width="13.7109375" style="198" customWidth="1"/>
    <col min="2310" max="2310" width="6" style="198" customWidth="1"/>
    <col min="2311" max="2311" width="12.140625" style="198" customWidth="1"/>
    <col min="2312" max="2560" width="8.85546875" style="198"/>
    <col min="2561" max="2561" width="47.7109375" style="198" customWidth="1"/>
    <col min="2562" max="2562" width="5.42578125" style="198" customWidth="1"/>
    <col min="2563" max="2563" width="6.7109375" style="198" customWidth="1"/>
    <col min="2564" max="2564" width="6.42578125" style="198" customWidth="1"/>
    <col min="2565" max="2565" width="13.7109375" style="198" customWidth="1"/>
    <col min="2566" max="2566" width="6" style="198" customWidth="1"/>
    <col min="2567" max="2567" width="12.140625" style="198" customWidth="1"/>
    <col min="2568" max="2816" width="8.85546875" style="198"/>
    <col min="2817" max="2817" width="47.7109375" style="198" customWidth="1"/>
    <col min="2818" max="2818" width="5.42578125" style="198" customWidth="1"/>
    <col min="2819" max="2819" width="6.7109375" style="198" customWidth="1"/>
    <col min="2820" max="2820" width="6.42578125" style="198" customWidth="1"/>
    <col min="2821" max="2821" width="13.7109375" style="198" customWidth="1"/>
    <col min="2822" max="2822" width="6" style="198" customWidth="1"/>
    <col min="2823" max="2823" width="12.140625" style="198" customWidth="1"/>
    <col min="2824" max="3072" width="8.85546875" style="198"/>
    <col min="3073" max="3073" width="47.7109375" style="198" customWidth="1"/>
    <col min="3074" max="3074" width="5.42578125" style="198" customWidth="1"/>
    <col min="3075" max="3075" width="6.7109375" style="198" customWidth="1"/>
    <col min="3076" max="3076" width="6.42578125" style="198" customWidth="1"/>
    <col min="3077" max="3077" width="13.7109375" style="198" customWidth="1"/>
    <col min="3078" max="3078" width="6" style="198" customWidth="1"/>
    <col min="3079" max="3079" width="12.140625" style="198" customWidth="1"/>
    <col min="3080" max="3328" width="8.85546875" style="198"/>
    <col min="3329" max="3329" width="47.7109375" style="198" customWidth="1"/>
    <col min="3330" max="3330" width="5.42578125" style="198" customWidth="1"/>
    <col min="3331" max="3331" width="6.7109375" style="198" customWidth="1"/>
    <col min="3332" max="3332" width="6.42578125" style="198" customWidth="1"/>
    <col min="3333" max="3333" width="13.7109375" style="198" customWidth="1"/>
    <col min="3334" max="3334" width="6" style="198" customWidth="1"/>
    <col min="3335" max="3335" width="12.140625" style="198" customWidth="1"/>
    <col min="3336" max="3584" width="8.85546875" style="198"/>
    <col min="3585" max="3585" width="47.7109375" style="198" customWidth="1"/>
    <col min="3586" max="3586" width="5.42578125" style="198" customWidth="1"/>
    <col min="3587" max="3587" width="6.7109375" style="198" customWidth="1"/>
    <col min="3588" max="3588" width="6.42578125" style="198" customWidth="1"/>
    <col min="3589" max="3589" width="13.7109375" style="198" customWidth="1"/>
    <col min="3590" max="3590" width="6" style="198" customWidth="1"/>
    <col min="3591" max="3591" width="12.140625" style="198" customWidth="1"/>
    <col min="3592" max="3840" width="8.85546875" style="198"/>
    <col min="3841" max="3841" width="47.7109375" style="198" customWidth="1"/>
    <col min="3842" max="3842" width="5.42578125" style="198" customWidth="1"/>
    <col min="3843" max="3843" width="6.7109375" style="198" customWidth="1"/>
    <col min="3844" max="3844" width="6.42578125" style="198" customWidth="1"/>
    <col min="3845" max="3845" width="13.7109375" style="198" customWidth="1"/>
    <col min="3846" max="3846" width="6" style="198" customWidth="1"/>
    <col min="3847" max="3847" width="12.140625" style="198" customWidth="1"/>
    <col min="3848" max="4096" width="8.85546875" style="198"/>
    <col min="4097" max="4097" width="47.7109375" style="198" customWidth="1"/>
    <col min="4098" max="4098" width="5.42578125" style="198" customWidth="1"/>
    <col min="4099" max="4099" width="6.7109375" style="198" customWidth="1"/>
    <col min="4100" max="4100" width="6.42578125" style="198" customWidth="1"/>
    <col min="4101" max="4101" width="13.7109375" style="198" customWidth="1"/>
    <col min="4102" max="4102" width="6" style="198" customWidth="1"/>
    <col min="4103" max="4103" width="12.140625" style="198" customWidth="1"/>
    <col min="4104" max="4352" width="8.85546875" style="198"/>
    <col min="4353" max="4353" width="47.7109375" style="198" customWidth="1"/>
    <col min="4354" max="4354" width="5.42578125" style="198" customWidth="1"/>
    <col min="4355" max="4355" width="6.7109375" style="198" customWidth="1"/>
    <col min="4356" max="4356" width="6.42578125" style="198" customWidth="1"/>
    <col min="4357" max="4357" width="13.7109375" style="198" customWidth="1"/>
    <col min="4358" max="4358" width="6" style="198" customWidth="1"/>
    <col min="4359" max="4359" width="12.140625" style="198" customWidth="1"/>
    <col min="4360" max="4608" width="8.85546875" style="198"/>
    <col min="4609" max="4609" width="47.7109375" style="198" customWidth="1"/>
    <col min="4610" max="4610" width="5.42578125" style="198" customWidth="1"/>
    <col min="4611" max="4611" width="6.7109375" style="198" customWidth="1"/>
    <col min="4612" max="4612" width="6.42578125" style="198" customWidth="1"/>
    <col min="4613" max="4613" width="13.7109375" style="198" customWidth="1"/>
    <col min="4614" max="4614" width="6" style="198" customWidth="1"/>
    <col min="4615" max="4615" width="12.140625" style="198" customWidth="1"/>
    <col min="4616" max="4864" width="8.85546875" style="198"/>
    <col min="4865" max="4865" width="47.7109375" style="198" customWidth="1"/>
    <col min="4866" max="4866" width="5.42578125" style="198" customWidth="1"/>
    <col min="4867" max="4867" width="6.7109375" style="198" customWidth="1"/>
    <col min="4868" max="4868" width="6.42578125" style="198" customWidth="1"/>
    <col min="4869" max="4869" width="13.7109375" style="198" customWidth="1"/>
    <col min="4870" max="4870" width="6" style="198" customWidth="1"/>
    <col min="4871" max="4871" width="12.140625" style="198" customWidth="1"/>
    <col min="4872" max="5120" width="8.85546875" style="198"/>
    <col min="5121" max="5121" width="47.7109375" style="198" customWidth="1"/>
    <col min="5122" max="5122" width="5.42578125" style="198" customWidth="1"/>
    <col min="5123" max="5123" width="6.7109375" style="198" customWidth="1"/>
    <col min="5124" max="5124" width="6.42578125" style="198" customWidth="1"/>
    <col min="5125" max="5125" width="13.7109375" style="198" customWidth="1"/>
    <col min="5126" max="5126" width="6" style="198" customWidth="1"/>
    <col min="5127" max="5127" width="12.140625" style="198" customWidth="1"/>
    <col min="5128" max="5376" width="8.85546875" style="198"/>
    <col min="5377" max="5377" width="47.7109375" style="198" customWidth="1"/>
    <col min="5378" max="5378" width="5.42578125" style="198" customWidth="1"/>
    <col min="5379" max="5379" width="6.7109375" style="198" customWidth="1"/>
    <col min="5380" max="5380" width="6.42578125" style="198" customWidth="1"/>
    <col min="5381" max="5381" width="13.7109375" style="198" customWidth="1"/>
    <col min="5382" max="5382" width="6" style="198" customWidth="1"/>
    <col min="5383" max="5383" width="12.140625" style="198" customWidth="1"/>
    <col min="5384" max="5632" width="8.85546875" style="198"/>
    <col min="5633" max="5633" width="47.7109375" style="198" customWidth="1"/>
    <col min="5634" max="5634" width="5.42578125" style="198" customWidth="1"/>
    <col min="5635" max="5635" width="6.7109375" style="198" customWidth="1"/>
    <col min="5636" max="5636" width="6.42578125" style="198" customWidth="1"/>
    <col min="5637" max="5637" width="13.7109375" style="198" customWidth="1"/>
    <col min="5638" max="5638" width="6" style="198" customWidth="1"/>
    <col min="5639" max="5639" width="12.140625" style="198" customWidth="1"/>
    <col min="5640" max="5888" width="8.85546875" style="198"/>
    <col min="5889" max="5889" width="47.7109375" style="198" customWidth="1"/>
    <col min="5890" max="5890" width="5.42578125" style="198" customWidth="1"/>
    <col min="5891" max="5891" width="6.7109375" style="198" customWidth="1"/>
    <col min="5892" max="5892" width="6.42578125" style="198" customWidth="1"/>
    <col min="5893" max="5893" width="13.7109375" style="198" customWidth="1"/>
    <col min="5894" max="5894" width="6" style="198" customWidth="1"/>
    <col min="5895" max="5895" width="12.140625" style="198" customWidth="1"/>
    <col min="5896" max="6144" width="8.85546875" style="198"/>
    <col min="6145" max="6145" width="47.7109375" style="198" customWidth="1"/>
    <col min="6146" max="6146" width="5.42578125" style="198" customWidth="1"/>
    <col min="6147" max="6147" width="6.7109375" style="198" customWidth="1"/>
    <col min="6148" max="6148" width="6.42578125" style="198" customWidth="1"/>
    <col min="6149" max="6149" width="13.7109375" style="198" customWidth="1"/>
    <col min="6150" max="6150" width="6" style="198" customWidth="1"/>
    <col min="6151" max="6151" width="12.140625" style="198" customWidth="1"/>
    <col min="6152" max="6400" width="8.85546875" style="198"/>
    <col min="6401" max="6401" width="47.7109375" style="198" customWidth="1"/>
    <col min="6402" max="6402" width="5.42578125" style="198" customWidth="1"/>
    <col min="6403" max="6403" width="6.7109375" style="198" customWidth="1"/>
    <col min="6404" max="6404" width="6.42578125" style="198" customWidth="1"/>
    <col min="6405" max="6405" width="13.7109375" style="198" customWidth="1"/>
    <col min="6406" max="6406" width="6" style="198" customWidth="1"/>
    <col min="6407" max="6407" width="12.140625" style="198" customWidth="1"/>
    <col min="6408" max="6656" width="8.85546875" style="198"/>
    <col min="6657" max="6657" width="47.7109375" style="198" customWidth="1"/>
    <col min="6658" max="6658" width="5.42578125" style="198" customWidth="1"/>
    <col min="6659" max="6659" width="6.7109375" style="198" customWidth="1"/>
    <col min="6660" max="6660" width="6.42578125" style="198" customWidth="1"/>
    <col min="6661" max="6661" width="13.7109375" style="198" customWidth="1"/>
    <col min="6662" max="6662" width="6" style="198" customWidth="1"/>
    <col min="6663" max="6663" width="12.140625" style="198" customWidth="1"/>
    <col min="6664" max="6912" width="8.85546875" style="198"/>
    <col min="6913" max="6913" width="47.7109375" style="198" customWidth="1"/>
    <col min="6914" max="6914" width="5.42578125" style="198" customWidth="1"/>
    <col min="6915" max="6915" width="6.7109375" style="198" customWidth="1"/>
    <col min="6916" max="6916" width="6.42578125" style="198" customWidth="1"/>
    <col min="6917" max="6917" width="13.7109375" style="198" customWidth="1"/>
    <col min="6918" max="6918" width="6" style="198" customWidth="1"/>
    <col min="6919" max="6919" width="12.140625" style="198" customWidth="1"/>
    <col min="6920" max="7168" width="8.85546875" style="198"/>
    <col min="7169" max="7169" width="47.7109375" style="198" customWidth="1"/>
    <col min="7170" max="7170" width="5.42578125" style="198" customWidth="1"/>
    <col min="7171" max="7171" width="6.7109375" style="198" customWidth="1"/>
    <col min="7172" max="7172" width="6.42578125" style="198" customWidth="1"/>
    <col min="7173" max="7173" width="13.7109375" style="198" customWidth="1"/>
    <col min="7174" max="7174" width="6" style="198" customWidth="1"/>
    <col min="7175" max="7175" width="12.140625" style="198" customWidth="1"/>
    <col min="7176" max="7424" width="8.85546875" style="198"/>
    <col min="7425" max="7425" width="47.7109375" style="198" customWidth="1"/>
    <col min="7426" max="7426" width="5.42578125" style="198" customWidth="1"/>
    <col min="7427" max="7427" width="6.7109375" style="198" customWidth="1"/>
    <col min="7428" max="7428" width="6.42578125" style="198" customWidth="1"/>
    <col min="7429" max="7429" width="13.7109375" style="198" customWidth="1"/>
    <col min="7430" max="7430" width="6" style="198" customWidth="1"/>
    <col min="7431" max="7431" width="12.140625" style="198" customWidth="1"/>
    <col min="7432" max="7680" width="8.85546875" style="198"/>
    <col min="7681" max="7681" width="47.7109375" style="198" customWidth="1"/>
    <col min="7682" max="7682" width="5.42578125" style="198" customWidth="1"/>
    <col min="7683" max="7683" width="6.7109375" style="198" customWidth="1"/>
    <col min="7684" max="7684" width="6.42578125" style="198" customWidth="1"/>
    <col min="7685" max="7685" width="13.7109375" style="198" customWidth="1"/>
    <col min="7686" max="7686" width="6" style="198" customWidth="1"/>
    <col min="7687" max="7687" width="12.140625" style="198" customWidth="1"/>
    <col min="7688" max="7936" width="8.85546875" style="198"/>
    <col min="7937" max="7937" width="47.7109375" style="198" customWidth="1"/>
    <col min="7938" max="7938" width="5.42578125" style="198" customWidth="1"/>
    <col min="7939" max="7939" width="6.7109375" style="198" customWidth="1"/>
    <col min="7940" max="7940" width="6.42578125" style="198" customWidth="1"/>
    <col min="7941" max="7941" width="13.7109375" style="198" customWidth="1"/>
    <col min="7942" max="7942" width="6" style="198" customWidth="1"/>
    <col min="7943" max="7943" width="12.140625" style="198" customWidth="1"/>
    <col min="7944" max="8192" width="8.85546875" style="198"/>
    <col min="8193" max="8193" width="47.7109375" style="198" customWidth="1"/>
    <col min="8194" max="8194" width="5.42578125" style="198" customWidth="1"/>
    <col min="8195" max="8195" width="6.7109375" style="198" customWidth="1"/>
    <col min="8196" max="8196" width="6.42578125" style="198" customWidth="1"/>
    <col min="8197" max="8197" width="13.7109375" style="198" customWidth="1"/>
    <col min="8198" max="8198" width="6" style="198" customWidth="1"/>
    <col min="8199" max="8199" width="12.140625" style="198" customWidth="1"/>
    <col min="8200" max="8448" width="8.85546875" style="198"/>
    <col min="8449" max="8449" width="47.7109375" style="198" customWidth="1"/>
    <col min="8450" max="8450" width="5.42578125" style="198" customWidth="1"/>
    <col min="8451" max="8451" width="6.7109375" style="198" customWidth="1"/>
    <col min="8452" max="8452" width="6.42578125" style="198" customWidth="1"/>
    <col min="8453" max="8453" width="13.7109375" style="198" customWidth="1"/>
    <col min="8454" max="8454" width="6" style="198" customWidth="1"/>
    <col min="8455" max="8455" width="12.140625" style="198" customWidth="1"/>
    <col min="8456" max="8704" width="8.85546875" style="198"/>
    <col min="8705" max="8705" width="47.7109375" style="198" customWidth="1"/>
    <col min="8706" max="8706" width="5.42578125" style="198" customWidth="1"/>
    <col min="8707" max="8707" width="6.7109375" style="198" customWidth="1"/>
    <col min="8708" max="8708" width="6.42578125" style="198" customWidth="1"/>
    <col min="8709" max="8709" width="13.7109375" style="198" customWidth="1"/>
    <col min="8710" max="8710" width="6" style="198" customWidth="1"/>
    <col min="8711" max="8711" width="12.140625" style="198" customWidth="1"/>
    <col min="8712" max="8960" width="8.85546875" style="198"/>
    <col min="8961" max="8961" width="47.7109375" style="198" customWidth="1"/>
    <col min="8962" max="8962" width="5.42578125" style="198" customWidth="1"/>
    <col min="8963" max="8963" width="6.7109375" style="198" customWidth="1"/>
    <col min="8964" max="8964" width="6.42578125" style="198" customWidth="1"/>
    <col min="8965" max="8965" width="13.7109375" style="198" customWidth="1"/>
    <col min="8966" max="8966" width="6" style="198" customWidth="1"/>
    <col min="8967" max="8967" width="12.140625" style="198" customWidth="1"/>
    <col min="8968" max="9216" width="8.85546875" style="198"/>
    <col min="9217" max="9217" width="47.7109375" style="198" customWidth="1"/>
    <col min="9218" max="9218" width="5.42578125" style="198" customWidth="1"/>
    <col min="9219" max="9219" width="6.7109375" style="198" customWidth="1"/>
    <col min="9220" max="9220" width="6.42578125" style="198" customWidth="1"/>
    <col min="9221" max="9221" width="13.7109375" style="198" customWidth="1"/>
    <col min="9222" max="9222" width="6" style="198" customWidth="1"/>
    <col min="9223" max="9223" width="12.140625" style="198" customWidth="1"/>
    <col min="9224" max="9472" width="8.85546875" style="198"/>
    <col min="9473" max="9473" width="47.7109375" style="198" customWidth="1"/>
    <col min="9474" max="9474" width="5.42578125" style="198" customWidth="1"/>
    <col min="9475" max="9475" width="6.7109375" style="198" customWidth="1"/>
    <col min="9476" max="9476" width="6.42578125" style="198" customWidth="1"/>
    <col min="9477" max="9477" width="13.7109375" style="198" customWidth="1"/>
    <col min="9478" max="9478" width="6" style="198" customWidth="1"/>
    <col min="9479" max="9479" width="12.140625" style="198" customWidth="1"/>
    <col min="9480" max="9728" width="8.85546875" style="198"/>
    <col min="9729" max="9729" width="47.7109375" style="198" customWidth="1"/>
    <col min="9730" max="9730" width="5.42578125" style="198" customWidth="1"/>
    <col min="9731" max="9731" width="6.7109375" style="198" customWidth="1"/>
    <col min="9732" max="9732" width="6.42578125" style="198" customWidth="1"/>
    <col min="9733" max="9733" width="13.7109375" style="198" customWidth="1"/>
    <col min="9734" max="9734" width="6" style="198" customWidth="1"/>
    <col min="9735" max="9735" width="12.140625" style="198" customWidth="1"/>
    <col min="9736" max="9984" width="8.85546875" style="198"/>
    <col min="9985" max="9985" width="47.7109375" style="198" customWidth="1"/>
    <col min="9986" max="9986" width="5.42578125" style="198" customWidth="1"/>
    <col min="9987" max="9987" width="6.7109375" style="198" customWidth="1"/>
    <col min="9988" max="9988" width="6.42578125" style="198" customWidth="1"/>
    <col min="9989" max="9989" width="13.7109375" style="198" customWidth="1"/>
    <col min="9990" max="9990" width="6" style="198" customWidth="1"/>
    <col min="9991" max="9991" width="12.140625" style="198" customWidth="1"/>
    <col min="9992" max="10240" width="8.85546875" style="198"/>
    <col min="10241" max="10241" width="47.7109375" style="198" customWidth="1"/>
    <col min="10242" max="10242" width="5.42578125" style="198" customWidth="1"/>
    <col min="10243" max="10243" width="6.7109375" style="198" customWidth="1"/>
    <col min="10244" max="10244" width="6.42578125" style="198" customWidth="1"/>
    <col min="10245" max="10245" width="13.7109375" style="198" customWidth="1"/>
    <col min="10246" max="10246" width="6" style="198" customWidth="1"/>
    <col min="10247" max="10247" width="12.140625" style="198" customWidth="1"/>
    <col min="10248" max="10496" width="8.85546875" style="198"/>
    <col min="10497" max="10497" width="47.7109375" style="198" customWidth="1"/>
    <col min="10498" max="10498" width="5.42578125" style="198" customWidth="1"/>
    <col min="10499" max="10499" width="6.7109375" style="198" customWidth="1"/>
    <col min="10500" max="10500" width="6.42578125" style="198" customWidth="1"/>
    <col min="10501" max="10501" width="13.7109375" style="198" customWidth="1"/>
    <col min="10502" max="10502" width="6" style="198" customWidth="1"/>
    <col min="10503" max="10503" width="12.140625" style="198" customWidth="1"/>
    <col min="10504" max="10752" width="8.85546875" style="198"/>
    <col min="10753" max="10753" width="47.7109375" style="198" customWidth="1"/>
    <col min="10754" max="10754" width="5.42578125" style="198" customWidth="1"/>
    <col min="10755" max="10755" width="6.7109375" style="198" customWidth="1"/>
    <col min="10756" max="10756" width="6.42578125" style="198" customWidth="1"/>
    <col min="10757" max="10757" width="13.7109375" style="198" customWidth="1"/>
    <col min="10758" max="10758" width="6" style="198" customWidth="1"/>
    <col min="10759" max="10759" width="12.140625" style="198" customWidth="1"/>
    <col min="10760" max="11008" width="8.85546875" style="198"/>
    <col min="11009" max="11009" width="47.7109375" style="198" customWidth="1"/>
    <col min="11010" max="11010" width="5.42578125" style="198" customWidth="1"/>
    <col min="11011" max="11011" width="6.7109375" style="198" customWidth="1"/>
    <col min="11012" max="11012" width="6.42578125" style="198" customWidth="1"/>
    <col min="11013" max="11013" width="13.7109375" style="198" customWidth="1"/>
    <col min="11014" max="11014" width="6" style="198" customWidth="1"/>
    <col min="11015" max="11015" width="12.140625" style="198" customWidth="1"/>
    <col min="11016" max="11264" width="8.85546875" style="198"/>
    <col min="11265" max="11265" width="47.7109375" style="198" customWidth="1"/>
    <col min="11266" max="11266" width="5.42578125" style="198" customWidth="1"/>
    <col min="11267" max="11267" width="6.7109375" style="198" customWidth="1"/>
    <col min="11268" max="11268" width="6.42578125" style="198" customWidth="1"/>
    <col min="11269" max="11269" width="13.7109375" style="198" customWidth="1"/>
    <col min="11270" max="11270" width="6" style="198" customWidth="1"/>
    <col min="11271" max="11271" width="12.140625" style="198" customWidth="1"/>
    <col min="11272" max="11520" width="8.85546875" style="198"/>
    <col min="11521" max="11521" width="47.7109375" style="198" customWidth="1"/>
    <col min="11522" max="11522" width="5.42578125" style="198" customWidth="1"/>
    <col min="11523" max="11523" width="6.7109375" style="198" customWidth="1"/>
    <col min="11524" max="11524" width="6.42578125" style="198" customWidth="1"/>
    <col min="11525" max="11525" width="13.7109375" style="198" customWidth="1"/>
    <col min="11526" max="11526" width="6" style="198" customWidth="1"/>
    <col min="11527" max="11527" width="12.140625" style="198" customWidth="1"/>
    <col min="11528" max="11776" width="8.85546875" style="198"/>
    <col min="11777" max="11777" width="47.7109375" style="198" customWidth="1"/>
    <col min="11778" max="11778" width="5.42578125" style="198" customWidth="1"/>
    <col min="11779" max="11779" width="6.7109375" style="198" customWidth="1"/>
    <col min="11780" max="11780" width="6.42578125" style="198" customWidth="1"/>
    <col min="11781" max="11781" width="13.7109375" style="198" customWidth="1"/>
    <col min="11782" max="11782" width="6" style="198" customWidth="1"/>
    <col min="11783" max="11783" width="12.140625" style="198" customWidth="1"/>
    <col min="11784" max="12032" width="8.85546875" style="198"/>
    <col min="12033" max="12033" width="47.7109375" style="198" customWidth="1"/>
    <col min="12034" max="12034" width="5.42578125" style="198" customWidth="1"/>
    <col min="12035" max="12035" width="6.7109375" style="198" customWidth="1"/>
    <col min="12036" max="12036" width="6.42578125" style="198" customWidth="1"/>
    <col min="12037" max="12037" width="13.7109375" style="198" customWidth="1"/>
    <col min="12038" max="12038" width="6" style="198" customWidth="1"/>
    <col min="12039" max="12039" width="12.140625" style="198" customWidth="1"/>
    <col min="12040" max="12288" width="8.85546875" style="198"/>
    <col min="12289" max="12289" width="47.7109375" style="198" customWidth="1"/>
    <col min="12290" max="12290" width="5.42578125" style="198" customWidth="1"/>
    <col min="12291" max="12291" width="6.7109375" style="198" customWidth="1"/>
    <col min="12292" max="12292" width="6.42578125" style="198" customWidth="1"/>
    <col min="12293" max="12293" width="13.7109375" style="198" customWidth="1"/>
    <col min="12294" max="12294" width="6" style="198" customWidth="1"/>
    <col min="12295" max="12295" width="12.140625" style="198" customWidth="1"/>
    <col min="12296" max="12544" width="8.85546875" style="198"/>
    <col min="12545" max="12545" width="47.7109375" style="198" customWidth="1"/>
    <col min="12546" max="12546" width="5.42578125" style="198" customWidth="1"/>
    <col min="12547" max="12547" width="6.7109375" style="198" customWidth="1"/>
    <col min="12548" max="12548" width="6.42578125" style="198" customWidth="1"/>
    <col min="12549" max="12549" width="13.7109375" style="198" customWidth="1"/>
    <col min="12550" max="12550" width="6" style="198" customWidth="1"/>
    <col min="12551" max="12551" width="12.140625" style="198" customWidth="1"/>
    <col min="12552" max="12800" width="8.85546875" style="198"/>
    <col min="12801" max="12801" width="47.7109375" style="198" customWidth="1"/>
    <col min="12802" max="12802" width="5.42578125" style="198" customWidth="1"/>
    <col min="12803" max="12803" width="6.7109375" style="198" customWidth="1"/>
    <col min="12804" max="12804" width="6.42578125" style="198" customWidth="1"/>
    <col min="12805" max="12805" width="13.7109375" style="198" customWidth="1"/>
    <col min="12806" max="12806" width="6" style="198" customWidth="1"/>
    <col min="12807" max="12807" width="12.140625" style="198" customWidth="1"/>
    <col min="12808" max="13056" width="8.85546875" style="198"/>
    <col min="13057" max="13057" width="47.7109375" style="198" customWidth="1"/>
    <col min="13058" max="13058" width="5.42578125" style="198" customWidth="1"/>
    <col min="13059" max="13059" width="6.7109375" style="198" customWidth="1"/>
    <col min="13060" max="13060" width="6.42578125" style="198" customWidth="1"/>
    <col min="13061" max="13061" width="13.7109375" style="198" customWidth="1"/>
    <col min="13062" max="13062" width="6" style="198" customWidth="1"/>
    <col min="13063" max="13063" width="12.140625" style="198" customWidth="1"/>
    <col min="13064" max="13312" width="8.85546875" style="198"/>
    <col min="13313" max="13313" width="47.7109375" style="198" customWidth="1"/>
    <col min="13314" max="13314" width="5.42578125" style="198" customWidth="1"/>
    <col min="13315" max="13315" width="6.7109375" style="198" customWidth="1"/>
    <col min="13316" max="13316" width="6.42578125" style="198" customWidth="1"/>
    <col min="13317" max="13317" width="13.7109375" style="198" customWidth="1"/>
    <col min="13318" max="13318" width="6" style="198" customWidth="1"/>
    <col min="13319" max="13319" width="12.140625" style="198" customWidth="1"/>
    <col min="13320" max="13568" width="8.85546875" style="198"/>
    <col min="13569" max="13569" width="47.7109375" style="198" customWidth="1"/>
    <col min="13570" max="13570" width="5.42578125" style="198" customWidth="1"/>
    <col min="13571" max="13571" width="6.7109375" style="198" customWidth="1"/>
    <col min="13572" max="13572" width="6.42578125" style="198" customWidth="1"/>
    <col min="13573" max="13573" width="13.7109375" style="198" customWidth="1"/>
    <col min="13574" max="13574" width="6" style="198" customWidth="1"/>
    <col min="13575" max="13575" width="12.140625" style="198" customWidth="1"/>
    <col min="13576" max="13824" width="8.85546875" style="198"/>
    <col min="13825" max="13825" width="47.7109375" style="198" customWidth="1"/>
    <col min="13826" max="13826" width="5.42578125" style="198" customWidth="1"/>
    <col min="13827" max="13827" width="6.7109375" style="198" customWidth="1"/>
    <col min="13828" max="13828" width="6.42578125" style="198" customWidth="1"/>
    <col min="13829" max="13829" width="13.7109375" style="198" customWidth="1"/>
    <col min="13830" max="13830" width="6" style="198" customWidth="1"/>
    <col min="13831" max="13831" width="12.140625" style="198" customWidth="1"/>
    <col min="13832" max="14080" width="8.85546875" style="198"/>
    <col min="14081" max="14081" width="47.7109375" style="198" customWidth="1"/>
    <col min="14082" max="14082" width="5.42578125" style="198" customWidth="1"/>
    <col min="14083" max="14083" width="6.7109375" style="198" customWidth="1"/>
    <col min="14084" max="14084" width="6.42578125" style="198" customWidth="1"/>
    <col min="14085" max="14085" width="13.7109375" style="198" customWidth="1"/>
    <col min="14086" max="14086" width="6" style="198" customWidth="1"/>
    <col min="14087" max="14087" width="12.140625" style="198" customWidth="1"/>
    <col min="14088" max="14336" width="8.85546875" style="198"/>
    <col min="14337" max="14337" width="47.7109375" style="198" customWidth="1"/>
    <col min="14338" max="14338" width="5.42578125" style="198" customWidth="1"/>
    <col min="14339" max="14339" width="6.7109375" style="198" customWidth="1"/>
    <col min="14340" max="14340" width="6.42578125" style="198" customWidth="1"/>
    <col min="14341" max="14341" width="13.7109375" style="198" customWidth="1"/>
    <col min="14342" max="14342" width="6" style="198" customWidth="1"/>
    <col min="14343" max="14343" width="12.140625" style="198" customWidth="1"/>
    <col min="14344" max="14592" width="8.85546875" style="198"/>
    <col min="14593" max="14593" width="47.7109375" style="198" customWidth="1"/>
    <col min="14594" max="14594" width="5.42578125" style="198" customWidth="1"/>
    <col min="14595" max="14595" width="6.7109375" style="198" customWidth="1"/>
    <col min="14596" max="14596" width="6.42578125" style="198" customWidth="1"/>
    <col min="14597" max="14597" width="13.7109375" style="198" customWidth="1"/>
    <col min="14598" max="14598" width="6" style="198" customWidth="1"/>
    <col min="14599" max="14599" width="12.140625" style="198" customWidth="1"/>
    <col min="14600" max="14848" width="8.85546875" style="198"/>
    <col min="14849" max="14849" width="47.7109375" style="198" customWidth="1"/>
    <col min="14850" max="14850" width="5.42578125" style="198" customWidth="1"/>
    <col min="14851" max="14851" width="6.7109375" style="198" customWidth="1"/>
    <col min="14852" max="14852" width="6.42578125" style="198" customWidth="1"/>
    <col min="14853" max="14853" width="13.7109375" style="198" customWidth="1"/>
    <col min="14854" max="14854" width="6" style="198" customWidth="1"/>
    <col min="14855" max="14855" width="12.140625" style="198" customWidth="1"/>
    <col min="14856" max="15104" width="8.85546875" style="198"/>
    <col min="15105" max="15105" width="47.7109375" style="198" customWidth="1"/>
    <col min="15106" max="15106" width="5.42578125" style="198" customWidth="1"/>
    <col min="15107" max="15107" width="6.7109375" style="198" customWidth="1"/>
    <col min="15108" max="15108" width="6.42578125" style="198" customWidth="1"/>
    <col min="15109" max="15109" width="13.7109375" style="198" customWidth="1"/>
    <col min="15110" max="15110" width="6" style="198" customWidth="1"/>
    <col min="15111" max="15111" width="12.140625" style="198" customWidth="1"/>
    <col min="15112" max="15360" width="8.85546875" style="198"/>
    <col min="15361" max="15361" width="47.7109375" style="198" customWidth="1"/>
    <col min="15362" max="15362" width="5.42578125" style="198" customWidth="1"/>
    <col min="15363" max="15363" width="6.7109375" style="198" customWidth="1"/>
    <col min="15364" max="15364" width="6.42578125" style="198" customWidth="1"/>
    <col min="15365" max="15365" width="13.7109375" style="198" customWidth="1"/>
    <col min="15366" max="15366" width="6" style="198" customWidth="1"/>
    <col min="15367" max="15367" width="12.140625" style="198" customWidth="1"/>
    <col min="15368" max="15616" width="8.85546875" style="198"/>
    <col min="15617" max="15617" width="47.7109375" style="198" customWidth="1"/>
    <col min="15618" max="15618" width="5.42578125" style="198" customWidth="1"/>
    <col min="15619" max="15619" width="6.7109375" style="198" customWidth="1"/>
    <col min="15620" max="15620" width="6.42578125" style="198" customWidth="1"/>
    <col min="15621" max="15621" width="13.7109375" style="198" customWidth="1"/>
    <col min="15622" max="15622" width="6" style="198" customWidth="1"/>
    <col min="15623" max="15623" width="12.140625" style="198" customWidth="1"/>
    <col min="15624" max="15872" width="8.85546875" style="198"/>
    <col min="15873" max="15873" width="47.7109375" style="198" customWidth="1"/>
    <col min="15874" max="15874" width="5.42578125" style="198" customWidth="1"/>
    <col min="15875" max="15875" width="6.7109375" style="198" customWidth="1"/>
    <col min="15876" max="15876" width="6.42578125" style="198" customWidth="1"/>
    <col min="15877" max="15877" width="13.7109375" style="198" customWidth="1"/>
    <col min="15878" max="15878" width="6" style="198" customWidth="1"/>
    <col min="15879" max="15879" width="12.140625" style="198" customWidth="1"/>
    <col min="15880" max="16128" width="8.85546875" style="198"/>
    <col min="16129" max="16129" width="47.7109375" style="198" customWidth="1"/>
    <col min="16130" max="16130" width="5.42578125" style="198" customWidth="1"/>
    <col min="16131" max="16131" width="6.7109375" style="198" customWidth="1"/>
    <col min="16132" max="16132" width="6.42578125" style="198" customWidth="1"/>
    <col min="16133" max="16133" width="13.7109375" style="198" customWidth="1"/>
    <col min="16134" max="16134" width="6" style="198" customWidth="1"/>
    <col min="16135" max="16135" width="12.140625" style="198" customWidth="1"/>
    <col min="16136" max="16384" width="8.85546875" style="198"/>
  </cols>
  <sheetData>
    <row r="1" spans="1:256" ht="15" x14ac:dyDescent="0.25">
      <c r="A1" s="337" t="s">
        <v>558</v>
      </c>
      <c r="B1" s="337"/>
      <c r="C1" s="337"/>
      <c r="D1" s="339"/>
      <c r="E1" s="339"/>
      <c r="F1" s="339"/>
      <c r="G1" s="3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x14ac:dyDescent="0.25">
      <c r="A2" s="337" t="s">
        <v>1</v>
      </c>
      <c r="B2" s="337"/>
      <c r="C2" s="337"/>
      <c r="D2" s="339"/>
      <c r="E2" s="339"/>
      <c r="F2" s="339"/>
      <c r="G2" s="3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5" x14ac:dyDescent="0.25">
      <c r="A3" s="333" t="s">
        <v>631</v>
      </c>
      <c r="B3" s="340"/>
      <c r="C3" s="340"/>
      <c r="D3" s="340"/>
      <c r="E3" s="340"/>
      <c r="F3" s="340"/>
      <c r="G3" s="34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.75" x14ac:dyDescent="0.25">
      <c r="A4" s="349" t="s">
        <v>559</v>
      </c>
      <c r="B4" s="349"/>
      <c r="C4" s="349"/>
      <c r="D4" s="349"/>
      <c r="E4" s="349"/>
      <c r="F4" s="349"/>
      <c r="G4" s="34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  <c r="IU4" s="199"/>
      <c r="IV4" s="199"/>
    </row>
    <row r="5" spans="1:256" ht="15.75" x14ac:dyDescent="0.25">
      <c r="A5" s="350" t="s">
        <v>560</v>
      </c>
      <c r="B5" s="350"/>
      <c r="C5" s="350"/>
      <c r="D5" s="350"/>
      <c r="E5" s="350"/>
      <c r="F5" s="350"/>
      <c r="G5" s="350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  <c r="IT5" s="199"/>
      <c r="IU5" s="199"/>
      <c r="IV5" s="199"/>
    </row>
    <row r="6" spans="1:256" x14ac:dyDescent="0.2">
      <c r="A6" s="200"/>
      <c r="B6" s="201"/>
      <c r="C6" s="201"/>
      <c r="D6" s="201"/>
      <c r="E6" s="201"/>
      <c r="F6" s="201"/>
      <c r="G6" s="202" t="s">
        <v>3</v>
      </c>
    </row>
    <row r="7" spans="1:256" x14ac:dyDescent="0.2">
      <c r="A7" s="351" t="s">
        <v>561</v>
      </c>
      <c r="B7" s="353" t="s">
        <v>562</v>
      </c>
      <c r="C7" s="354"/>
      <c r="D7" s="354"/>
      <c r="E7" s="354"/>
      <c r="F7" s="355"/>
      <c r="G7" s="356" t="s">
        <v>265</v>
      </c>
    </row>
    <row r="8" spans="1:256" x14ac:dyDescent="0.2">
      <c r="A8" s="352"/>
      <c r="B8" s="203" t="s">
        <v>563</v>
      </c>
      <c r="C8" s="204" t="s">
        <v>261</v>
      </c>
      <c r="D8" s="204" t="s">
        <v>564</v>
      </c>
      <c r="E8" s="205" t="s">
        <v>263</v>
      </c>
      <c r="F8" s="205" t="s">
        <v>264</v>
      </c>
      <c r="G8" s="357"/>
    </row>
    <row r="9" spans="1:256" x14ac:dyDescent="0.2">
      <c r="A9" s="203">
        <v>1</v>
      </c>
      <c r="B9" s="203">
        <v>2</v>
      </c>
      <c r="C9" s="204" t="s">
        <v>267</v>
      </c>
      <c r="D9" s="204" t="s">
        <v>268</v>
      </c>
      <c r="E9" s="205">
        <v>5</v>
      </c>
      <c r="F9" s="205">
        <v>6</v>
      </c>
      <c r="G9" s="206">
        <v>7</v>
      </c>
    </row>
    <row r="10" spans="1:256" ht="29.25" x14ac:dyDescent="0.25">
      <c r="A10" s="207" t="s">
        <v>565</v>
      </c>
      <c r="B10" s="208">
        <v>510</v>
      </c>
      <c r="C10" s="209"/>
      <c r="D10" s="209"/>
      <c r="E10" s="210"/>
      <c r="F10" s="210"/>
      <c r="G10" s="211">
        <f>SUM(G11)</f>
        <v>6558.6299999999992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</row>
    <row r="11" spans="1:256" ht="15.75" x14ac:dyDescent="0.25">
      <c r="A11" s="213" t="s">
        <v>270</v>
      </c>
      <c r="B11" s="214">
        <v>510</v>
      </c>
      <c r="C11" s="215" t="s">
        <v>271</v>
      </c>
      <c r="D11" s="215"/>
      <c r="E11" s="215"/>
      <c r="F11" s="215"/>
      <c r="G11" s="216">
        <f>SUM(G12+G16)</f>
        <v>6558.6299999999992</v>
      </c>
    </row>
    <row r="12" spans="1:256" ht="26.25" x14ac:dyDescent="0.25">
      <c r="A12" s="217" t="s">
        <v>566</v>
      </c>
      <c r="B12" s="218" t="s">
        <v>567</v>
      </c>
      <c r="C12" s="219" t="s">
        <v>271</v>
      </c>
      <c r="D12" s="219" t="s">
        <v>273</v>
      </c>
      <c r="E12" s="219"/>
      <c r="F12" s="219"/>
      <c r="G12" s="220">
        <f>SUM(G15)</f>
        <v>1929.79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1"/>
      <c r="IK12" s="221"/>
      <c r="IL12" s="221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</row>
    <row r="13" spans="1:256" ht="27" x14ac:dyDescent="0.25">
      <c r="A13" s="222" t="s">
        <v>274</v>
      </c>
      <c r="B13" s="223" t="s">
        <v>567</v>
      </c>
      <c r="C13" s="224" t="s">
        <v>271</v>
      </c>
      <c r="D13" s="224" t="s">
        <v>273</v>
      </c>
      <c r="E13" s="224" t="s">
        <v>275</v>
      </c>
      <c r="F13" s="224"/>
      <c r="G13" s="225">
        <f>SUM(G15)</f>
        <v>1929.79</v>
      </c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26"/>
      <c r="FV13" s="226"/>
      <c r="FW13" s="226"/>
      <c r="FX13" s="226"/>
      <c r="FY13" s="226"/>
      <c r="FZ13" s="226"/>
      <c r="GA13" s="226"/>
      <c r="GB13" s="226"/>
      <c r="GC13" s="226"/>
      <c r="GD13" s="226"/>
      <c r="GE13" s="226"/>
      <c r="GF13" s="226"/>
      <c r="GG13" s="226"/>
      <c r="GH13" s="226"/>
      <c r="GI13" s="226"/>
      <c r="GJ13" s="226"/>
      <c r="GK13" s="226"/>
      <c r="GL13" s="226"/>
      <c r="GM13" s="226"/>
      <c r="GN13" s="226"/>
      <c r="GO13" s="226"/>
      <c r="GP13" s="226"/>
      <c r="GQ13" s="226"/>
      <c r="GR13" s="226"/>
      <c r="GS13" s="226"/>
      <c r="GT13" s="226"/>
      <c r="GU13" s="226"/>
      <c r="GV13" s="226"/>
      <c r="GW13" s="226"/>
      <c r="GX13" s="226"/>
      <c r="GY13" s="226"/>
      <c r="GZ13" s="226"/>
      <c r="HA13" s="226"/>
      <c r="HB13" s="226"/>
      <c r="HC13" s="226"/>
      <c r="HD13" s="226"/>
      <c r="HE13" s="226"/>
      <c r="HF13" s="226"/>
      <c r="HG13" s="226"/>
      <c r="HH13" s="226"/>
      <c r="HI13" s="226"/>
      <c r="HJ13" s="226"/>
      <c r="HK13" s="226"/>
      <c r="HL13" s="226"/>
      <c r="HM13" s="226"/>
      <c r="HN13" s="226"/>
      <c r="HO13" s="226"/>
      <c r="HP13" s="226"/>
      <c r="HQ13" s="226"/>
      <c r="HR13" s="226"/>
      <c r="HS13" s="226"/>
      <c r="HT13" s="226"/>
      <c r="HU13" s="226"/>
      <c r="HV13" s="226"/>
      <c r="HW13" s="226"/>
      <c r="HX13" s="226"/>
      <c r="HY13" s="226"/>
      <c r="HZ13" s="226"/>
      <c r="IA13" s="226"/>
      <c r="IB13" s="226"/>
      <c r="IC13" s="226"/>
      <c r="ID13" s="226"/>
      <c r="IE13" s="226"/>
      <c r="IF13" s="226"/>
      <c r="IG13" s="226"/>
      <c r="IH13" s="226"/>
      <c r="II13" s="226"/>
      <c r="IJ13" s="226"/>
      <c r="IK13" s="226"/>
      <c r="IL13" s="226"/>
      <c r="IM13" s="226"/>
      <c r="IN13" s="226"/>
      <c r="IO13" s="226"/>
      <c r="IP13" s="226"/>
      <c r="IQ13" s="226"/>
      <c r="IR13" s="226"/>
      <c r="IS13" s="226"/>
      <c r="IT13" s="226"/>
      <c r="IU13" s="226"/>
      <c r="IV13" s="226"/>
    </row>
    <row r="14" spans="1:256" ht="26.25" x14ac:dyDescent="0.25">
      <c r="A14" s="227" t="s">
        <v>276</v>
      </c>
      <c r="B14" s="228" t="s">
        <v>567</v>
      </c>
      <c r="C14" s="229" t="s">
        <v>271</v>
      </c>
      <c r="D14" s="229" t="s">
        <v>273</v>
      </c>
      <c r="E14" s="229" t="s">
        <v>275</v>
      </c>
      <c r="F14" s="229"/>
      <c r="G14" s="230">
        <f>SUM(G15)</f>
        <v>1929.79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  <c r="IK14" s="231"/>
      <c r="IL14" s="231"/>
      <c r="IM14" s="231"/>
      <c r="IN14" s="231"/>
      <c r="IO14" s="231"/>
      <c r="IP14" s="231"/>
      <c r="IQ14" s="231"/>
      <c r="IR14" s="231"/>
      <c r="IS14" s="231"/>
      <c r="IT14" s="231"/>
      <c r="IU14" s="231"/>
      <c r="IV14" s="231"/>
    </row>
    <row r="15" spans="1:256" ht="54.75" customHeight="1" x14ac:dyDescent="0.2">
      <c r="A15" s="232" t="s">
        <v>568</v>
      </c>
      <c r="B15" s="233" t="s">
        <v>567</v>
      </c>
      <c r="C15" s="234" t="s">
        <v>271</v>
      </c>
      <c r="D15" s="234" t="s">
        <v>273</v>
      </c>
      <c r="E15" s="234" t="s">
        <v>275</v>
      </c>
      <c r="F15" s="234" t="s">
        <v>278</v>
      </c>
      <c r="G15" s="235">
        <v>1929.79</v>
      </c>
    </row>
    <row r="16" spans="1:256" ht="28.5" x14ac:dyDescent="0.2">
      <c r="A16" s="236" t="s">
        <v>565</v>
      </c>
      <c r="B16" s="218" t="s">
        <v>567</v>
      </c>
      <c r="C16" s="219" t="s">
        <v>271</v>
      </c>
      <c r="D16" s="219" t="s">
        <v>280</v>
      </c>
      <c r="E16" s="219"/>
      <c r="F16" s="219"/>
      <c r="G16" s="220">
        <f>SUM(G17)</f>
        <v>4628.8399999999992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ht="27" x14ac:dyDescent="0.25">
      <c r="A17" s="222" t="s">
        <v>274</v>
      </c>
      <c r="B17" s="237" t="s">
        <v>567</v>
      </c>
      <c r="C17" s="224" t="s">
        <v>271</v>
      </c>
      <c r="D17" s="224" t="s">
        <v>280</v>
      </c>
      <c r="E17" s="224" t="s">
        <v>281</v>
      </c>
      <c r="F17" s="224"/>
      <c r="G17" s="225">
        <f>SUM(G18)</f>
        <v>4628.8399999999992</v>
      </c>
    </row>
    <row r="18" spans="1:256" x14ac:dyDescent="0.2">
      <c r="A18" s="232" t="s">
        <v>282</v>
      </c>
      <c r="B18" s="238" t="s">
        <v>567</v>
      </c>
      <c r="C18" s="234" t="s">
        <v>271</v>
      </c>
      <c r="D18" s="234" t="s">
        <v>280</v>
      </c>
      <c r="E18" s="234" t="s">
        <v>281</v>
      </c>
      <c r="F18" s="234"/>
      <c r="G18" s="235">
        <f>SUM(G19+G20+G21)</f>
        <v>4628.8399999999992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39"/>
      <c r="EK18" s="239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239"/>
      <c r="FD18" s="239"/>
      <c r="FE18" s="239"/>
      <c r="FF18" s="239"/>
      <c r="FG18" s="239"/>
      <c r="FH18" s="239"/>
      <c r="FI18" s="239"/>
      <c r="FJ18" s="239"/>
      <c r="FK18" s="239"/>
      <c r="FL18" s="239"/>
      <c r="FM18" s="239"/>
      <c r="FN18" s="239"/>
      <c r="FO18" s="239"/>
      <c r="FP18" s="239"/>
      <c r="FQ18" s="239"/>
      <c r="FR18" s="239"/>
      <c r="FS18" s="239"/>
      <c r="FT18" s="239"/>
      <c r="FU18" s="239"/>
      <c r="FV18" s="239"/>
      <c r="FW18" s="239"/>
      <c r="FX18" s="239"/>
      <c r="FY18" s="239"/>
      <c r="FZ18" s="239"/>
      <c r="GA18" s="239"/>
      <c r="GB18" s="239"/>
      <c r="GC18" s="239"/>
      <c r="GD18" s="239"/>
      <c r="GE18" s="239"/>
      <c r="GF18" s="239"/>
      <c r="GG18" s="239"/>
      <c r="GH18" s="239"/>
      <c r="GI18" s="239"/>
      <c r="GJ18" s="239"/>
      <c r="GK18" s="239"/>
      <c r="GL18" s="239"/>
      <c r="GM18" s="239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9"/>
      <c r="HJ18" s="239"/>
      <c r="HK18" s="239"/>
      <c r="HL18" s="239"/>
      <c r="HM18" s="239"/>
      <c r="HN18" s="239"/>
      <c r="HO18" s="239"/>
      <c r="HP18" s="239"/>
      <c r="HQ18" s="239"/>
      <c r="HR18" s="239"/>
      <c r="HS18" s="239"/>
      <c r="HT18" s="239"/>
      <c r="HU18" s="239"/>
      <c r="HV18" s="239"/>
      <c r="HW18" s="239"/>
      <c r="HX18" s="239"/>
      <c r="HY18" s="239"/>
      <c r="HZ18" s="239"/>
      <c r="IA18" s="239"/>
      <c r="IB18" s="239"/>
      <c r="IC18" s="239"/>
      <c r="ID18" s="239"/>
      <c r="IE18" s="239"/>
      <c r="IF18" s="239"/>
      <c r="IG18" s="239"/>
      <c r="IH18" s="239"/>
      <c r="II18" s="239"/>
      <c r="IJ18" s="239"/>
      <c r="IK18" s="239"/>
      <c r="IL18" s="239"/>
      <c r="IM18" s="239"/>
      <c r="IN18" s="239"/>
      <c r="IO18" s="239"/>
      <c r="IP18" s="239"/>
      <c r="IQ18" s="239"/>
      <c r="IR18" s="239"/>
      <c r="IS18" s="239"/>
      <c r="IT18" s="239"/>
      <c r="IU18" s="239"/>
      <c r="IV18" s="239"/>
    </row>
    <row r="19" spans="1:256" ht="51" customHeight="1" x14ac:dyDescent="0.2">
      <c r="A19" s="227" t="s">
        <v>568</v>
      </c>
      <c r="B19" s="240" t="s">
        <v>567</v>
      </c>
      <c r="C19" s="229" t="s">
        <v>271</v>
      </c>
      <c r="D19" s="229" t="s">
        <v>280</v>
      </c>
      <c r="E19" s="229" t="s">
        <v>281</v>
      </c>
      <c r="F19" s="229" t="s">
        <v>278</v>
      </c>
      <c r="G19" s="230">
        <v>4290.4799999999996</v>
      </c>
    </row>
    <row r="20" spans="1:256" ht="26.25" x14ac:dyDescent="0.25">
      <c r="A20" s="227" t="s">
        <v>569</v>
      </c>
      <c r="B20" s="240" t="s">
        <v>567</v>
      </c>
      <c r="C20" s="229" t="s">
        <v>271</v>
      </c>
      <c r="D20" s="229" t="s">
        <v>280</v>
      </c>
      <c r="E20" s="229" t="s">
        <v>281</v>
      </c>
      <c r="F20" s="229" t="s">
        <v>284</v>
      </c>
      <c r="G20" s="230">
        <v>338.36</v>
      </c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  <c r="IO20" s="241"/>
      <c r="IP20" s="241"/>
      <c r="IQ20" s="241"/>
      <c r="IR20" s="241"/>
      <c r="IS20" s="241"/>
      <c r="IT20" s="241"/>
      <c r="IU20" s="241"/>
      <c r="IV20" s="241"/>
    </row>
    <row r="21" spans="1:256" ht="15" hidden="1" x14ac:dyDescent="0.25">
      <c r="A21" s="227" t="s">
        <v>294</v>
      </c>
      <c r="B21" s="240" t="s">
        <v>567</v>
      </c>
      <c r="C21" s="240" t="s">
        <v>271</v>
      </c>
      <c r="D21" s="240" t="s">
        <v>280</v>
      </c>
      <c r="E21" s="229" t="s">
        <v>281</v>
      </c>
      <c r="F21" s="240" t="s">
        <v>295</v>
      </c>
      <c r="G21" s="230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  <c r="IO21" s="241"/>
      <c r="IP21" s="241"/>
      <c r="IQ21" s="241"/>
      <c r="IR21" s="241"/>
      <c r="IS21" s="241"/>
      <c r="IT21" s="241"/>
      <c r="IU21" s="241"/>
      <c r="IV21" s="241"/>
    </row>
    <row r="22" spans="1:256" ht="28.5" x14ac:dyDescent="0.2">
      <c r="A22" s="242" t="s">
        <v>570</v>
      </c>
      <c r="B22" s="215" t="s">
        <v>567</v>
      </c>
      <c r="C22" s="234"/>
      <c r="D22" s="234"/>
      <c r="E22" s="234"/>
      <c r="F22" s="234"/>
      <c r="G22" s="216">
        <f>SUM(G23+G89+G117+G183+G189+G241++G261+G278+G287+G293+G81)</f>
        <v>813414.79</v>
      </c>
    </row>
    <row r="23" spans="1:256" ht="15" x14ac:dyDescent="0.25">
      <c r="A23" s="243" t="s">
        <v>270</v>
      </c>
      <c r="B23" s="215" t="s">
        <v>567</v>
      </c>
      <c r="C23" s="244" t="s">
        <v>271</v>
      </c>
      <c r="D23" s="245"/>
      <c r="E23" s="245"/>
      <c r="F23" s="245"/>
      <c r="G23" s="216">
        <f>SUM(G24+G38+G42+G35)</f>
        <v>83919.8</v>
      </c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  <c r="IU23" s="212"/>
      <c r="IV23" s="212"/>
    </row>
    <row r="24" spans="1:256" x14ac:dyDescent="0.2">
      <c r="A24" s="217" t="s">
        <v>571</v>
      </c>
      <c r="B24" s="218" t="s">
        <v>567</v>
      </c>
      <c r="C24" s="219" t="s">
        <v>271</v>
      </c>
      <c r="D24" s="219" t="s">
        <v>286</v>
      </c>
      <c r="E24" s="219"/>
      <c r="F24" s="219"/>
      <c r="G24" s="246">
        <f>SUM(G25)</f>
        <v>68975.569999999992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  <c r="IA24" s="239"/>
      <c r="IB24" s="239"/>
      <c r="IC24" s="239"/>
      <c r="ID24" s="239"/>
      <c r="IE24" s="239"/>
      <c r="IF24" s="239"/>
      <c r="IG24" s="239"/>
      <c r="IH24" s="239"/>
      <c r="II24" s="239"/>
      <c r="IJ24" s="239"/>
      <c r="IK24" s="239"/>
      <c r="IL24" s="239"/>
      <c r="IM24" s="239"/>
      <c r="IN24" s="239"/>
      <c r="IO24" s="239"/>
      <c r="IP24" s="239"/>
      <c r="IQ24" s="239"/>
      <c r="IR24" s="239"/>
      <c r="IS24" s="239"/>
      <c r="IT24" s="239"/>
      <c r="IU24" s="239"/>
      <c r="IV24" s="239"/>
    </row>
    <row r="25" spans="1:256" ht="27" x14ac:dyDescent="0.25">
      <c r="A25" s="222" t="s">
        <v>274</v>
      </c>
      <c r="B25" s="223" t="s">
        <v>567</v>
      </c>
      <c r="C25" s="224" t="s">
        <v>271</v>
      </c>
      <c r="D25" s="224" t="s">
        <v>286</v>
      </c>
      <c r="E25" s="224"/>
      <c r="F25" s="224"/>
      <c r="G25" s="225">
        <f>SUM(G26+G29+G33)</f>
        <v>68975.569999999992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7"/>
      <c r="EA25" s="247"/>
      <c r="EB25" s="247"/>
      <c r="EC25" s="247"/>
      <c r="ED25" s="247"/>
      <c r="EE25" s="247"/>
      <c r="EF25" s="247"/>
      <c r="EG25" s="247"/>
      <c r="EH25" s="247"/>
      <c r="EI25" s="247"/>
      <c r="EJ25" s="247"/>
      <c r="EK25" s="247"/>
      <c r="EL25" s="247"/>
      <c r="EM25" s="247"/>
      <c r="EN25" s="247"/>
      <c r="EO25" s="247"/>
      <c r="EP25" s="247"/>
      <c r="EQ25" s="247"/>
      <c r="ER25" s="247"/>
      <c r="ES25" s="247"/>
      <c r="ET25" s="247"/>
      <c r="EU25" s="247"/>
      <c r="EV25" s="247"/>
      <c r="EW25" s="247"/>
      <c r="EX25" s="247"/>
      <c r="EY25" s="247"/>
      <c r="EZ25" s="247"/>
      <c r="FA25" s="247"/>
      <c r="FB25" s="247"/>
      <c r="FC25" s="247"/>
      <c r="FD25" s="247"/>
      <c r="FE25" s="247"/>
      <c r="FF25" s="247"/>
      <c r="FG25" s="247"/>
      <c r="FH25" s="247"/>
      <c r="FI25" s="247"/>
      <c r="FJ25" s="247"/>
      <c r="FK25" s="247"/>
      <c r="FL25" s="247"/>
      <c r="FM25" s="247"/>
      <c r="FN25" s="247"/>
      <c r="FO25" s="247"/>
      <c r="FP25" s="247"/>
      <c r="FQ25" s="247"/>
      <c r="FR25" s="247"/>
      <c r="FS25" s="247"/>
      <c r="FT25" s="247"/>
      <c r="FU25" s="247"/>
      <c r="FV25" s="247"/>
      <c r="FW25" s="247"/>
      <c r="FX25" s="247"/>
      <c r="FY25" s="247"/>
      <c r="FZ25" s="247"/>
      <c r="GA25" s="247"/>
      <c r="GB25" s="247"/>
      <c r="GC25" s="247"/>
      <c r="GD25" s="247"/>
      <c r="GE25" s="247"/>
      <c r="GF25" s="247"/>
      <c r="GG25" s="247"/>
      <c r="GH25" s="247"/>
      <c r="GI25" s="247"/>
      <c r="GJ25" s="247"/>
      <c r="GK25" s="247"/>
      <c r="GL25" s="247"/>
      <c r="GM25" s="247"/>
      <c r="GN25" s="247"/>
      <c r="GO25" s="247"/>
      <c r="GP25" s="247"/>
      <c r="GQ25" s="247"/>
      <c r="GR25" s="247"/>
      <c r="GS25" s="247"/>
      <c r="GT25" s="247"/>
      <c r="GU25" s="247"/>
      <c r="GV25" s="247"/>
      <c r="GW25" s="247"/>
      <c r="GX25" s="247"/>
      <c r="GY25" s="247"/>
      <c r="GZ25" s="247"/>
      <c r="HA25" s="247"/>
      <c r="HB25" s="247"/>
      <c r="HC25" s="247"/>
      <c r="HD25" s="247"/>
      <c r="HE25" s="247"/>
      <c r="HF25" s="247"/>
      <c r="HG25" s="247"/>
      <c r="HH25" s="247"/>
      <c r="HI25" s="247"/>
      <c r="HJ25" s="247"/>
      <c r="HK25" s="247"/>
      <c r="HL25" s="247"/>
      <c r="HM25" s="247"/>
      <c r="HN25" s="247"/>
      <c r="HO25" s="247"/>
      <c r="HP25" s="247"/>
      <c r="HQ25" s="247"/>
      <c r="HR25" s="247"/>
      <c r="HS25" s="247"/>
      <c r="HT25" s="247"/>
      <c r="HU25" s="247"/>
      <c r="HV25" s="247"/>
      <c r="HW25" s="247"/>
      <c r="HX25" s="247"/>
      <c r="HY25" s="247"/>
      <c r="HZ25" s="247"/>
      <c r="IA25" s="247"/>
      <c r="IB25" s="247"/>
      <c r="IC25" s="247"/>
      <c r="ID25" s="247"/>
      <c r="IE25" s="247"/>
      <c r="IF25" s="247"/>
      <c r="IG25" s="247"/>
      <c r="IH25" s="247"/>
      <c r="II25" s="247"/>
      <c r="IJ25" s="247"/>
      <c r="IK25" s="247"/>
      <c r="IL25" s="247"/>
      <c r="IM25" s="247"/>
      <c r="IN25" s="247"/>
      <c r="IO25" s="247"/>
      <c r="IP25" s="247"/>
      <c r="IQ25" s="247"/>
      <c r="IR25" s="247"/>
      <c r="IS25" s="247"/>
      <c r="IT25" s="247"/>
      <c r="IU25" s="247"/>
      <c r="IV25" s="247"/>
    </row>
    <row r="26" spans="1:256" x14ac:dyDescent="0.2">
      <c r="A26" s="227" t="s">
        <v>282</v>
      </c>
      <c r="B26" s="240" t="s">
        <v>567</v>
      </c>
      <c r="C26" s="229" t="s">
        <v>271</v>
      </c>
      <c r="D26" s="229" t="s">
        <v>286</v>
      </c>
      <c r="E26" s="229"/>
      <c r="F26" s="229"/>
      <c r="G26" s="230">
        <f>SUM(G27+G28)</f>
        <v>8365.2099999999991</v>
      </c>
    </row>
    <row r="27" spans="1:256" ht="51.75" customHeight="1" x14ac:dyDescent="0.2">
      <c r="A27" s="227" t="s">
        <v>568</v>
      </c>
      <c r="B27" s="233" t="s">
        <v>567</v>
      </c>
      <c r="C27" s="229" t="s">
        <v>271</v>
      </c>
      <c r="D27" s="229" t="s">
        <v>286</v>
      </c>
      <c r="E27" s="229" t="s">
        <v>290</v>
      </c>
      <c r="F27" s="229" t="s">
        <v>278</v>
      </c>
      <c r="G27" s="230">
        <v>8298.24</v>
      </c>
    </row>
    <row r="28" spans="1:256" x14ac:dyDescent="0.2">
      <c r="A28" s="232" t="s">
        <v>291</v>
      </c>
      <c r="B28" s="233" t="s">
        <v>567</v>
      </c>
      <c r="C28" s="229" t="s">
        <v>271</v>
      </c>
      <c r="D28" s="229" t="s">
        <v>286</v>
      </c>
      <c r="E28" s="229" t="s">
        <v>290</v>
      </c>
      <c r="F28" s="229" t="s">
        <v>292</v>
      </c>
      <c r="G28" s="230">
        <v>66.97</v>
      </c>
    </row>
    <row r="29" spans="1:256" x14ac:dyDescent="0.2">
      <c r="A29" s="227" t="s">
        <v>282</v>
      </c>
      <c r="B29" s="240" t="s">
        <v>567</v>
      </c>
      <c r="C29" s="229" t="s">
        <v>271</v>
      </c>
      <c r="D29" s="229" t="s">
        <v>286</v>
      </c>
      <c r="E29" s="229"/>
      <c r="F29" s="229"/>
      <c r="G29" s="230">
        <f>SUM(G30+G31+G32)</f>
        <v>58301.99</v>
      </c>
    </row>
    <row r="30" spans="1:256" ht="51.75" customHeight="1" x14ac:dyDescent="0.2">
      <c r="A30" s="227" t="s">
        <v>568</v>
      </c>
      <c r="B30" s="233" t="s">
        <v>567</v>
      </c>
      <c r="C30" s="229" t="s">
        <v>271</v>
      </c>
      <c r="D30" s="229" t="s">
        <v>286</v>
      </c>
      <c r="E30" s="229" t="s">
        <v>281</v>
      </c>
      <c r="F30" s="229" t="s">
        <v>278</v>
      </c>
      <c r="G30" s="230">
        <v>52869.02</v>
      </c>
    </row>
    <row r="31" spans="1:256" ht="25.5" x14ac:dyDescent="0.2">
      <c r="A31" s="227" t="s">
        <v>569</v>
      </c>
      <c r="B31" s="240" t="s">
        <v>567</v>
      </c>
      <c r="C31" s="229" t="s">
        <v>271</v>
      </c>
      <c r="D31" s="229" t="s">
        <v>286</v>
      </c>
      <c r="E31" s="229" t="s">
        <v>281</v>
      </c>
      <c r="F31" s="229" t="s">
        <v>284</v>
      </c>
      <c r="G31" s="230">
        <v>5410.01</v>
      </c>
    </row>
    <row r="32" spans="1:256" ht="15" x14ac:dyDescent="0.25">
      <c r="A32" s="227" t="s">
        <v>294</v>
      </c>
      <c r="B32" s="240" t="s">
        <v>567</v>
      </c>
      <c r="C32" s="240" t="s">
        <v>271</v>
      </c>
      <c r="D32" s="240" t="s">
        <v>286</v>
      </c>
      <c r="E32" s="229" t="s">
        <v>281</v>
      </c>
      <c r="F32" s="240" t="s">
        <v>295</v>
      </c>
      <c r="G32" s="230">
        <v>22.96</v>
      </c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8"/>
      <c r="FC32" s="248"/>
      <c r="FD32" s="248"/>
      <c r="FE32" s="248"/>
      <c r="FF32" s="248"/>
      <c r="FG32" s="248"/>
      <c r="FH32" s="248"/>
      <c r="FI32" s="248"/>
      <c r="FJ32" s="248"/>
      <c r="FK32" s="248"/>
      <c r="FL32" s="248"/>
      <c r="FM32" s="248"/>
      <c r="FN32" s="248"/>
      <c r="FO32" s="248"/>
      <c r="FP32" s="248"/>
      <c r="FQ32" s="248"/>
      <c r="FR32" s="248"/>
      <c r="FS32" s="248"/>
      <c r="FT32" s="248"/>
      <c r="FU32" s="248"/>
      <c r="FV32" s="248"/>
      <c r="FW32" s="248"/>
      <c r="FX32" s="248"/>
      <c r="FY32" s="248"/>
      <c r="FZ32" s="248"/>
      <c r="GA32" s="248"/>
      <c r="GB32" s="248"/>
      <c r="GC32" s="248"/>
      <c r="GD32" s="248"/>
      <c r="GE32" s="248"/>
      <c r="GF32" s="248"/>
      <c r="GG32" s="248"/>
      <c r="GH32" s="248"/>
      <c r="GI32" s="248"/>
      <c r="GJ32" s="248"/>
      <c r="GK32" s="248"/>
      <c r="GL32" s="248"/>
      <c r="GM32" s="248"/>
      <c r="GN32" s="248"/>
      <c r="GO32" s="248"/>
      <c r="GP32" s="248"/>
      <c r="GQ32" s="248"/>
      <c r="GR32" s="248"/>
      <c r="GS32" s="248"/>
      <c r="GT32" s="248"/>
      <c r="GU32" s="248"/>
      <c r="GV32" s="248"/>
      <c r="GW32" s="248"/>
      <c r="GX32" s="248"/>
      <c r="GY32" s="248"/>
      <c r="GZ32" s="248"/>
      <c r="HA32" s="248"/>
      <c r="HB32" s="248"/>
      <c r="HC32" s="248"/>
      <c r="HD32" s="248"/>
      <c r="HE32" s="248"/>
      <c r="HF32" s="248"/>
      <c r="HG32" s="248"/>
      <c r="HH32" s="248"/>
      <c r="HI32" s="248"/>
      <c r="HJ32" s="248"/>
      <c r="HK32" s="248"/>
      <c r="HL32" s="248"/>
      <c r="HM32" s="248"/>
      <c r="HN32" s="248"/>
      <c r="HO32" s="248"/>
      <c r="HP32" s="248"/>
      <c r="HQ32" s="248"/>
      <c r="HR32" s="248"/>
      <c r="HS32" s="248"/>
      <c r="HT32" s="248"/>
      <c r="HU32" s="248"/>
      <c r="HV32" s="248"/>
      <c r="HW32" s="248"/>
      <c r="HX32" s="248"/>
      <c r="HY32" s="248"/>
      <c r="HZ32" s="248"/>
      <c r="IA32" s="248"/>
      <c r="IB32" s="248"/>
      <c r="IC32" s="248"/>
      <c r="ID32" s="248"/>
      <c r="IE32" s="248"/>
      <c r="IF32" s="248"/>
      <c r="IG32" s="248"/>
      <c r="IH32" s="248"/>
      <c r="II32" s="248"/>
      <c r="IJ32" s="248"/>
      <c r="IK32" s="248"/>
      <c r="IL32" s="248"/>
      <c r="IM32" s="248"/>
      <c r="IN32" s="248"/>
      <c r="IO32" s="248"/>
      <c r="IP32" s="248"/>
      <c r="IQ32" s="248"/>
      <c r="IR32" s="248"/>
      <c r="IS32" s="248"/>
      <c r="IT32" s="248"/>
      <c r="IU32" s="248"/>
      <c r="IV32" s="248"/>
    </row>
    <row r="33" spans="1:256" ht="40.5" x14ac:dyDescent="0.25">
      <c r="A33" s="222" t="s">
        <v>287</v>
      </c>
      <c r="B33" s="237" t="s">
        <v>567</v>
      </c>
      <c r="C33" s="237" t="s">
        <v>271</v>
      </c>
      <c r="D33" s="237" t="s">
        <v>286</v>
      </c>
      <c r="E33" s="237" t="s">
        <v>288</v>
      </c>
      <c r="F33" s="237"/>
      <c r="G33" s="225">
        <f>SUM(G34)</f>
        <v>2308.37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49"/>
      <c r="FA33" s="249"/>
      <c r="FB33" s="249"/>
      <c r="FC33" s="249"/>
      <c r="FD33" s="249"/>
      <c r="FE33" s="249"/>
      <c r="FF33" s="249"/>
      <c r="FG33" s="249"/>
      <c r="FH33" s="249"/>
      <c r="FI33" s="249"/>
      <c r="FJ33" s="249"/>
      <c r="FK33" s="249"/>
      <c r="FL33" s="249"/>
      <c r="FM33" s="249"/>
      <c r="FN33" s="249"/>
      <c r="FO33" s="249"/>
      <c r="FP33" s="249"/>
      <c r="FQ33" s="249"/>
      <c r="FR33" s="249"/>
      <c r="FS33" s="249"/>
      <c r="FT33" s="249"/>
      <c r="FU33" s="249"/>
      <c r="FV33" s="249"/>
      <c r="FW33" s="249"/>
      <c r="FX33" s="249"/>
      <c r="FY33" s="249"/>
      <c r="FZ33" s="249"/>
      <c r="GA33" s="249"/>
      <c r="GB33" s="249"/>
      <c r="GC33" s="249"/>
      <c r="GD33" s="249"/>
      <c r="GE33" s="249"/>
      <c r="GF33" s="249"/>
      <c r="GG33" s="249"/>
      <c r="GH33" s="249"/>
      <c r="GI33" s="249"/>
      <c r="GJ33" s="249"/>
      <c r="GK33" s="249"/>
      <c r="GL33" s="249"/>
      <c r="GM33" s="249"/>
      <c r="GN33" s="249"/>
      <c r="GO33" s="249"/>
      <c r="GP33" s="249"/>
      <c r="GQ33" s="249"/>
      <c r="GR33" s="249"/>
      <c r="GS33" s="249"/>
      <c r="GT33" s="249"/>
      <c r="GU33" s="249"/>
      <c r="GV33" s="249"/>
      <c r="GW33" s="249"/>
      <c r="GX33" s="249"/>
      <c r="GY33" s="249"/>
      <c r="GZ33" s="249"/>
      <c r="HA33" s="249"/>
      <c r="HB33" s="249"/>
      <c r="HC33" s="249"/>
      <c r="HD33" s="249"/>
      <c r="HE33" s="249"/>
      <c r="HF33" s="249"/>
      <c r="HG33" s="249"/>
      <c r="HH33" s="249"/>
      <c r="HI33" s="249"/>
      <c r="HJ33" s="249"/>
      <c r="HK33" s="249"/>
      <c r="HL33" s="249"/>
      <c r="HM33" s="249"/>
      <c r="HN33" s="249"/>
      <c r="HO33" s="249"/>
      <c r="HP33" s="249"/>
      <c r="HQ33" s="249"/>
      <c r="HR33" s="249"/>
      <c r="HS33" s="249"/>
      <c r="HT33" s="249"/>
      <c r="HU33" s="249"/>
      <c r="HV33" s="249"/>
      <c r="HW33" s="249"/>
      <c r="HX33" s="249"/>
      <c r="HY33" s="249"/>
      <c r="HZ33" s="249"/>
      <c r="IA33" s="249"/>
      <c r="IB33" s="249"/>
      <c r="IC33" s="249"/>
      <c r="ID33" s="249"/>
      <c r="IE33" s="249"/>
      <c r="IF33" s="249"/>
      <c r="IG33" s="249"/>
      <c r="IH33" s="249"/>
      <c r="II33" s="249"/>
      <c r="IJ33" s="249"/>
      <c r="IK33" s="249"/>
      <c r="IL33" s="249"/>
      <c r="IM33" s="249"/>
      <c r="IN33" s="249"/>
      <c r="IO33" s="249"/>
      <c r="IP33" s="249"/>
      <c r="IQ33" s="249"/>
      <c r="IR33" s="249"/>
      <c r="IS33" s="249"/>
      <c r="IT33" s="249"/>
      <c r="IU33" s="249"/>
      <c r="IV33" s="249"/>
    </row>
    <row r="34" spans="1:256" ht="48.75" customHeight="1" x14ac:dyDescent="0.2">
      <c r="A34" s="227" t="s">
        <v>568</v>
      </c>
      <c r="B34" s="233" t="s">
        <v>567</v>
      </c>
      <c r="C34" s="234" t="s">
        <v>271</v>
      </c>
      <c r="D34" s="234" t="s">
        <v>286</v>
      </c>
      <c r="E34" s="250" t="s">
        <v>288</v>
      </c>
      <c r="F34" s="234" t="s">
        <v>278</v>
      </c>
      <c r="G34" s="230">
        <v>2308.37</v>
      </c>
    </row>
    <row r="35" spans="1:256" ht="14.25" x14ac:dyDescent="0.2">
      <c r="A35" s="236" t="s">
        <v>296</v>
      </c>
      <c r="B35" s="215" t="s">
        <v>567</v>
      </c>
      <c r="C35" s="244" t="s">
        <v>271</v>
      </c>
      <c r="D35" s="244" t="s">
        <v>297</v>
      </c>
      <c r="E35" s="215"/>
      <c r="F35" s="244"/>
      <c r="G35" s="216">
        <f>SUM(G36)</f>
        <v>203.1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51"/>
      <c r="FN35" s="251"/>
      <c r="FO35" s="251"/>
      <c r="FP35" s="251"/>
      <c r="FQ35" s="251"/>
      <c r="FR35" s="251"/>
      <c r="FS35" s="251"/>
      <c r="FT35" s="251"/>
      <c r="FU35" s="251"/>
      <c r="FV35" s="251"/>
      <c r="FW35" s="251"/>
      <c r="FX35" s="251"/>
      <c r="FY35" s="251"/>
      <c r="FZ35" s="251"/>
      <c r="GA35" s="251"/>
      <c r="GB35" s="251"/>
      <c r="GC35" s="251"/>
      <c r="GD35" s="251"/>
      <c r="GE35" s="251"/>
      <c r="GF35" s="251"/>
      <c r="GG35" s="251"/>
      <c r="GH35" s="251"/>
      <c r="GI35" s="251"/>
      <c r="GJ35" s="251"/>
      <c r="GK35" s="251"/>
      <c r="GL35" s="251"/>
      <c r="GM35" s="251"/>
      <c r="GN35" s="251"/>
      <c r="GO35" s="251"/>
      <c r="GP35" s="251"/>
      <c r="GQ35" s="251"/>
      <c r="GR35" s="251"/>
      <c r="GS35" s="251"/>
      <c r="GT35" s="251"/>
      <c r="GU35" s="251"/>
      <c r="GV35" s="251"/>
      <c r="GW35" s="251"/>
      <c r="GX35" s="251"/>
      <c r="GY35" s="251"/>
      <c r="GZ35" s="251"/>
      <c r="HA35" s="251"/>
      <c r="HB35" s="251"/>
      <c r="HC35" s="251"/>
      <c r="HD35" s="251"/>
      <c r="HE35" s="251"/>
      <c r="HF35" s="251"/>
      <c r="HG35" s="251"/>
      <c r="HH35" s="251"/>
      <c r="HI35" s="251"/>
      <c r="HJ35" s="251"/>
      <c r="HK35" s="251"/>
      <c r="HL35" s="251"/>
      <c r="HM35" s="251"/>
      <c r="HN35" s="251"/>
      <c r="HO35" s="251"/>
      <c r="HP35" s="251"/>
      <c r="HQ35" s="251"/>
      <c r="HR35" s="251"/>
      <c r="HS35" s="251"/>
      <c r="HT35" s="251"/>
      <c r="HU35" s="251"/>
      <c r="HV35" s="251"/>
      <c r="HW35" s="251"/>
      <c r="HX35" s="251"/>
      <c r="HY35" s="251"/>
      <c r="HZ35" s="251"/>
      <c r="IA35" s="251"/>
      <c r="IB35" s="251"/>
      <c r="IC35" s="251"/>
      <c r="ID35" s="251"/>
      <c r="IE35" s="251"/>
      <c r="IF35" s="251"/>
      <c r="IG35" s="251"/>
      <c r="IH35" s="251"/>
      <c r="II35" s="251"/>
      <c r="IJ35" s="251"/>
      <c r="IK35" s="251"/>
      <c r="IL35" s="251"/>
      <c r="IM35" s="251"/>
      <c r="IN35" s="251"/>
      <c r="IO35" s="251"/>
      <c r="IP35" s="251"/>
      <c r="IQ35" s="251"/>
      <c r="IR35" s="251"/>
      <c r="IS35" s="251"/>
      <c r="IT35" s="251"/>
      <c r="IU35" s="251"/>
      <c r="IV35" s="251"/>
    </row>
    <row r="36" spans="1:256" ht="54.75" customHeight="1" x14ac:dyDescent="0.25">
      <c r="A36" s="222" t="s">
        <v>298</v>
      </c>
      <c r="B36" s="237" t="s">
        <v>567</v>
      </c>
      <c r="C36" s="224" t="s">
        <v>271</v>
      </c>
      <c r="D36" s="224" t="s">
        <v>297</v>
      </c>
      <c r="E36" s="237" t="s">
        <v>299</v>
      </c>
      <c r="F36" s="224"/>
      <c r="G36" s="225">
        <f>SUM(G37)</f>
        <v>203.1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 s="249"/>
      <c r="HA36" s="249"/>
      <c r="HB36" s="249"/>
      <c r="HC36" s="249"/>
      <c r="HD36" s="249"/>
      <c r="HE36" s="249"/>
      <c r="HF36" s="249"/>
      <c r="HG36" s="249"/>
      <c r="HH36" s="249"/>
      <c r="HI36" s="249"/>
      <c r="HJ36" s="249"/>
      <c r="HK36" s="249"/>
      <c r="HL36" s="249"/>
      <c r="HM36" s="249"/>
      <c r="HN36" s="249"/>
      <c r="HO36" s="249"/>
      <c r="HP36" s="249"/>
      <c r="HQ36" s="249"/>
      <c r="HR36" s="249"/>
      <c r="HS36" s="249"/>
      <c r="HT36" s="249"/>
      <c r="HU36" s="249"/>
      <c r="HV36" s="249"/>
      <c r="HW36" s="249"/>
      <c r="HX36" s="249"/>
      <c r="HY36" s="249"/>
      <c r="HZ36" s="249"/>
      <c r="IA36" s="249"/>
      <c r="IB36" s="249"/>
      <c r="IC36" s="249"/>
      <c r="ID36" s="249"/>
      <c r="IE36" s="249"/>
      <c r="IF36" s="249"/>
      <c r="IG36" s="249"/>
      <c r="IH36" s="249"/>
      <c r="II36" s="249"/>
      <c r="IJ36" s="249"/>
      <c r="IK36" s="249"/>
      <c r="IL36" s="249"/>
      <c r="IM36" s="249"/>
      <c r="IN36" s="249"/>
      <c r="IO36" s="249"/>
      <c r="IP36" s="249"/>
      <c r="IQ36" s="249"/>
      <c r="IR36" s="249"/>
      <c r="IS36" s="249"/>
      <c r="IT36" s="249"/>
      <c r="IU36" s="249"/>
      <c r="IV36" s="249"/>
    </row>
    <row r="37" spans="1:256" ht="25.5" x14ac:dyDescent="0.2">
      <c r="A37" s="227" t="s">
        <v>569</v>
      </c>
      <c r="B37" s="240" t="s">
        <v>567</v>
      </c>
      <c r="C37" s="229" t="s">
        <v>271</v>
      </c>
      <c r="D37" s="229" t="s">
        <v>297</v>
      </c>
      <c r="E37" s="240" t="s">
        <v>299</v>
      </c>
      <c r="F37" s="229" t="s">
        <v>284</v>
      </c>
      <c r="G37" s="230">
        <v>203.1</v>
      </c>
    </row>
    <row r="38" spans="1:256" ht="15" x14ac:dyDescent="0.25">
      <c r="A38" s="243" t="s">
        <v>301</v>
      </c>
      <c r="B38" s="252" t="s">
        <v>567</v>
      </c>
      <c r="C38" s="215" t="s">
        <v>271</v>
      </c>
      <c r="D38" s="215" t="s">
        <v>302</v>
      </c>
      <c r="E38" s="215"/>
      <c r="F38" s="215"/>
      <c r="G38" s="216">
        <f>SUM(G39)</f>
        <v>0</v>
      </c>
    </row>
    <row r="39" spans="1:256" ht="13.5" x14ac:dyDescent="0.25">
      <c r="A39" s="253" t="s">
        <v>301</v>
      </c>
      <c r="B39" s="219" t="s">
        <v>567</v>
      </c>
      <c r="C39" s="237" t="s">
        <v>271</v>
      </c>
      <c r="D39" s="237" t="s">
        <v>302</v>
      </c>
      <c r="E39" s="237" t="s">
        <v>572</v>
      </c>
      <c r="F39" s="237"/>
      <c r="G39" s="225">
        <f>SUM(G40)</f>
        <v>0</v>
      </c>
    </row>
    <row r="40" spans="1:256" ht="25.5" x14ac:dyDescent="0.2">
      <c r="A40" s="227" t="s">
        <v>304</v>
      </c>
      <c r="B40" s="229" t="s">
        <v>567</v>
      </c>
      <c r="C40" s="240" t="s">
        <v>271</v>
      </c>
      <c r="D40" s="240" t="s">
        <v>302</v>
      </c>
      <c r="E40" s="240" t="s">
        <v>303</v>
      </c>
      <c r="F40" s="240"/>
      <c r="G40" s="230">
        <f>SUM(G41)</f>
        <v>0</v>
      </c>
    </row>
    <row r="41" spans="1:256" x14ac:dyDescent="0.2">
      <c r="A41" s="232" t="s">
        <v>294</v>
      </c>
      <c r="B41" s="254" t="s">
        <v>567</v>
      </c>
      <c r="C41" s="250" t="s">
        <v>271</v>
      </c>
      <c r="D41" s="250" t="s">
        <v>302</v>
      </c>
      <c r="E41" s="250" t="s">
        <v>572</v>
      </c>
      <c r="F41" s="250" t="s">
        <v>295</v>
      </c>
      <c r="G41" s="235">
        <v>0</v>
      </c>
    </row>
    <row r="42" spans="1:256" ht="14.25" x14ac:dyDescent="0.2">
      <c r="A42" s="243" t="s">
        <v>305</v>
      </c>
      <c r="B42" s="219" t="s">
        <v>567</v>
      </c>
      <c r="C42" s="215" t="s">
        <v>271</v>
      </c>
      <c r="D42" s="215" t="s">
        <v>306</v>
      </c>
      <c r="E42" s="215"/>
      <c r="F42" s="215"/>
      <c r="G42" s="216">
        <f>SUM(G45+G57+G62+G50+G43)</f>
        <v>14741.130000000003</v>
      </c>
    </row>
    <row r="43" spans="1:256" ht="26.25" x14ac:dyDescent="0.25">
      <c r="A43" s="227" t="s">
        <v>304</v>
      </c>
      <c r="B43" s="229" t="s">
        <v>567</v>
      </c>
      <c r="C43" s="240" t="s">
        <v>271</v>
      </c>
      <c r="D43" s="240" t="s">
        <v>306</v>
      </c>
      <c r="E43" s="240" t="s">
        <v>572</v>
      </c>
      <c r="F43" s="255"/>
      <c r="G43" s="225">
        <f>SUM(G44)</f>
        <v>50</v>
      </c>
    </row>
    <row r="44" spans="1:256" ht="25.5" x14ac:dyDescent="0.2">
      <c r="A44" s="232" t="s">
        <v>569</v>
      </c>
      <c r="B44" s="254" t="s">
        <v>567</v>
      </c>
      <c r="C44" s="250" t="s">
        <v>271</v>
      </c>
      <c r="D44" s="250" t="s">
        <v>306</v>
      </c>
      <c r="E44" s="250" t="s">
        <v>572</v>
      </c>
      <c r="F44" s="250" t="s">
        <v>284</v>
      </c>
      <c r="G44" s="235">
        <v>50</v>
      </c>
    </row>
    <row r="45" spans="1:256" ht="27" x14ac:dyDescent="0.25">
      <c r="A45" s="222" t="s">
        <v>274</v>
      </c>
      <c r="B45" s="223" t="s">
        <v>567</v>
      </c>
      <c r="C45" s="224" t="s">
        <v>271</v>
      </c>
      <c r="D45" s="224" t="s">
        <v>306</v>
      </c>
      <c r="E45" s="224" t="s">
        <v>307</v>
      </c>
      <c r="F45" s="224"/>
      <c r="G45" s="225">
        <f>SUM(G46)</f>
        <v>1638.5</v>
      </c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26"/>
      <c r="FC45" s="226"/>
      <c r="FD45" s="226"/>
      <c r="FE45" s="226"/>
      <c r="FF45" s="226"/>
      <c r="FG45" s="226"/>
      <c r="FH45" s="226"/>
      <c r="FI45" s="226"/>
      <c r="FJ45" s="226"/>
      <c r="FK45" s="226"/>
      <c r="FL45" s="226"/>
      <c r="FM45" s="226"/>
      <c r="FN45" s="226"/>
      <c r="FO45" s="226"/>
      <c r="FP45" s="226"/>
      <c r="FQ45" s="226"/>
      <c r="FR45" s="226"/>
      <c r="FS45" s="226"/>
      <c r="FT45" s="226"/>
      <c r="FU45" s="226"/>
      <c r="FV45" s="226"/>
      <c r="FW45" s="226"/>
      <c r="FX45" s="226"/>
      <c r="FY45" s="226"/>
      <c r="FZ45" s="226"/>
      <c r="GA45" s="226"/>
      <c r="GB45" s="226"/>
      <c r="GC45" s="226"/>
      <c r="GD45" s="226"/>
      <c r="GE45" s="226"/>
      <c r="GF45" s="226"/>
      <c r="GG45" s="226"/>
      <c r="GH45" s="226"/>
      <c r="GI45" s="226"/>
      <c r="GJ45" s="226"/>
      <c r="GK45" s="226"/>
      <c r="GL45" s="226"/>
      <c r="GM45" s="226"/>
      <c r="GN45" s="226"/>
      <c r="GO45" s="226"/>
      <c r="GP45" s="226"/>
      <c r="GQ45" s="226"/>
      <c r="GR45" s="226"/>
      <c r="GS45" s="226"/>
      <c r="GT45" s="226"/>
      <c r="GU45" s="226"/>
      <c r="GV45" s="226"/>
      <c r="GW45" s="226"/>
      <c r="GX45" s="226"/>
      <c r="GY45" s="226"/>
      <c r="GZ45" s="226"/>
      <c r="HA45" s="226"/>
      <c r="HB45" s="226"/>
      <c r="HC45" s="226"/>
      <c r="HD45" s="226"/>
      <c r="HE45" s="226"/>
      <c r="HF45" s="226"/>
      <c r="HG45" s="226"/>
      <c r="HH45" s="226"/>
      <c r="HI45" s="226"/>
      <c r="HJ45" s="226"/>
      <c r="HK45" s="226"/>
      <c r="HL45" s="226"/>
      <c r="HM45" s="226"/>
      <c r="HN45" s="226"/>
      <c r="HO45" s="226"/>
      <c r="HP45" s="226"/>
      <c r="HQ45" s="226"/>
      <c r="HR45" s="226"/>
      <c r="HS45" s="226"/>
      <c r="HT45" s="226"/>
      <c r="HU45" s="226"/>
      <c r="HV45" s="226"/>
      <c r="HW45" s="226"/>
      <c r="HX45" s="226"/>
      <c r="HY45" s="226"/>
      <c r="HZ45" s="226"/>
      <c r="IA45" s="226"/>
      <c r="IB45" s="226"/>
      <c r="IC45" s="226"/>
      <c r="ID45" s="226"/>
      <c r="IE45" s="226"/>
      <c r="IF45" s="226"/>
      <c r="IG45" s="226"/>
      <c r="IH45" s="226"/>
      <c r="II45" s="226"/>
      <c r="IJ45" s="226"/>
      <c r="IK45" s="226"/>
      <c r="IL45" s="226"/>
      <c r="IM45" s="226"/>
      <c r="IN45" s="226"/>
      <c r="IO45" s="226"/>
      <c r="IP45" s="226"/>
      <c r="IQ45" s="226"/>
      <c r="IR45" s="226"/>
      <c r="IS45" s="226"/>
      <c r="IT45" s="226"/>
      <c r="IU45" s="226"/>
      <c r="IV45" s="226"/>
    </row>
    <row r="46" spans="1:256" ht="25.5" x14ac:dyDescent="0.2">
      <c r="A46" s="232" t="s">
        <v>308</v>
      </c>
      <c r="B46" s="233" t="s">
        <v>567</v>
      </c>
      <c r="C46" s="234" t="s">
        <v>309</v>
      </c>
      <c r="D46" s="234" t="s">
        <v>306</v>
      </c>
      <c r="E46" s="234" t="s">
        <v>307</v>
      </c>
      <c r="F46" s="234"/>
      <c r="G46" s="235">
        <f>SUM(G47+G48+G49)</f>
        <v>1638.5</v>
      </c>
    </row>
    <row r="47" spans="1:256" ht="50.25" customHeight="1" x14ac:dyDescent="0.2">
      <c r="A47" s="227" t="s">
        <v>568</v>
      </c>
      <c r="B47" s="240" t="s">
        <v>567</v>
      </c>
      <c r="C47" s="229" t="s">
        <v>271</v>
      </c>
      <c r="D47" s="229" t="s">
        <v>306</v>
      </c>
      <c r="E47" s="229" t="s">
        <v>307</v>
      </c>
      <c r="F47" s="229" t="s">
        <v>278</v>
      </c>
      <c r="G47" s="230">
        <v>1268.67</v>
      </c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6"/>
      <c r="CC47" s="256"/>
      <c r="CD47" s="256"/>
      <c r="CE47" s="256"/>
      <c r="CF47" s="256"/>
      <c r="CG47" s="256"/>
      <c r="CH47" s="256"/>
      <c r="CI47" s="256"/>
      <c r="CJ47" s="256"/>
      <c r="CK47" s="256"/>
      <c r="CL47" s="256"/>
      <c r="CM47" s="256"/>
      <c r="CN47" s="256"/>
      <c r="CO47" s="256"/>
      <c r="CP47" s="256"/>
      <c r="CQ47" s="256"/>
      <c r="CR47" s="256"/>
      <c r="CS47" s="256"/>
      <c r="CT47" s="256"/>
      <c r="CU47" s="256"/>
      <c r="CV47" s="256"/>
      <c r="CW47" s="256"/>
      <c r="CX47" s="256"/>
      <c r="CY47" s="256"/>
      <c r="CZ47" s="256"/>
      <c r="DA47" s="256"/>
      <c r="DB47" s="256"/>
      <c r="DC47" s="256"/>
      <c r="DD47" s="256"/>
      <c r="DE47" s="256"/>
      <c r="DF47" s="256"/>
      <c r="DG47" s="256"/>
      <c r="DH47" s="256"/>
      <c r="DI47" s="256"/>
      <c r="DJ47" s="256"/>
      <c r="DK47" s="256"/>
      <c r="DL47" s="256"/>
      <c r="DM47" s="256"/>
      <c r="DN47" s="256"/>
      <c r="DO47" s="256"/>
      <c r="DP47" s="256"/>
      <c r="DQ47" s="256"/>
      <c r="DR47" s="256"/>
      <c r="DS47" s="256"/>
      <c r="DT47" s="256"/>
      <c r="DU47" s="256"/>
      <c r="DV47" s="256"/>
      <c r="DW47" s="256"/>
      <c r="DX47" s="256"/>
      <c r="DY47" s="256"/>
      <c r="DZ47" s="256"/>
      <c r="EA47" s="256"/>
      <c r="EB47" s="256"/>
      <c r="EC47" s="256"/>
      <c r="ED47" s="256"/>
      <c r="EE47" s="256"/>
      <c r="EF47" s="256"/>
      <c r="EG47" s="256"/>
      <c r="EH47" s="256"/>
      <c r="EI47" s="256"/>
      <c r="EJ47" s="256"/>
      <c r="EK47" s="256"/>
      <c r="EL47" s="256"/>
      <c r="EM47" s="256"/>
      <c r="EN47" s="256"/>
      <c r="EO47" s="256"/>
      <c r="EP47" s="256"/>
      <c r="EQ47" s="256"/>
      <c r="ER47" s="256"/>
      <c r="ES47" s="256"/>
      <c r="ET47" s="256"/>
      <c r="EU47" s="256"/>
      <c r="EV47" s="256"/>
      <c r="EW47" s="256"/>
      <c r="EX47" s="256"/>
      <c r="EY47" s="256"/>
      <c r="EZ47" s="256"/>
      <c r="FA47" s="256"/>
      <c r="FB47" s="256"/>
      <c r="FC47" s="256"/>
      <c r="FD47" s="256"/>
      <c r="FE47" s="256"/>
      <c r="FF47" s="256"/>
      <c r="FG47" s="256"/>
      <c r="FH47" s="256"/>
      <c r="FI47" s="256"/>
      <c r="FJ47" s="256"/>
      <c r="FK47" s="256"/>
      <c r="FL47" s="256"/>
      <c r="FM47" s="256"/>
      <c r="FN47" s="256"/>
      <c r="FO47" s="256"/>
      <c r="FP47" s="256"/>
      <c r="FQ47" s="256"/>
      <c r="FR47" s="256"/>
      <c r="FS47" s="256"/>
      <c r="FT47" s="256"/>
      <c r="FU47" s="256"/>
      <c r="FV47" s="256"/>
      <c r="FW47" s="256"/>
      <c r="FX47" s="256"/>
      <c r="FY47" s="256"/>
      <c r="FZ47" s="256"/>
      <c r="GA47" s="256"/>
      <c r="GB47" s="256"/>
      <c r="GC47" s="256"/>
      <c r="GD47" s="256"/>
      <c r="GE47" s="256"/>
      <c r="GF47" s="256"/>
      <c r="GG47" s="256"/>
      <c r="GH47" s="256"/>
      <c r="GI47" s="256"/>
      <c r="GJ47" s="256"/>
      <c r="GK47" s="256"/>
      <c r="GL47" s="256"/>
      <c r="GM47" s="256"/>
      <c r="GN47" s="256"/>
      <c r="GO47" s="256"/>
      <c r="GP47" s="256"/>
      <c r="GQ47" s="256"/>
      <c r="GR47" s="256"/>
      <c r="GS47" s="256"/>
      <c r="GT47" s="256"/>
      <c r="GU47" s="256"/>
      <c r="GV47" s="256"/>
      <c r="GW47" s="256"/>
      <c r="GX47" s="256"/>
      <c r="GY47" s="256"/>
      <c r="GZ47" s="256"/>
      <c r="HA47" s="256"/>
      <c r="HB47" s="256"/>
      <c r="HC47" s="256"/>
      <c r="HD47" s="256"/>
      <c r="HE47" s="256"/>
      <c r="HF47" s="256"/>
      <c r="HG47" s="256"/>
      <c r="HH47" s="256"/>
      <c r="HI47" s="256"/>
      <c r="HJ47" s="256"/>
      <c r="HK47" s="256"/>
      <c r="HL47" s="256"/>
      <c r="HM47" s="256"/>
      <c r="HN47" s="256"/>
      <c r="HO47" s="256"/>
      <c r="HP47" s="256"/>
      <c r="HQ47" s="256"/>
      <c r="HR47" s="256"/>
      <c r="HS47" s="256"/>
      <c r="HT47" s="256"/>
      <c r="HU47" s="256"/>
      <c r="HV47" s="256"/>
      <c r="HW47" s="256"/>
      <c r="HX47" s="256"/>
      <c r="HY47" s="256"/>
      <c r="HZ47" s="256"/>
      <c r="IA47" s="256"/>
      <c r="IB47" s="256"/>
      <c r="IC47" s="256"/>
      <c r="ID47" s="256"/>
      <c r="IE47" s="256"/>
      <c r="IF47" s="256"/>
      <c r="IG47" s="256"/>
      <c r="IH47" s="256"/>
      <c r="II47" s="256"/>
      <c r="IJ47" s="256"/>
      <c r="IK47" s="256"/>
      <c r="IL47" s="256"/>
      <c r="IM47" s="256"/>
      <c r="IN47" s="256"/>
      <c r="IO47" s="256"/>
      <c r="IP47" s="256"/>
      <c r="IQ47" s="256"/>
      <c r="IR47" s="256"/>
      <c r="IS47" s="256"/>
      <c r="IT47" s="256"/>
      <c r="IU47" s="256"/>
      <c r="IV47" s="256"/>
    </row>
    <row r="48" spans="1:256" ht="25.5" x14ac:dyDescent="0.2">
      <c r="A48" s="227" t="s">
        <v>569</v>
      </c>
      <c r="B48" s="240" t="s">
        <v>567</v>
      </c>
      <c r="C48" s="229" t="s">
        <v>271</v>
      </c>
      <c r="D48" s="229" t="s">
        <v>306</v>
      </c>
      <c r="E48" s="229" t="s">
        <v>307</v>
      </c>
      <c r="F48" s="229" t="s">
        <v>284</v>
      </c>
      <c r="G48" s="230">
        <v>296.2</v>
      </c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  <c r="EN48" s="231"/>
      <c r="EO48" s="231"/>
      <c r="EP48" s="231"/>
      <c r="EQ48" s="231"/>
      <c r="ER48" s="231"/>
      <c r="ES48" s="231"/>
      <c r="ET48" s="231"/>
      <c r="EU48" s="231"/>
      <c r="EV48" s="231"/>
      <c r="EW48" s="231"/>
      <c r="EX48" s="231"/>
      <c r="EY48" s="231"/>
      <c r="EZ48" s="231"/>
      <c r="FA48" s="231"/>
      <c r="FB48" s="231"/>
      <c r="FC48" s="231"/>
      <c r="FD48" s="231"/>
      <c r="FE48" s="231"/>
      <c r="FF48" s="231"/>
      <c r="FG48" s="231"/>
      <c r="FH48" s="231"/>
      <c r="FI48" s="231"/>
      <c r="FJ48" s="231"/>
      <c r="FK48" s="231"/>
      <c r="FL48" s="231"/>
      <c r="FM48" s="231"/>
      <c r="FN48" s="231"/>
      <c r="FO48" s="231"/>
      <c r="FP48" s="231"/>
      <c r="FQ48" s="231"/>
      <c r="FR48" s="231"/>
      <c r="FS48" s="231"/>
      <c r="FT48" s="231"/>
      <c r="FU48" s="231"/>
      <c r="FV48" s="231"/>
      <c r="FW48" s="231"/>
      <c r="FX48" s="231"/>
      <c r="FY48" s="231"/>
      <c r="FZ48" s="231"/>
      <c r="GA48" s="231"/>
      <c r="GB48" s="231"/>
      <c r="GC48" s="231"/>
      <c r="GD48" s="231"/>
      <c r="GE48" s="231"/>
      <c r="GF48" s="231"/>
      <c r="GG48" s="231"/>
      <c r="GH48" s="231"/>
      <c r="GI48" s="231"/>
      <c r="GJ48" s="231"/>
      <c r="GK48" s="231"/>
      <c r="GL48" s="231"/>
      <c r="GM48" s="231"/>
      <c r="GN48" s="231"/>
      <c r="GO48" s="231"/>
      <c r="GP48" s="231"/>
      <c r="GQ48" s="231"/>
      <c r="GR48" s="231"/>
      <c r="GS48" s="231"/>
      <c r="GT48" s="231"/>
      <c r="GU48" s="231"/>
      <c r="GV48" s="231"/>
      <c r="GW48" s="231"/>
      <c r="GX48" s="231"/>
      <c r="GY48" s="231"/>
      <c r="GZ48" s="231"/>
      <c r="HA48" s="231"/>
      <c r="HB48" s="231"/>
      <c r="HC48" s="231"/>
      <c r="HD48" s="231"/>
      <c r="HE48" s="231"/>
      <c r="HF48" s="231"/>
      <c r="HG48" s="231"/>
      <c r="HH48" s="231"/>
      <c r="HI48" s="231"/>
      <c r="HJ48" s="231"/>
      <c r="HK48" s="231"/>
      <c r="HL48" s="231"/>
      <c r="HM48" s="231"/>
      <c r="HN48" s="231"/>
      <c r="HO48" s="231"/>
      <c r="HP48" s="231"/>
      <c r="HQ48" s="231"/>
      <c r="HR48" s="231"/>
      <c r="HS48" s="231"/>
      <c r="HT48" s="231"/>
      <c r="HU48" s="231"/>
      <c r="HV48" s="231"/>
      <c r="HW48" s="231"/>
      <c r="HX48" s="231"/>
      <c r="HY48" s="231"/>
      <c r="HZ48" s="231"/>
      <c r="IA48" s="231"/>
      <c r="IB48" s="231"/>
      <c r="IC48" s="231"/>
      <c r="ID48" s="231"/>
      <c r="IE48" s="231"/>
      <c r="IF48" s="231"/>
      <c r="IG48" s="231"/>
      <c r="IH48" s="231"/>
      <c r="II48" s="231"/>
      <c r="IJ48" s="231"/>
      <c r="IK48" s="231"/>
      <c r="IL48" s="231"/>
      <c r="IM48" s="231"/>
      <c r="IN48" s="231"/>
      <c r="IO48" s="231"/>
      <c r="IP48" s="231"/>
      <c r="IQ48" s="231"/>
      <c r="IR48" s="231"/>
      <c r="IS48" s="231"/>
      <c r="IT48" s="231"/>
      <c r="IU48" s="231"/>
      <c r="IV48" s="231"/>
    </row>
    <row r="49" spans="1:256" x14ac:dyDescent="0.2">
      <c r="A49" s="227" t="s">
        <v>291</v>
      </c>
      <c r="B49" s="240" t="s">
        <v>567</v>
      </c>
      <c r="C49" s="229" t="s">
        <v>271</v>
      </c>
      <c r="D49" s="229" t="s">
        <v>306</v>
      </c>
      <c r="E49" s="229" t="s">
        <v>307</v>
      </c>
      <c r="F49" s="229" t="s">
        <v>292</v>
      </c>
      <c r="G49" s="230">
        <v>73.63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31"/>
      <c r="EL49" s="231"/>
      <c r="EM49" s="231"/>
      <c r="EN49" s="231"/>
      <c r="EO49" s="231"/>
      <c r="EP49" s="231"/>
      <c r="EQ49" s="231"/>
      <c r="ER49" s="231"/>
      <c r="ES49" s="231"/>
      <c r="ET49" s="231"/>
      <c r="EU49" s="231"/>
      <c r="EV49" s="231"/>
      <c r="EW49" s="231"/>
      <c r="EX49" s="231"/>
      <c r="EY49" s="231"/>
      <c r="EZ49" s="231"/>
      <c r="FA49" s="231"/>
      <c r="FB49" s="231"/>
      <c r="FC49" s="231"/>
      <c r="FD49" s="231"/>
      <c r="FE49" s="231"/>
      <c r="FF49" s="231"/>
      <c r="FG49" s="231"/>
      <c r="FH49" s="231"/>
      <c r="FI49" s="231"/>
      <c r="FJ49" s="231"/>
      <c r="FK49" s="231"/>
      <c r="FL49" s="231"/>
      <c r="FM49" s="231"/>
      <c r="FN49" s="231"/>
      <c r="FO49" s="231"/>
      <c r="FP49" s="231"/>
      <c r="FQ49" s="231"/>
      <c r="FR49" s="231"/>
      <c r="FS49" s="231"/>
      <c r="FT49" s="231"/>
      <c r="FU49" s="231"/>
      <c r="FV49" s="231"/>
      <c r="FW49" s="231"/>
      <c r="FX49" s="231"/>
      <c r="FY49" s="231"/>
      <c r="FZ49" s="231"/>
      <c r="GA49" s="231"/>
      <c r="GB49" s="231"/>
      <c r="GC49" s="231"/>
      <c r="GD49" s="231"/>
      <c r="GE49" s="231"/>
      <c r="GF49" s="231"/>
      <c r="GG49" s="231"/>
      <c r="GH49" s="231"/>
      <c r="GI49" s="231"/>
      <c r="GJ49" s="231"/>
      <c r="GK49" s="231"/>
      <c r="GL49" s="231"/>
      <c r="GM49" s="231"/>
      <c r="GN49" s="231"/>
      <c r="GO49" s="231"/>
      <c r="GP49" s="231"/>
      <c r="GQ49" s="231"/>
      <c r="GR49" s="231"/>
      <c r="GS49" s="231"/>
      <c r="GT49" s="231"/>
      <c r="GU49" s="231"/>
      <c r="GV49" s="231"/>
      <c r="GW49" s="231"/>
      <c r="GX49" s="231"/>
      <c r="GY49" s="231"/>
      <c r="GZ49" s="231"/>
      <c r="HA49" s="231"/>
      <c r="HB49" s="231"/>
      <c r="HC49" s="231"/>
      <c r="HD49" s="231"/>
      <c r="HE49" s="231"/>
      <c r="HF49" s="231"/>
      <c r="HG49" s="231"/>
      <c r="HH49" s="231"/>
      <c r="HI49" s="231"/>
      <c r="HJ49" s="231"/>
      <c r="HK49" s="231"/>
      <c r="HL49" s="231"/>
      <c r="HM49" s="231"/>
      <c r="HN49" s="231"/>
      <c r="HO49" s="231"/>
      <c r="HP49" s="231"/>
      <c r="HQ49" s="231"/>
      <c r="HR49" s="231"/>
      <c r="HS49" s="231"/>
      <c r="HT49" s="231"/>
      <c r="HU49" s="231"/>
      <c r="HV49" s="231"/>
      <c r="HW49" s="231"/>
      <c r="HX49" s="231"/>
      <c r="HY49" s="231"/>
      <c r="HZ49" s="231"/>
      <c r="IA49" s="231"/>
      <c r="IB49" s="231"/>
      <c r="IC49" s="231"/>
      <c r="ID49" s="231"/>
      <c r="IE49" s="231"/>
      <c r="IF49" s="231"/>
      <c r="IG49" s="231"/>
      <c r="IH49" s="231"/>
      <c r="II49" s="231"/>
      <c r="IJ49" s="231"/>
      <c r="IK49" s="231"/>
      <c r="IL49" s="231"/>
      <c r="IM49" s="231"/>
      <c r="IN49" s="231"/>
      <c r="IO49" s="231"/>
      <c r="IP49" s="231"/>
      <c r="IQ49" s="231"/>
      <c r="IR49" s="231"/>
      <c r="IS49" s="231"/>
      <c r="IT49" s="231"/>
      <c r="IU49" s="231"/>
      <c r="IV49" s="231"/>
    </row>
    <row r="50" spans="1:256" ht="27" x14ac:dyDescent="0.25">
      <c r="A50" s="222" t="s">
        <v>310</v>
      </c>
      <c r="B50" s="237" t="s">
        <v>567</v>
      </c>
      <c r="C50" s="237" t="s">
        <v>271</v>
      </c>
      <c r="D50" s="237" t="s">
        <v>306</v>
      </c>
      <c r="E50" s="237" t="s">
        <v>311</v>
      </c>
      <c r="F50" s="237"/>
      <c r="G50" s="225">
        <f>SUM(G51+G55)</f>
        <v>845.22</v>
      </c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  <c r="EK50" s="231"/>
      <c r="EL50" s="231"/>
      <c r="EM50" s="231"/>
      <c r="EN50" s="231"/>
      <c r="EO50" s="231"/>
      <c r="EP50" s="231"/>
      <c r="EQ50" s="231"/>
      <c r="ER50" s="231"/>
      <c r="ES50" s="231"/>
      <c r="ET50" s="231"/>
      <c r="EU50" s="231"/>
      <c r="EV50" s="231"/>
      <c r="EW50" s="231"/>
      <c r="EX50" s="231"/>
      <c r="EY50" s="231"/>
      <c r="EZ50" s="231"/>
      <c r="FA50" s="231"/>
      <c r="FB50" s="231"/>
      <c r="FC50" s="231"/>
      <c r="FD50" s="231"/>
      <c r="FE50" s="231"/>
      <c r="FF50" s="231"/>
      <c r="FG50" s="231"/>
      <c r="FH50" s="231"/>
      <c r="FI50" s="231"/>
      <c r="FJ50" s="231"/>
      <c r="FK50" s="231"/>
      <c r="FL50" s="231"/>
      <c r="FM50" s="231"/>
      <c r="FN50" s="231"/>
      <c r="FO50" s="231"/>
      <c r="FP50" s="231"/>
      <c r="FQ50" s="231"/>
      <c r="FR50" s="231"/>
      <c r="FS50" s="231"/>
      <c r="FT50" s="231"/>
      <c r="FU50" s="231"/>
      <c r="FV50" s="231"/>
      <c r="FW50" s="231"/>
      <c r="FX50" s="231"/>
      <c r="FY50" s="231"/>
      <c r="FZ50" s="231"/>
      <c r="GA50" s="231"/>
      <c r="GB50" s="231"/>
      <c r="GC50" s="231"/>
      <c r="GD50" s="231"/>
      <c r="GE50" s="231"/>
      <c r="GF50" s="231"/>
      <c r="GG50" s="231"/>
      <c r="GH50" s="231"/>
      <c r="GI50" s="231"/>
      <c r="GJ50" s="231"/>
      <c r="GK50" s="231"/>
      <c r="GL50" s="231"/>
      <c r="GM50" s="231"/>
      <c r="GN50" s="231"/>
      <c r="GO50" s="231"/>
      <c r="GP50" s="231"/>
      <c r="GQ50" s="231"/>
      <c r="GR50" s="231"/>
      <c r="GS50" s="231"/>
      <c r="GT50" s="231"/>
      <c r="GU50" s="231"/>
      <c r="GV50" s="231"/>
      <c r="GW50" s="231"/>
      <c r="GX50" s="231"/>
      <c r="GY50" s="231"/>
      <c r="GZ50" s="231"/>
      <c r="HA50" s="231"/>
      <c r="HB50" s="231"/>
      <c r="HC50" s="231"/>
      <c r="HD50" s="231"/>
      <c r="HE50" s="231"/>
      <c r="HF50" s="231"/>
      <c r="HG50" s="231"/>
      <c r="HH50" s="231"/>
      <c r="HI50" s="231"/>
      <c r="HJ50" s="231"/>
      <c r="HK50" s="231"/>
      <c r="HL50" s="231"/>
      <c r="HM50" s="231"/>
      <c r="HN50" s="231"/>
      <c r="HO50" s="231"/>
      <c r="HP50" s="231"/>
      <c r="HQ50" s="231"/>
      <c r="HR50" s="231"/>
      <c r="HS50" s="231"/>
      <c r="HT50" s="231"/>
      <c r="HU50" s="231"/>
      <c r="HV50" s="231"/>
      <c r="HW50" s="231"/>
      <c r="HX50" s="231"/>
      <c r="HY50" s="231"/>
      <c r="HZ50" s="231"/>
      <c r="IA50" s="231"/>
      <c r="IB50" s="231"/>
      <c r="IC50" s="231"/>
      <c r="ID50" s="231"/>
      <c r="IE50" s="231"/>
      <c r="IF50" s="231"/>
      <c r="IG50" s="231"/>
      <c r="IH50" s="231"/>
      <c r="II50" s="231"/>
      <c r="IJ50" s="231"/>
      <c r="IK50" s="231"/>
      <c r="IL50" s="231"/>
      <c r="IM50" s="231"/>
      <c r="IN50" s="231"/>
      <c r="IO50" s="231"/>
      <c r="IP50" s="231"/>
      <c r="IQ50" s="231"/>
      <c r="IR50" s="231"/>
      <c r="IS50" s="231"/>
      <c r="IT50" s="231"/>
      <c r="IU50" s="231"/>
      <c r="IV50" s="231"/>
    </row>
    <row r="51" spans="1:256" ht="38.25" x14ac:dyDescent="0.2">
      <c r="A51" s="257" t="s">
        <v>312</v>
      </c>
      <c r="B51" s="233" t="s">
        <v>567</v>
      </c>
      <c r="C51" s="240" t="s">
        <v>271</v>
      </c>
      <c r="D51" s="240" t="s">
        <v>306</v>
      </c>
      <c r="E51" s="240" t="s">
        <v>311</v>
      </c>
      <c r="F51" s="240"/>
      <c r="G51" s="230">
        <f>SUM(G52+G54+G53)</f>
        <v>845</v>
      </c>
    </row>
    <row r="52" spans="1:256" ht="53.25" customHeight="1" x14ac:dyDescent="0.2">
      <c r="A52" s="232" t="s">
        <v>568</v>
      </c>
      <c r="B52" s="250" t="s">
        <v>567</v>
      </c>
      <c r="C52" s="234" t="s">
        <v>271</v>
      </c>
      <c r="D52" s="234" t="s">
        <v>306</v>
      </c>
      <c r="E52" s="250" t="s">
        <v>311</v>
      </c>
      <c r="F52" s="234" t="s">
        <v>278</v>
      </c>
      <c r="G52" s="235">
        <v>642.87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  <c r="FL52" s="249"/>
      <c r="FM52" s="249"/>
      <c r="FN52" s="249"/>
      <c r="FO52" s="249"/>
      <c r="FP52" s="249"/>
      <c r="FQ52" s="249"/>
      <c r="FR52" s="249"/>
      <c r="FS52" s="249"/>
      <c r="FT52" s="249"/>
      <c r="FU52" s="249"/>
      <c r="FV52" s="249"/>
      <c r="FW52" s="249"/>
      <c r="FX52" s="249"/>
      <c r="FY52" s="249"/>
      <c r="FZ52" s="249"/>
      <c r="GA52" s="249"/>
      <c r="GB52" s="249"/>
      <c r="GC52" s="249"/>
      <c r="GD52" s="249"/>
      <c r="GE52" s="249"/>
      <c r="GF52" s="249"/>
      <c r="GG52" s="249"/>
      <c r="GH52" s="249"/>
      <c r="GI52" s="249"/>
      <c r="GJ52" s="249"/>
      <c r="GK52" s="249"/>
      <c r="GL52" s="249"/>
      <c r="GM52" s="249"/>
      <c r="GN52" s="249"/>
      <c r="GO52" s="249"/>
      <c r="GP52" s="249"/>
      <c r="GQ52" s="249"/>
      <c r="GR52" s="249"/>
      <c r="GS52" s="249"/>
      <c r="GT52" s="249"/>
      <c r="GU52" s="249"/>
      <c r="GV52" s="249"/>
      <c r="GW52" s="249"/>
      <c r="GX52" s="249"/>
      <c r="GY52" s="249"/>
      <c r="GZ52" s="249"/>
      <c r="HA52" s="249"/>
      <c r="HB52" s="249"/>
      <c r="HC52" s="249"/>
      <c r="HD52" s="249"/>
      <c r="HE52" s="249"/>
      <c r="HF52" s="249"/>
      <c r="HG52" s="249"/>
      <c r="HH52" s="249"/>
      <c r="HI52" s="249"/>
      <c r="HJ52" s="249"/>
      <c r="HK52" s="249"/>
      <c r="HL52" s="249"/>
      <c r="HM52" s="249"/>
      <c r="HN52" s="249"/>
      <c r="HO52" s="249"/>
      <c r="HP52" s="249"/>
      <c r="HQ52" s="249"/>
      <c r="HR52" s="249"/>
      <c r="HS52" s="249"/>
      <c r="HT52" s="249"/>
      <c r="HU52" s="249"/>
      <c r="HV52" s="249"/>
      <c r="HW52" s="249"/>
      <c r="HX52" s="249"/>
      <c r="HY52" s="249"/>
      <c r="HZ52" s="249"/>
      <c r="IA52" s="249"/>
      <c r="IB52" s="249"/>
      <c r="IC52" s="249"/>
      <c r="ID52" s="249"/>
      <c r="IE52" s="249"/>
      <c r="IF52" s="249"/>
      <c r="IG52" s="249"/>
      <c r="IH52" s="249"/>
      <c r="II52" s="249"/>
      <c r="IJ52" s="249"/>
      <c r="IK52" s="249"/>
      <c r="IL52" s="249"/>
      <c r="IM52" s="249"/>
      <c r="IN52" s="249"/>
      <c r="IO52" s="249"/>
      <c r="IP52" s="249"/>
      <c r="IQ52" s="249"/>
      <c r="IR52" s="249"/>
      <c r="IS52" s="249"/>
      <c r="IT52" s="249"/>
      <c r="IU52" s="249"/>
      <c r="IV52" s="249"/>
    </row>
    <row r="53" spans="1:256" ht="51.75" customHeight="1" x14ac:dyDescent="0.2">
      <c r="A53" s="232" t="s">
        <v>568</v>
      </c>
      <c r="B53" s="250" t="s">
        <v>567</v>
      </c>
      <c r="C53" s="234" t="s">
        <v>271</v>
      </c>
      <c r="D53" s="234" t="s">
        <v>306</v>
      </c>
      <c r="E53" s="234" t="s">
        <v>313</v>
      </c>
      <c r="F53" s="234" t="s">
        <v>278</v>
      </c>
      <c r="G53" s="235">
        <v>115.13</v>
      </c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/>
      <c r="FT53" s="239"/>
      <c r="FU53" s="239"/>
      <c r="FV53" s="239"/>
      <c r="FW53" s="239"/>
      <c r="FX53" s="239"/>
      <c r="FY53" s="239"/>
      <c r="FZ53" s="239"/>
      <c r="GA53" s="239"/>
      <c r="GB53" s="239"/>
      <c r="GC53" s="239"/>
      <c r="GD53" s="239"/>
      <c r="GE53" s="239"/>
      <c r="GF53" s="239"/>
      <c r="GG53" s="239"/>
      <c r="GH53" s="239"/>
      <c r="GI53" s="239"/>
      <c r="GJ53" s="239"/>
      <c r="GK53" s="239"/>
      <c r="GL53" s="239"/>
      <c r="GM53" s="239"/>
      <c r="GN53" s="239"/>
      <c r="GO53" s="239"/>
      <c r="GP53" s="239"/>
      <c r="GQ53" s="239"/>
      <c r="GR53" s="239"/>
      <c r="GS53" s="239"/>
      <c r="GT53" s="239"/>
      <c r="GU53" s="239"/>
      <c r="GV53" s="239"/>
      <c r="GW53" s="239"/>
      <c r="GX53" s="239"/>
      <c r="GY53" s="239"/>
      <c r="GZ53" s="239"/>
      <c r="HA53" s="239"/>
      <c r="HB53" s="239"/>
      <c r="HC53" s="239"/>
      <c r="HD53" s="239"/>
      <c r="HE53" s="239"/>
      <c r="HF53" s="239"/>
      <c r="HG53" s="239"/>
      <c r="HH53" s="239"/>
      <c r="HI53" s="239"/>
      <c r="HJ53" s="239"/>
      <c r="HK53" s="239"/>
      <c r="HL53" s="239"/>
      <c r="HM53" s="239"/>
      <c r="HN53" s="239"/>
      <c r="HO53" s="239"/>
      <c r="HP53" s="239"/>
      <c r="HQ53" s="239"/>
      <c r="HR53" s="239"/>
      <c r="HS53" s="239"/>
      <c r="HT53" s="239"/>
      <c r="HU53" s="239"/>
      <c r="HV53" s="239"/>
      <c r="HW53" s="239"/>
      <c r="HX53" s="239"/>
      <c r="HY53" s="239"/>
      <c r="HZ53" s="239"/>
      <c r="IA53" s="239"/>
      <c r="IB53" s="239"/>
      <c r="IC53" s="239"/>
      <c r="ID53" s="239"/>
      <c r="IE53" s="239"/>
      <c r="IF53" s="239"/>
      <c r="IG53" s="239"/>
      <c r="IH53" s="239"/>
      <c r="II53" s="239"/>
      <c r="IJ53" s="239"/>
      <c r="IK53" s="239"/>
      <c r="IL53" s="239"/>
      <c r="IM53" s="239"/>
      <c r="IN53" s="239"/>
      <c r="IO53" s="239"/>
      <c r="IP53" s="239"/>
      <c r="IQ53" s="239"/>
      <c r="IR53" s="239"/>
      <c r="IS53" s="239"/>
      <c r="IT53" s="239"/>
      <c r="IU53" s="239"/>
      <c r="IV53" s="239"/>
    </row>
    <row r="54" spans="1:256" ht="25.5" x14ac:dyDescent="0.2">
      <c r="A54" s="232" t="s">
        <v>569</v>
      </c>
      <c r="B54" s="250" t="s">
        <v>567</v>
      </c>
      <c r="C54" s="234" t="s">
        <v>271</v>
      </c>
      <c r="D54" s="234" t="s">
        <v>306</v>
      </c>
      <c r="E54" s="250" t="s">
        <v>311</v>
      </c>
      <c r="F54" s="234" t="s">
        <v>284</v>
      </c>
      <c r="G54" s="235">
        <v>87</v>
      </c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1"/>
      <c r="GB54" s="251"/>
      <c r="GC54" s="251"/>
      <c r="GD54" s="251"/>
      <c r="GE54" s="251"/>
      <c r="GF54" s="251"/>
      <c r="GG54" s="251"/>
      <c r="GH54" s="251"/>
      <c r="GI54" s="251"/>
      <c r="GJ54" s="251"/>
      <c r="GK54" s="251"/>
      <c r="GL54" s="251"/>
      <c r="GM54" s="251"/>
      <c r="GN54" s="251"/>
      <c r="GO54" s="251"/>
      <c r="GP54" s="251"/>
      <c r="GQ54" s="251"/>
      <c r="GR54" s="251"/>
      <c r="GS54" s="251"/>
      <c r="GT54" s="251"/>
      <c r="GU54" s="251"/>
      <c r="GV54" s="251"/>
      <c r="GW54" s="251"/>
      <c r="GX54" s="251"/>
      <c r="GY54" s="251"/>
      <c r="GZ54" s="251"/>
      <c r="HA54" s="251"/>
      <c r="HB54" s="251"/>
      <c r="HC54" s="251"/>
      <c r="HD54" s="251"/>
      <c r="HE54" s="251"/>
      <c r="HF54" s="251"/>
      <c r="HG54" s="251"/>
      <c r="HH54" s="251"/>
      <c r="HI54" s="251"/>
      <c r="HJ54" s="251"/>
      <c r="HK54" s="251"/>
      <c r="HL54" s="251"/>
      <c r="HM54" s="251"/>
      <c r="HN54" s="251"/>
      <c r="HO54" s="251"/>
      <c r="HP54" s="251"/>
      <c r="HQ54" s="251"/>
      <c r="HR54" s="251"/>
      <c r="HS54" s="251"/>
      <c r="HT54" s="251"/>
      <c r="HU54" s="251"/>
      <c r="HV54" s="251"/>
      <c r="HW54" s="251"/>
      <c r="HX54" s="251"/>
      <c r="HY54" s="251"/>
      <c r="HZ54" s="251"/>
      <c r="IA54" s="251"/>
      <c r="IB54" s="251"/>
      <c r="IC54" s="251"/>
      <c r="ID54" s="251"/>
      <c r="IE54" s="251"/>
      <c r="IF54" s="251"/>
      <c r="IG54" s="251"/>
      <c r="IH54" s="251"/>
      <c r="II54" s="251"/>
      <c r="IJ54" s="251"/>
      <c r="IK54" s="251"/>
      <c r="IL54" s="251"/>
      <c r="IM54" s="251"/>
      <c r="IN54" s="251"/>
      <c r="IO54" s="251"/>
      <c r="IP54" s="251"/>
      <c r="IQ54" s="251"/>
      <c r="IR54" s="251"/>
      <c r="IS54" s="251"/>
      <c r="IT54" s="251"/>
      <c r="IU54" s="251"/>
      <c r="IV54" s="251"/>
    </row>
    <row r="55" spans="1:256" ht="51.75" customHeight="1" x14ac:dyDescent="0.25">
      <c r="A55" s="227" t="s">
        <v>314</v>
      </c>
      <c r="B55" s="240" t="s">
        <v>567</v>
      </c>
      <c r="C55" s="229" t="s">
        <v>271</v>
      </c>
      <c r="D55" s="229" t="s">
        <v>306</v>
      </c>
      <c r="E55" s="229" t="s">
        <v>315</v>
      </c>
      <c r="F55" s="229"/>
      <c r="G55" s="230">
        <f>SUM(G56)</f>
        <v>0.22</v>
      </c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247"/>
      <c r="CN55" s="247"/>
      <c r="CO55" s="247"/>
      <c r="CP55" s="247"/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7"/>
      <c r="DB55" s="247"/>
      <c r="DC55" s="247"/>
      <c r="DD55" s="247"/>
      <c r="DE55" s="247"/>
      <c r="DF55" s="247"/>
      <c r="DG55" s="247"/>
      <c r="DH55" s="247"/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247"/>
      <c r="DX55" s="247"/>
      <c r="DY55" s="247"/>
      <c r="DZ55" s="247"/>
      <c r="EA55" s="247"/>
      <c r="EB55" s="247"/>
      <c r="EC55" s="247"/>
      <c r="ED55" s="247"/>
      <c r="EE55" s="247"/>
      <c r="EF55" s="247"/>
      <c r="EG55" s="247"/>
      <c r="EH55" s="247"/>
      <c r="EI55" s="247"/>
      <c r="EJ55" s="247"/>
      <c r="EK55" s="247"/>
      <c r="EL55" s="247"/>
      <c r="EM55" s="247"/>
      <c r="EN55" s="247"/>
      <c r="EO55" s="247"/>
      <c r="EP55" s="247"/>
      <c r="EQ55" s="247"/>
      <c r="ER55" s="247"/>
      <c r="ES55" s="247"/>
      <c r="ET55" s="247"/>
      <c r="EU55" s="247"/>
      <c r="EV55" s="247"/>
      <c r="EW55" s="247"/>
      <c r="EX55" s="247"/>
      <c r="EY55" s="247"/>
      <c r="EZ55" s="247"/>
      <c r="FA55" s="247"/>
      <c r="FB55" s="247"/>
      <c r="FC55" s="247"/>
      <c r="FD55" s="247"/>
      <c r="FE55" s="247"/>
      <c r="FF55" s="247"/>
      <c r="FG55" s="247"/>
      <c r="FH55" s="247"/>
      <c r="FI55" s="247"/>
      <c r="FJ55" s="247"/>
      <c r="FK55" s="247"/>
      <c r="FL55" s="247"/>
      <c r="FM55" s="247"/>
      <c r="FN55" s="247"/>
      <c r="FO55" s="247"/>
      <c r="FP55" s="247"/>
      <c r="FQ55" s="247"/>
      <c r="FR55" s="247"/>
      <c r="FS55" s="247"/>
      <c r="FT55" s="247"/>
      <c r="FU55" s="247"/>
      <c r="FV55" s="247"/>
      <c r="FW55" s="247"/>
      <c r="FX55" s="247"/>
      <c r="FY55" s="247"/>
      <c r="FZ55" s="247"/>
      <c r="GA55" s="247"/>
      <c r="GB55" s="247"/>
      <c r="GC55" s="247"/>
      <c r="GD55" s="247"/>
      <c r="GE55" s="247"/>
      <c r="GF55" s="247"/>
      <c r="GG55" s="247"/>
      <c r="GH55" s="247"/>
      <c r="GI55" s="247"/>
      <c r="GJ55" s="247"/>
      <c r="GK55" s="247"/>
      <c r="GL55" s="247"/>
      <c r="GM55" s="247"/>
      <c r="GN55" s="247"/>
      <c r="GO55" s="247"/>
      <c r="GP55" s="247"/>
      <c r="GQ55" s="247"/>
      <c r="GR55" s="247"/>
      <c r="GS55" s="247"/>
      <c r="GT55" s="247"/>
      <c r="GU55" s="247"/>
      <c r="GV55" s="247"/>
      <c r="GW55" s="247"/>
      <c r="GX55" s="247"/>
      <c r="GY55" s="247"/>
      <c r="GZ55" s="247"/>
      <c r="HA55" s="247"/>
      <c r="HB55" s="247"/>
      <c r="HC55" s="247"/>
      <c r="HD55" s="247"/>
      <c r="HE55" s="247"/>
      <c r="HF55" s="247"/>
      <c r="HG55" s="247"/>
      <c r="HH55" s="247"/>
      <c r="HI55" s="247"/>
      <c r="HJ55" s="247"/>
      <c r="HK55" s="247"/>
      <c r="HL55" s="247"/>
      <c r="HM55" s="247"/>
      <c r="HN55" s="247"/>
      <c r="HO55" s="247"/>
      <c r="HP55" s="247"/>
      <c r="HQ55" s="247"/>
      <c r="HR55" s="247"/>
      <c r="HS55" s="247"/>
      <c r="HT55" s="247"/>
      <c r="HU55" s="247"/>
      <c r="HV55" s="247"/>
      <c r="HW55" s="247"/>
      <c r="HX55" s="247"/>
      <c r="HY55" s="247"/>
      <c r="HZ55" s="247"/>
      <c r="IA55" s="247"/>
      <c r="IB55" s="247"/>
      <c r="IC55" s="247"/>
      <c r="ID55" s="247"/>
      <c r="IE55" s="247"/>
      <c r="IF55" s="247"/>
      <c r="IG55" s="247"/>
      <c r="IH55" s="247"/>
      <c r="II55" s="247"/>
      <c r="IJ55" s="247"/>
      <c r="IK55" s="247"/>
      <c r="IL55" s="247"/>
      <c r="IM55" s="247"/>
      <c r="IN55" s="247"/>
      <c r="IO55" s="247"/>
      <c r="IP55" s="247"/>
      <c r="IQ55" s="247"/>
      <c r="IR55" s="247"/>
      <c r="IS55" s="247"/>
      <c r="IT55" s="247"/>
      <c r="IU55" s="247"/>
      <c r="IV55" s="247"/>
    </row>
    <row r="56" spans="1:256" ht="51.75" customHeight="1" x14ac:dyDescent="0.2">
      <c r="A56" s="232" t="s">
        <v>568</v>
      </c>
      <c r="B56" s="250" t="s">
        <v>567</v>
      </c>
      <c r="C56" s="234" t="s">
        <v>271</v>
      </c>
      <c r="D56" s="234" t="s">
        <v>306</v>
      </c>
      <c r="E56" s="234" t="s">
        <v>315</v>
      </c>
      <c r="F56" s="234" t="s">
        <v>278</v>
      </c>
      <c r="G56" s="235">
        <v>0.22</v>
      </c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239"/>
      <c r="EI56" s="239"/>
      <c r="EJ56" s="239"/>
      <c r="EK56" s="239"/>
      <c r="EL56" s="239"/>
      <c r="EM56" s="239"/>
      <c r="EN56" s="239"/>
      <c r="EO56" s="239"/>
      <c r="EP56" s="239"/>
      <c r="EQ56" s="239"/>
      <c r="ER56" s="239"/>
      <c r="ES56" s="239"/>
      <c r="ET56" s="239"/>
      <c r="EU56" s="239"/>
      <c r="EV56" s="239"/>
      <c r="EW56" s="239"/>
      <c r="EX56" s="239"/>
      <c r="EY56" s="239"/>
      <c r="EZ56" s="239"/>
      <c r="FA56" s="239"/>
      <c r="FB56" s="239"/>
      <c r="FC56" s="239"/>
      <c r="FD56" s="239"/>
      <c r="FE56" s="239"/>
      <c r="FF56" s="239"/>
      <c r="FG56" s="239"/>
      <c r="FH56" s="239"/>
      <c r="FI56" s="239"/>
      <c r="FJ56" s="239"/>
      <c r="FK56" s="239"/>
      <c r="FL56" s="239"/>
      <c r="FM56" s="239"/>
      <c r="FN56" s="239"/>
      <c r="FO56" s="239"/>
      <c r="FP56" s="239"/>
      <c r="FQ56" s="239"/>
      <c r="FR56" s="239"/>
      <c r="FS56" s="239"/>
      <c r="FT56" s="239"/>
      <c r="FU56" s="239"/>
      <c r="FV56" s="239"/>
      <c r="FW56" s="239"/>
      <c r="FX56" s="239"/>
      <c r="FY56" s="239"/>
      <c r="FZ56" s="239"/>
      <c r="GA56" s="239"/>
      <c r="GB56" s="239"/>
      <c r="GC56" s="239"/>
      <c r="GD56" s="239"/>
      <c r="GE56" s="239"/>
      <c r="GF56" s="239"/>
      <c r="GG56" s="239"/>
      <c r="GH56" s="239"/>
      <c r="GI56" s="239"/>
      <c r="GJ56" s="239"/>
      <c r="GK56" s="239"/>
      <c r="GL56" s="239"/>
      <c r="GM56" s="239"/>
      <c r="GN56" s="239"/>
      <c r="GO56" s="239"/>
      <c r="GP56" s="239"/>
      <c r="GQ56" s="239"/>
      <c r="GR56" s="239"/>
      <c r="GS56" s="239"/>
      <c r="GT56" s="239"/>
      <c r="GU56" s="239"/>
      <c r="GV56" s="239"/>
      <c r="GW56" s="239"/>
      <c r="GX56" s="239"/>
      <c r="GY56" s="239"/>
      <c r="GZ56" s="239"/>
      <c r="HA56" s="239"/>
      <c r="HB56" s="239"/>
      <c r="HC56" s="239"/>
      <c r="HD56" s="239"/>
      <c r="HE56" s="239"/>
      <c r="HF56" s="239"/>
      <c r="HG56" s="239"/>
      <c r="HH56" s="239"/>
      <c r="HI56" s="239"/>
      <c r="HJ56" s="239"/>
      <c r="HK56" s="239"/>
      <c r="HL56" s="239"/>
      <c r="HM56" s="239"/>
      <c r="HN56" s="239"/>
      <c r="HO56" s="239"/>
      <c r="HP56" s="239"/>
      <c r="HQ56" s="239"/>
      <c r="HR56" s="239"/>
      <c r="HS56" s="239"/>
      <c r="HT56" s="239"/>
      <c r="HU56" s="239"/>
      <c r="HV56" s="239"/>
      <c r="HW56" s="239"/>
      <c r="HX56" s="239"/>
      <c r="HY56" s="239"/>
      <c r="HZ56" s="239"/>
      <c r="IA56" s="239"/>
      <c r="IB56" s="239"/>
      <c r="IC56" s="239"/>
      <c r="ID56" s="239"/>
      <c r="IE56" s="239"/>
      <c r="IF56" s="239"/>
      <c r="IG56" s="239"/>
      <c r="IH56" s="239"/>
      <c r="II56" s="239"/>
      <c r="IJ56" s="239"/>
      <c r="IK56" s="239"/>
      <c r="IL56" s="239"/>
      <c r="IM56" s="239"/>
      <c r="IN56" s="239"/>
      <c r="IO56" s="239"/>
      <c r="IP56" s="239"/>
      <c r="IQ56" s="239"/>
      <c r="IR56" s="239"/>
      <c r="IS56" s="239"/>
      <c r="IT56" s="239"/>
      <c r="IU56" s="239"/>
      <c r="IV56" s="239"/>
    </row>
    <row r="57" spans="1:256" ht="27" x14ac:dyDescent="0.25">
      <c r="A57" s="222" t="s">
        <v>573</v>
      </c>
      <c r="B57" s="237" t="s">
        <v>567</v>
      </c>
      <c r="C57" s="224" t="s">
        <v>271</v>
      </c>
      <c r="D57" s="224" t="s">
        <v>306</v>
      </c>
      <c r="E57" s="224"/>
      <c r="F57" s="224"/>
      <c r="G57" s="225">
        <f>SUM(G58)</f>
        <v>1969.62</v>
      </c>
    </row>
    <row r="58" spans="1:256" x14ac:dyDescent="0.2">
      <c r="A58" s="258" t="s">
        <v>318</v>
      </c>
      <c r="B58" s="233" t="s">
        <v>567</v>
      </c>
      <c r="C58" s="234" t="s">
        <v>271</v>
      </c>
      <c r="D58" s="234" t="s">
        <v>306</v>
      </c>
      <c r="E58" s="234" t="s">
        <v>317</v>
      </c>
      <c r="F58" s="234"/>
      <c r="G58" s="235">
        <f>SUM(G59+G61+G60)</f>
        <v>1969.62</v>
      </c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  <c r="BH58" s="256"/>
      <c r="BI58" s="256"/>
      <c r="BJ58" s="256"/>
      <c r="BK58" s="256"/>
      <c r="BL58" s="256"/>
      <c r="BM58" s="256"/>
      <c r="BN58" s="256"/>
      <c r="BO58" s="256"/>
      <c r="BP58" s="256"/>
      <c r="BQ58" s="256"/>
      <c r="BR58" s="256"/>
      <c r="BS58" s="256"/>
      <c r="BT58" s="256"/>
      <c r="BU58" s="256"/>
      <c r="BV58" s="256"/>
      <c r="BW58" s="256"/>
      <c r="BX58" s="256"/>
      <c r="BY58" s="256"/>
      <c r="BZ58" s="256"/>
      <c r="CA58" s="256"/>
      <c r="CB58" s="256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6"/>
      <c r="EA58" s="256"/>
      <c r="EB58" s="256"/>
      <c r="EC58" s="256"/>
      <c r="ED58" s="256"/>
      <c r="EE58" s="256"/>
      <c r="EF58" s="256"/>
      <c r="EG58" s="256"/>
      <c r="EH58" s="256"/>
      <c r="EI58" s="256"/>
      <c r="EJ58" s="256"/>
      <c r="EK58" s="256"/>
      <c r="EL58" s="256"/>
      <c r="EM58" s="256"/>
      <c r="EN58" s="256"/>
      <c r="EO58" s="256"/>
      <c r="EP58" s="256"/>
      <c r="EQ58" s="256"/>
      <c r="ER58" s="256"/>
      <c r="ES58" s="256"/>
      <c r="ET58" s="256"/>
      <c r="EU58" s="256"/>
      <c r="EV58" s="256"/>
      <c r="EW58" s="256"/>
      <c r="EX58" s="256"/>
      <c r="EY58" s="256"/>
      <c r="EZ58" s="256"/>
      <c r="FA58" s="256"/>
      <c r="FB58" s="256"/>
      <c r="FC58" s="256"/>
      <c r="FD58" s="256"/>
      <c r="FE58" s="256"/>
      <c r="FF58" s="256"/>
      <c r="FG58" s="256"/>
      <c r="FH58" s="256"/>
      <c r="FI58" s="256"/>
      <c r="FJ58" s="256"/>
      <c r="FK58" s="256"/>
      <c r="FL58" s="256"/>
      <c r="FM58" s="256"/>
      <c r="FN58" s="256"/>
      <c r="FO58" s="256"/>
      <c r="FP58" s="256"/>
      <c r="FQ58" s="256"/>
      <c r="FR58" s="256"/>
      <c r="FS58" s="256"/>
      <c r="FT58" s="256"/>
      <c r="FU58" s="256"/>
      <c r="FV58" s="256"/>
      <c r="FW58" s="256"/>
      <c r="FX58" s="256"/>
      <c r="FY58" s="256"/>
      <c r="FZ58" s="256"/>
      <c r="GA58" s="256"/>
      <c r="GB58" s="256"/>
      <c r="GC58" s="256"/>
      <c r="GD58" s="256"/>
      <c r="GE58" s="256"/>
      <c r="GF58" s="256"/>
      <c r="GG58" s="256"/>
      <c r="GH58" s="256"/>
      <c r="GI58" s="256"/>
      <c r="GJ58" s="256"/>
      <c r="GK58" s="256"/>
      <c r="GL58" s="256"/>
      <c r="GM58" s="256"/>
      <c r="GN58" s="256"/>
      <c r="GO58" s="256"/>
      <c r="GP58" s="256"/>
      <c r="GQ58" s="256"/>
      <c r="GR58" s="256"/>
      <c r="GS58" s="256"/>
      <c r="GT58" s="256"/>
      <c r="GU58" s="256"/>
      <c r="GV58" s="256"/>
      <c r="GW58" s="256"/>
      <c r="GX58" s="256"/>
      <c r="GY58" s="256"/>
      <c r="GZ58" s="256"/>
      <c r="HA58" s="256"/>
      <c r="HB58" s="256"/>
      <c r="HC58" s="256"/>
      <c r="HD58" s="256"/>
      <c r="HE58" s="256"/>
      <c r="HF58" s="256"/>
      <c r="HG58" s="256"/>
      <c r="HH58" s="256"/>
      <c r="HI58" s="256"/>
      <c r="HJ58" s="256"/>
      <c r="HK58" s="256"/>
      <c r="HL58" s="256"/>
      <c r="HM58" s="256"/>
      <c r="HN58" s="256"/>
      <c r="HO58" s="256"/>
      <c r="HP58" s="256"/>
      <c r="HQ58" s="256"/>
      <c r="HR58" s="256"/>
      <c r="HS58" s="256"/>
      <c r="HT58" s="256"/>
      <c r="HU58" s="256"/>
      <c r="HV58" s="256"/>
      <c r="HW58" s="256"/>
      <c r="HX58" s="256"/>
      <c r="HY58" s="256"/>
      <c r="HZ58" s="256"/>
      <c r="IA58" s="256"/>
      <c r="IB58" s="256"/>
      <c r="IC58" s="256"/>
      <c r="ID58" s="256"/>
      <c r="IE58" s="256"/>
      <c r="IF58" s="256"/>
      <c r="IG58" s="256"/>
      <c r="IH58" s="256"/>
      <c r="II58" s="256"/>
      <c r="IJ58" s="256"/>
      <c r="IK58" s="256"/>
      <c r="IL58" s="256"/>
      <c r="IM58" s="256"/>
      <c r="IN58" s="256"/>
      <c r="IO58" s="256"/>
      <c r="IP58" s="256"/>
      <c r="IQ58" s="256"/>
      <c r="IR58" s="256"/>
      <c r="IS58" s="256"/>
      <c r="IT58" s="256"/>
      <c r="IU58" s="256"/>
      <c r="IV58" s="256"/>
    </row>
    <row r="59" spans="1:256" ht="26.25" x14ac:dyDescent="0.25">
      <c r="A59" s="227" t="s">
        <v>569</v>
      </c>
      <c r="B59" s="240" t="s">
        <v>567</v>
      </c>
      <c r="C59" s="229" t="s">
        <v>271</v>
      </c>
      <c r="D59" s="229" t="s">
        <v>306</v>
      </c>
      <c r="E59" s="229" t="s">
        <v>319</v>
      </c>
      <c r="F59" s="229" t="s">
        <v>284</v>
      </c>
      <c r="G59" s="230">
        <v>1144.05</v>
      </c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BV59" s="259"/>
      <c r="BW59" s="259"/>
      <c r="BX59" s="259"/>
      <c r="BY59" s="259"/>
      <c r="BZ59" s="259"/>
      <c r="CA59" s="259"/>
      <c r="CB59" s="259"/>
      <c r="CC59" s="259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I59" s="259"/>
      <c r="DJ59" s="259"/>
      <c r="DK59" s="259"/>
      <c r="DL59" s="259"/>
      <c r="DM59" s="259"/>
      <c r="DN59" s="259"/>
      <c r="DO59" s="259"/>
      <c r="DP59" s="259"/>
      <c r="DQ59" s="259"/>
      <c r="DR59" s="259"/>
      <c r="DS59" s="259"/>
      <c r="DT59" s="259"/>
      <c r="DU59" s="259"/>
      <c r="DV59" s="259"/>
      <c r="DW59" s="259"/>
      <c r="DX59" s="259"/>
      <c r="DY59" s="259"/>
      <c r="DZ59" s="259"/>
      <c r="EA59" s="259"/>
      <c r="EB59" s="259"/>
      <c r="EC59" s="259"/>
      <c r="ED59" s="259"/>
      <c r="EE59" s="259"/>
      <c r="EF59" s="259"/>
      <c r="EG59" s="259"/>
      <c r="EH59" s="259"/>
      <c r="EI59" s="259"/>
      <c r="EJ59" s="259"/>
      <c r="EK59" s="259"/>
      <c r="EL59" s="259"/>
      <c r="EM59" s="259"/>
      <c r="EN59" s="259"/>
      <c r="EO59" s="259"/>
      <c r="EP59" s="259"/>
      <c r="EQ59" s="259"/>
      <c r="ER59" s="259"/>
      <c r="ES59" s="259"/>
      <c r="ET59" s="259"/>
      <c r="EU59" s="259"/>
      <c r="EV59" s="259"/>
      <c r="EW59" s="259"/>
      <c r="EX59" s="259"/>
      <c r="EY59" s="259"/>
      <c r="EZ59" s="259"/>
      <c r="FA59" s="259"/>
      <c r="FB59" s="259"/>
      <c r="FC59" s="259"/>
      <c r="FD59" s="259"/>
      <c r="FE59" s="259"/>
      <c r="FF59" s="259"/>
      <c r="FG59" s="259"/>
      <c r="FH59" s="259"/>
      <c r="FI59" s="259"/>
      <c r="FJ59" s="259"/>
      <c r="FK59" s="259"/>
      <c r="FL59" s="259"/>
      <c r="FM59" s="259"/>
      <c r="FN59" s="259"/>
      <c r="FO59" s="259"/>
      <c r="FP59" s="259"/>
      <c r="FQ59" s="259"/>
      <c r="FR59" s="259"/>
      <c r="FS59" s="259"/>
      <c r="FT59" s="259"/>
      <c r="FU59" s="259"/>
      <c r="FV59" s="259"/>
      <c r="FW59" s="259"/>
      <c r="FX59" s="259"/>
      <c r="FY59" s="259"/>
      <c r="FZ59" s="259"/>
      <c r="GA59" s="259"/>
      <c r="GB59" s="259"/>
      <c r="GC59" s="259"/>
      <c r="GD59" s="259"/>
      <c r="GE59" s="259"/>
      <c r="GF59" s="259"/>
      <c r="GG59" s="259"/>
      <c r="GH59" s="259"/>
      <c r="GI59" s="259"/>
      <c r="GJ59" s="259"/>
      <c r="GK59" s="259"/>
      <c r="GL59" s="259"/>
      <c r="GM59" s="259"/>
      <c r="GN59" s="259"/>
      <c r="GO59" s="259"/>
      <c r="GP59" s="259"/>
      <c r="GQ59" s="259"/>
      <c r="GR59" s="259"/>
      <c r="GS59" s="259"/>
      <c r="GT59" s="259"/>
      <c r="GU59" s="259"/>
      <c r="GV59" s="259"/>
      <c r="GW59" s="259"/>
      <c r="GX59" s="259"/>
      <c r="GY59" s="259"/>
      <c r="GZ59" s="259"/>
      <c r="HA59" s="259"/>
      <c r="HB59" s="259"/>
      <c r="HC59" s="259"/>
      <c r="HD59" s="259"/>
      <c r="HE59" s="259"/>
      <c r="HF59" s="259"/>
      <c r="HG59" s="259"/>
      <c r="HH59" s="259"/>
      <c r="HI59" s="259"/>
      <c r="HJ59" s="259"/>
      <c r="HK59" s="259"/>
      <c r="HL59" s="259"/>
      <c r="HM59" s="259"/>
      <c r="HN59" s="259"/>
      <c r="HO59" s="259"/>
      <c r="HP59" s="259"/>
      <c r="HQ59" s="259"/>
      <c r="HR59" s="259"/>
      <c r="HS59" s="259"/>
      <c r="HT59" s="259"/>
      <c r="HU59" s="259"/>
      <c r="HV59" s="259"/>
      <c r="HW59" s="259"/>
      <c r="HX59" s="259"/>
      <c r="HY59" s="259"/>
      <c r="HZ59" s="259"/>
      <c r="IA59" s="259"/>
      <c r="IB59" s="259"/>
      <c r="IC59" s="259"/>
      <c r="ID59" s="259"/>
      <c r="IE59" s="259"/>
      <c r="IF59" s="259"/>
      <c r="IG59" s="259"/>
      <c r="IH59" s="259"/>
      <c r="II59" s="259"/>
      <c r="IJ59" s="259"/>
      <c r="IK59" s="259"/>
      <c r="IL59" s="259"/>
      <c r="IM59" s="259"/>
      <c r="IN59" s="259"/>
      <c r="IO59" s="259"/>
      <c r="IP59" s="259"/>
      <c r="IQ59" s="259"/>
      <c r="IR59" s="259"/>
      <c r="IS59" s="259"/>
      <c r="IT59" s="259"/>
      <c r="IU59" s="259"/>
      <c r="IV59" s="259"/>
    </row>
    <row r="60" spans="1:256" ht="13.5" x14ac:dyDescent="0.25">
      <c r="A60" s="227" t="s">
        <v>294</v>
      </c>
      <c r="B60" s="240" t="s">
        <v>567</v>
      </c>
      <c r="C60" s="229" t="s">
        <v>271</v>
      </c>
      <c r="D60" s="229" t="s">
        <v>306</v>
      </c>
      <c r="E60" s="229" t="s">
        <v>319</v>
      </c>
      <c r="F60" s="229" t="s">
        <v>295</v>
      </c>
      <c r="G60" s="230">
        <v>548.26</v>
      </c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BV60" s="259"/>
      <c r="BW60" s="259"/>
      <c r="BX60" s="259"/>
      <c r="BY60" s="259"/>
      <c r="BZ60" s="259"/>
      <c r="CA60" s="259"/>
      <c r="CB60" s="259"/>
      <c r="CC60" s="259"/>
      <c r="CD60" s="259"/>
      <c r="CE60" s="259"/>
      <c r="CF60" s="259"/>
      <c r="CG60" s="259"/>
      <c r="CH60" s="259"/>
      <c r="CI60" s="259"/>
      <c r="CJ60" s="259"/>
      <c r="CK60" s="259"/>
      <c r="CL60" s="259"/>
      <c r="CM60" s="259"/>
      <c r="CN60" s="259"/>
      <c r="CO60" s="259"/>
      <c r="CP60" s="259"/>
      <c r="CQ60" s="259"/>
      <c r="CR60" s="259"/>
      <c r="CS60" s="259"/>
      <c r="CT60" s="259"/>
      <c r="CU60" s="259"/>
      <c r="CV60" s="259"/>
      <c r="CW60" s="259"/>
      <c r="CX60" s="259"/>
      <c r="CY60" s="259"/>
      <c r="CZ60" s="259"/>
      <c r="DA60" s="259"/>
      <c r="DB60" s="259"/>
      <c r="DC60" s="259"/>
      <c r="DD60" s="259"/>
      <c r="DE60" s="259"/>
      <c r="DF60" s="259"/>
      <c r="DG60" s="259"/>
      <c r="DH60" s="259"/>
      <c r="DI60" s="259"/>
      <c r="DJ60" s="259"/>
      <c r="DK60" s="259"/>
      <c r="DL60" s="259"/>
      <c r="DM60" s="259"/>
      <c r="DN60" s="259"/>
      <c r="DO60" s="259"/>
      <c r="DP60" s="259"/>
      <c r="DQ60" s="259"/>
      <c r="DR60" s="259"/>
      <c r="DS60" s="259"/>
      <c r="DT60" s="259"/>
      <c r="DU60" s="259"/>
      <c r="DV60" s="259"/>
      <c r="DW60" s="259"/>
      <c r="DX60" s="259"/>
      <c r="DY60" s="259"/>
      <c r="DZ60" s="259"/>
      <c r="EA60" s="259"/>
      <c r="EB60" s="259"/>
      <c r="EC60" s="259"/>
      <c r="ED60" s="259"/>
      <c r="EE60" s="259"/>
      <c r="EF60" s="259"/>
      <c r="EG60" s="259"/>
      <c r="EH60" s="259"/>
      <c r="EI60" s="259"/>
      <c r="EJ60" s="259"/>
      <c r="EK60" s="259"/>
      <c r="EL60" s="259"/>
      <c r="EM60" s="259"/>
      <c r="EN60" s="259"/>
      <c r="EO60" s="259"/>
      <c r="EP60" s="259"/>
      <c r="EQ60" s="259"/>
      <c r="ER60" s="259"/>
      <c r="ES60" s="259"/>
      <c r="ET60" s="259"/>
      <c r="EU60" s="259"/>
      <c r="EV60" s="259"/>
      <c r="EW60" s="259"/>
      <c r="EX60" s="259"/>
      <c r="EY60" s="259"/>
      <c r="EZ60" s="259"/>
      <c r="FA60" s="259"/>
      <c r="FB60" s="259"/>
      <c r="FC60" s="259"/>
      <c r="FD60" s="259"/>
      <c r="FE60" s="259"/>
      <c r="FF60" s="259"/>
      <c r="FG60" s="259"/>
      <c r="FH60" s="259"/>
      <c r="FI60" s="259"/>
      <c r="FJ60" s="259"/>
      <c r="FK60" s="259"/>
      <c r="FL60" s="259"/>
      <c r="FM60" s="259"/>
      <c r="FN60" s="259"/>
      <c r="FO60" s="259"/>
      <c r="FP60" s="259"/>
      <c r="FQ60" s="259"/>
      <c r="FR60" s="259"/>
      <c r="FS60" s="259"/>
      <c r="FT60" s="259"/>
      <c r="FU60" s="259"/>
      <c r="FV60" s="259"/>
      <c r="FW60" s="259"/>
      <c r="FX60" s="259"/>
      <c r="FY60" s="259"/>
      <c r="FZ60" s="259"/>
      <c r="GA60" s="259"/>
      <c r="GB60" s="259"/>
      <c r="GC60" s="259"/>
      <c r="GD60" s="259"/>
      <c r="GE60" s="259"/>
      <c r="GF60" s="259"/>
      <c r="GG60" s="259"/>
      <c r="GH60" s="259"/>
      <c r="GI60" s="259"/>
      <c r="GJ60" s="259"/>
      <c r="GK60" s="259"/>
      <c r="GL60" s="259"/>
      <c r="GM60" s="259"/>
      <c r="GN60" s="259"/>
      <c r="GO60" s="259"/>
      <c r="GP60" s="259"/>
      <c r="GQ60" s="259"/>
      <c r="GR60" s="259"/>
      <c r="GS60" s="259"/>
      <c r="GT60" s="259"/>
      <c r="GU60" s="259"/>
      <c r="GV60" s="259"/>
      <c r="GW60" s="259"/>
      <c r="GX60" s="259"/>
      <c r="GY60" s="259"/>
      <c r="GZ60" s="259"/>
      <c r="HA60" s="259"/>
      <c r="HB60" s="259"/>
      <c r="HC60" s="259"/>
      <c r="HD60" s="259"/>
      <c r="HE60" s="259"/>
      <c r="HF60" s="259"/>
      <c r="HG60" s="259"/>
      <c r="HH60" s="259"/>
      <c r="HI60" s="259"/>
      <c r="HJ60" s="259"/>
      <c r="HK60" s="259"/>
      <c r="HL60" s="259"/>
      <c r="HM60" s="259"/>
      <c r="HN60" s="259"/>
      <c r="HO60" s="259"/>
      <c r="HP60" s="259"/>
      <c r="HQ60" s="259"/>
      <c r="HR60" s="259"/>
      <c r="HS60" s="259"/>
      <c r="HT60" s="259"/>
      <c r="HU60" s="259"/>
      <c r="HV60" s="259"/>
      <c r="HW60" s="259"/>
      <c r="HX60" s="259"/>
      <c r="HY60" s="259"/>
      <c r="HZ60" s="259"/>
      <c r="IA60" s="259"/>
      <c r="IB60" s="259"/>
      <c r="IC60" s="259"/>
      <c r="ID60" s="259"/>
      <c r="IE60" s="259"/>
      <c r="IF60" s="259"/>
      <c r="IG60" s="259"/>
      <c r="IH60" s="259"/>
      <c r="II60" s="259"/>
      <c r="IJ60" s="259"/>
      <c r="IK60" s="259"/>
      <c r="IL60" s="259"/>
      <c r="IM60" s="259"/>
      <c r="IN60" s="259"/>
      <c r="IO60" s="259"/>
      <c r="IP60" s="259"/>
      <c r="IQ60" s="259"/>
      <c r="IR60" s="259"/>
      <c r="IS60" s="259"/>
      <c r="IT60" s="259"/>
      <c r="IU60" s="259"/>
      <c r="IV60" s="259"/>
    </row>
    <row r="61" spans="1:256" ht="13.5" x14ac:dyDescent="0.25">
      <c r="A61" s="227" t="s">
        <v>294</v>
      </c>
      <c r="B61" s="240" t="s">
        <v>567</v>
      </c>
      <c r="C61" s="229" t="s">
        <v>271</v>
      </c>
      <c r="D61" s="229" t="s">
        <v>306</v>
      </c>
      <c r="E61" s="229" t="s">
        <v>320</v>
      </c>
      <c r="F61" s="229" t="s">
        <v>295</v>
      </c>
      <c r="G61" s="230">
        <v>277.31</v>
      </c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I61" s="259"/>
      <c r="DJ61" s="259"/>
      <c r="DK61" s="259"/>
      <c r="DL61" s="259"/>
      <c r="DM61" s="259"/>
      <c r="DN61" s="259"/>
      <c r="DO61" s="259"/>
      <c r="DP61" s="259"/>
      <c r="DQ61" s="259"/>
      <c r="DR61" s="259"/>
      <c r="DS61" s="259"/>
      <c r="DT61" s="259"/>
      <c r="DU61" s="259"/>
      <c r="DV61" s="259"/>
      <c r="DW61" s="259"/>
      <c r="DX61" s="259"/>
      <c r="DY61" s="259"/>
      <c r="DZ61" s="259"/>
      <c r="EA61" s="259"/>
      <c r="EB61" s="259"/>
      <c r="EC61" s="259"/>
      <c r="ED61" s="259"/>
      <c r="EE61" s="259"/>
      <c r="EF61" s="259"/>
      <c r="EG61" s="259"/>
      <c r="EH61" s="259"/>
      <c r="EI61" s="259"/>
      <c r="EJ61" s="259"/>
      <c r="EK61" s="259"/>
      <c r="EL61" s="259"/>
      <c r="EM61" s="259"/>
      <c r="EN61" s="259"/>
      <c r="EO61" s="259"/>
      <c r="EP61" s="259"/>
      <c r="EQ61" s="259"/>
      <c r="ER61" s="259"/>
      <c r="ES61" s="259"/>
      <c r="ET61" s="259"/>
      <c r="EU61" s="259"/>
      <c r="EV61" s="259"/>
      <c r="EW61" s="259"/>
      <c r="EX61" s="259"/>
      <c r="EY61" s="259"/>
      <c r="EZ61" s="259"/>
      <c r="FA61" s="259"/>
      <c r="FB61" s="259"/>
      <c r="FC61" s="259"/>
      <c r="FD61" s="259"/>
      <c r="FE61" s="259"/>
      <c r="FF61" s="259"/>
      <c r="FG61" s="259"/>
      <c r="FH61" s="259"/>
      <c r="FI61" s="259"/>
      <c r="FJ61" s="259"/>
      <c r="FK61" s="259"/>
      <c r="FL61" s="259"/>
      <c r="FM61" s="259"/>
      <c r="FN61" s="259"/>
      <c r="FO61" s="259"/>
      <c r="FP61" s="259"/>
      <c r="FQ61" s="259"/>
      <c r="FR61" s="259"/>
      <c r="FS61" s="259"/>
      <c r="FT61" s="259"/>
      <c r="FU61" s="259"/>
      <c r="FV61" s="259"/>
      <c r="FW61" s="259"/>
      <c r="FX61" s="259"/>
      <c r="FY61" s="259"/>
      <c r="FZ61" s="259"/>
      <c r="GA61" s="259"/>
      <c r="GB61" s="259"/>
      <c r="GC61" s="259"/>
      <c r="GD61" s="259"/>
      <c r="GE61" s="259"/>
      <c r="GF61" s="259"/>
      <c r="GG61" s="259"/>
      <c r="GH61" s="259"/>
      <c r="GI61" s="259"/>
      <c r="GJ61" s="259"/>
      <c r="GK61" s="259"/>
      <c r="GL61" s="259"/>
      <c r="GM61" s="259"/>
      <c r="GN61" s="259"/>
      <c r="GO61" s="259"/>
      <c r="GP61" s="259"/>
      <c r="GQ61" s="259"/>
      <c r="GR61" s="259"/>
      <c r="GS61" s="259"/>
      <c r="GT61" s="259"/>
      <c r="GU61" s="259"/>
      <c r="GV61" s="259"/>
      <c r="GW61" s="259"/>
      <c r="GX61" s="259"/>
      <c r="GY61" s="259"/>
      <c r="GZ61" s="259"/>
      <c r="HA61" s="259"/>
      <c r="HB61" s="259"/>
      <c r="HC61" s="259"/>
      <c r="HD61" s="259"/>
      <c r="HE61" s="259"/>
      <c r="HF61" s="259"/>
      <c r="HG61" s="259"/>
      <c r="HH61" s="259"/>
      <c r="HI61" s="259"/>
      <c r="HJ61" s="259"/>
      <c r="HK61" s="259"/>
      <c r="HL61" s="259"/>
      <c r="HM61" s="259"/>
      <c r="HN61" s="259"/>
      <c r="HO61" s="259"/>
      <c r="HP61" s="259"/>
      <c r="HQ61" s="259"/>
      <c r="HR61" s="259"/>
      <c r="HS61" s="259"/>
      <c r="HT61" s="259"/>
      <c r="HU61" s="259"/>
      <c r="HV61" s="259"/>
      <c r="HW61" s="259"/>
      <c r="HX61" s="259"/>
      <c r="HY61" s="259"/>
      <c r="HZ61" s="259"/>
      <c r="IA61" s="259"/>
      <c r="IB61" s="259"/>
      <c r="IC61" s="259"/>
      <c r="ID61" s="259"/>
      <c r="IE61" s="259"/>
      <c r="IF61" s="259"/>
      <c r="IG61" s="259"/>
      <c r="IH61" s="259"/>
      <c r="II61" s="259"/>
      <c r="IJ61" s="259"/>
      <c r="IK61" s="259"/>
      <c r="IL61" s="259"/>
      <c r="IM61" s="259"/>
      <c r="IN61" s="259"/>
      <c r="IO61" s="259"/>
      <c r="IP61" s="259"/>
      <c r="IQ61" s="259"/>
      <c r="IR61" s="259"/>
      <c r="IS61" s="259"/>
      <c r="IT61" s="259"/>
      <c r="IU61" s="259"/>
      <c r="IV61" s="259"/>
    </row>
    <row r="62" spans="1:256" ht="13.5" x14ac:dyDescent="0.25">
      <c r="A62" s="222" t="s">
        <v>325</v>
      </c>
      <c r="B62" s="237" t="s">
        <v>567</v>
      </c>
      <c r="C62" s="237" t="s">
        <v>271</v>
      </c>
      <c r="D62" s="237" t="s">
        <v>306</v>
      </c>
      <c r="E62" s="237" t="s">
        <v>326</v>
      </c>
      <c r="F62" s="224"/>
      <c r="G62" s="225">
        <f>SUM(G63+G72+G65+G67+G75)</f>
        <v>10237.790000000003</v>
      </c>
    </row>
    <row r="63" spans="1:256" ht="38.25" x14ac:dyDescent="0.2">
      <c r="A63" s="232" t="s">
        <v>327</v>
      </c>
      <c r="B63" s="233" t="s">
        <v>567</v>
      </c>
      <c r="C63" s="250" t="s">
        <v>271</v>
      </c>
      <c r="D63" s="250" t="s">
        <v>306</v>
      </c>
      <c r="E63" s="250" t="s">
        <v>574</v>
      </c>
      <c r="F63" s="250"/>
      <c r="G63" s="235">
        <f>SUM(G64)</f>
        <v>180.9</v>
      </c>
    </row>
    <row r="64" spans="1:256" ht="25.5" x14ac:dyDescent="0.2">
      <c r="A64" s="227" t="s">
        <v>569</v>
      </c>
      <c r="B64" s="233" t="s">
        <v>567</v>
      </c>
      <c r="C64" s="240" t="s">
        <v>271</v>
      </c>
      <c r="D64" s="240" t="s">
        <v>306</v>
      </c>
      <c r="E64" s="240" t="s">
        <v>574</v>
      </c>
      <c r="F64" s="240" t="s">
        <v>284</v>
      </c>
      <c r="G64" s="230">
        <v>180.9</v>
      </c>
    </row>
    <row r="65" spans="1:256" ht="51" x14ac:dyDescent="0.2">
      <c r="A65" s="260" t="s">
        <v>329</v>
      </c>
      <c r="B65" s="250" t="s">
        <v>567</v>
      </c>
      <c r="C65" s="250" t="s">
        <v>271</v>
      </c>
      <c r="D65" s="250" t="s">
        <v>306</v>
      </c>
      <c r="E65" s="250" t="s">
        <v>330</v>
      </c>
      <c r="F65" s="250"/>
      <c r="G65" s="235">
        <f>SUM(G66)</f>
        <v>44.97</v>
      </c>
    </row>
    <row r="66" spans="1:256" ht="25.5" x14ac:dyDescent="0.2">
      <c r="A66" s="227" t="s">
        <v>569</v>
      </c>
      <c r="B66" s="250" t="s">
        <v>567</v>
      </c>
      <c r="C66" s="250" t="s">
        <v>271</v>
      </c>
      <c r="D66" s="250" t="s">
        <v>306</v>
      </c>
      <c r="E66" s="250" t="s">
        <v>330</v>
      </c>
      <c r="F66" s="250" t="s">
        <v>284</v>
      </c>
      <c r="G66" s="235">
        <v>44.97</v>
      </c>
    </row>
    <row r="67" spans="1:256" ht="38.25" x14ac:dyDescent="0.2">
      <c r="A67" s="232" t="s">
        <v>331</v>
      </c>
      <c r="B67" s="250" t="s">
        <v>567</v>
      </c>
      <c r="C67" s="250" t="s">
        <v>271</v>
      </c>
      <c r="D67" s="250" t="s">
        <v>306</v>
      </c>
      <c r="E67" s="250" t="s">
        <v>333</v>
      </c>
      <c r="F67" s="250"/>
      <c r="G67" s="235">
        <f>SUM(G68+G71+G70+G69)</f>
        <v>5537.4500000000007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39"/>
      <c r="FR67" s="239"/>
      <c r="FS67" s="239"/>
      <c r="FT67" s="239"/>
      <c r="FU67" s="239"/>
      <c r="FV67" s="239"/>
      <c r="FW67" s="239"/>
      <c r="FX67" s="239"/>
      <c r="FY67" s="239"/>
      <c r="FZ67" s="239"/>
      <c r="GA67" s="239"/>
      <c r="GB67" s="239"/>
      <c r="GC67" s="239"/>
      <c r="GD67" s="239"/>
      <c r="GE67" s="239"/>
      <c r="GF67" s="239"/>
      <c r="GG67" s="239"/>
      <c r="GH67" s="239"/>
      <c r="GI67" s="239"/>
      <c r="GJ67" s="239"/>
      <c r="GK67" s="239"/>
      <c r="GL67" s="239"/>
      <c r="GM67" s="239"/>
      <c r="GN67" s="239"/>
      <c r="GO67" s="239"/>
      <c r="GP67" s="239"/>
      <c r="GQ67" s="239"/>
      <c r="GR67" s="239"/>
      <c r="GS67" s="239"/>
      <c r="GT67" s="239"/>
      <c r="GU67" s="239"/>
      <c r="GV67" s="239"/>
      <c r="GW67" s="239"/>
      <c r="GX67" s="239"/>
      <c r="GY67" s="239"/>
      <c r="GZ67" s="239"/>
      <c r="HA67" s="239"/>
      <c r="HB67" s="239"/>
      <c r="HC67" s="239"/>
      <c r="HD67" s="239"/>
      <c r="HE67" s="239"/>
      <c r="HF67" s="239"/>
      <c r="HG67" s="239"/>
      <c r="HH67" s="239"/>
      <c r="HI67" s="239"/>
      <c r="HJ67" s="239"/>
      <c r="HK67" s="239"/>
      <c r="HL67" s="239"/>
      <c r="HM67" s="239"/>
      <c r="HN67" s="239"/>
      <c r="HO67" s="239"/>
      <c r="HP67" s="239"/>
      <c r="HQ67" s="239"/>
      <c r="HR67" s="239"/>
      <c r="HS67" s="239"/>
      <c r="HT67" s="239"/>
      <c r="HU67" s="239"/>
      <c r="HV67" s="239"/>
      <c r="HW67" s="239"/>
      <c r="HX67" s="239"/>
      <c r="HY67" s="239"/>
      <c r="HZ67" s="239"/>
      <c r="IA67" s="239"/>
      <c r="IB67" s="239"/>
      <c r="IC67" s="239"/>
      <c r="ID67" s="239"/>
      <c r="IE67" s="239"/>
      <c r="IF67" s="239"/>
      <c r="IG67" s="239"/>
      <c r="IH67" s="239"/>
      <c r="II67" s="239"/>
      <c r="IJ67" s="239"/>
      <c r="IK67" s="239"/>
      <c r="IL67" s="239"/>
      <c r="IM67" s="239"/>
      <c r="IN67" s="239"/>
      <c r="IO67" s="239"/>
      <c r="IP67" s="239"/>
      <c r="IQ67" s="239"/>
      <c r="IR67" s="239"/>
      <c r="IS67" s="239"/>
      <c r="IT67" s="239"/>
      <c r="IU67" s="239"/>
      <c r="IV67" s="239"/>
    </row>
    <row r="68" spans="1:256" ht="25.5" x14ac:dyDescent="0.2">
      <c r="A68" s="227" t="s">
        <v>569</v>
      </c>
      <c r="B68" s="233" t="s">
        <v>567</v>
      </c>
      <c r="C68" s="240" t="s">
        <v>271</v>
      </c>
      <c r="D68" s="240" t="s">
        <v>306</v>
      </c>
      <c r="E68" s="240" t="s">
        <v>333</v>
      </c>
      <c r="F68" s="240" t="s">
        <v>284</v>
      </c>
      <c r="G68" s="230">
        <v>2917.96</v>
      </c>
    </row>
    <row r="69" spans="1:256" ht="25.5" x14ac:dyDescent="0.2">
      <c r="A69" s="227" t="s">
        <v>575</v>
      </c>
      <c r="B69" s="233" t="s">
        <v>567</v>
      </c>
      <c r="C69" s="240" t="s">
        <v>271</v>
      </c>
      <c r="D69" s="240" t="s">
        <v>306</v>
      </c>
      <c r="E69" s="240" t="s">
        <v>333</v>
      </c>
      <c r="F69" s="240" t="s">
        <v>335</v>
      </c>
      <c r="G69" s="230">
        <v>1597.4</v>
      </c>
    </row>
    <row r="70" spans="1:256" ht="25.5" x14ac:dyDescent="0.2">
      <c r="A70" s="227" t="s">
        <v>336</v>
      </c>
      <c r="B70" s="233" t="s">
        <v>567</v>
      </c>
      <c r="C70" s="240" t="s">
        <v>271</v>
      </c>
      <c r="D70" s="240" t="s">
        <v>306</v>
      </c>
      <c r="E70" s="240" t="s">
        <v>333</v>
      </c>
      <c r="F70" s="240" t="s">
        <v>337</v>
      </c>
      <c r="G70" s="230">
        <v>1022.09</v>
      </c>
    </row>
    <row r="71" spans="1:256" x14ac:dyDescent="0.2">
      <c r="A71" s="227" t="s">
        <v>294</v>
      </c>
      <c r="B71" s="233" t="s">
        <v>567</v>
      </c>
      <c r="C71" s="240" t="s">
        <v>271</v>
      </c>
      <c r="D71" s="240" t="s">
        <v>306</v>
      </c>
      <c r="E71" s="240" t="s">
        <v>333</v>
      </c>
      <c r="F71" s="240" t="s">
        <v>295</v>
      </c>
      <c r="G71" s="230">
        <v>0</v>
      </c>
    </row>
    <row r="72" spans="1:256" ht="38.25" x14ac:dyDescent="0.2">
      <c r="A72" s="260" t="s">
        <v>576</v>
      </c>
      <c r="B72" s="233" t="s">
        <v>567</v>
      </c>
      <c r="C72" s="250" t="s">
        <v>271</v>
      </c>
      <c r="D72" s="250" t="s">
        <v>332</v>
      </c>
      <c r="E72" s="250" t="s">
        <v>339</v>
      </c>
      <c r="F72" s="250"/>
      <c r="G72" s="235">
        <f>SUM(G73+G74)</f>
        <v>4380.3500000000004</v>
      </c>
    </row>
    <row r="73" spans="1:256" ht="25.5" x14ac:dyDescent="0.2">
      <c r="A73" s="227" t="s">
        <v>569</v>
      </c>
      <c r="B73" s="233" t="s">
        <v>567</v>
      </c>
      <c r="C73" s="240" t="s">
        <v>271</v>
      </c>
      <c r="D73" s="240" t="s">
        <v>306</v>
      </c>
      <c r="E73" s="240" t="s">
        <v>339</v>
      </c>
      <c r="F73" s="240" t="s">
        <v>284</v>
      </c>
      <c r="G73" s="230">
        <v>29</v>
      </c>
    </row>
    <row r="74" spans="1:256" ht="25.5" x14ac:dyDescent="0.2">
      <c r="A74" s="227" t="s">
        <v>336</v>
      </c>
      <c r="B74" s="233" t="s">
        <v>567</v>
      </c>
      <c r="C74" s="240" t="s">
        <v>271</v>
      </c>
      <c r="D74" s="240" t="s">
        <v>306</v>
      </c>
      <c r="E74" s="240" t="s">
        <v>339</v>
      </c>
      <c r="F74" s="240" t="s">
        <v>337</v>
      </c>
      <c r="G74" s="230">
        <v>4351.3500000000004</v>
      </c>
    </row>
    <row r="75" spans="1:256" ht="51" x14ac:dyDescent="0.2">
      <c r="A75" s="227" t="s">
        <v>577</v>
      </c>
      <c r="B75" s="233" t="s">
        <v>567</v>
      </c>
      <c r="C75" s="240" t="s">
        <v>271</v>
      </c>
      <c r="D75" s="240" t="s">
        <v>306</v>
      </c>
      <c r="E75" s="240" t="s">
        <v>341</v>
      </c>
      <c r="F75" s="240"/>
      <c r="G75" s="230">
        <f>SUM(G76)</f>
        <v>94.12</v>
      </c>
    </row>
    <row r="76" spans="1:256" ht="25.5" x14ac:dyDescent="0.2">
      <c r="A76" s="232" t="s">
        <v>569</v>
      </c>
      <c r="B76" s="250" t="s">
        <v>567</v>
      </c>
      <c r="C76" s="250" t="s">
        <v>271</v>
      </c>
      <c r="D76" s="250" t="s">
        <v>306</v>
      </c>
      <c r="E76" s="250" t="s">
        <v>341</v>
      </c>
      <c r="F76" s="250" t="s">
        <v>284</v>
      </c>
      <c r="G76" s="235">
        <v>94.12</v>
      </c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39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  <c r="EO76" s="239"/>
      <c r="EP76" s="239"/>
      <c r="EQ76" s="239"/>
      <c r="ER76" s="239"/>
      <c r="ES76" s="239"/>
      <c r="ET76" s="239"/>
      <c r="EU76" s="239"/>
      <c r="EV76" s="239"/>
      <c r="EW76" s="239"/>
      <c r="EX76" s="239"/>
      <c r="EY76" s="239"/>
      <c r="EZ76" s="239"/>
      <c r="FA76" s="239"/>
      <c r="FB76" s="239"/>
      <c r="FC76" s="239"/>
      <c r="FD76" s="239"/>
      <c r="FE76" s="239"/>
      <c r="FF76" s="239"/>
      <c r="FG76" s="239"/>
      <c r="FH76" s="239"/>
      <c r="FI76" s="239"/>
      <c r="FJ76" s="239"/>
      <c r="FK76" s="239"/>
      <c r="FL76" s="239"/>
      <c r="FM76" s="239"/>
      <c r="FN76" s="239"/>
      <c r="FO76" s="239"/>
      <c r="FP76" s="239"/>
      <c r="FQ76" s="239"/>
      <c r="FR76" s="239"/>
      <c r="FS76" s="239"/>
      <c r="FT76" s="239"/>
      <c r="FU76" s="239"/>
      <c r="FV76" s="239"/>
      <c r="FW76" s="239"/>
      <c r="FX76" s="239"/>
      <c r="FY76" s="239"/>
      <c r="FZ76" s="239"/>
      <c r="GA76" s="239"/>
      <c r="GB76" s="239"/>
      <c r="GC76" s="239"/>
      <c r="GD76" s="239"/>
      <c r="GE76" s="239"/>
      <c r="GF76" s="239"/>
      <c r="GG76" s="239"/>
      <c r="GH76" s="239"/>
      <c r="GI76" s="239"/>
      <c r="GJ76" s="239"/>
      <c r="GK76" s="239"/>
      <c r="GL76" s="239"/>
      <c r="GM76" s="239"/>
      <c r="GN76" s="239"/>
      <c r="GO76" s="239"/>
      <c r="GP76" s="239"/>
      <c r="GQ76" s="239"/>
      <c r="GR76" s="239"/>
      <c r="GS76" s="239"/>
      <c r="GT76" s="239"/>
      <c r="GU76" s="239"/>
      <c r="GV76" s="239"/>
      <c r="GW76" s="239"/>
      <c r="GX76" s="239"/>
      <c r="GY76" s="239"/>
      <c r="GZ76" s="239"/>
      <c r="HA76" s="239"/>
      <c r="HB76" s="239"/>
      <c r="HC76" s="239"/>
      <c r="HD76" s="239"/>
      <c r="HE76" s="239"/>
      <c r="HF76" s="239"/>
      <c r="HG76" s="239"/>
      <c r="HH76" s="239"/>
      <c r="HI76" s="239"/>
      <c r="HJ76" s="239"/>
      <c r="HK76" s="239"/>
      <c r="HL76" s="239"/>
      <c r="HM76" s="239"/>
      <c r="HN76" s="239"/>
      <c r="HO76" s="239"/>
      <c r="HP76" s="239"/>
      <c r="HQ76" s="239"/>
      <c r="HR76" s="239"/>
      <c r="HS76" s="239"/>
      <c r="HT76" s="239"/>
      <c r="HU76" s="239"/>
      <c r="HV76" s="239"/>
      <c r="HW76" s="239"/>
      <c r="HX76" s="239"/>
      <c r="HY76" s="239"/>
      <c r="HZ76" s="239"/>
      <c r="IA76" s="239"/>
      <c r="IB76" s="239"/>
      <c r="IC76" s="239"/>
      <c r="ID76" s="239"/>
      <c r="IE76" s="239"/>
      <c r="IF76" s="239"/>
      <c r="IG76" s="239"/>
      <c r="IH76" s="239"/>
      <c r="II76" s="239"/>
      <c r="IJ76" s="239"/>
      <c r="IK76" s="239"/>
      <c r="IL76" s="239"/>
      <c r="IM76" s="239"/>
      <c r="IN76" s="239"/>
      <c r="IO76" s="239"/>
      <c r="IP76" s="239"/>
      <c r="IQ76" s="239"/>
      <c r="IR76" s="239"/>
      <c r="IS76" s="239"/>
      <c r="IT76" s="239"/>
      <c r="IU76" s="239"/>
      <c r="IV76" s="239"/>
    </row>
    <row r="77" spans="1:256" ht="15.75" x14ac:dyDescent="0.25">
      <c r="A77" s="261" t="s">
        <v>342</v>
      </c>
      <c r="B77" s="262" t="s">
        <v>567</v>
      </c>
      <c r="C77" s="262" t="s">
        <v>273</v>
      </c>
      <c r="D77" s="262"/>
      <c r="E77" s="262"/>
      <c r="F77" s="262"/>
      <c r="G77" s="263">
        <f>SUM(G78)</f>
        <v>63.47</v>
      </c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  <c r="BS77" s="264"/>
      <c r="BT77" s="264"/>
      <c r="BU77" s="264"/>
      <c r="BV77" s="264"/>
      <c r="BW77" s="264"/>
      <c r="BX77" s="264"/>
      <c r="BY77" s="264"/>
      <c r="BZ77" s="264"/>
      <c r="CA77" s="264"/>
      <c r="CB77" s="264"/>
      <c r="CC77" s="264"/>
      <c r="CD77" s="264"/>
      <c r="CE77" s="264"/>
      <c r="CF77" s="264"/>
      <c r="CG77" s="264"/>
      <c r="CH77" s="264"/>
      <c r="CI77" s="264"/>
      <c r="CJ77" s="264"/>
      <c r="CK77" s="264"/>
      <c r="CL77" s="264"/>
      <c r="CM77" s="264"/>
      <c r="CN77" s="264"/>
      <c r="CO77" s="264"/>
      <c r="CP77" s="264"/>
      <c r="CQ77" s="264"/>
      <c r="CR77" s="264"/>
      <c r="CS77" s="264"/>
      <c r="CT77" s="264"/>
      <c r="CU77" s="264"/>
      <c r="CV77" s="264"/>
      <c r="CW77" s="264"/>
      <c r="CX77" s="264"/>
      <c r="CY77" s="264"/>
      <c r="CZ77" s="264"/>
      <c r="DA77" s="264"/>
      <c r="DB77" s="264"/>
      <c r="DC77" s="264"/>
      <c r="DD77" s="264"/>
      <c r="DE77" s="264"/>
      <c r="DF77" s="264"/>
      <c r="DG77" s="264"/>
      <c r="DH77" s="264"/>
      <c r="DI77" s="264"/>
      <c r="DJ77" s="264"/>
      <c r="DK77" s="264"/>
      <c r="DL77" s="264"/>
      <c r="DM77" s="264"/>
      <c r="DN77" s="264"/>
      <c r="DO77" s="264"/>
      <c r="DP77" s="264"/>
      <c r="DQ77" s="264"/>
      <c r="DR77" s="264"/>
      <c r="DS77" s="264"/>
      <c r="DT77" s="264"/>
      <c r="DU77" s="264"/>
      <c r="DV77" s="264"/>
      <c r="DW77" s="264"/>
      <c r="DX77" s="264"/>
      <c r="DY77" s="264"/>
      <c r="DZ77" s="264"/>
      <c r="EA77" s="264"/>
      <c r="EB77" s="264"/>
      <c r="EC77" s="264"/>
      <c r="ED77" s="264"/>
      <c r="EE77" s="264"/>
      <c r="EF77" s="264"/>
      <c r="EG77" s="264"/>
      <c r="EH77" s="264"/>
      <c r="EI77" s="264"/>
      <c r="EJ77" s="264"/>
      <c r="EK77" s="264"/>
      <c r="EL77" s="264"/>
      <c r="EM77" s="264"/>
      <c r="EN77" s="264"/>
      <c r="EO77" s="264"/>
      <c r="EP77" s="264"/>
      <c r="EQ77" s="264"/>
      <c r="ER77" s="264"/>
      <c r="ES77" s="264"/>
      <c r="ET77" s="264"/>
      <c r="EU77" s="264"/>
      <c r="EV77" s="264"/>
      <c r="EW77" s="264"/>
      <c r="EX77" s="264"/>
      <c r="EY77" s="264"/>
      <c r="EZ77" s="264"/>
      <c r="FA77" s="264"/>
      <c r="FB77" s="264"/>
      <c r="FC77" s="264"/>
      <c r="FD77" s="264"/>
      <c r="FE77" s="264"/>
      <c r="FF77" s="264"/>
      <c r="FG77" s="264"/>
      <c r="FH77" s="264"/>
      <c r="FI77" s="264"/>
      <c r="FJ77" s="264"/>
      <c r="FK77" s="264"/>
      <c r="FL77" s="264"/>
      <c r="FM77" s="264"/>
      <c r="FN77" s="264"/>
      <c r="FO77" s="264"/>
      <c r="FP77" s="264"/>
      <c r="FQ77" s="264"/>
      <c r="FR77" s="264"/>
      <c r="FS77" s="264"/>
      <c r="FT77" s="264"/>
      <c r="FU77" s="264"/>
      <c r="FV77" s="264"/>
      <c r="FW77" s="264"/>
      <c r="FX77" s="264"/>
      <c r="FY77" s="264"/>
      <c r="FZ77" s="264"/>
      <c r="GA77" s="264"/>
      <c r="GB77" s="264"/>
      <c r="GC77" s="264"/>
      <c r="GD77" s="264"/>
      <c r="GE77" s="264"/>
      <c r="GF77" s="264"/>
      <c r="GG77" s="264"/>
      <c r="GH77" s="264"/>
      <c r="GI77" s="264"/>
      <c r="GJ77" s="264"/>
      <c r="GK77" s="264"/>
      <c r="GL77" s="264"/>
      <c r="GM77" s="264"/>
      <c r="GN77" s="264"/>
      <c r="GO77" s="264"/>
      <c r="GP77" s="264"/>
      <c r="GQ77" s="264"/>
      <c r="GR77" s="264"/>
      <c r="GS77" s="264"/>
      <c r="GT77" s="264"/>
      <c r="GU77" s="264"/>
      <c r="GV77" s="264"/>
      <c r="GW77" s="264"/>
      <c r="GX77" s="264"/>
      <c r="GY77" s="264"/>
      <c r="GZ77" s="264"/>
      <c r="HA77" s="264"/>
      <c r="HB77" s="264"/>
      <c r="HC77" s="264"/>
      <c r="HD77" s="264"/>
      <c r="HE77" s="264"/>
      <c r="HF77" s="264"/>
      <c r="HG77" s="264"/>
      <c r="HH77" s="264"/>
      <c r="HI77" s="264"/>
      <c r="HJ77" s="264"/>
      <c r="HK77" s="264"/>
      <c r="HL77" s="264"/>
      <c r="HM77" s="264"/>
      <c r="HN77" s="264"/>
      <c r="HO77" s="264"/>
      <c r="HP77" s="264"/>
      <c r="HQ77" s="264"/>
      <c r="HR77" s="264"/>
      <c r="HS77" s="264"/>
      <c r="HT77" s="264"/>
      <c r="HU77" s="264"/>
      <c r="HV77" s="264"/>
      <c r="HW77" s="264"/>
      <c r="HX77" s="264"/>
      <c r="HY77" s="264"/>
      <c r="HZ77" s="264"/>
      <c r="IA77" s="264"/>
      <c r="IB77" s="264"/>
      <c r="IC77" s="264"/>
      <c r="ID77" s="264"/>
      <c r="IE77" s="264"/>
      <c r="IF77" s="264"/>
      <c r="IG77" s="264"/>
      <c r="IH77" s="264"/>
      <c r="II77" s="264"/>
      <c r="IJ77" s="264"/>
      <c r="IK77" s="264"/>
      <c r="IL77" s="264"/>
      <c r="IM77" s="264"/>
      <c r="IN77" s="264"/>
      <c r="IO77" s="264"/>
      <c r="IP77" s="264"/>
      <c r="IQ77" s="264"/>
      <c r="IR77" s="264"/>
      <c r="IS77" s="264"/>
      <c r="IT77" s="264"/>
      <c r="IU77" s="264"/>
      <c r="IV77" s="264"/>
    </row>
    <row r="78" spans="1:256" ht="13.5" x14ac:dyDescent="0.25">
      <c r="A78" s="265" t="s">
        <v>343</v>
      </c>
      <c r="B78" s="237" t="s">
        <v>567</v>
      </c>
      <c r="C78" s="237" t="s">
        <v>273</v>
      </c>
      <c r="D78" s="237" t="s">
        <v>286</v>
      </c>
      <c r="E78" s="237"/>
      <c r="F78" s="237"/>
      <c r="G78" s="225">
        <f>SUM(G79)</f>
        <v>63.47</v>
      </c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9"/>
      <c r="BQ78" s="249"/>
      <c r="BR78" s="249"/>
      <c r="BS78" s="249"/>
      <c r="BT78" s="249"/>
      <c r="BU78" s="249"/>
      <c r="BV78" s="249"/>
      <c r="BW78" s="249"/>
      <c r="BX78" s="249"/>
      <c r="BY78" s="249"/>
      <c r="BZ78" s="249"/>
      <c r="CA78" s="249"/>
      <c r="CB78" s="249"/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  <c r="CM78" s="249"/>
      <c r="CN78" s="249"/>
      <c r="CO78" s="249"/>
      <c r="CP78" s="249"/>
      <c r="CQ78" s="249"/>
      <c r="CR78" s="249"/>
      <c r="CS78" s="249"/>
      <c r="CT78" s="249"/>
      <c r="CU78" s="249"/>
      <c r="CV78" s="249"/>
      <c r="CW78" s="249"/>
      <c r="CX78" s="249"/>
      <c r="CY78" s="249"/>
      <c r="CZ78" s="249"/>
      <c r="DA78" s="249"/>
      <c r="DB78" s="249"/>
      <c r="DC78" s="249"/>
      <c r="DD78" s="249"/>
      <c r="DE78" s="249"/>
      <c r="DF78" s="249"/>
      <c r="DG78" s="249"/>
      <c r="DH78" s="249"/>
      <c r="DI78" s="249"/>
      <c r="DJ78" s="249"/>
      <c r="DK78" s="249"/>
      <c r="DL78" s="249"/>
      <c r="DM78" s="249"/>
      <c r="DN78" s="249"/>
      <c r="DO78" s="249"/>
      <c r="DP78" s="249"/>
      <c r="DQ78" s="249"/>
      <c r="DR78" s="249"/>
      <c r="DS78" s="249"/>
      <c r="DT78" s="249"/>
      <c r="DU78" s="249"/>
      <c r="DV78" s="249"/>
      <c r="DW78" s="249"/>
      <c r="DX78" s="249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49"/>
      <c r="ER78" s="249"/>
      <c r="ES78" s="249"/>
      <c r="ET78" s="249"/>
      <c r="EU78" s="249"/>
      <c r="EV78" s="249"/>
      <c r="EW78" s="249"/>
      <c r="EX78" s="249"/>
      <c r="EY78" s="249"/>
      <c r="EZ78" s="249"/>
      <c r="FA78" s="249"/>
      <c r="FB78" s="249"/>
      <c r="FC78" s="249"/>
      <c r="FD78" s="249"/>
      <c r="FE78" s="249"/>
      <c r="FF78" s="249"/>
      <c r="FG78" s="249"/>
      <c r="FH78" s="249"/>
      <c r="FI78" s="249"/>
      <c r="FJ78" s="249"/>
      <c r="FK78" s="249"/>
      <c r="FL78" s="249"/>
      <c r="FM78" s="249"/>
      <c r="FN78" s="249"/>
      <c r="FO78" s="249"/>
      <c r="FP78" s="249"/>
      <c r="FQ78" s="249"/>
      <c r="FR78" s="249"/>
      <c r="FS78" s="249"/>
      <c r="FT78" s="249"/>
      <c r="FU78" s="249"/>
      <c r="FV78" s="249"/>
      <c r="FW78" s="249"/>
      <c r="FX78" s="249"/>
      <c r="FY78" s="249"/>
      <c r="FZ78" s="249"/>
      <c r="GA78" s="249"/>
      <c r="GB78" s="249"/>
      <c r="GC78" s="249"/>
      <c r="GD78" s="249"/>
      <c r="GE78" s="249"/>
      <c r="GF78" s="249"/>
      <c r="GG78" s="249"/>
      <c r="GH78" s="249"/>
      <c r="GI78" s="249"/>
      <c r="GJ78" s="249"/>
      <c r="GK78" s="249"/>
      <c r="GL78" s="249"/>
      <c r="GM78" s="249"/>
      <c r="GN78" s="249"/>
      <c r="GO78" s="249"/>
      <c r="GP78" s="249"/>
      <c r="GQ78" s="249"/>
      <c r="GR78" s="249"/>
      <c r="GS78" s="249"/>
      <c r="GT78" s="249"/>
      <c r="GU78" s="249"/>
      <c r="GV78" s="249"/>
      <c r="GW78" s="249"/>
      <c r="GX78" s="249"/>
      <c r="GY78" s="249"/>
      <c r="GZ78" s="249"/>
      <c r="HA78" s="249"/>
      <c r="HB78" s="249"/>
      <c r="HC78" s="249"/>
      <c r="HD78" s="249"/>
      <c r="HE78" s="249"/>
      <c r="HF78" s="249"/>
      <c r="HG78" s="249"/>
      <c r="HH78" s="249"/>
      <c r="HI78" s="249"/>
      <c r="HJ78" s="249"/>
      <c r="HK78" s="249"/>
      <c r="HL78" s="249"/>
      <c r="HM78" s="249"/>
      <c r="HN78" s="249"/>
      <c r="HO78" s="249"/>
      <c r="HP78" s="249"/>
      <c r="HQ78" s="249"/>
      <c r="HR78" s="249"/>
      <c r="HS78" s="249"/>
      <c r="HT78" s="249"/>
      <c r="HU78" s="249"/>
      <c r="HV78" s="249"/>
      <c r="HW78" s="249"/>
      <c r="HX78" s="249"/>
      <c r="HY78" s="249"/>
      <c r="HZ78" s="249"/>
      <c r="IA78" s="249"/>
      <c r="IB78" s="249"/>
      <c r="IC78" s="249"/>
      <c r="ID78" s="249"/>
      <c r="IE78" s="249"/>
      <c r="IF78" s="249"/>
      <c r="IG78" s="249"/>
      <c r="IH78" s="249"/>
      <c r="II78" s="249"/>
      <c r="IJ78" s="249"/>
      <c r="IK78" s="249"/>
      <c r="IL78" s="249"/>
      <c r="IM78" s="249"/>
      <c r="IN78" s="249"/>
      <c r="IO78" s="249"/>
      <c r="IP78" s="249"/>
      <c r="IQ78" s="249"/>
      <c r="IR78" s="249"/>
      <c r="IS78" s="249"/>
      <c r="IT78" s="249"/>
      <c r="IU78" s="249"/>
      <c r="IV78" s="249"/>
    </row>
    <row r="79" spans="1:256" ht="54" x14ac:dyDescent="0.25">
      <c r="A79" s="265" t="s">
        <v>344</v>
      </c>
      <c r="B79" s="237" t="s">
        <v>567</v>
      </c>
      <c r="C79" s="237" t="s">
        <v>273</v>
      </c>
      <c r="D79" s="237" t="s">
        <v>286</v>
      </c>
      <c r="E79" s="237" t="s">
        <v>345</v>
      </c>
      <c r="F79" s="237"/>
      <c r="G79" s="225">
        <f>SUM(G80)</f>
        <v>63.47</v>
      </c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49"/>
      <c r="CT79" s="249"/>
      <c r="CU79" s="249"/>
      <c r="CV79" s="249"/>
      <c r="CW79" s="249"/>
      <c r="CX79" s="249"/>
      <c r="CY79" s="249"/>
      <c r="CZ79" s="249"/>
      <c r="DA79" s="249"/>
      <c r="DB79" s="249"/>
      <c r="DC79" s="249"/>
      <c r="DD79" s="249"/>
      <c r="DE79" s="249"/>
      <c r="DF79" s="249"/>
      <c r="DG79" s="249"/>
      <c r="DH79" s="249"/>
      <c r="DI79" s="249"/>
      <c r="DJ79" s="249"/>
      <c r="DK79" s="249"/>
      <c r="DL79" s="249"/>
      <c r="DM79" s="249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49"/>
      <c r="EV79" s="249"/>
      <c r="EW79" s="249"/>
      <c r="EX79" s="249"/>
      <c r="EY79" s="249"/>
      <c r="EZ79" s="249"/>
      <c r="FA79" s="249"/>
      <c r="FB79" s="249"/>
      <c r="FC79" s="249"/>
      <c r="FD79" s="249"/>
      <c r="FE79" s="249"/>
      <c r="FF79" s="249"/>
      <c r="FG79" s="249"/>
      <c r="FH79" s="249"/>
      <c r="FI79" s="249"/>
      <c r="FJ79" s="249"/>
      <c r="FK79" s="249"/>
      <c r="FL79" s="249"/>
      <c r="FM79" s="249"/>
      <c r="FN79" s="249"/>
      <c r="FO79" s="249"/>
      <c r="FP79" s="249"/>
      <c r="FQ79" s="249"/>
      <c r="FR79" s="249"/>
      <c r="FS79" s="249"/>
      <c r="FT79" s="249"/>
      <c r="FU79" s="249"/>
      <c r="FV79" s="249"/>
      <c r="FW79" s="249"/>
      <c r="FX79" s="249"/>
      <c r="FY79" s="249"/>
      <c r="FZ79" s="249"/>
      <c r="GA79" s="249"/>
      <c r="GB79" s="249"/>
      <c r="GC79" s="249"/>
      <c r="GD79" s="249"/>
      <c r="GE79" s="249"/>
      <c r="GF79" s="249"/>
      <c r="GG79" s="249"/>
      <c r="GH79" s="249"/>
      <c r="GI79" s="249"/>
      <c r="GJ79" s="249"/>
      <c r="GK79" s="249"/>
      <c r="GL79" s="249"/>
      <c r="GM79" s="249"/>
      <c r="GN79" s="249"/>
      <c r="GO79" s="249"/>
      <c r="GP79" s="249"/>
      <c r="GQ79" s="249"/>
      <c r="GR79" s="249"/>
      <c r="GS79" s="249"/>
      <c r="GT79" s="249"/>
      <c r="GU79" s="249"/>
      <c r="GV79" s="249"/>
      <c r="GW79" s="249"/>
      <c r="GX79" s="249"/>
      <c r="GY79" s="249"/>
      <c r="GZ79" s="249"/>
      <c r="HA79" s="249"/>
      <c r="HB79" s="249"/>
      <c r="HC79" s="249"/>
      <c r="HD79" s="249"/>
      <c r="HE79" s="249"/>
      <c r="HF79" s="249"/>
      <c r="HG79" s="249"/>
      <c r="HH79" s="249"/>
      <c r="HI79" s="249"/>
      <c r="HJ79" s="249"/>
      <c r="HK79" s="249"/>
      <c r="HL79" s="249"/>
      <c r="HM79" s="249"/>
      <c r="HN79" s="249"/>
      <c r="HO79" s="249"/>
      <c r="HP79" s="249"/>
      <c r="HQ79" s="249"/>
      <c r="HR79" s="249"/>
      <c r="HS79" s="249"/>
      <c r="HT79" s="249"/>
      <c r="HU79" s="249"/>
      <c r="HV79" s="249"/>
      <c r="HW79" s="249"/>
      <c r="HX79" s="249"/>
      <c r="HY79" s="249"/>
      <c r="HZ79" s="249"/>
      <c r="IA79" s="249"/>
      <c r="IB79" s="249"/>
      <c r="IC79" s="249"/>
      <c r="ID79" s="249"/>
      <c r="IE79" s="249"/>
      <c r="IF79" s="249"/>
      <c r="IG79" s="249"/>
      <c r="IH79" s="249"/>
      <c r="II79" s="249"/>
      <c r="IJ79" s="249"/>
      <c r="IK79" s="249"/>
      <c r="IL79" s="249"/>
      <c r="IM79" s="249"/>
      <c r="IN79" s="249"/>
      <c r="IO79" s="249"/>
      <c r="IP79" s="249"/>
      <c r="IQ79" s="249"/>
      <c r="IR79" s="249"/>
      <c r="IS79" s="249"/>
      <c r="IT79" s="249"/>
      <c r="IU79" s="249"/>
      <c r="IV79" s="249"/>
    </row>
    <row r="80" spans="1:256" ht="25.5" x14ac:dyDescent="0.2">
      <c r="A80" s="227" t="s">
        <v>569</v>
      </c>
      <c r="B80" s="240" t="s">
        <v>567</v>
      </c>
      <c r="C80" s="240" t="s">
        <v>273</v>
      </c>
      <c r="D80" s="240" t="s">
        <v>286</v>
      </c>
      <c r="E80" s="240" t="s">
        <v>345</v>
      </c>
      <c r="F80" s="240" t="s">
        <v>284</v>
      </c>
      <c r="G80" s="230">
        <v>63.47</v>
      </c>
    </row>
    <row r="81" spans="1:256" ht="31.5" x14ac:dyDescent="0.25">
      <c r="A81" s="266" t="s">
        <v>346</v>
      </c>
      <c r="B81" s="215" t="s">
        <v>567</v>
      </c>
      <c r="C81" s="267" t="s">
        <v>280</v>
      </c>
      <c r="D81" s="267"/>
      <c r="E81" s="267"/>
      <c r="F81" s="267"/>
      <c r="G81" s="263">
        <f>SUM(G82)</f>
        <v>499.63</v>
      </c>
    </row>
    <row r="82" spans="1:256" ht="27" x14ac:dyDescent="0.25">
      <c r="A82" s="222" t="s">
        <v>347</v>
      </c>
      <c r="B82" s="237" t="s">
        <v>567</v>
      </c>
      <c r="C82" s="224" t="s">
        <v>280</v>
      </c>
      <c r="D82" s="224" t="s">
        <v>348</v>
      </c>
      <c r="E82" s="224"/>
      <c r="F82" s="224"/>
      <c r="G82" s="225">
        <f>SUM(G83)</f>
        <v>499.63</v>
      </c>
    </row>
    <row r="83" spans="1:256" ht="13.5" x14ac:dyDescent="0.25">
      <c r="A83" s="222" t="s">
        <v>578</v>
      </c>
      <c r="B83" s="237" t="s">
        <v>567</v>
      </c>
      <c r="C83" s="224" t="s">
        <v>280</v>
      </c>
      <c r="D83" s="224" t="s">
        <v>348</v>
      </c>
      <c r="E83" s="224" t="s">
        <v>326</v>
      </c>
      <c r="F83" s="224"/>
      <c r="G83" s="225">
        <f>SUM(G84)</f>
        <v>499.63</v>
      </c>
    </row>
    <row r="84" spans="1:256" ht="25.5" x14ac:dyDescent="0.2">
      <c r="A84" s="217" t="s">
        <v>579</v>
      </c>
      <c r="B84" s="218" t="s">
        <v>567</v>
      </c>
      <c r="C84" s="219" t="s">
        <v>280</v>
      </c>
      <c r="D84" s="219" t="s">
        <v>348</v>
      </c>
      <c r="E84" s="219" t="s">
        <v>350</v>
      </c>
      <c r="F84" s="219"/>
      <c r="G84" s="220">
        <f>SUM(G87+G85)</f>
        <v>499.63</v>
      </c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  <c r="CY84" s="249"/>
      <c r="CZ84" s="249"/>
      <c r="DA84" s="249"/>
      <c r="DB84" s="249"/>
      <c r="DC84" s="249"/>
      <c r="DD84" s="249"/>
      <c r="DE84" s="249"/>
      <c r="DF84" s="249"/>
      <c r="DG84" s="249"/>
      <c r="DH84" s="249"/>
      <c r="DI84" s="249"/>
      <c r="DJ84" s="249"/>
      <c r="DK84" s="249"/>
      <c r="DL84" s="249"/>
      <c r="DM84" s="249"/>
      <c r="DN84" s="249"/>
      <c r="DO84" s="249"/>
      <c r="DP84" s="249"/>
      <c r="DQ84" s="249"/>
      <c r="DR84" s="249"/>
      <c r="DS84" s="249"/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49"/>
      <c r="ES84" s="249"/>
      <c r="ET84" s="249"/>
      <c r="EU84" s="249"/>
      <c r="EV84" s="249"/>
      <c r="EW84" s="249"/>
      <c r="EX84" s="249"/>
      <c r="EY84" s="249"/>
      <c r="EZ84" s="249"/>
      <c r="FA84" s="249"/>
      <c r="FB84" s="249"/>
      <c r="FC84" s="249"/>
      <c r="FD84" s="249"/>
      <c r="FE84" s="249"/>
      <c r="FF84" s="249"/>
      <c r="FG84" s="249"/>
      <c r="FH84" s="249"/>
      <c r="FI84" s="249"/>
      <c r="FJ84" s="249"/>
      <c r="FK84" s="249"/>
      <c r="FL84" s="249"/>
      <c r="FM84" s="249"/>
      <c r="FN84" s="249"/>
      <c r="FO84" s="249"/>
      <c r="FP84" s="249"/>
      <c r="FQ84" s="249"/>
      <c r="FR84" s="249"/>
      <c r="FS84" s="249"/>
      <c r="FT84" s="249"/>
      <c r="FU84" s="249"/>
      <c r="FV84" s="249"/>
      <c r="FW84" s="249"/>
      <c r="FX84" s="249"/>
      <c r="FY84" s="249"/>
      <c r="FZ84" s="249"/>
      <c r="GA84" s="249"/>
      <c r="GB84" s="249"/>
      <c r="GC84" s="249"/>
      <c r="GD84" s="249"/>
      <c r="GE84" s="249"/>
      <c r="GF84" s="249"/>
      <c r="GG84" s="249"/>
      <c r="GH84" s="249"/>
      <c r="GI84" s="249"/>
      <c r="GJ84" s="249"/>
      <c r="GK84" s="249"/>
      <c r="GL84" s="249"/>
      <c r="GM84" s="249"/>
      <c r="GN84" s="249"/>
      <c r="GO84" s="249"/>
      <c r="GP84" s="249"/>
      <c r="GQ84" s="249"/>
      <c r="GR84" s="249"/>
      <c r="GS84" s="249"/>
      <c r="GT84" s="249"/>
      <c r="GU84" s="249"/>
      <c r="GV84" s="249"/>
      <c r="GW84" s="249"/>
      <c r="GX84" s="249"/>
      <c r="GY84" s="249"/>
      <c r="GZ84" s="249"/>
      <c r="HA84" s="249"/>
      <c r="HB84" s="249"/>
      <c r="HC84" s="249"/>
      <c r="HD84" s="249"/>
      <c r="HE84" s="249"/>
      <c r="HF84" s="249"/>
      <c r="HG84" s="249"/>
      <c r="HH84" s="249"/>
      <c r="HI84" s="249"/>
      <c r="HJ84" s="249"/>
      <c r="HK84" s="249"/>
      <c r="HL84" s="249"/>
      <c r="HM84" s="249"/>
      <c r="HN84" s="249"/>
      <c r="HO84" s="249"/>
      <c r="HP84" s="249"/>
      <c r="HQ84" s="249"/>
      <c r="HR84" s="249"/>
      <c r="HS84" s="249"/>
      <c r="HT84" s="249"/>
      <c r="HU84" s="249"/>
      <c r="HV84" s="249"/>
      <c r="HW84" s="249"/>
      <c r="HX84" s="249"/>
      <c r="HY84" s="249"/>
      <c r="HZ84" s="249"/>
      <c r="IA84" s="249"/>
      <c r="IB84" s="249"/>
      <c r="IC84" s="249"/>
      <c r="ID84" s="249"/>
      <c r="IE84" s="249"/>
      <c r="IF84" s="249"/>
      <c r="IG84" s="249"/>
      <c r="IH84" s="249"/>
      <c r="II84" s="249"/>
      <c r="IJ84" s="249"/>
      <c r="IK84" s="249"/>
      <c r="IL84" s="249"/>
      <c r="IM84" s="249"/>
      <c r="IN84" s="249"/>
      <c r="IO84" s="249"/>
      <c r="IP84" s="249"/>
      <c r="IQ84" s="249"/>
      <c r="IR84" s="249"/>
      <c r="IS84" s="249"/>
      <c r="IT84" s="249"/>
      <c r="IU84" s="249"/>
      <c r="IV84" s="249"/>
    </row>
    <row r="85" spans="1:256" x14ac:dyDescent="0.2">
      <c r="A85" s="232" t="s">
        <v>351</v>
      </c>
      <c r="B85" s="233" t="s">
        <v>567</v>
      </c>
      <c r="C85" s="234" t="s">
        <v>280</v>
      </c>
      <c r="D85" s="234" t="s">
        <v>348</v>
      </c>
      <c r="E85" s="234" t="s">
        <v>350</v>
      </c>
      <c r="F85" s="234"/>
      <c r="G85" s="235">
        <f>SUM(G86)</f>
        <v>299.89</v>
      </c>
    </row>
    <row r="86" spans="1:256" ht="52.5" customHeight="1" x14ac:dyDescent="0.2">
      <c r="A86" s="227" t="s">
        <v>568</v>
      </c>
      <c r="B86" s="240" t="s">
        <v>567</v>
      </c>
      <c r="C86" s="229" t="s">
        <v>280</v>
      </c>
      <c r="D86" s="229" t="s">
        <v>348</v>
      </c>
      <c r="E86" s="229" t="s">
        <v>350</v>
      </c>
      <c r="F86" s="229" t="s">
        <v>278</v>
      </c>
      <c r="G86" s="235">
        <v>299.89</v>
      </c>
    </row>
    <row r="87" spans="1:256" ht="38.25" x14ac:dyDescent="0.2">
      <c r="A87" s="232" t="s">
        <v>352</v>
      </c>
      <c r="B87" s="233" t="s">
        <v>567</v>
      </c>
      <c r="C87" s="234" t="s">
        <v>280</v>
      </c>
      <c r="D87" s="234" t="s">
        <v>348</v>
      </c>
      <c r="E87" s="234" t="s">
        <v>350</v>
      </c>
      <c r="F87" s="234"/>
      <c r="G87" s="235">
        <f>SUM(G88)</f>
        <v>199.74</v>
      </c>
    </row>
    <row r="88" spans="1:256" ht="25.5" x14ac:dyDescent="0.2">
      <c r="A88" s="227" t="s">
        <v>336</v>
      </c>
      <c r="B88" s="240" t="s">
        <v>567</v>
      </c>
      <c r="C88" s="229" t="s">
        <v>280</v>
      </c>
      <c r="D88" s="229" t="s">
        <v>348</v>
      </c>
      <c r="E88" s="229" t="s">
        <v>350</v>
      </c>
      <c r="F88" s="229" t="s">
        <v>337</v>
      </c>
      <c r="G88" s="230">
        <v>199.74</v>
      </c>
    </row>
    <row r="89" spans="1:256" ht="15.75" x14ac:dyDescent="0.25">
      <c r="A89" s="213" t="s">
        <v>353</v>
      </c>
      <c r="B89" s="215" t="s">
        <v>567</v>
      </c>
      <c r="C89" s="262" t="s">
        <v>286</v>
      </c>
      <c r="D89" s="262"/>
      <c r="E89" s="262"/>
      <c r="F89" s="262"/>
      <c r="G89" s="263">
        <f>SUM(G109+G99+G90+G96)</f>
        <v>35181.550000000003</v>
      </c>
    </row>
    <row r="90" spans="1:256" x14ac:dyDescent="0.2">
      <c r="A90" s="217" t="s">
        <v>354</v>
      </c>
      <c r="B90" s="218" t="s">
        <v>567</v>
      </c>
      <c r="C90" s="218" t="s">
        <v>286</v>
      </c>
      <c r="D90" s="218" t="s">
        <v>273</v>
      </c>
      <c r="E90" s="218"/>
      <c r="F90" s="218"/>
      <c r="G90" s="220">
        <f>SUM(G91)</f>
        <v>1374.8</v>
      </c>
    </row>
    <row r="91" spans="1:256" ht="15" x14ac:dyDescent="0.25">
      <c r="A91" s="222" t="s">
        <v>325</v>
      </c>
      <c r="B91" s="237" t="s">
        <v>567</v>
      </c>
      <c r="C91" s="218" t="s">
        <v>286</v>
      </c>
      <c r="D91" s="218" t="s">
        <v>273</v>
      </c>
      <c r="E91" s="237" t="s">
        <v>326</v>
      </c>
      <c r="F91" s="218"/>
      <c r="G91" s="220">
        <f>SUM(G92)</f>
        <v>1374.8</v>
      </c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W91" s="247"/>
      <c r="BX91" s="247"/>
      <c r="BY91" s="247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7"/>
      <c r="CN91" s="247"/>
      <c r="CO91" s="247"/>
      <c r="CP91" s="247"/>
      <c r="CQ91" s="247"/>
      <c r="CR91" s="247"/>
      <c r="CS91" s="247"/>
      <c r="CT91" s="247"/>
      <c r="CU91" s="247"/>
      <c r="CV91" s="247"/>
      <c r="CW91" s="247"/>
      <c r="CX91" s="247"/>
      <c r="CY91" s="247"/>
      <c r="CZ91" s="247"/>
      <c r="DA91" s="247"/>
      <c r="DB91" s="247"/>
      <c r="DC91" s="247"/>
      <c r="DD91" s="247"/>
      <c r="DE91" s="247"/>
      <c r="DF91" s="247"/>
      <c r="DG91" s="247"/>
      <c r="DH91" s="247"/>
      <c r="DI91" s="247"/>
      <c r="DJ91" s="247"/>
      <c r="DK91" s="247"/>
      <c r="DL91" s="247"/>
      <c r="DM91" s="247"/>
      <c r="DN91" s="247"/>
      <c r="DO91" s="247"/>
      <c r="DP91" s="247"/>
      <c r="DQ91" s="247"/>
      <c r="DR91" s="247"/>
      <c r="DS91" s="247"/>
      <c r="DT91" s="247"/>
      <c r="DU91" s="247"/>
      <c r="DV91" s="247"/>
      <c r="DW91" s="247"/>
      <c r="DX91" s="247"/>
      <c r="DY91" s="247"/>
      <c r="DZ91" s="247"/>
      <c r="EA91" s="247"/>
      <c r="EB91" s="247"/>
      <c r="EC91" s="247"/>
      <c r="ED91" s="247"/>
      <c r="EE91" s="247"/>
      <c r="EF91" s="247"/>
      <c r="EG91" s="247"/>
      <c r="EH91" s="247"/>
      <c r="EI91" s="247"/>
      <c r="EJ91" s="247"/>
      <c r="EK91" s="247"/>
      <c r="EL91" s="247"/>
      <c r="EM91" s="247"/>
      <c r="EN91" s="247"/>
      <c r="EO91" s="247"/>
      <c r="EP91" s="247"/>
      <c r="EQ91" s="247"/>
      <c r="ER91" s="247"/>
      <c r="ES91" s="247"/>
      <c r="ET91" s="247"/>
      <c r="EU91" s="247"/>
      <c r="EV91" s="247"/>
      <c r="EW91" s="247"/>
      <c r="EX91" s="247"/>
      <c r="EY91" s="247"/>
      <c r="EZ91" s="247"/>
      <c r="FA91" s="247"/>
      <c r="FB91" s="247"/>
      <c r="FC91" s="247"/>
      <c r="FD91" s="247"/>
      <c r="FE91" s="247"/>
      <c r="FF91" s="247"/>
      <c r="FG91" s="247"/>
      <c r="FH91" s="247"/>
      <c r="FI91" s="247"/>
      <c r="FJ91" s="247"/>
      <c r="FK91" s="247"/>
      <c r="FL91" s="247"/>
      <c r="FM91" s="247"/>
      <c r="FN91" s="247"/>
      <c r="FO91" s="247"/>
      <c r="FP91" s="247"/>
      <c r="FQ91" s="247"/>
      <c r="FR91" s="247"/>
      <c r="FS91" s="247"/>
      <c r="FT91" s="247"/>
      <c r="FU91" s="247"/>
      <c r="FV91" s="247"/>
      <c r="FW91" s="247"/>
      <c r="FX91" s="247"/>
      <c r="FY91" s="247"/>
      <c r="FZ91" s="247"/>
      <c r="GA91" s="247"/>
      <c r="GB91" s="247"/>
      <c r="GC91" s="247"/>
      <c r="GD91" s="247"/>
      <c r="GE91" s="247"/>
      <c r="GF91" s="247"/>
      <c r="GG91" s="247"/>
      <c r="GH91" s="247"/>
      <c r="GI91" s="247"/>
      <c r="GJ91" s="247"/>
      <c r="GK91" s="247"/>
      <c r="GL91" s="247"/>
      <c r="GM91" s="247"/>
      <c r="GN91" s="247"/>
      <c r="GO91" s="247"/>
      <c r="GP91" s="247"/>
      <c r="GQ91" s="247"/>
      <c r="GR91" s="247"/>
      <c r="GS91" s="247"/>
      <c r="GT91" s="247"/>
      <c r="GU91" s="247"/>
      <c r="GV91" s="247"/>
      <c r="GW91" s="247"/>
      <c r="GX91" s="247"/>
      <c r="GY91" s="247"/>
      <c r="GZ91" s="247"/>
      <c r="HA91" s="247"/>
      <c r="HB91" s="247"/>
      <c r="HC91" s="247"/>
      <c r="HD91" s="247"/>
      <c r="HE91" s="247"/>
      <c r="HF91" s="247"/>
      <c r="HG91" s="247"/>
      <c r="HH91" s="247"/>
      <c r="HI91" s="247"/>
      <c r="HJ91" s="247"/>
      <c r="HK91" s="247"/>
      <c r="HL91" s="247"/>
      <c r="HM91" s="247"/>
      <c r="HN91" s="247"/>
      <c r="HO91" s="247"/>
      <c r="HP91" s="247"/>
      <c r="HQ91" s="247"/>
      <c r="HR91" s="247"/>
      <c r="HS91" s="247"/>
      <c r="HT91" s="247"/>
      <c r="HU91" s="247"/>
      <c r="HV91" s="247"/>
      <c r="HW91" s="247"/>
      <c r="HX91" s="247"/>
      <c r="HY91" s="247"/>
      <c r="HZ91" s="247"/>
      <c r="IA91" s="247"/>
      <c r="IB91" s="247"/>
      <c r="IC91" s="247"/>
      <c r="ID91" s="247"/>
      <c r="IE91" s="247"/>
      <c r="IF91" s="247"/>
      <c r="IG91" s="247"/>
      <c r="IH91" s="247"/>
      <c r="II91" s="247"/>
      <c r="IJ91" s="247"/>
      <c r="IK91" s="247"/>
      <c r="IL91" s="247"/>
      <c r="IM91" s="247"/>
      <c r="IN91" s="247"/>
      <c r="IO91" s="247"/>
      <c r="IP91" s="247"/>
      <c r="IQ91" s="247"/>
      <c r="IR91" s="247"/>
      <c r="IS91" s="247"/>
      <c r="IT91" s="247"/>
      <c r="IU91" s="247"/>
      <c r="IV91" s="247"/>
    </row>
    <row r="92" spans="1:256" ht="29.25" customHeight="1" x14ac:dyDescent="0.2">
      <c r="A92" s="232" t="s">
        <v>355</v>
      </c>
      <c r="B92" s="233" t="s">
        <v>567</v>
      </c>
      <c r="C92" s="234" t="s">
        <v>286</v>
      </c>
      <c r="D92" s="234" t="s">
        <v>273</v>
      </c>
      <c r="E92" s="234" t="s">
        <v>357</v>
      </c>
      <c r="F92" s="234"/>
      <c r="G92" s="235">
        <f>SUM(G93+G94+G95)</f>
        <v>1374.8</v>
      </c>
    </row>
    <row r="93" spans="1:256" ht="25.5" x14ac:dyDescent="0.2">
      <c r="A93" s="227" t="s">
        <v>569</v>
      </c>
      <c r="B93" s="233" t="s">
        <v>567</v>
      </c>
      <c r="C93" s="234" t="s">
        <v>286</v>
      </c>
      <c r="D93" s="234" t="s">
        <v>273</v>
      </c>
      <c r="E93" s="234" t="s">
        <v>356</v>
      </c>
      <c r="F93" s="229" t="s">
        <v>284</v>
      </c>
      <c r="G93" s="230">
        <v>916.8</v>
      </c>
    </row>
    <row r="94" spans="1:256" ht="26.25" x14ac:dyDescent="0.25">
      <c r="A94" s="227" t="s">
        <v>575</v>
      </c>
      <c r="B94" s="240" t="s">
        <v>567</v>
      </c>
      <c r="C94" s="240" t="s">
        <v>286</v>
      </c>
      <c r="D94" s="240" t="s">
        <v>273</v>
      </c>
      <c r="E94" s="240" t="s">
        <v>357</v>
      </c>
      <c r="F94" s="240" t="s">
        <v>335</v>
      </c>
      <c r="G94" s="230">
        <v>458</v>
      </c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6"/>
      <c r="DF94" s="22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26"/>
      <c r="EO94" s="226"/>
      <c r="EP94" s="226"/>
      <c r="EQ94" s="226"/>
      <c r="ER94" s="226"/>
      <c r="ES94" s="226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226"/>
      <c r="FF94" s="226"/>
      <c r="FG94" s="226"/>
      <c r="FH94" s="226"/>
      <c r="FI94" s="226"/>
      <c r="FJ94" s="226"/>
      <c r="FK94" s="226"/>
      <c r="FL94" s="226"/>
      <c r="FM94" s="226"/>
      <c r="FN94" s="226"/>
      <c r="FO94" s="226"/>
      <c r="FP94" s="226"/>
      <c r="FQ94" s="226"/>
      <c r="FR94" s="226"/>
      <c r="FS94" s="226"/>
      <c r="FT94" s="226"/>
      <c r="FU94" s="226"/>
      <c r="FV94" s="226"/>
      <c r="FW94" s="226"/>
      <c r="FX94" s="226"/>
      <c r="FY94" s="226"/>
      <c r="FZ94" s="226"/>
      <c r="GA94" s="226"/>
      <c r="GB94" s="226"/>
      <c r="GC94" s="226"/>
      <c r="GD94" s="226"/>
      <c r="GE94" s="226"/>
      <c r="GF94" s="226"/>
      <c r="GG94" s="226"/>
      <c r="GH94" s="226"/>
      <c r="GI94" s="226"/>
      <c r="GJ94" s="226"/>
      <c r="GK94" s="226"/>
      <c r="GL94" s="226"/>
      <c r="GM94" s="226"/>
      <c r="GN94" s="226"/>
      <c r="GO94" s="226"/>
      <c r="GP94" s="226"/>
      <c r="GQ94" s="226"/>
      <c r="GR94" s="226"/>
      <c r="GS94" s="226"/>
      <c r="GT94" s="226"/>
      <c r="GU94" s="226"/>
      <c r="GV94" s="226"/>
      <c r="GW94" s="226"/>
      <c r="GX94" s="226"/>
      <c r="GY94" s="226"/>
      <c r="GZ94" s="226"/>
      <c r="HA94" s="226"/>
      <c r="HB94" s="226"/>
      <c r="HC94" s="226"/>
      <c r="HD94" s="226"/>
      <c r="HE94" s="226"/>
      <c r="HF94" s="226"/>
      <c r="HG94" s="226"/>
      <c r="HH94" s="226"/>
      <c r="HI94" s="226"/>
      <c r="HJ94" s="226"/>
      <c r="HK94" s="226"/>
      <c r="HL94" s="226"/>
      <c r="HM94" s="226"/>
      <c r="HN94" s="226"/>
      <c r="HO94" s="226"/>
      <c r="HP94" s="226"/>
      <c r="HQ94" s="226"/>
      <c r="HR94" s="226"/>
      <c r="HS94" s="226"/>
      <c r="HT94" s="226"/>
      <c r="HU94" s="226"/>
      <c r="HV94" s="226"/>
      <c r="HW94" s="226"/>
      <c r="HX94" s="226"/>
      <c r="HY94" s="226"/>
      <c r="HZ94" s="226"/>
      <c r="IA94" s="226"/>
      <c r="IB94" s="226"/>
      <c r="IC94" s="226"/>
      <c r="ID94" s="226"/>
      <c r="IE94" s="226"/>
      <c r="IF94" s="226"/>
      <c r="IG94" s="226"/>
      <c r="IH94" s="226"/>
      <c r="II94" s="226"/>
      <c r="IJ94" s="226"/>
      <c r="IK94" s="226"/>
      <c r="IL94" s="226"/>
      <c r="IM94" s="226"/>
      <c r="IN94" s="226"/>
      <c r="IO94" s="226"/>
      <c r="IP94" s="226"/>
      <c r="IQ94" s="226"/>
      <c r="IR94" s="226"/>
      <c r="IS94" s="226"/>
      <c r="IT94" s="226"/>
      <c r="IU94" s="226"/>
      <c r="IV94" s="226"/>
    </row>
    <row r="95" spans="1:256" ht="26.25" hidden="1" x14ac:dyDescent="0.25">
      <c r="A95" s="227" t="s">
        <v>336</v>
      </c>
      <c r="B95" s="240" t="s">
        <v>567</v>
      </c>
      <c r="C95" s="240" t="s">
        <v>286</v>
      </c>
      <c r="D95" s="240" t="s">
        <v>273</v>
      </c>
      <c r="E95" s="240" t="s">
        <v>357</v>
      </c>
      <c r="F95" s="240" t="s">
        <v>337</v>
      </c>
      <c r="G95" s="230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  <c r="BU95" s="226"/>
      <c r="BV95" s="226"/>
      <c r="BW95" s="226"/>
      <c r="BX95" s="226"/>
      <c r="BY95" s="226"/>
      <c r="BZ95" s="226"/>
      <c r="CA95" s="226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6"/>
      <c r="DF95" s="22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26"/>
      <c r="EO95" s="226"/>
      <c r="EP95" s="226"/>
      <c r="EQ95" s="226"/>
      <c r="ER95" s="226"/>
      <c r="ES95" s="226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226"/>
      <c r="FF95" s="226"/>
      <c r="FG95" s="226"/>
      <c r="FH95" s="226"/>
      <c r="FI95" s="226"/>
      <c r="FJ95" s="226"/>
      <c r="FK95" s="226"/>
      <c r="FL95" s="226"/>
      <c r="FM95" s="226"/>
      <c r="FN95" s="226"/>
      <c r="FO95" s="226"/>
      <c r="FP95" s="226"/>
      <c r="FQ95" s="226"/>
      <c r="FR95" s="226"/>
      <c r="FS95" s="226"/>
      <c r="FT95" s="226"/>
      <c r="FU95" s="226"/>
      <c r="FV95" s="226"/>
      <c r="FW95" s="226"/>
      <c r="FX95" s="226"/>
      <c r="FY95" s="226"/>
      <c r="FZ95" s="226"/>
      <c r="GA95" s="226"/>
      <c r="GB95" s="226"/>
      <c r="GC95" s="226"/>
      <c r="GD95" s="226"/>
      <c r="GE95" s="226"/>
      <c r="GF95" s="226"/>
      <c r="GG95" s="226"/>
      <c r="GH95" s="226"/>
      <c r="GI95" s="226"/>
      <c r="GJ95" s="226"/>
      <c r="GK95" s="226"/>
      <c r="GL95" s="226"/>
      <c r="GM95" s="226"/>
      <c r="GN95" s="226"/>
      <c r="GO95" s="226"/>
      <c r="GP95" s="226"/>
      <c r="GQ95" s="226"/>
      <c r="GR95" s="226"/>
      <c r="GS95" s="226"/>
      <c r="GT95" s="226"/>
      <c r="GU95" s="226"/>
      <c r="GV95" s="226"/>
      <c r="GW95" s="226"/>
      <c r="GX95" s="226"/>
      <c r="GY95" s="226"/>
      <c r="GZ95" s="226"/>
      <c r="HA95" s="226"/>
      <c r="HB95" s="226"/>
      <c r="HC95" s="226"/>
      <c r="HD95" s="226"/>
      <c r="HE95" s="226"/>
      <c r="HF95" s="226"/>
      <c r="HG95" s="226"/>
      <c r="HH95" s="226"/>
      <c r="HI95" s="226"/>
      <c r="HJ95" s="226"/>
      <c r="HK95" s="226"/>
      <c r="HL95" s="226"/>
      <c r="HM95" s="226"/>
      <c r="HN95" s="226"/>
      <c r="HO95" s="226"/>
      <c r="HP95" s="226"/>
      <c r="HQ95" s="226"/>
      <c r="HR95" s="226"/>
      <c r="HS95" s="226"/>
      <c r="HT95" s="226"/>
      <c r="HU95" s="226"/>
      <c r="HV95" s="226"/>
      <c r="HW95" s="226"/>
      <c r="HX95" s="226"/>
      <c r="HY95" s="226"/>
      <c r="HZ95" s="226"/>
      <c r="IA95" s="226"/>
      <c r="IB95" s="226"/>
      <c r="IC95" s="226"/>
      <c r="ID95" s="226"/>
      <c r="IE95" s="226"/>
      <c r="IF95" s="226"/>
      <c r="IG95" s="226"/>
      <c r="IH95" s="226"/>
      <c r="II95" s="226"/>
      <c r="IJ95" s="226"/>
      <c r="IK95" s="226"/>
      <c r="IL95" s="226"/>
      <c r="IM95" s="226"/>
      <c r="IN95" s="226"/>
      <c r="IO95" s="226"/>
      <c r="IP95" s="226"/>
      <c r="IQ95" s="226"/>
      <c r="IR95" s="226"/>
      <c r="IS95" s="226"/>
      <c r="IT95" s="226"/>
      <c r="IU95" s="226"/>
      <c r="IV95" s="226"/>
    </row>
    <row r="96" spans="1:256" x14ac:dyDescent="0.2">
      <c r="A96" s="217" t="s">
        <v>358</v>
      </c>
      <c r="B96" s="218" t="s">
        <v>567</v>
      </c>
      <c r="C96" s="218" t="s">
        <v>286</v>
      </c>
      <c r="D96" s="218" t="s">
        <v>359</v>
      </c>
      <c r="E96" s="218"/>
      <c r="F96" s="218"/>
      <c r="G96" s="220">
        <f>SUM(G97)</f>
        <v>6.25</v>
      </c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49"/>
      <c r="BT96" s="249"/>
      <c r="BU96" s="249"/>
      <c r="BV96" s="249"/>
      <c r="BW96" s="249"/>
      <c r="BX96" s="249"/>
      <c r="BY96" s="249"/>
      <c r="BZ96" s="249"/>
      <c r="CA96" s="249"/>
      <c r="CB96" s="249"/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  <c r="CM96" s="249"/>
      <c r="CN96" s="249"/>
      <c r="CO96" s="249"/>
      <c r="CP96" s="249"/>
      <c r="CQ96" s="249"/>
      <c r="CR96" s="249"/>
      <c r="CS96" s="249"/>
      <c r="CT96" s="249"/>
      <c r="CU96" s="249"/>
      <c r="CV96" s="249"/>
      <c r="CW96" s="249"/>
      <c r="CX96" s="249"/>
      <c r="CY96" s="249"/>
      <c r="CZ96" s="249"/>
      <c r="DA96" s="249"/>
      <c r="DB96" s="249"/>
      <c r="DC96" s="249"/>
      <c r="DD96" s="249"/>
      <c r="DE96" s="249"/>
      <c r="DF96" s="249"/>
      <c r="DG96" s="249"/>
      <c r="DH96" s="249"/>
      <c r="DI96" s="249"/>
      <c r="DJ96" s="249"/>
      <c r="DK96" s="249"/>
      <c r="DL96" s="249"/>
      <c r="DM96" s="249"/>
      <c r="DN96" s="249"/>
      <c r="DO96" s="249"/>
      <c r="DP96" s="249"/>
      <c r="DQ96" s="249"/>
      <c r="DR96" s="249"/>
      <c r="DS96" s="249"/>
      <c r="DT96" s="249"/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9"/>
      <c r="ES96" s="249"/>
      <c r="ET96" s="249"/>
      <c r="EU96" s="249"/>
      <c r="EV96" s="249"/>
      <c r="EW96" s="249"/>
      <c r="EX96" s="249"/>
      <c r="EY96" s="249"/>
      <c r="EZ96" s="249"/>
      <c r="FA96" s="249"/>
      <c r="FB96" s="249"/>
      <c r="FC96" s="249"/>
      <c r="FD96" s="249"/>
      <c r="FE96" s="249"/>
      <c r="FF96" s="249"/>
      <c r="FG96" s="249"/>
      <c r="FH96" s="249"/>
      <c r="FI96" s="249"/>
      <c r="FJ96" s="249"/>
      <c r="FK96" s="249"/>
      <c r="FL96" s="249"/>
      <c r="FM96" s="249"/>
      <c r="FN96" s="249"/>
      <c r="FO96" s="249"/>
      <c r="FP96" s="249"/>
      <c r="FQ96" s="249"/>
      <c r="FR96" s="249"/>
      <c r="FS96" s="249"/>
      <c r="FT96" s="249"/>
      <c r="FU96" s="249"/>
      <c r="FV96" s="249"/>
      <c r="FW96" s="249"/>
      <c r="FX96" s="249"/>
      <c r="FY96" s="249"/>
      <c r="FZ96" s="249"/>
      <c r="GA96" s="249"/>
      <c r="GB96" s="249"/>
      <c r="GC96" s="249"/>
      <c r="GD96" s="249"/>
      <c r="GE96" s="249"/>
      <c r="GF96" s="249"/>
      <c r="GG96" s="249"/>
      <c r="GH96" s="249"/>
      <c r="GI96" s="249"/>
      <c r="GJ96" s="249"/>
      <c r="GK96" s="249"/>
      <c r="GL96" s="249"/>
      <c r="GM96" s="249"/>
      <c r="GN96" s="249"/>
      <c r="GO96" s="249"/>
      <c r="GP96" s="249"/>
      <c r="GQ96" s="249"/>
      <c r="GR96" s="249"/>
      <c r="GS96" s="249"/>
      <c r="GT96" s="249"/>
      <c r="GU96" s="249"/>
      <c r="GV96" s="249"/>
      <c r="GW96" s="249"/>
      <c r="GX96" s="249"/>
      <c r="GY96" s="249"/>
      <c r="GZ96" s="249"/>
      <c r="HA96" s="249"/>
      <c r="HB96" s="249"/>
      <c r="HC96" s="249"/>
      <c r="HD96" s="249"/>
      <c r="HE96" s="249"/>
      <c r="HF96" s="249"/>
      <c r="HG96" s="249"/>
      <c r="HH96" s="249"/>
      <c r="HI96" s="249"/>
      <c r="HJ96" s="249"/>
      <c r="HK96" s="249"/>
      <c r="HL96" s="249"/>
      <c r="HM96" s="249"/>
      <c r="HN96" s="249"/>
      <c r="HO96" s="249"/>
      <c r="HP96" s="249"/>
      <c r="HQ96" s="249"/>
      <c r="HR96" s="249"/>
      <c r="HS96" s="249"/>
      <c r="HT96" s="249"/>
      <c r="HU96" s="249"/>
      <c r="HV96" s="249"/>
      <c r="HW96" s="249"/>
      <c r="HX96" s="249"/>
      <c r="HY96" s="249"/>
      <c r="HZ96" s="249"/>
      <c r="IA96" s="249"/>
      <c r="IB96" s="249"/>
      <c r="IC96" s="249"/>
      <c r="ID96" s="249"/>
      <c r="IE96" s="249"/>
      <c r="IF96" s="249"/>
      <c r="IG96" s="249"/>
      <c r="IH96" s="249"/>
      <c r="II96" s="249"/>
      <c r="IJ96" s="249"/>
      <c r="IK96" s="249"/>
      <c r="IL96" s="249"/>
      <c r="IM96" s="249"/>
      <c r="IN96" s="249"/>
      <c r="IO96" s="249"/>
      <c r="IP96" s="249"/>
      <c r="IQ96" s="249"/>
      <c r="IR96" s="249"/>
      <c r="IS96" s="249"/>
      <c r="IT96" s="249"/>
      <c r="IU96" s="249"/>
      <c r="IV96" s="249"/>
    </row>
    <row r="97" spans="1:256" ht="38.25" x14ac:dyDescent="0.2">
      <c r="A97" s="232" t="s">
        <v>580</v>
      </c>
      <c r="B97" s="250" t="s">
        <v>567</v>
      </c>
      <c r="C97" s="250" t="s">
        <v>286</v>
      </c>
      <c r="D97" s="250" t="s">
        <v>359</v>
      </c>
      <c r="E97" s="250" t="s">
        <v>581</v>
      </c>
      <c r="F97" s="250"/>
      <c r="G97" s="235">
        <f>SUM(G98)</f>
        <v>6.25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  <c r="DA97" s="251"/>
      <c r="DB97" s="251"/>
      <c r="DC97" s="251"/>
      <c r="DD97" s="251"/>
      <c r="DE97" s="251"/>
      <c r="DF97" s="251"/>
      <c r="DG97" s="251"/>
      <c r="DH97" s="251"/>
      <c r="DI97" s="251"/>
      <c r="DJ97" s="251"/>
      <c r="DK97" s="251"/>
      <c r="DL97" s="251"/>
      <c r="DM97" s="251"/>
      <c r="DN97" s="251"/>
      <c r="DO97" s="251"/>
      <c r="DP97" s="251"/>
      <c r="DQ97" s="251"/>
      <c r="DR97" s="251"/>
      <c r="DS97" s="251"/>
      <c r="DT97" s="251"/>
      <c r="DU97" s="251"/>
      <c r="DV97" s="251"/>
      <c r="DW97" s="251"/>
      <c r="DX97" s="251"/>
      <c r="DY97" s="251"/>
      <c r="DZ97" s="251"/>
      <c r="EA97" s="251"/>
      <c r="EB97" s="251"/>
      <c r="EC97" s="251"/>
      <c r="ED97" s="251"/>
      <c r="EE97" s="251"/>
      <c r="EF97" s="251"/>
      <c r="EG97" s="251"/>
      <c r="EH97" s="251"/>
      <c r="EI97" s="251"/>
      <c r="EJ97" s="251"/>
      <c r="EK97" s="251"/>
      <c r="EL97" s="251"/>
      <c r="EM97" s="251"/>
      <c r="EN97" s="251"/>
      <c r="EO97" s="251"/>
      <c r="EP97" s="251"/>
      <c r="EQ97" s="251"/>
      <c r="ER97" s="251"/>
      <c r="ES97" s="251"/>
      <c r="ET97" s="251"/>
      <c r="EU97" s="251"/>
      <c r="EV97" s="251"/>
      <c r="EW97" s="251"/>
      <c r="EX97" s="251"/>
      <c r="EY97" s="251"/>
      <c r="EZ97" s="251"/>
      <c r="FA97" s="251"/>
      <c r="FB97" s="251"/>
      <c r="FC97" s="251"/>
      <c r="FD97" s="251"/>
      <c r="FE97" s="251"/>
      <c r="FF97" s="251"/>
      <c r="FG97" s="251"/>
      <c r="FH97" s="251"/>
      <c r="FI97" s="251"/>
      <c r="FJ97" s="251"/>
      <c r="FK97" s="251"/>
      <c r="FL97" s="251"/>
      <c r="FM97" s="251"/>
      <c r="FN97" s="251"/>
      <c r="FO97" s="251"/>
      <c r="FP97" s="251"/>
      <c r="FQ97" s="251"/>
      <c r="FR97" s="251"/>
      <c r="FS97" s="251"/>
      <c r="FT97" s="251"/>
      <c r="FU97" s="251"/>
      <c r="FV97" s="251"/>
      <c r="FW97" s="251"/>
      <c r="FX97" s="251"/>
      <c r="FY97" s="251"/>
      <c r="FZ97" s="251"/>
      <c r="GA97" s="251"/>
      <c r="GB97" s="251"/>
      <c r="GC97" s="251"/>
      <c r="GD97" s="251"/>
      <c r="GE97" s="251"/>
      <c r="GF97" s="251"/>
      <c r="GG97" s="251"/>
      <c r="GH97" s="251"/>
      <c r="GI97" s="251"/>
      <c r="GJ97" s="251"/>
      <c r="GK97" s="251"/>
      <c r="GL97" s="251"/>
      <c r="GM97" s="251"/>
      <c r="GN97" s="251"/>
      <c r="GO97" s="251"/>
      <c r="GP97" s="251"/>
      <c r="GQ97" s="251"/>
      <c r="GR97" s="251"/>
      <c r="GS97" s="251"/>
      <c r="GT97" s="251"/>
      <c r="GU97" s="251"/>
      <c r="GV97" s="251"/>
      <c r="GW97" s="251"/>
      <c r="GX97" s="251"/>
      <c r="GY97" s="251"/>
      <c r="GZ97" s="251"/>
      <c r="HA97" s="251"/>
      <c r="HB97" s="251"/>
      <c r="HC97" s="251"/>
      <c r="HD97" s="251"/>
      <c r="HE97" s="251"/>
      <c r="HF97" s="251"/>
      <c r="HG97" s="251"/>
      <c r="HH97" s="251"/>
      <c r="HI97" s="251"/>
      <c r="HJ97" s="251"/>
      <c r="HK97" s="251"/>
      <c r="HL97" s="251"/>
      <c r="HM97" s="251"/>
      <c r="HN97" s="251"/>
      <c r="HO97" s="251"/>
      <c r="HP97" s="251"/>
      <c r="HQ97" s="251"/>
      <c r="HR97" s="251"/>
      <c r="HS97" s="251"/>
      <c r="HT97" s="251"/>
      <c r="HU97" s="251"/>
      <c r="HV97" s="251"/>
      <c r="HW97" s="251"/>
      <c r="HX97" s="251"/>
      <c r="HY97" s="251"/>
      <c r="HZ97" s="251"/>
      <c r="IA97" s="251"/>
      <c r="IB97" s="251"/>
      <c r="IC97" s="251"/>
      <c r="ID97" s="251"/>
      <c r="IE97" s="251"/>
      <c r="IF97" s="251"/>
      <c r="IG97" s="251"/>
      <c r="IH97" s="251"/>
      <c r="II97" s="251"/>
      <c r="IJ97" s="251"/>
      <c r="IK97" s="251"/>
      <c r="IL97" s="251"/>
      <c r="IM97" s="251"/>
      <c r="IN97" s="251"/>
      <c r="IO97" s="251"/>
      <c r="IP97" s="251"/>
      <c r="IQ97" s="251"/>
      <c r="IR97" s="251"/>
      <c r="IS97" s="251"/>
      <c r="IT97" s="251"/>
      <c r="IU97" s="251"/>
      <c r="IV97" s="251"/>
    </row>
    <row r="98" spans="1:256" ht="15" x14ac:dyDescent="0.25">
      <c r="A98" s="227" t="s">
        <v>294</v>
      </c>
      <c r="B98" s="240" t="s">
        <v>567</v>
      </c>
      <c r="C98" s="240" t="s">
        <v>286</v>
      </c>
      <c r="D98" s="240" t="s">
        <v>359</v>
      </c>
      <c r="E98" s="240" t="s">
        <v>581</v>
      </c>
      <c r="F98" s="240" t="s">
        <v>295</v>
      </c>
      <c r="G98" s="230">
        <v>6.25</v>
      </c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6"/>
      <c r="BN98" s="226"/>
      <c r="BO98" s="226"/>
      <c r="BP98" s="226"/>
      <c r="BQ98" s="226"/>
      <c r="BR98" s="226"/>
      <c r="BS98" s="226"/>
      <c r="BT98" s="226"/>
      <c r="BU98" s="226"/>
      <c r="BV98" s="226"/>
      <c r="BW98" s="226"/>
      <c r="BX98" s="226"/>
      <c r="BY98" s="226"/>
      <c r="BZ98" s="226"/>
      <c r="CA98" s="226"/>
      <c r="CB98" s="226"/>
      <c r="CC98" s="226"/>
      <c r="CD98" s="226"/>
      <c r="CE98" s="226"/>
      <c r="CF98" s="226"/>
      <c r="CG98" s="226"/>
      <c r="CH98" s="226"/>
      <c r="CI98" s="226"/>
      <c r="CJ98" s="226"/>
      <c r="CK98" s="226"/>
      <c r="CL98" s="226"/>
      <c r="CM98" s="226"/>
      <c r="CN98" s="226"/>
      <c r="CO98" s="226"/>
      <c r="CP98" s="226"/>
      <c r="CQ98" s="226"/>
      <c r="CR98" s="226"/>
      <c r="CS98" s="226"/>
      <c r="CT98" s="226"/>
      <c r="CU98" s="226"/>
      <c r="CV98" s="226"/>
      <c r="CW98" s="226"/>
      <c r="CX98" s="226"/>
      <c r="CY98" s="226"/>
      <c r="CZ98" s="226"/>
      <c r="DA98" s="226"/>
      <c r="DB98" s="226"/>
      <c r="DC98" s="226"/>
      <c r="DD98" s="226"/>
      <c r="DE98" s="226"/>
      <c r="DF98" s="226"/>
      <c r="DG98" s="226"/>
      <c r="DH98" s="226"/>
      <c r="DI98" s="226"/>
      <c r="DJ98" s="226"/>
      <c r="DK98" s="226"/>
      <c r="DL98" s="226"/>
      <c r="DM98" s="226"/>
      <c r="DN98" s="226"/>
      <c r="DO98" s="226"/>
      <c r="DP98" s="226"/>
      <c r="DQ98" s="226"/>
      <c r="DR98" s="226"/>
      <c r="DS98" s="226"/>
      <c r="DT98" s="226"/>
      <c r="DU98" s="226"/>
      <c r="DV98" s="226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  <c r="EM98" s="226"/>
      <c r="EN98" s="226"/>
      <c r="EO98" s="226"/>
      <c r="EP98" s="226"/>
      <c r="EQ98" s="226"/>
      <c r="ER98" s="226"/>
      <c r="ES98" s="226"/>
      <c r="ET98" s="226"/>
      <c r="EU98" s="226"/>
      <c r="EV98" s="226"/>
      <c r="EW98" s="226"/>
      <c r="EX98" s="226"/>
      <c r="EY98" s="226"/>
      <c r="EZ98" s="226"/>
      <c r="FA98" s="226"/>
      <c r="FB98" s="226"/>
      <c r="FC98" s="226"/>
      <c r="FD98" s="226"/>
      <c r="FE98" s="226"/>
      <c r="FF98" s="226"/>
      <c r="FG98" s="226"/>
      <c r="FH98" s="226"/>
      <c r="FI98" s="226"/>
      <c r="FJ98" s="226"/>
      <c r="FK98" s="226"/>
      <c r="FL98" s="226"/>
      <c r="FM98" s="226"/>
      <c r="FN98" s="226"/>
      <c r="FO98" s="226"/>
      <c r="FP98" s="226"/>
      <c r="FQ98" s="226"/>
      <c r="FR98" s="226"/>
      <c r="FS98" s="226"/>
      <c r="FT98" s="226"/>
      <c r="FU98" s="226"/>
      <c r="FV98" s="226"/>
      <c r="FW98" s="226"/>
      <c r="FX98" s="226"/>
      <c r="FY98" s="226"/>
      <c r="FZ98" s="226"/>
      <c r="GA98" s="226"/>
      <c r="GB98" s="226"/>
      <c r="GC98" s="226"/>
      <c r="GD98" s="226"/>
      <c r="GE98" s="226"/>
      <c r="GF98" s="226"/>
      <c r="GG98" s="226"/>
      <c r="GH98" s="226"/>
      <c r="GI98" s="226"/>
      <c r="GJ98" s="226"/>
      <c r="GK98" s="226"/>
      <c r="GL98" s="226"/>
      <c r="GM98" s="226"/>
      <c r="GN98" s="226"/>
      <c r="GO98" s="226"/>
      <c r="GP98" s="226"/>
      <c r="GQ98" s="226"/>
      <c r="GR98" s="226"/>
      <c r="GS98" s="226"/>
      <c r="GT98" s="226"/>
      <c r="GU98" s="226"/>
      <c r="GV98" s="226"/>
      <c r="GW98" s="226"/>
      <c r="GX98" s="226"/>
      <c r="GY98" s="226"/>
      <c r="GZ98" s="226"/>
      <c r="HA98" s="226"/>
      <c r="HB98" s="226"/>
      <c r="HC98" s="226"/>
      <c r="HD98" s="226"/>
      <c r="HE98" s="226"/>
      <c r="HF98" s="226"/>
      <c r="HG98" s="226"/>
      <c r="HH98" s="226"/>
      <c r="HI98" s="226"/>
      <c r="HJ98" s="226"/>
      <c r="HK98" s="226"/>
      <c r="HL98" s="226"/>
      <c r="HM98" s="226"/>
      <c r="HN98" s="226"/>
      <c r="HO98" s="226"/>
      <c r="HP98" s="226"/>
      <c r="HQ98" s="226"/>
      <c r="HR98" s="226"/>
      <c r="HS98" s="226"/>
      <c r="HT98" s="226"/>
      <c r="HU98" s="226"/>
      <c r="HV98" s="226"/>
      <c r="HW98" s="226"/>
      <c r="HX98" s="226"/>
      <c r="HY98" s="226"/>
      <c r="HZ98" s="226"/>
      <c r="IA98" s="226"/>
      <c r="IB98" s="226"/>
      <c r="IC98" s="226"/>
      <c r="ID98" s="226"/>
      <c r="IE98" s="226"/>
      <c r="IF98" s="226"/>
      <c r="IG98" s="226"/>
      <c r="IH98" s="226"/>
      <c r="II98" s="226"/>
      <c r="IJ98" s="226"/>
      <c r="IK98" s="226"/>
      <c r="IL98" s="226"/>
      <c r="IM98" s="226"/>
      <c r="IN98" s="226"/>
      <c r="IO98" s="226"/>
      <c r="IP98" s="226"/>
      <c r="IQ98" s="226"/>
      <c r="IR98" s="226"/>
      <c r="IS98" s="226"/>
      <c r="IT98" s="226"/>
      <c r="IU98" s="226"/>
      <c r="IV98" s="226"/>
    </row>
    <row r="99" spans="1:256" x14ac:dyDescent="0.2">
      <c r="A99" s="217" t="s">
        <v>362</v>
      </c>
      <c r="B99" s="218" t="s">
        <v>567</v>
      </c>
      <c r="C99" s="219" t="s">
        <v>286</v>
      </c>
      <c r="D99" s="219" t="s">
        <v>363</v>
      </c>
      <c r="E99" s="219"/>
      <c r="F99" s="219"/>
      <c r="G99" s="220">
        <f>SUM(G102+G100)</f>
        <v>33602.31</v>
      </c>
    </row>
    <row r="100" spans="1:256" ht="42" customHeight="1" x14ac:dyDescent="0.2">
      <c r="A100" s="232" t="s">
        <v>582</v>
      </c>
      <c r="B100" s="250" t="s">
        <v>567</v>
      </c>
      <c r="C100" s="234" t="s">
        <v>286</v>
      </c>
      <c r="D100" s="234" t="s">
        <v>363</v>
      </c>
      <c r="E100" s="229" t="s">
        <v>365</v>
      </c>
      <c r="F100" s="234"/>
      <c r="G100" s="235">
        <f>SUM(G101)</f>
        <v>27509.71</v>
      </c>
    </row>
    <row r="101" spans="1:256" ht="25.5" x14ac:dyDescent="0.2">
      <c r="A101" s="227" t="s">
        <v>336</v>
      </c>
      <c r="B101" s="240" t="s">
        <v>567</v>
      </c>
      <c r="C101" s="229" t="s">
        <v>286</v>
      </c>
      <c r="D101" s="229" t="s">
        <v>363</v>
      </c>
      <c r="E101" s="229" t="s">
        <v>365</v>
      </c>
      <c r="F101" s="229" t="s">
        <v>337</v>
      </c>
      <c r="G101" s="230">
        <v>27509.71</v>
      </c>
    </row>
    <row r="102" spans="1:256" ht="13.5" x14ac:dyDescent="0.25">
      <c r="A102" s="253" t="s">
        <v>578</v>
      </c>
      <c r="B102" s="237" t="s">
        <v>567</v>
      </c>
      <c r="C102" s="237" t="s">
        <v>286</v>
      </c>
      <c r="D102" s="237" t="s">
        <v>363</v>
      </c>
      <c r="E102" s="237" t="s">
        <v>326</v>
      </c>
      <c r="F102" s="237"/>
      <c r="G102" s="225">
        <f>SUM(G103+G106)</f>
        <v>6092.6</v>
      </c>
    </row>
    <row r="103" spans="1:256" ht="38.25" x14ac:dyDescent="0.2">
      <c r="A103" s="232" t="s">
        <v>583</v>
      </c>
      <c r="B103" s="233" t="s">
        <v>567</v>
      </c>
      <c r="C103" s="234" t="s">
        <v>286</v>
      </c>
      <c r="D103" s="234" t="s">
        <v>363</v>
      </c>
      <c r="E103" s="234" t="s">
        <v>367</v>
      </c>
      <c r="F103" s="234"/>
      <c r="G103" s="268">
        <f>SUM(G104+G105)</f>
        <v>588.71</v>
      </c>
    </row>
    <row r="104" spans="1:256" ht="25.5" hidden="1" x14ac:dyDescent="0.2">
      <c r="A104" s="227" t="s">
        <v>569</v>
      </c>
      <c r="B104" s="240" t="s">
        <v>567</v>
      </c>
      <c r="C104" s="229" t="s">
        <v>286</v>
      </c>
      <c r="D104" s="229" t="s">
        <v>363</v>
      </c>
      <c r="E104" s="229" t="s">
        <v>367</v>
      </c>
      <c r="F104" s="229" t="s">
        <v>284</v>
      </c>
      <c r="G104" s="230"/>
    </row>
    <row r="105" spans="1:256" ht="25.5" x14ac:dyDescent="0.2">
      <c r="A105" s="227" t="s">
        <v>336</v>
      </c>
      <c r="B105" s="240" t="s">
        <v>567</v>
      </c>
      <c r="C105" s="229" t="s">
        <v>286</v>
      </c>
      <c r="D105" s="229" t="s">
        <v>363</v>
      </c>
      <c r="E105" s="229" t="s">
        <v>367</v>
      </c>
      <c r="F105" s="229" t="s">
        <v>337</v>
      </c>
      <c r="G105" s="230">
        <v>588.71</v>
      </c>
    </row>
    <row r="106" spans="1:256" ht="38.25" x14ac:dyDescent="0.2">
      <c r="A106" s="232" t="s">
        <v>584</v>
      </c>
      <c r="B106" s="250" t="s">
        <v>567</v>
      </c>
      <c r="C106" s="234" t="s">
        <v>286</v>
      </c>
      <c r="D106" s="234" t="s">
        <v>363</v>
      </c>
      <c r="E106" s="234" t="s">
        <v>369</v>
      </c>
      <c r="F106" s="234"/>
      <c r="G106" s="235">
        <f>SUM(G107:G108)</f>
        <v>5503.89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  <c r="CP106" s="239"/>
      <c r="CQ106" s="239"/>
      <c r="CR106" s="239"/>
      <c r="CS106" s="239"/>
      <c r="CT106" s="239"/>
      <c r="CU106" s="239"/>
      <c r="CV106" s="239"/>
      <c r="CW106" s="239"/>
      <c r="CX106" s="239"/>
      <c r="CY106" s="239"/>
      <c r="CZ106" s="239"/>
      <c r="DA106" s="239"/>
      <c r="DB106" s="239"/>
      <c r="DC106" s="239"/>
      <c r="DD106" s="239"/>
      <c r="DE106" s="239"/>
      <c r="DF106" s="239"/>
      <c r="DG106" s="239"/>
      <c r="DH106" s="239"/>
      <c r="DI106" s="239"/>
      <c r="DJ106" s="239"/>
      <c r="DK106" s="239"/>
      <c r="DL106" s="239"/>
      <c r="DM106" s="239"/>
      <c r="DN106" s="239"/>
      <c r="DO106" s="239"/>
      <c r="DP106" s="239"/>
      <c r="DQ106" s="239"/>
      <c r="DR106" s="239"/>
      <c r="DS106" s="239"/>
      <c r="DT106" s="239"/>
      <c r="DU106" s="239"/>
      <c r="DV106" s="239"/>
      <c r="DW106" s="239"/>
      <c r="DX106" s="239"/>
      <c r="DY106" s="239"/>
      <c r="DZ106" s="239"/>
      <c r="EA106" s="239"/>
      <c r="EB106" s="239"/>
      <c r="EC106" s="239"/>
      <c r="ED106" s="239"/>
      <c r="EE106" s="239"/>
      <c r="EF106" s="239"/>
      <c r="EG106" s="239"/>
      <c r="EH106" s="239"/>
      <c r="EI106" s="239"/>
      <c r="EJ106" s="239"/>
      <c r="EK106" s="239"/>
      <c r="EL106" s="239"/>
      <c r="EM106" s="239"/>
      <c r="EN106" s="239"/>
      <c r="EO106" s="239"/>
      <c r="EP106" s="239"/>
      <c r="EQ106" s="239"/>
      <c r="ER106" s="239"/>
      <c r="ES106" s="239"/>
      <c r="ET106" s="239"/>
      <c r="EU106" s="239"/>
      <c r="EV106" s="239"/>
      <c r="EW106" s="239"/>
      <c r="EX106" s="239"/>
      <c r="EY106" s="239"/>
      <c r="EZ106" s="239"/>
      <c r="FA106" s="239"/>
      <c r="FB106" s="239"/>
      <c r="FC106" s="239"/>
      <c r="FD106" s="239"/>
      <c r="FE106" s="239"/>
      <c r="FF106" s="239"/>
      <c r="FG106" s="239"/>
      <c r="FH106" s="239"/>
      <c r="FI106" s="239"/>
      <c r="FJ106" s="239"/>
      <c r="FK106" s="239"/>
      <c r="FL106" s="239"/>
      <c r="FM106" s="239"/>
      <c r="FN106" s="239"/>
      <c r="FO106" s="239"/>
      <c r="FP106" s="239"/>
      <c r="FQ106" s="239"/>
      <c r="FR106" s="239"/>
      <c r="FS106" s="239"/>
      <c r="FT106" s="239"/>
      <c r="FU106" s="239"/>
      <c r="FV106" s="239"/>
      <c r="FW106" s="239"/>
      <c r="FX106" s="239"/>
      <c r="FY106" s="239"/>
      <c r="FZ106" s="239"/>
      <c r="GA106" s="239"/>
      <c r="GB106" s="239"/>
      <c r="GC106" s="239"/>
      <c r="GD106" s="239"/>
      <c r="GE106" s="239"/>
      <c r="GF106" s="239"/>
      <c r="GG106" s="239"/>
      <c r="GH106" s="239"/>
      <c r="GI106" s="239"/>
      <c r="GJ106" s="239"/>
      <c r="GK106" s="239"/>
      <c r="GL106" s="239"/>
      <c r="GM106" s="239"/>
      <c r="GN106" s="239"/>
      <c r="GO106" s="239"/>
      <c r="GP106" s="239"/>
      <c r="GQ106" s="239"/>
      <c r="GR106" s="239"/>
      <c r="GS106" s="239"/>
      <c r="GT106" s="239"/>
      <c r="GU106" s="239"/>
      <c r="GV106" s="239"/>
      <c r="GW106" s="239"/>
      <c r="GX106" s="239"/>
      <c r="GY106" s="239"/>
      <c r="GZ106" s="239"/>
      <c r="HA106" s="239"/>
      <c r="HB106" s="239"/>
      <c r="HC106" s="239"/>
      <c r="HD106" s="239"/>
      <c r="HE106" s="239"/>
      <c r="HF106" s="239"/>
      <c r="HG106" s="239"/>
      <c r="HH106" s="239"/>
      <c r="HI106" s="239"/>
      <c r="HJ106" s="239"/>
      <c r="HK106" s="239"/>
      <c r="HL106" s="239"/>
      <c r="HM106" s="239"/>
      <c r="HN106" s="239"/>
      <c r="HO106" s="239"/>
      <c r="HP106" s="239"/>
      <c r="HQ106" s="239"/>
      <c r="HR106" s="239"/>
      <c r="HS106" s="239"/>
      <c r="HT106" s="239"/>
      <c r="HU106" s="239"/>
      <c r="HV106" s="239"/>
      <c r="HW106" s="239"/>
      <c r="HX106" s="239"/>
      <c r="HY106" s="239"/>
      <c r="HZ106" s="239"/>
      <c r="IA106" s="239"/>
      <c r="IB106" s="239"/>
      <c r="IC106" s="239"/>
      <c r="ID106" s="239"/>
      <c r="IE106" s="239"/>
      <c r="IF106" s="239"/>
      <c r="IG106" s="239"/>
      <c r="IH106" s="239"/>
      <c r="II106" s="239"/>
      <c r="IJ106" s="239"/>
      <c r="IK106" s="239"/>
      <c r="IL106" s="239"/>
      <c r="IM106" s="239"/>
      <c r="IN106" s="239"/>
      <c r="IO106" s="239"/>
      <c r="IP106" s="239"/>
      <c r="IQ106" s="239"/>
      <c r="IR106" s="239"/>
      <c r="IS106" s="239"/>
      <c r="IT106" s="239"/>
      <c r="IU106" s="239"/>
      <c r="IV106" s="239"/>
    </row>
    <row r="107" spans="1:256" ht="25.5" x14ac:dyDescent="0.2">
      <c r="A107" s="227" t="s">
        <v>569</v>
      </c>
      <c r="B107" s="240" t="s">
        <v>567</v>
      </c>
      <c r="C107" s="229" t="s">
        <v>286</v>
      </c>
      <c r="D107" s="229" t="s">
        <v>363</v>
      </c>
      <c r="E107" s="229" t="s">
        <v>369</v>
      </c>
      <c r="F107" s="229" t="s">
        <v>284</v>
      </c>
      <c r="G107" s="230">
        <v>4090.76</v>
      </c>
    </row>
    <row r="108" spans="1:256" ht="25.5" x14ac:dyDescent="0.2">
      <c r="A108" s="227" t="s">
        <v>336</v>
      </c>
      <c r="B108" s="240" t="s">
        <v>567</v>
      </c>
      <c r="C108" s="229" t="s">
        <v>286</v>
      </c>
      <c r="D108" s="229" t="s">
        <v>363</v>
      </c>
      <c r="E108" s="229" t="s">
        <v>369</v>
      </c>
      <c r="F108" s="229" t="s">
        <v>337</v>
      </c>
      <c r="G108" s="230">
        <v>1413.13</v>
      </c>
    </row>
    <row r="109" spans="1:256" ht="13.5" x14ac:dyDescent="0.25">
      <c r="A109" s="217" t="s">
        <v>371</v>
      </c>
      <c r="B109" s="218" t="s">
        <v>567</v>
      </c>
      <c r="C109" s="218" t="s">
        <v>286</v>
      </c>
      <c r="D109" s="218" t="s">
        <v>372</v>
      </c>
      <c r="E109" s="218"/>
      <c r="F109" s="218"/>
      <c r="G109" s="220">
        <f>SUM(G110)</f>
        <v>198.19</v>
      </c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269"/>
      <c r="CD109" s="269"/>
      <c r="CE109" s="269"/>
      <c r="CF109" s="269"/>
      <c r="CG109" s="269"/>
      <c r="CH109" s="269"/>
      <c r="CI109" s="269"/>
      <c r="CJ109" s="269"/>
      <c r="CK109" s="269"/>
      <c r="CL109" s="269"/>
      <c r="CM109" s="269"/>
      <c r="CN109" s="269"/>
      <c r="CO109" s="269"/>
      <c r="CP109" s="269"/>
      <c r="CQ109" s="269"/>
      <c r="CR109" s="269"/>
      <c r="CS109" s="269"/>
      <c r="CT109" s="269"/>
      <c r="CU109" s="269"/>
      <c r="CV109" s="269"/>
      <c r="CW109" s="269"/>
      <c r="CX109" s="269"/>
      <c r="CY109" s="269"/>
      <c r="CZ109" s="269"/>
      <c r="DA109" s="269"/>
      <c r="DB109" s="269"/>
      <c r="DC109" s="269"/>
      <c r="DD109" s="269"/>
      <c r="DE109" s="269"/>
      <c r="DF109" s="269"/>
      <c r="DG109" s="269"/>
      <c r="DH109" s="269"/>
      <c r="DI109" s="269"/>
      <c r="DJ109" s="269"/>
      <c r="DK109" s="269"/>
      <c r="DL109" s="269"/>
      <c r="DM109" s="269"/>
      <c r="DN109" s="269"/>
      <c r="DO109" s="269"/>
      <c r="DP109" s="269"/>
      <c r="DQ109" s="269"/>
      <c r="DR109" s="269"/>
      <c r="DS109" s="269"/>
      <c r="DT109" s="269"/>
      <c r="DU109" s="269"/>
      <c r="DV109" s="269"/>
      <c r="DW109" s="269"/>
      <c r="DX109" s="269"/>
      <c r="DY109" s="269"/>
      <c r="DZ109" s="269"/>
      <c r="EA109" s="269"/>
      <c r="EB109" s="269"/>
      <c r="EC109" s="269"/>
      <c r="ED109" s="269"/>
      <c r="EE109" s="269"/>
      <c r="EF109" s="269"/>
      <c r="EG109" s="269"/>
      <c r="EH109" s="269"/>
      <c r="EI109" s="269"/>
      <c r="EJ109" s="269"/>
      <c r="EK109" s="269"/>
      <c r="EL109" s="269"/>
      <c r="EM109" s="269"/>
      <c r="EN109" s="269"/>
      <c r="EO109" s="269"/>
      <c r="EP109" s="269"/>
      <c r="EQ109" s="269"/>
      <c r="ER109" s="269"/>
      <c r="ES109" s="269"/>
      <c r="ET109" s="269"/>
      <c r="EU109" s="269"/>
      <c r="EV109" s="269"/>
      <c r="EW109" s="269"/>
      <c r="EX109" s="269"/>
      <c r="EY109" s="269"/>
      <c r="EZ109" s="269"/>
      <c r="FA109" s="269"/>
      <c r="FB109" s="269"/>
      <c r="FC109" s="269"/>
      <c r="FD109" s="269"/>
      <c r="FE109" s="269"/>
      <c r="FF109" s="269"/>
      <c r="FG109" s="269"/>
      <c r="FH109" s="269"/>
      <c r="FI109" s="269"/>
      <c r="FJ109" s="269"/>
      <c r="FK109" s="269"/>
      <c r="FL109" s="269"/>
      <c r="FM109" s="269"/>
      <c r="FN109" s="269"/>
      <c r="FO109" s="269"/>
      <c r="FP109" s="269"/>
      <c r="FQ109" s="269"/>
      <c r="FR109" s="269"/>
      <c r="FS109" s="269"/>
      <c r="FT109" s="269"/>
      <c r="FU109" s="269"/>
      <c r="FV109" s="269"/>
      <c r="FW109" s="269"/>
      <c r="FX109" s="269"/>
      <c r="FY109" s="269"/>
      <c r="FZ109" s="269"/>
      <c r="GA109" s="269"/>
      <c r="GB109" s="269"/>
      <c r="GC109" s="269"/>
      <c r="GD109" s="269"/>
      <c r="GE109" s="269"/>
      <c r="GF109" s="269"/>
      <c r="GG109" s="269"/>
      <c r="GH109" s="269"/>
      <c r="GI109" s="269"/>
      <c r="GJ109" s="269"/>
      <c r="GK109" s="269"/>
      <c r="GL109" s="269"/>
      <c r="GM109" s="269"/>
      <c r="GN109" s="269"/>
      <c r="GO109" s="269"/>
      <c r="GP109" s="269"/>
      <c r="GQ109" s="269"/>
      <c r="GR109" s="269"/>
      <c r="GS109" s="269"/>
      <c r="GT109" s="269"/>
      <c r="GU109" s="269"/>
      <c r="GV109" s="269"/>
      <c r="GW109" s="269"/>
      <c r="GX109" s="269"/>
      <c r="GY109" s="269"/>
      <c r="GZ109" s="269"/>
      <c r="HA109" s="269"/>
      <c r="HB109" s="269"/>
      <c r="HC109" s="269"/>
      <c r="HD109" s="269"/>
      <c r="HE109" s="269"/>
      <c r="HF109" s="269"/>
      <c r="HG109" s="269"/>
      <c r="HH109" s="269"/>
      <c r="HI109" s="269"/>
      <c r="HJ109" s="269"/>
      <c r="HK109" s="269"/>
      <c r="HL109" s="269"/>
      <c r="HM109" s="269"/>
      <c r="HN109" s="269"/>
      <c r="HO109" s="269"/>
      <c r="HP109" s="269"/>
      <c r="HQ109" s="269"/>
      <c r="HR109" s="269"/>
      <c r="HS109" s="269"/>
      <c r="HT109" s="269"/>
      <c r="HU109" s="269"/>
      <c r="HV109" s="269"/>
      <c r="HW109" s="269"/>
      <c r="HX109" s="269"/>
      <c r="HY109" s="269"/>
      <c r="HZ109" s="269"/>
      <c r="IA109" s="269"/>
      <c r="IB109" s="269"/>
      <c r="IC109" s="269"/>
      <c r="ID109" s="269"/>
      <c r="IE109" s="269"/>
      <c r="IF109" s="269"/>
      <c r="IG109" s="269"/>
      <c r="IH109" s="269"/>
      <c r="II109" s="269"/>
      <c r="IJ109" s="269"/>
      <c r="IK109" s="269"/>
      <c r="IL109" s="269"/>
      <c r="IM109" s="269"/>
      <c r="IN109" s="269"/>
      <c r="IO109" s="269"/>
      <c r="IP109" s="269"/>
      <c r="IQ109" s="269"/>
      <c r="IR109" s="269"/>
      <c r="IS109" s="269"/>
      <c r="IT109" s="269"/>
      <c r="IU109" s="269"/>
      <c r="IV109" s="269"/>
    </row>
    <row r="110" spans="1:256" ht="13.5" x14ac:dyDescent="0.25">
      <c r="A110" s="222" t="s">
        <v>325</v>
      </c>
      <c r="B110" s="229" t="s">
        <v>567</v>
      </c>
      <c r="C110" s="218" t="s">
        <v>286</v>
      </c>
      <c r="D110" s="218" t="s">
        <v>372</v>
      </c>
      <c r="E110" s="218" t="s">
        <v>585</v>
      </c>
      <c r="F110" s="218"/>
      <c r="G110" s="220">
        <f>SUM(G113+G115+G111)</f>
        <v>198.19</v>
      </c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1"/>
      <c r="BS110" s="231"/>
      <c r="BT110" s="231"/>
      <c r="BU110" s="231"/>
      <c r="BV110" s="231"/>
      <c r="BW110" s="231"/>
      <c r="BX110" s="231"/>
      <c r="BY110" s="231"/>
      <c r="BZ110" s="231"/>
      <c r="CA110" s="231"/>
      <c r="CB110" s="231"/>
      <c r="CC110" s="231"/>
      <c r="CD110" s="231"/>
      <c r="CE110" s="231"/>
      <c r="CF110" s="231"/>
      <c r="CG110" s="231"/>
      <c r="CH110" s="231"/>
      <c r="CI110" s="231"/>
      <c r="CJ110" s="231"/>
      <c r="CK110" s="231"/>
      <c r="CL110" s="231"/>
      <c r="CM110" s="231"/>
      <c r="CN110" s="231"/>
      <c r="CO110" s="231"/>
      <c r="CP110" s="231"/>
      <c r="CQ110" s="231"/>
      <c r="CR110" s="231"/>
      <c r="CS110" s="231"/>
      <c r="CT110" s="231"/>
      <c r="CU110" s="231"/>
      <c r="CV110" s="231"/>
      <c r="CW110" s="231"/>
      <c r="CX110" s="231"/>
      <c r="CY110" s="231"/>
      <c r="CZ110" s="231"/>
      <c r="DA110" s="231"/>
      <c r="DB110" s="231"/>
      <c r="DC110" s="231"/>
      <c r="DD110" s="231"/>
      <c r="DE110" s="231"/>
      <c r="DF110" s="231"/>
      <c r="DG110" s="231"/>
      <c r="DH110" s="231"/>
      <c r="DI110" s="231"/>
      <c r="DJ110" s="231"/>
      <c r="DK110" s="231"/>
      <c r="DL110" s="231"/>
      <c r="DM110" s="231"/>
      <c r="DN110" s="231"/>
      <c r="DO110" s="231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  <c r="EJ110" s="231"/>
      <c r="EK110" s="231"/>
      <c r="EL110" s="231"/>
      <c r="EM110" s="231"/>
      <c r="EN110" s="231"/>
      <c r="EO110" s="231"/>
      <c r="EP110" s="231"/>
      <c r="EQ110" s="231"/>
      <c r="ER110" s="231"/>
      <c r="ES110" s="231"/>
      <c r="ET110" s="231"/>
      <c r="EU110" s="231"/>
      <c r="EV110" s="231"/>
      <c r="EW110" s="231"/>
      <c r="EX110" s="231"/>
      <c r="EY110" s="231"/>
      <c r="EZ110" s="231"/>
      <c r="FA110" s="231"/>
      <c r="FB110" s="231"/>
      <c r="FC110" s="231"/>
      <c r="FD110" s="231"/>
      <c r="FE110" s="231"/>
      <c r="FF110" s="231"/>
      <c r="FG110" s="231"/>
      <c r="FH110" s="231"/>
      <c r="FI110" s="231"/>
      <c r="FJ110" s="231"/>
      <c r="FK110" s="231"/>
      <c r="FL110" s="231"/>
      <c r="FM110" s="231"/>
      <c r="FN110" s="231"/>
      <c r="FO110" s="231"/>
      <c r="FP110" s="231"/>
      <c r="FQ110" s="231"/>
      <c r="FR110" s="231"/>
      <c r="FS110" s="231"/>
      <c r="FT110" s="231"/>
      <c r="FU110" s="231"/>
      <c r="FV110" s="231"/>
      <c r="FW110" s="231"/>
      <c r="FX110" s="231"/>
      <c r="FY110" s="231"/>
      <c r="FZ110" s="231"/>
      <c r="GA110" s="231"/>
      <c r="GB110" s="231"/>
      <c r="GC110" s="231"/>
      <c r="GD110" s="231"/>
      <c r="GE110" s="231"/>
      <c r="GF110" s="231"/>
      <c r="GG110" s="231"/>
      <c r="GH110" s="231"/>
      <c r="GI110" s="231"/>
      <c r="GJ110" s="231"/>
      <c r="GK110" s="231"/>
      <c r="GL110" s="231"/>
      <c r="GM110" s="231"/>
      <c r="GN110" s="231"/>
      <c r="GO110" s="231"/>
      <c r="GP110" s="231"/>
      <c r="GQ110" s="231"/>
      <c r="GR110" s="231"/>
      <c r="GS110" s="231"/>
      <c r="GT110" s="231"/>
      <c r="GU110" s="231"/>
      <c r="GV110" s="231"/>
      <c r="GW110" s="231"/>
      <c r="GX110" s="231"/>
      <c r="GY110" s="231"/>
      <c r="GZ110" s="231"/>
      <c r="HA110" s="231"/>
      <c r="HB110" s="231"/>
      <c r="HC110" s="231"/>
      <c r="HD110" s="231"/>
      <c r="HE110" s="231"/>
      <c r="HF110" s="231"/>
      <c r="HG110" s="231"/>
      <c r="HH110" s="231"/>
      <c r="HI110" s="231"/>
      <c r="HJ110" s="231"/>
      <c r="HK110" s="231"/>
      <c r="HL110" s="231"/>
      <c r="HM110" s="231"/>
      <c r="HN110" s="231"/>
      <c r="HO110" s="231"/>
      <c r="HP110" s="231"/>
      <c r="HQ110" s="231"/>
      <c r="HR110" s="231"/>
      <c r="HS110" s="231"/>
      <c r="HT110" s="231"/>
      <c r="HU110" s="231"/>
      <c r="HV110" s="231"/>
      <c r="HW110" s="231"/>
      <c r="HX110" s="231"/>
      <c r="HY110" s="231"/>
      <c r="HZ110" s="231"/>
      <c r="IA110" s="231"/>
      <c r="IB110" s="231"/>
      <c r="IC110" s="231"/>
      <c r="ID110" s="231"/>
      <c r="IE110" s="231"/>
      <c r="IF110" s="231"/>
      <c r="IG110" s="231"/>
      <c r="IH110" s="231"/>
      <c r="II110" s="231"/>
      <c r="IJ110" s="231"/>
      <c r="IK110" s="231"/>
      <c r="IL110" s="231"/>
      <c r="IM110" s="231"/>
      <c r="IN110" s="231"/>
      <c r="IO110" s="231"/>
      <c r="IP110" s="231"/>
      <c r="IQ110" s="231"/>
      <c r="IR110" s="231"/>
      <c r="IS110" s="231"/>
      <c r="IT110" s="231"/>
      <c r="IU110" s="231"/>
      <c r="IV110" s="231"/>
    </row>
    <row r="111" spans="1:256" ht="38.25" x14ac:dyDescent="0.2">
      <c r="A111" s="232" t="s">
        <v>586</v>
      </c>
      <c r="B111" s="270" t="s">
        <v>567</v>
      </c>
      <c r="C111" s="250" t="s">
        <v>286</v>
      </c>
      <c r="D111" s="250" t="s">
        <v>372</v>
      </c>
      <c r="E111" s="250" t="s">
        <v>333</v>
      </c>
      <c r="F111" s="250"/>
      <c r="G111" s="235">
        <f>SUM(G112)</f>
        <v>148.56</v>
      </c>
    </row>
    <row r="112" spans="1:256" ht="25.5" x14ac:dyDescent="0.2">
      <c r="A112" s="227" t="s">
        <v>569</v>
      </c>
      <c r="B112" s="270" t="s">
        <v>567</v>
      </c>
      <c r="C112" s="229" t="s">
        <v>286</v>
      </c>
      <c r="D112" s="229" t="s">
        <v>372</v>
      </c>
      <c r="E112" s="229" t="s">
        <v>333</v>
      </c>
      <c r="F112" s="229" t="s">
        <v>284</v>
      </c>
      <c r="G112" s="271">
        <v>148.56</v>
      </c>
    </row>
    <row r="113" spans="1:256" ht="51" x14ac:dyDescent="0.2">
      <c r="A113" s="232" t="s">
        <v>373</v>
      </c>
      <c r="B113" s="234" t="s">
        <v>567</v>
      </c>
      <c r="C113" s="234" t="s">
        <v>286</v>
      </c>
      <c r="D113" s="234" t="s">
        <v>372</v>
      </c>
      <c r="E113" s="234" t="s">
        <v>374</v>
      </c>
      <c r="F113" s="234"/>
      <c r="G113" s="268">
        <f>SUM(G114)</f>
        <v>49.63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239"/>
      <c r="CH113" s="239"/>
      <c r="CI113" s="239"/>
      <c r="CJ113" s="239"/>
      <c r="CK113" s="239"/>
      <c r="CL113" s="239"/>
      <c r="CM113" s="239"/>
      <c r="CN113" s="239"/>
      <c r="CO113" s="239"/>
      <c r="CP113" s="239"/>
      <c r="CQ113" s="239"/>
      <c r="CR113" s="239"/>
      <c r="CS113" s="239"/>
      <c r="CT113" s="239"/>
      <c r="CU113" s="239"/>
      <c r="CV113" s="239"/>
      <c r="CW113" s="239"/>
      <c r="CX113" s="239"/>
      <c r="CY113" s="239"/>
      <c r="CZ113" s="239"/>
      <c r="DA113" s="239"/>
      <c r="DB113" s="239"/>
      <c r="DC113" s="239"/>
      <c r="DD113" s="239"/>
      <c r="DE113" s="239"/>
      <c r="DF113" s="239"/>
      <c r="DG113" s="239"/>
      <c r="DH113" s="239"/>
      <c r="DI113" s="239"/>
      <c r="DJ113" s="239"/>
      <c r="DK113" s="239"/>
      <c r="DL113" s="239"/>
      <c r="DM113" s="239"/>
      <c r="DN113" s="239"/>
      <c r="DO113" s="239"/>
      <c r="DP113" s="239"/>
      <c r="DQ113" s="239"/>
      <c r="DR113" s="239"/>
      <c r="DS113" s="239"/>
      <c r="DT113" s="239"/>
      <c r="DU113" s="239"/>
      <c r="DV113" s="239"/>
      <c r="DW113" s="239"/>
      <c r="DX113" s="239"/>
      <c r="DY113" s="239"/>
      <c r="DZ113" s="239"/>
      <c r="EA113" s="239"/>
      <c r="EB113" s="239"/>
      <c r="EC113" s="239"/>
      <c r="ED113" s="239"/>
      <c r="EE113" s="239"/>
      <c r="EF113" s="239"/>
      <c r="EG113" s="239"/>
      <c r="EH113" s="239"/>
      <c r="EI113" s="239"/>
      <c r="EJ113" s="239"/>
      <c r="EK113" s="239"/>
      <c r="EL113" s="239"/>
      <c r="EM113" s="239"/>
      <c r="EN113" s="239"/>
      <c r="EO113" s="239"/>
      <c r="EP113" s="239"/>
      <c r="EQ113" s="239"/>
      <c r="ER113" s="239"/>
      <c r="ES113" s="239"/>
      <c r="ET113" s="239"/>
      <c r="EU113" s="239"/>
      <c r="EV113" s="239"/>
      <c r="EW113" s="239"/>
      <c r="EX113" s="239"/>
      <c r="EY113" s="239"/>
      <c r="EZ113" s="239"/>
      <c r="FA113" s="239"/>
      <c r="FB113" s="239"/>
      <c r="FC113" s="239"/>
      <c r="FD113" s="239"/>
      <c r="FE113" s="239"/>
      <c r="FF113" s="239"/>
      <c r="FG113" s="239"/>
      <c r="FH113" s="239"/>
      <c r="FI113" s="239"/>
      <c r="FJ113" s="239"/>
      <c r="FK113" s="239"/>
      <c r="FL113" s="239"/>
      <c r="FM113" s="239"/>
      <c r="FN113" s="239"/>
      <c r="FO113" s="239"/>
      <c r="FP113" s="239"/>
      <c r="FQ113" s="239"/>
      <c r="FR113" s="239"/>
      <c r="FS113" s="239"/>
      <c r="FT113" s="239"/>
      <c r="FU113" s="239"/>
      <c r="FV113" s="239"/>
      <c r="FW113" s="239"/>
      <c r="FX113" s="239"/>
      <c r="FY113" s="239"/>
      <c r="FZ113" s="239"/>
      <c r="GA113" s="239"/>
      <c r="GB113" s="239"/>
      <c r="GC113" s="239"/>
      <c r="GD113" s="239"/>
      <c r="GE113" s="239"/>
      <c r="GF113" s="239"/>
      <c r="GG113" s="239"/>
      <c r="GH113" s="239"/>
      <c r="GI113" s="239"/>
      <c r="GJ113" s="239"/>
      <c r="GK113" s="239"/>
      <c r="GL113" s="239"/>
      <c r="GM113" s="239"/>
      <c r="GN113" s="239"/>
      <c r="GO113" s="239"/>
      <c r="GP113" s="239"/>
      <c r="GQ113" s="239"/>
      <c r="GR113" s="239"/>
      <c r="GS113" s="239"/>
      <c r="GT113" s="239"/>
      <c r="GU113" s="239"/>
      <c r="GV113" s="239"/>
      <c r="GW113" s="239"/>
      <c r="GX113" s="239"/>
      <c r="GY113" s="239"/>
      <c r="GZ113" s="239"/>
      <c r="HA113" s="239"/>
      <c r="HB113" s="239"/>
      <c r="HC113" s="239"/>
      <c r="HD113" s="239"/>
      <c r="HE113" s="239"/>
      <c r="HF113" s="239"/>
      <c r="HG113" s="239"/>
      <c r="HH113" s="239"/>
      <c r="HI113" s="239"/>
      <c r="HJ113" s="239"/>
      <c r="HK113" s="239"/>
      <c r="HL113" s="239"/>
      <c r="HM113" s="239"/>
      <c r="HN113" s="239"/>
      <c r="HO113" s="239"/>
      <c r="HP113" s="239"/>
      <c r="HQ113" s="239"/>
      <c r="HR113" s="239"/>
      <c r="HS113" s="239"/>
      <c r="HT113" s="239"/>
      <c r="HU113" s="239"/>
      <c r="HV113" s="239"/>
      <c r="HW113" s="239"/>
      <c r="HX113" s="239"/>
      <c r="HY113" s="239"/>
      <c r="HZ113" s="239"/>
      <c r="IA113" s="239"/>
      <c r="IB113" s="239"/>
      <c r="IC113" s="239"/>
      <c r="ID113" s="239"/>
      <c r="IE113" s="239"/>
      <c r="IF113" s="239"/>
      <c r="IG113" s="239"/>
      <c r="IH113" s="239"/>
      <c r="II113" s="239"/>
      <c r="IJ113" s="239"/>
      <c r="IK113" s="239"/>
      <c r="IL113" s="239"/>
      <c r="IM113" s="239"/>
      <c r="IN113" s="239"/>
      <c r="IO113" s="239"/>
      <c r="IP113" s="239"/>
      <c r="IQ113" s="239"/>
      <c r="IR113" s="239"/>
      <c r="IS113" s="239"/>
      <c r="IT113" s="239"/>
      <c r="IU113" s="239"/>
      <c r="IV113" s="239"/>
    </row>
    <row r="114" spans="1:256" ht="25.5" x14ac:dyDescent="0.2">
      <c r="A114" s="227" t="s">
        <v>569</v>
      </c>
      <c r="B114" s="229" t="s">
        <v>567</v>
      </c>
      <c r="C114" s="234" t="s">
        <v>286</v>
      </c>
      <c r="D114" s="229" t="s">
        <v>372</v>
      </c>
      <c r="E114" s="240" t="s">
        <v>374</v>
      </c>
      <c r="F114" s="229" t="s">
        <v>284</v>
      </c>
      <c r="G114" s="230">
        <v>49.63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  <c r="CM114" s="239"/>
      <c r="CN114" s="239"/>
      <c r="CO114" s="239"/>
      <c r="CP114" s="239"/>
      <c r="CQ114" s="239"/>
      <c r="CR114" s="239"/>
      <c r="CS114" s="239"/>
      <c r="CT114" s="239"/>
      <c r="CU114" s="239"/>
      <c r="CV114" s="239"/>
      <c r="CW114" s="239"/>
      <c r="CX114" s="239"/>
      <c r="CY114" s="239"/>
      <c r="CZ114" s="239"/>
      <c r="DA114" s="239"/>
      <c r="DB114" s="239"/>
      <c r="DC114" s="239"/>
      <c r="DD114" s="239"/>
      <c r="DE114" s="239"/>
      <c r="DF114" s="239"/>
      <c r="DG114" s="239"/>
      <c r="DH114" s="239"/>
      <c r="DI114" s="239"/>
      <c r="DJ114" s="239"/>
      <c r="DK114" s="239"/>
      <c r="DL114" s="239"/>
      <c r="DM114" s="239"/>
      <c r="DN114" s="239"/>
      <c r="DO114" s="239"/>
      <c r="DP114" s="239"/>
      <c r="DQ114" s="239"/>
      <c r="DR114" s="239"/>
      <c r="DS114" s="239"/>
      <c r="DT114" s="239"/>
      <c r="DU114" s="239"/>
      <c r="DV114" s="239"/>
      <c r="DW114" s="239"/>
      <c r="DX114" s="239"/>
      <c r="DY114" s="239"/>
      <c r="DZ114" s="239"/>
      <c r="EA114" s="239"/>
      <c r="EB114" s="239"/>
      <c r="EC114" s="239"/>
      <c r="ED114" s="239"/>
      <c r="EE114" s="239"/>
      <c r="EF114" s="239"/>
      <c r="EG114" s="239"/>
      <c r="EH114" s="239"/>
      <c r="EI114" s="239"/>
      <c r="EJ114" s="239"/>
      <c r="EK114" s="239"/>
      <c r="EL114" s="239"/>
      <c r="EM114" s="239"/>
      <c r="EN114" s="239"/>
      <c r="EO114" s="239"/>
      <c r="EP114" s="239"/>
      <c r="EQ114" s="239"/>
      <c r="ER114" s="239"/>
      <c r="ES114" s="239"/>
      <c r="ET114" s="239"/>
      <c r="EU114" s="239"/>
      <c r="EV114" s="239"/>
      <c r="EW114" s="239"/>
      <c r="EX114" s="239"/>
      <c r="EY114" s="239"/>
      <c r="EZ114" s="239"/>
      <c r="FA114" s="239"/>
      <c r="FB114" s="239"/>
      <c r="FC114" s="239"/>
      <c r="FD114" s="239"/>
      <c r="FE114" s="239"/>
      <c r="FF114" s="239"/>
      <c r="FG114" s="239"/>
      <c r="FH114" s="239"/>
      <c r="FI114" s="239"/>
      <c r="FJ114" s="239"/>
      <c r="FK114" s="239"/>
      <c r="FL114" s="239"/>
      <c r="FM114" s="239"/>
      <c r="FN114" s="239"/>
      <c r="FO114" s="239"/>
      <c r="FP114" s="239"/>
      <c r="FQ114" s="239"/>
      <c r="FR114" s="239"/>
      <c r="FS114" s="239"/>
      <c r="FT114" s="239"/>
      <c r="FU114" s="239"/>
      <c r="FV114" s="239"/>
      <c r="FW114" s="239"/>
      <c r="FX114" s="239"/>
      <c r="FY114" s="239"/>
      <c r="FZ114" s="239"/>
      <c r="GA114" s="239"/>
      <c r="GB114" s="239"/>
      <c r="GC114" s="239"/>
      <c r="GD114" s="239"/>
      <c r="GE114" s="239"/>
      <c r="GF114" s="239"/>
      <c r="GG114" s="239"/>
      <c r="GH114" s="239"/>
      <c r="GI114" s="239"/>
      <c r="GJ114" s="239"/>
      <c r="GK114" s="239"/>
      <c r="GL114" s="239"/>
      <c r="GM114" s="239"/>
      <c r="GN114" s="239"/>
      <c r="GO114" s="239"/>
      <c r="GP114" s="239"/>
      <c r="GQ114" s="239"/>
      <c r="GR114" s="239"/>
      <c r="GS114" s="239"/>
      <c r="GT114" s="239"/>
      <c r="GU114" s="239"/>
      <c r="GV114" s="239"/>
      <c r="GW114" s="239"/>
      <c r="GX114" s="239"/>
      <c r="GY114" s="239"/>
      <c r="GZ114" s="239"/>
      <c r="HA114" s="239"/>
      <c r="HB114" s="239"/>
      <c r="HC114" s="239"/>
      <c r="HD114" s="239"/>
      <c r="HE114" s="239"/>
      <c r="HF114" s="239"/>
      <c r="HG114" s="239"/>
      <c r="HH114" s="239"/>
      <c r="HI114" s="239"/>
      <c r="HJ114" s="239"/>
      <c r="HK114" s="239"/>
      <c r="HL114" s="239"/>
      <c r="HM114" s="239"/>
      <c r="HN114" s="239"/>
      <c r="HO114" s="239"/>
      <c r="HP114" s="239"/>
      <c r="HQ114" s="239"/>
      <c r="HR114" s="239"/>
      <c r="HS114" s="239"/>
      <c r="HT114" s="239"/>
      <c r="HU114" s="239"/>
      <c r="HV114" s="239"/>
      <c r="HW114" s="239"/>
      <c r="HX114" s="239"/>
      <c r="HY114" s="239"/>
      <c r="HZ114" s="239"/>
      <c r="IA114" s="239"/>
      <c r="IB114" s="239"/>
      <c r="IC114" s="239"/>
      <c r="ID114" s="239"/>
      <c r="IE114" s="239"/>
      <c r="IF114" s="239"/>
      <c r="IG114" s="239"/>
      <c r="IH114" s="239"/>
      <c r="II114" s="239"/>
      <c r="IJ114" s="239"/>
      <c r="IK114" s="239"/>
      <c r="IL114" s="239"/>
      <c r="IM114" s="239"/>
      <c r="IN114" s="239"/>
      <c r="IO114" s="239"/>
      <c r="IP114" s="239"/>
      <c r="IQ114" s="239"/>
      <c r="IR114" s="239"/>
      <c r="IS114" s="239"/>
      <c r="IT114" s="239"/>
      <c r="IU114" s="239"/>
      <c r="IV114" s="239"/>
    </row>
    <row r="115" spans="1:256" ht="38.25" x14ac:dyDescent="0.2">
      <c r="A115" s="232" t="s">
        <v>375</v>
      </c>
      <c r="B115" s="250" t="s">
        <v>567</v>
      </c>
      <c r="C115" s="234" t="s">
        <v>286</v>
      </c>
      <c r="D115" s="234" t="s">
        <v>372</v>
      </c>
      <c r="E115" s="234" t="s">
        <v>376</v>
      </c>
      <c r="F115" s="234"/>
      <c r="G115" s="230">
        <f>SUM(G116)</f>
        <v>0</v>
      </c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272"/>
      <c r="AT115" s="272"/>
      <c r="AU115" s="272"/>
      <c r="AV115" s="272"/>
      <c r="AW115" s="272"/>
      <c r="AX115" s="272"/>
      <c r="AY115" s="272"/>
      <c r="AZ115" s="272"/>
      <c r="BA115" s="272"/>
      <c r="BB115" s="272"/>
      <c r="BC115" s="272"/>
      <c r="BD115" s="272"/>
      <c r="BE115" s="272"/>
      <c r="BF115" s="272"/>
      <c r="BG115" s="272"/>
      <c r="BH115" s="272"/>
      <c r="BI115" s="272"/>
      <c r="BJ115" s="272"/>
      <c r="BK115" s="272"/>
      <c r="BL115" s="272"/>
      <c r="BM115" s="272"/>
      <c r="BN115" s="272"/>
      <c r="BO115" s="272"/>
      <c r="BP115" s="272"/>
      <c r="BQ115" s="272"/>
      <c r="BR115" s="272"/>
      <c r="BS115" s="272"/>
      <c r="BT115" s="272"/>
      <c r="BU115" s="272"/>
      <c r="BV115" s="272"/>
      <c r="BW115" s="272"/>
      <c r="BX115" s="272"/>
      <c r="BY115" s="272"/>
      <c r="BZ115" s="272"/>
      <c r="CA115" s="272"/>
      <c r="CB115" s="272"/>
      <c r="CC115" s="272"/>
      <c r="CD115" s="272"/>
      <c r="CE115" s="272"/>
      <c r="CF115" s="272"/>
      <c r="CG115" s="272"/>
      <c r="CH115" s="272"/>
      <c r="CI115" s="272"/>
      <c r="CJ115" s="272"/>
      <c r="CK115" s="272"/>
      <c r="CL115" s="272"/>
      <c r="CM115" s="272"/>
      <c r="CN115" s="272"/>
      <c r="CO115" s="272"/>
      <c r="CP115" s="272"/>
      <c r="CQ115" s="272"/>
      <c r="CR115" s="272"/>
      <c r="CS115" s="272"/>
      <c r="CT115" s="272"/>
      <c r="CU115" s="272"/>
      <c r="CV115" s="272"/>
      <c r="CW115" s="272"/>
      <c r="CX115" s="272"/>
      <c r="CY115" s="272"/>
      <c r="CZ115" s="272"/>
      <c r="DA115" s="272"/>
      <c r="DB115" s="272"/>
      <c r="DC115" s="272"/>
      <c r="DD115" s="272"/>
      <c r="DE115" s="272"/>
      <c r="DF115" s="272"/>
      <c r="DG115" s="272"/>
      <c r="DH115" s="272"/>
      <c r="DI115" s="272"/>
      <c r="DJ115" s="272"/>
      <c r="DK115" s="272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2"/>
      <c r="DX115" s="272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2"/>
      <c r="ER115" s="272"/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2"/>
      <c r="FK115" s="272"/>
      <c r="FL115" s="272"/>
      <c r="FM115" s="272"/>
      <c r="FN115" s="272"/>
      <c r="FO115" s="272"/>
      <c r="FP115" s="272"/>
      <c r="FQ115" s="272"/>
      <c r="FR115" s="272"/>
      <c r="FS115" s="272"/>
      <c r="FT115" s="272"/>
      <c r="FU115" s="272"/>
      <c r="FV115" s="272"/>
      <c r="FW115" s="272"/>
      <c r="FX115" s="272"/>
      <c r="FY115" s="272"/>
      <c r="FZ115" s="272"/>
      <c r="GA115" s="272"/>
      <c r="GB115" s="272"/>
      <c r="GC115" s="272"/>
      <c r="GD115" s="272"/>
      <c r="GE115" s="272"/>
      <c r="GF115" s="272"/>
      <c r="GG115" s="272"/>
      <c r="GH115" s="272"/>
      <c r="GI115" s="272"/>
      <c r="GJ115" s="272"/>
      <c r="GK115" s="272"/>
      <c r="GL115" s="272"/>
      <c r="GM115" s="272"/>
      <c r="GN115" s="272"/>
      <c r="GO115" s="272"/>
      <c r="GP115" s="272"/>
      <c r="GQ115" s="272"/>
      <c r="GR115" s="272"/>
      <c r="GS115" s="272"/>
      <c r="GT115" s="272"/>
      <c r="GU115" s="272"/>
      <c r="GV115" s="272"/>
      <c r="GW115" s="272"/>
      <c r="GX115" s="272"/>
      <c r="GY115" s="272"/>
      <c r="GZ115" s="272"/>
      <c r="HA115" s="272"/>
      <c r="HB115" s="272"/>
      <c r="HC115" s="272"/>
      <c r="HD115" s="272"/>
      <c r="HE115" s="272"/>
      <c r="HF115" s="272"/>
      <c r="HG115" s="272"/>
      <c r="HH115" s="272"/>
      <c r="HI115" s="272"/>
      <c r="HJ115" s="272"/>
      <c r="HK115" s="272"/>
      <c r="HL115" s="272"/>
      <c r="HM115" s="272"/>
      <c r="HN115" s="272"/>
      <c r="HO115" s="272"/>
      <c r="HP115" s="272"/>
      <c r="HQ115" s="272"/>
      <c r="HR115" s="272"/>
      <c r="HS115" s="272"/>
      <c r="HT115" s="272"/>
      <c r="HU115" s="272"/>
      <c r="HV115" s="272"/>
      <c r="HW115" s="272"/>
      <c r="HX115" s="272"/>
      <c r="HY115" s="272"/>
      <c r="HZ115" s="272"/>
      <c r="IA115" s="272"/>
      <c r="IB115" s="272"/>
      <c r="IC115" s="272"/>
      <c r="ID115" s="272"/>
      <c r="IE115" s="272"/>
      <c r="IF115" s="272"/>
      <c r="IG115" s="272"/>
      <c r="IH115" s="272"/>
      <c r="II115" s="272"/>
      <c r="IJ115" s="272"/>
      <c r="IK115" s="272"/>
      <c r="IL115" s="272"/>
      <c r="IM115" s="272"/>
      <c r="IN115" s="272"/>
      <c r="IO115" s="272"/>
      <c r="IP115" s="272"/>
      <c r="IQ115" s="272"/>
      <c r="IR115" s="272"/>
      <c r="IS115" s="272"/>
      <c r="IT115" s="272"/>
      <c r="IU115" s="272"/>
      <c r="IV115" s="272"/>
    </row>
    <row r="116" spans="1:256" x14ac:dyDescent="0.2">
      <c r="A116" s="227" t="s">
        <v>294</v>
      </c>
      <c r="B116" s="240" t="s">
        <v>567</v>
      </c>
      <c r="C116" s="229" t="s">
        <v>286</v>
      </c>
      <c r="D116" s="229" t="s">
        <v>372</v>
      </c>
      <c r="E116" s="229" t="s">
        <v>376</v>
      </c>
      <c r="F116" s="229" t="s">
        <v>295</v>
      </c>
      <c r="G116" s="230">
        <v>0</v>
      </c>
    </row>
    <row r="117" spans="1:256" ht="15.75" x14ac:dyDescent="0.25">
      <c r="A117" s="213" t="s">
        <v>377</v>
      </c>
      <c r="B117" s="215" t="s">
        <v>567</v>
      </c>
      <c r="C117" s="215" t="s">
        <v>297</v>
      </c>
      <c r="D117" s="262"/>
      <c r="E117" s="262"/>
      <c r="F117" s="262"/>
      <c r="G117" s="263">
        <f>SUM(G118+G142+G166+G129)</f>
        <v>224433.91999999998</v>
      </c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  <c r="CA117" s="269"/>
      <c r="CB117" s="269"/>
      <c r="CC117" s="269"/>
      <c r="CD117" s="269"/>
      <c r="CE117" s="269"/>
      <c r="CF117" s="269"/>
      <c r="CG117" s="269"/>
      <c r="CH117" s="269"/>
      <c r="CI117" s="269"/>
      <c r="CJ117" s="269"/>
      <c r="CK117" s="269"/>
      <c r="CL117" s="269"/>
      <c r="CM117" s="269"/>
      <c r="CN117" s="269"/>
      <c r="CO117" s="269"/>
      <c r="CP117" s="269"/>
      <c r="CQ117" s="269"/>
      <c r="CR117" s="269"/>
      <c r="CS117" s="269"/>
      <c r="CT117" s="269"/>
      <c r="CU117" s="269"/>
      <c r="CV117" s="269"/>
      <c r="CW117" s="269"/>
      <c r="CX117" s="269"/>
      <c r="CY117" s="269"/>
      <c r="CZ117" s="269"/>
      <c r="DA117" s="269"/>
      <c r="DB117" s="269"/>
      <c r="DC117" s="269"/>
      <c r="DD117" s="269"/>
      <c r="DE117" s="269"/>
      <c r="DF117" s="269"/>
      <c r="DG117" s="269"/>
      <c r="DH117" s="269"/>
      <c r="DI117" s="269"/>
      <c r="DJ117" s="269"/>
      <c r="DK117" s="269"/>
      <c r="DL117" s="269"/>
      <c r="DM117" s="269"/>
      <c r="DN117" s="269"/>
      <c r="DO117" s="269"/>
      <c r="DP117" s="269"/>
      <c r="DQ117" s="269"/>
      <c r="DR117" s="269"/>
      <c r="DS117" s="269"/>
      <c r="DT117" s="269"/>
      <c r="DU117" s="269"/>
      <c r="DV117" s="269"/>
      <c r="DW117" s="269"/>
      <c r="DX117" s="269"/>
      <c r="DY117" s="269"/>
      <c r="DZ117" s="269"/>
      <c r="EA117" s="269"/>
      <c r="EB117" s="269"/>
      <c r="EC117" s="269"/>
      <c r="ED117" s="269"/>
      <c r="EE117" s="269"/>
      <c r="EF117" s="269"/>
      <c r="EG117" s="269"/>
      <c r="EH117" s="269"/>
      <c r="EI117" s="269"/>
      <c r="EJ117" s="269"/>
      <c r="EK117" s="269"/>
      <c r="EL117" s="269"/>
      <c r="EM117" s="269"/>
      <c r="EN117" s="269"/>
      <c r="EO117" s="269"/>
      <c r="EP117" s="269"/>
      <c r="EQ117" s="269"/>
      <c r="ER117" s="269"/>
      <c r="ES117" s="269"/>
      <c r="ET117" s="269"/>
      <c r="EU117" s="269"/>
      <c r="EV117" s="269"/>
      <c r="EW117" s="269"/>
      <c r="EX117" s="269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69"/>
      <c r="FK117" s="269"/>
      <c r="FL117" s="269"/>
      <c r="FM117" s="269"/>
      <c r="FN117" s="269"/>
      <c r="FO117" s="269"/>
      <c r="FP117" s="269"/>
      <c r="FQ117" s="269"/>
      <c r="FR117" s="269"/>
      <c r="FS117" s="269"/>
      <c r="FT117" s="269"/>
      <c r="FU117" s="269"/>
      <c r="FV117" s="269"/>
      <c r="FW117" s="269"/>
      <c r="FX117" s="269"/>
      <c r="FY117" s="269"/>
      <c r="FZ117" s="269"/>
      <c r="GA117" s="269"/>
      <c r="GB117" s="269"/>
      <c r="GC117" s="269"/>
      <c r="GD117" s="269"/>
      <c r="GE117" s="269"/>
      <c r="GF117" s="269"/>
      <c r="GG117" s="269"/>
      <c r="GH117" s="269"/>
      <c r="GI117" s="269"/>
      <c r="GJ117" s="269"/>
      <c r="GK117" s="269"/>
      <c r="GL117" s="269"/>
      <c r="GM117" s="269"/>
      <c r="GN117" s="269"/>
      <c r="GO117" s="269"/>
      <c r="GP117" s="269"/>
      <c r="GQ117" s="269"/>
      <c r="GR117" s="269"/>
      <c r="GS117" s="269"/>
      <c r="GT117" s="269"/>
      <c r="GU117" s="269"/>
      <c r="GV117" s="269"/>
      <c r="GW117" s="269"/>
      <c r="GX117" s="269"/>
      <c r="GY117" s="269"/>
      <c r="GZ117" s="269"/>
      <c r="HA117" s="269"/>
      <c r="HB117" s="269"/>
      <c r="HC117" s="269"/>
      <c r="HD117" s="269"/>
      <c r="HE117" s="269"/>
      <c r="HF117" s="269"/>
      <c r="HG117" s="269"/>
      <c r="HH117" s="269"/>
      <c r="HI117" s="269"/>
      <c r="HJ117" s="269"/>
      <c r="HK117" s="269"/>
      <c r="HL117" s="269"/>
      <c r="HM117" s="269"/>
      <c r="HN117" s="269"/>
      <c r="HO117" s="269"/>
      <c r="HP117" s="269"/>
      <c r="HQ117" s="269"/>
      <c r="HR117" s="269"/>
      <c r="HS117" s="269"/>
      <c r="HT117" s="269"/>
      <c r="HU117" s="269"/>
      <c r="HV117" s="269"/>
      <c r="HW117" s="269"/>
      <c r="HX117" s="269"/>
      <c r="HY117" s="269"/>
      <c r="HZ117" s="269"/>
      <c r="IA117" s="269"/>
      <c r="IB117" s="269"/>
      <c r="IC117" s="269"/>
      <c r="ID117" s="269"/>
      <c r="IE117" s="269"/>
      <c r="IF117" s="269"/>
      <c r="IG117" s="269"/>
      <c r="IH117" s="269"/>
      <c r="II117" s="269"/>
      <c r="IJ117" s="269"/>
      <c r="IK117" s="269"/>
      <c r="IL117" s="269"/>
      <c r="IM117" s="269"/>
      <c r="IN117" s="269"/>
      <c r="IO117" s="269"/>
      <c r="IP117" s="269"/>
      <c r="IQ117" s="269"/>
      <c r="IR117" s="269"/>
      <c r="IS117" s="269"/>
      <c r="IT117" s="269"/>
      <c r="IU117" s="269"/>
      <c r="IV117" s="269"/>
    </row>
    <row r="118" spans="1:256" ht="15" x14ac:dyDescent="0.25">
      <c r="A118" s="273" t="s">
        <v>378</v>
      </c>
      <c r="B118" s="237" t="s">
        <v>567</v>
      </c>
      <c r="C118" s="255" t="s">
        <v>297</v>
      </c>
      <c r="D118" s="255" t="s">
        <v>271</v>
      </c>
      <c r="E118" s="255"/>
      <c r="F118" s="255"/>
      <c r="G118" s="274">
        <f>SUM(G121+G119)</f>
        <v>11931.03</v>
      </c>
    </row>
    <row r="119" spans="1:256" ht="25.5" hidden="1" x14ac:dyDescent="0.2">
      <c r="A119" s="232" t="s">
        <v>587</v>
      </c>
      <c r="B119" s="250" t="s">
        <v>567</v>
      </c>
      <c r="C119" s="250" t="s">
        <v>297</v>
      </c>
      <c r="D119" s="250" t="s">
        <v>271</v>
      </c>
      <c r="E119" s="250" t="s">
        <v>588</v>
      </c>
      <c r="F119" s="250"/>
      <c r="G119" s="235">
        <f>SUM(G120)</f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  <c r="IQ119" s="239"/>
      <c r="IR119" s="239"/>
      <c r="IS119" s="239"/>
      <c r="IT119" s="239"/>
      <c r="IU119" s="239"/>
      <c r="IV119" s="239"/>
    </row>
    <row r="120" spans="1:256" ht="25.5" hidden="1" x14ac:dyDescent="0.2">
      <c r="A120" s="227" t="s">
        <v>336</v>
      </c>
      <c r="B120" s="240" t="s">
        <v>567</v>
      </c>
      <c r="C120" s="240" t="s">
        <v>297</v>
      </c>
      <c r="D120" s="240" t="s">
        <v>271</v>
      </c>
      <c r="E120" s="250" t="s">
        <v>588</v>
      </c>
      <c r="F120" s="240" t="s">
        <v>337</v>
      </c>
      <c r="G120" s="230"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  <c r="IQ120" s="239"/>
      <c r="IR120" s="239"/>
      <c r="IS120" s="239"/>
      <c r="IT120" s="239"/>
      <c r="IU120" s="239"/>
      <c r="IV120" s="239"/>
    </row>
    <row r="121" spans="1:256" ht="13.5" x14ac:dyDescent="0.25">
      <c r="A121" s="222" t="s">
        <v>325</v>
      </c>
      <c r="B121" s="237" t="s">
        <v>567</v>
      </c>
      <c r="C121" s="224" t="s">
        <v>297</v>
      </c>
      <c r="D121" s="224" t="s">
        <v>271</v>
      </c>
      <c r="E121" s="224" t="s">
        <v>326</v>
      </c>
      <c r="F121" s="224"/>
      <c r="G121" s="275">
        <f>SUM(G122+G127)</f>
        <v>11931.03</v>
      </c>
    </row>
    <row r="122" spans="1:256" ht="51" x14ac:dyDescent="0.2">
      <c r="A122" s="232" t="s">
        <v>589</v>
      </c>
      <c r="B122" s="250" t="s">
        <v>567</v>
      </c>
      <c r="C122" s="250" t="s">
        <v>590</v>
      </c>
      <c r="D122" s="250" t="s">
        <v>271</v>
      </c>
      <c r="E122" s="250" t="s">
        <v>380</v>
      </c>
      <c r="F122" s="250"/>
      <c r="G122" s="235">
        <f>SUM(G123+G124+G126+G125)</f>
        <v>10316.950000000001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239"/>
      <c r="AY122" s="239"/>
      <c r="AZ122" s="239"/>
      <c r="BA122" s="239"/>
      <c r="BB122" s="239"/>
      <c r="BC122" s="239"/>
      <c r="BD122" s="239"/>
      <c r="BE122" s="239"/>
      <c r="BF122" s="239"/>
      <c r="BG122" s="239"/>
      <c r="BH122" s="239"/>
      <c r="BI122" s="239"/>
      <c r="BJ122" s="239"/>
      <c r="BK122" s="239"/>
      <c r="BL122" s="239"/>
      <c r="BM122" s="239"/>
      <c r="BN122" s="239"/>
      <c r="BO122" s="239"/>
      <c r="BP122" s="239"/>
      <c r="BQ122" s="239"/>
      <c r="BR122" s="239"/>
      <c r="BS122" s="239"/>
      <c r="BT122" s="239"/>
      <c r="BU122" s="239"/>
      <c r="BV122" s="239"/>
      <c r="BW122" s="239"/>
      <c r="BX122" s="239"/>
      <c r="BY122" s="239"/>
      <c r="BZ122" s="239"/>
      <c r="CA122" s="239"/>
      <c r="CB122" s="239"/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  <c r="CM122" s="239"/>
      <c r="CN122" s="239"/>
      <c r="CO122" s="239"/>
      <c r="CP122" s="239"/>
      <c r="CQ122" s="239"/>
      <c r="CR122" s="239"/>
      <c r="CS122" s="239"/>
      <c r="CT122" s="239"/>
      <c r="CU122" s="239"/>
      <c r="CV122" s="239"/>
      <c r="CW122" s="239"/>
      <c r="CX122" s="239"/>
      <c r="CY122" s="239"/>
      <c r="CZ122" s="239"/>
      <c r="DA122" s="239"/>
      <c r="DB122" s="239"/>
      <c r="DC122" s="239"/>
      <c r="DD122" s="239"/>
      <c r="DE122" s="239"/>
      <c r="DF122" s="239"/>
      <c r="DG122" s="239"/>
      <c r="DH122" s="239"/>
      <c r="DI122" s="239"/>
      <c r="DJ122" s="239"/>
      <c r="DK122" s="239"/>
      <c r="DL122" s="239"/>
      <c r="DM122" s="239"/>
      <c r="DN122" s="239"/>
      <c r="DO122" s="239"/>
      <c r="DP122" s="239"/>
      <c r="DQ122" s="239"/>
      <c r="DR122" s="239"/>
      <c r="DS122" s="239"/>
      <c r="DT122" s="239"/>
      <c r="DU122" s="239"/>
      <c r="DV122" s="239"/>
      <c r="DW122" s="239"/>
      <c r="DX122" s="239"/>
      <c r="DY122" s="239"/>
      <c r="DZ122" s="239"/>
      <c r="EA122" s="239"/>
      <c r="EB122" s="239"/>
      <c r="EC122" s="239"/>
      <c r="ED122" s="239"/>
      <c r="EE122" s="239"/>
      <c r="EF122" s="239"/>
      <c r="EG122" s="239"/>
      <c r="EH122" s="239"/>
      <c r="EI122" s="239"/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  <c r="EU122" s="239"/>
      <c r="EV122" s="239"/>
      <c r="EW122" s="239"/>
      <c r="EX122" s="239"/>
      <c r="EY122" s="239"/>
      <c r="EZ122" s="239"/>
      <c r="FA122" s="239"/>
      <c r="FB122" s="239"/>
      <c r="FC122" s="239"/>
      <c r="FD122" s="239"/>
      <c r="FE122" s="239"/>
      <c r="FF122" s="239"/>
      <c r="FG122" s="239"/>
      <c r="FH122" s="239"/>
      <c r="FI122" s="239"/>
      <c r="FJ122" s="239"/>
      <c r="FK122" s="239"/>
      <c r="FL122" s="239"/>
      <c r="FM122" s="239"/>
      <c r="FN122" s="239"/>
      <c r="FO122" s="239"/>
      <c r="FP122" s="239"/>
      <c r="FQ122" s="239"/>
      <c r="FR122" s="239"/>
      <c r="FS122" s="239"/>
      <c r="FT122" s="239"/>
      <c r="FU122" s="239"/>
      <c r="FV122" s="239"/>
      <c r="FW122" s="239"/>
      <c r="FX122" s="239"/>
      <c r="FY122" s="239"/>
      <c r="FZ122" s="239"/>
      <c r="GA122" s="239"/>
      <c r="GB122" s="239"/>
      <c r="GC122" s="239"/>
      <c r="GD122" s="239"/>
      <c r="GE122" s="239"/>
      <c r="GF122" s="239"/>
      <c r="GG122" s="239"/>
      <c r="GH122" s="239"/>
      <c r="GI122" s="239"/>
      <c r="GJ122" s="239"/>
      <c r="GK122" s="239"/>
      <c r="GL122" s="239"/>
      <c r="GM122" s="239"/>
      <c r="GN122" s="239"/>
      <c r="GO122" s="239"/>
      <c r="GP122" s="239"/>
      <c r="GQ122" s="239"/>
      <c r="GR122" s="239"/>
      <c r="GS122" s="239"/>
      <c r="GT122" s="239"/>
      <c r="GU122" s="239"/>
      <c r="GV122" s="239"/>
      <c r="GW122" s="239"/>
      <c r="GX122" s="239"/>
      <c r="GY122" s="239"/>
      <c r="GZ122" s="239"/>
      <c r="HA122" s="239"/>
      <c r="HB122" s="239"/>
      <c r="HC122" s="239"/>
      <c r="HD122" s="239"/>
      <c r="HE122" s="239"/>
      <c r="HF122" s="239"/>
      <c r="HG122" s="239"/>
      <c r="HH122" s="239"/>
      <c r="HI122" s="239"/>
      <c r="HJ122" s="239"/>
      <c r="HK122" s="239"/>
      <c r="HL122" s="239"/>
      <c r="HM122" s="239"/>
      <c r="HN122" s="239"/>
      <c r="HO122" s="239"/>
      <c r="HP122" s="239"/>
      <c r="HQ122" s="239"/>
      <c r="HR122" s="239"/>
      <c r="HS122" s="239"/>
      <c r="HT122" s="239"/>
      <c r="HU122" s="239"/>
      <c r="HV122" s="239"/>
      <c r="HW122" s="239"/>
      <c r="HX122" s="239"/>
      <c r="HY122" s="239"/>
      <c r="HZ122" s="239"/>
      <c r="IA122" s="239"/>
      <c r="IB122" s="239"/>
      <c r="IC122" s="239"/>
      <c r="ID122" s="239"/>
      <c r="IE122" s="239"/>
      <c r="IF122" s="239"/>
      <c r="IG122" s="239"/>
      <c r="IH122" s="239"/>
      <c r="II122" s="239"/>
      <c r="IJ122" s="239"/>
      <c r="IK122" s="239"/>
      <c r="IL122" s="239"/>
      <c r="IM122" s="239"/>
      <c r="IN122" s="239"/>
      <c r="IO122" s="239"/>
      <c r="IP122" s="239"/>
      <c r="IQ122" s="239"/>
      <c r="IR122" s="239"/>
      <c r="IS122" s="239"/>
      <c r="IT122" s="239"/>
      <c r="IU122" s="239"/>
      <c r="IV122" s="239"/>
    </row>
    <row r="123" spans="1:256" ht="25.5" x14ac:dyDescent="0.2">
      <c r="A123" s="227" t="s">
        <v>569</v>
      </c>
      <c r="B123" s="240" t="s">
        <v>567</v>
      </c>
      <c r="C123" s="240" t="s">
        <v>297</v>
      </c>
      <c r="D123" s="240" t="s">
        <v>271</v>
      </c>
      <c r="E123" s="240" t="s">
        <v>380</v>
      </c>
      <c r="F123" s="240" t="s">
        <v>284</v>
      </c>
      <c r="G123" s="230">
        <v>4891.93</v>
      </c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  <c r="GI123" s="231"/>
      <c r="GJ123" s="231"/>
      <c r="GK123" s="231"/>
      <c r="GL123" s="231"/>
      <c r="GM123" s="231"/>
      <c r="GN123" s="231"/>
      <c r="GO123" s="231"/>
      <c r="GP123" s="231"/>
      <c r="GQ123" s="231"/>
      <c r="GR123" s="231"/>
      <c r="GS123" s="231"/>
      <c r="GT123" s="231"/>
      <c r="GU123" s="231"/>
      <c r="GV123" s="231"/>
      <c r="GW123" s="231"/>
      <c r="GX123" s="231"/>
      <c r="GY123" s="231"/>
      <c r="GZ123" s="231"/>
      <c r="HA123" s="231"/>
      <c r="HB123" s="231"/>
      <c r="HC123" s="231"/>
      <c r="HD123" s="231"/>
      <c r="HE123" s="231"/>
      <c r="HF123" s="231"/>
      <c r="HG123" s="231"/>
      <c r="HH123" s="231"/>
      <c r="HI123" s="231"/>
      <c r="HJ123" s="231"/>
      <c r="HK123" s="231"/>
      <c r="HL123" s="231"/>
      <c r="HM123" s="231"/>
      <c r="HN123" s="231"/>
      <c r="HO123" s="231"/>
      <c r="HP123" s="231"/>
      <c r="HQ123" s="231"/>
      <c r="HR123" s="231"/>
      <c r="HS123" s="231"/>
      <c r="HT123" s="231"/>
      <c r="HU123" s="231"/>
      <c r="HV123" s="231"/>
      <c r="HW123" s="231"/>
      <c r="HX123" s="231"/>
      <c r="HY123" s="231"/>
      <c r="HZ123" s="231"/>
      <c r="IA123" s="231"/>
      <c r="IB123" s="231"/>
      <c r="IC123" s="231"/>
      <c r="ID123" s="231"/>
      <c r="IE123" s="231"/>
      <c r="IF123" s="231"/>
      <c r="IG123" s="231"/>
      <c r="IH123" s="231"/>
      <c r="II123" s="231"/>
      <c r="IJ123" s="231"/>
      <c r="IK123" s="231"/>
      <c r="IL123" s="231"/>
      <c r="IM123" s="231"/>
      <c r="IN123" s="231"/>
      <c r="IO123" s="231"/>
      <c r="IP123" s="231"/>
      <c r="IQ123" s="231"/>
      <c r="IR123" s="231"/>
      <c r="IS123" s="231"/>
      <c r="IT123" s="231"/>
      <c r="IU123" s="231"/>
      <c r="IV123" s="231"/>
    </row>
    <row r="124" spans="1:256" ht="25.5" x14ac:dyDescent="0.2">
      <c r="A124" s="227" t="s">
        <v>336</v>
      </c>
      <c r="B124" s="240" t="s">
        <v>567</v>
      </c>
      <c r="C124" s="240" t="s">
        <v>297</v>
      </c>
      <c r="D124" s="240" t="s">
        <v>271</v>
      </c>
      <c r="E124" s="240" t="s">
        <v>380</v>
      </c>
      <c r="F124" s="240" t="s">
        <v>337</v>
      </c>
      <c r="G124" s="230">
        <v>1002.85</v>
      </c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31"/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  <c r="GI124" s="231"/>
      <c r="GJ124" s="231"/>
      <c r="GK124" s="231"/>
      <c r="GL124" s="231"/>
      <c r="GM124" s="231"/>
      <c r="GN124" s="231"/>
      <c r="GO124" s="231"/>
      <c r="GP124" s="231"/>
      <c r="GQ124" s="231"/>
      <c r="GR124" s="231"/>
      <c r="GS124" s="231"/>
      <c r="GT124" s="231"/>
      <c r="GU124" s="231"/>
      <c r="GV124" s="231"/>
      <c r="GW124" s="231"/>
      <c r="GX124" s="231"/>
      <c r="GY124" s="231"/>
      <c r="GZ124" s="231"/>
      <c r="HA124" s="231"/>
      <c r="HB124" s="231"/>
      <c r="HC124" s="231"/>
      <c r="HD124" s="231"/>
      <c r="HE124" s="231"/>
      <c r="HF124" s="231"/>
      <c r="HG124" s="231"/>
      <c r="HH124" s="231"/>
      <c r="HI124" s="231"/>
      <c r="HJ124" s="231"/>
      <c r="HK124" s="231"/>
      <c r="HL124" s="231"/>
      <c r="HM124" s="231"/>
      <c r="HN124" s="231"/>
      <c r="HO124" s="231"/>
      <c r="HP124" s="231"/>
      <c r="HQ124" s="231"/>
      <c r="HR124" s="231"/>
      <c r="HS124" s="231"/>
      <c r="HT124" s="231"/>
      <c r="HU124" s="231"/>
      <c r="HV124" s="231"/>
      <c r="HW124" s="231"/>
      <c r="HX124" s="231"/>
      <c r="HY124" s="231"/>
      <c r="HZ124" s="231"/>
      <c r="IA124" s="231"/>
      <c r="IB124" s="231"/>
      <c r="IC124" s="231"/>
      <c r="ID124" s="231"/>
      <c r="IE124" s="231"/>
      <c r="IF124" s="231"/>
      <c r="IG124" s="231"/>
      <c r="IH124" s="231"/>
      <c r="II124" s="231"/>
      <c r="IJ124" s="231"/>
      <c r="IK124" s="231"/>
      <c r="IL124" s="231"/>
      <c r="IM124" s="231"/>
      <c r="IN124" s="231"/>
      <c r="IO124" s="231"/>
      <c r="IP124" s="231"/>
      <c r="IQ124" s="231"/>
      <c r="IR124" s="231"/>
      <c r="IS124" s="231"/>
      <c r="IT124" s="231"/>
      <c r="IU124" s="231"/>
      <c r="IV124" s="231"/>
    </row>
    <row r="125" spans="1:256" ht="25.5" x14ac:dyDescent="0.2">
      <c r="A125" s="227" t="s">
        <v>569</v>
      </c>
      <c r="B125" s="240" t="s">
        <v>567</v>
      </c>
      <c r="C125" s="240" t="s">
        <v>297</v>
      </c>
      <c r="D125" s="240" t="s">
        <v>271</v>
      </c>
      <c r="E125" s="240" t="s">
        <v>381</v>
      </c>
      <c r="F125" s="240" t="s">
        <v>284</v>
      </c>
      <c r="G125" s="230">
        <v>4422.17</v>
      </c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  <c r="GI125" s="231"/>
      <c r="GJ125" s="231"/>
      <c r="GK125" s="231"/>
      <c r="GL125" s="231"/>
      <c r="GM125" s="231"/>
      <c r="GN125" s="231"/>
      <c r="GO125" s="231"/>
      <c r="GP125" s="231"/>
      <c r="GQ125" s="231"/>
      <c r="GR125" s="231"/>
      <c r="GS125" s="231"/>
      <c r="GT125" s="231"/>
      <c r="GU125" s="231"/>
      <c r="GV125" s="231"/>
      <c r="GW125" s="231"/>
      <c r="GX125" s="231"/>
      <c r="GY125" s="231"/>
      <c r="GZ125" s="231"/>
      <c r="HA125" s="231"/>
      <c r="HB125" s="231"/>
      <c r="HC125" s="231"/>
      <c r="HD125" s="231"/>
      <c r="HE125" s="231"/>
      <c r="HF125" s="231"/>
      <c r="HG125" s="231"/>
      <c r="HH125" s="231"/>
      <c r="HI125" s="231"/>
      <c r="HJ125" s="231"/>
      <c r="HK125" s="231"/>
      <c r="HL125" s="231"/>
      <c r="HM125" s="231"/>
      <c r="HN125" s="231"/>
      <c r="HO125" s="231"/>
      <c r="HP125" s="231"/>
      <c r="HQ125" s="231"/>
      <c r="HR125" s="231"/>
      <c r="HS125" s="231"/>
      <c r="HT125" s="231"/>
      <c r="HU125" s="231"/>
      <c r="HV125" s="231"/>
      <c r="HW125" s="231"/>
      <c r="HX125" s="231"/>
      <c r="HY125" s="231"/>
      <c r="HZ125" s="231"/>
      <c r="IA125" s="231"/>
      <c r="IB125" s="231"/>
      <c r="IC125" s="231"/>
      <c r="ID125" s="231"/>
      <c r="IE125" s="231"/>
      <c r="IF125" s="231"/>
      <c r="IG125" s="231"/>
      <c r="IH125" s="231"/>
      <c r="II125" s="231"/>
      <c r="IJ125" s="231"/>
      <c r="IK125" s="231"/>
      <c r="IL125" s="231"/>
      <c r="IM125" s="231"/>
      <c r="IN125" s="231"/>
      <c r="IO125" s="231"/>
      <c r="IP125" s="231"/>
      <c r="IQ125" s="231"/>
      <c r="IR125" s="231"/>
      <c r="IS125" s="231"/>
      <c r="IT125" s="231"/>
      <c r="IU125" s="231"/>
      <c r="IV125" s="231"/>
    </row>
    <row r="126" spans="1:256" x14ac:dyDescent="0.2">
      <c r="A126" s="227" t="s">
        <v>294</v>
      </c>
      <c r="B126" s="240" t="s">
        <v>567</v>
      </c>
      <c r="C126" s="240" t="s">
        <v>297</v>
      </c>
      <c r="D126" s="240" t="s">
        <v>271</v>
      </c>
      <c r="E126" s="240" t="s">
        <v>381</v>
      </c>
      <c r="F126" s="240" t="s">
        <v>295</v>
      </c>
      <c r="G126" s="230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  <c r="IT126" s="231"/>
      <c r="IU126" s="231"/>
      <c r="IV126" s="231"/>
    </row>
    <row r="127" spans="1:256" ht="25.5" x14ac:dyDescent="0.2">
      <c r="A127" s="232" t="s">
        <v>382</v>
      </c>
      <c r="B127" s="250" t="s">
        <v>567</v>
      </c>
      <c r="C127" s="250" t="s">
        <v>297</v>
      </c>
      <c r="D127" s="250" t="s">
        <v>271</v>
      </c>
      <c r="E127" s="250" t="s">
        <v>383</v>
      </c>
      <c r="F127" s="250"/>
      <c r="G127" s="235">
        <f>SUM(G128)</f>
        <v>1614.08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239"/>
      <c r="AY127" s="239"/>
      <c r="AZ127" s="239"/>
      <c r="BA127" s="239"/>
      <c r="BB127" s="239"/>
      <c r="BC127" s="239"/>
      <c r="BD127" s="239"/>
      <c r="BE127" s="239"/>
      <c r="BF127" s="239"/>
      <c r="BG127" s="239"/>
      <c r="BH127" s="239"/>
      <c r="BI127" s="239"/>
      <c r="BJ127" s="239"/>
      <c r="BK127" s="239"/>
      <c r="BL127" s="239"/>
      <c r="BM127" s="239"/>
      <c r="BN127" s="239"/>
      <c r="BO127" s="239"/>
      <c r="BP127" s="239"/>
      <c r="BQ127" s="239"/>
      <c r="BR127" s="239"/>
      <c r="BS127" s="239"/>
      <c r="BT127" s="239"/>
      <c r="BU127" s="239"/>
      <c r="BV127" s="239"/>
      <c r="BW127" s="239"/>
      <c r="BX127" s="239"/>
      <c r="BY127" s="239"/>
      <c r="BZ127" s="239"/>
      <c r="CA127" s="239"/>
      <c r="CB127" s="239"/>
      <c r="CC127" s="239"/>
      <c r="CD127" s="239"/>
      <c r="CE127" s="239"/>
      <c r="CF127" s="239"/>
      <c r="CG127" s="239"/>
      <c r="CH127" s="239"/>
      <c r="CI127" s="239"/>
      <c r="CJ127" s="239"/>
      <c r="CK127" s="239"/>
      <c r="CL127" s="239"/>
      <c r="CM127" s="239"/>
      <c r="CN127" s="239"/>
      <c r="CO127" s="239"/>
      <c r="CP127" s="239"/>
      <c r="CQ127" s="239"/>
      <c r="CR127" s="239"/>
      <c r="CS127" s="239"/>
      <c r="CT127" s="239"/>
      <c r="CU127" s="239"/>
      <c r="CV127" s="239"/>
      <c r="CW127" s="239"/>
      <c r="CX127" s="239"/>
      <c r="CY127" s="239"/>
      <c r="CZ127" s="239"/>
      <c r="DA127" s="239"/>
      <c r="DB127" s="239"/>
      <c r="DC127" s="239"/>
      <c r="DD127" s="239"/>
      <c r="DE127" s="239"/>
      <c r="DF127" s="239"/>
      <c r="DG127" s="239"/>
      <c r="DH127" s="239"/>
      <c r="DI127" s="239"/>
      <c r="DJ127" s="239"/>
      <c r="DK127" s="239"/>
      <c r="DL127" s="239"/>
      <c r="DM127" s="239"/>
      <c r="DN127" s="239"/>
      <c r="DO127" s="239"/>
      <c r="DP127" s="239"/>
      <c r="DQ127" s="239"/>
      <c r="DR127" s="239"/>
      <c r="DS127" s="239"/>
      <c r="DT127" s="239"/>
      <c r="DU127" s="239"/>
      <c r="DV127" s="239"/>
      <c r="DW127" s="239"/>
      <c r="DX127" s="239"/>
      <c r="DY127" s="239"/>
      <c r="DZ127" s="239"/>
      <c r="EA127" s="239"/>
      <c r="EB127" s="239"/>
      <c r="EC127" s="239"/>
      <c r="ED127" s="239"/>
      <c r="EE127" s="239"/>
      <c r="EF127" s="239"/>
      <c r="EG127" s="239"/>
      <c r="EH127" s="239"/>
      <c r="EI127" s="239"/>
      <c r="EJ127" s="239"/>
      <c r="EK127" s="239"/>
      <c r="EL127" s="239"/>
      <c r="EM127" s="239"/>
      <c r="EN127" s="239"/>
      <c r="EO127" s="239"/>
      <c r="EP127" s="239"/>
      <c r="EQ127" s="239"/>
      <c r="ER127" s="239"/>
      <c r="ES127" s="239"/>
      <c r="ET127" s="239"/>
      <c r="EU127" s="239"/>
      <c r="EV127" s="239"/>
      <c r="EW127" s="239"/>
      <c r="EX127" s="239"/>
      <c r="EY127" s="239"/>
      <c r="EZ127" s="239"/>
      <c r="FA127" s="239"/>
      <c r="FB127" s="239"/>
      <c r="FC127" s="239"/>
      <c r="FD127" s="239"/>
      <c r="FE127" s="239"/>
      <c r="FF127" s="239"/>
      <c r="FG127" s="239"/>
      <c r="FH127" s="239"/>
      <c r="FI127" s="239"/>
      <c r="FJ127" s="239"/>
      <c r="FK127" s="239"/>
      <c r="FL127" s="239"/>
      <c r="FM127" s="239"/>
      <c r="FN127" s="239"/>
      <c r="FO127" s="239"/>
      <c r="FP127" s="239"/>
      <c r="FQ127" s="239"/>
      <c r="FR127" s="239"/>
      <c r="FS127" s="239"/>
      <c r="FT127" s="239"/>
      <c r="FU127" s="239"/>
      <c r="FV127" s="239"/>
      <c r="FW127" s="239"/>
      <c r="FX127" s="239"/>
      <c r="FY127" s="239"/>
      <c r="FZ127" s="239"/>
      <c r="GA127" s="239"/>
      <c r="GB127" s="239"/>
      <c r="GC127" s="239"/>
      <c r="GD127" s="239"/>
      <c r="GE127" s="239"/>
      <c r="GF127" s="239"/>
      <c r="GG127" s="239"/>
      <c r="GH127" s="239"/>
      <c r="GI127" s="239"/>
      <c r="GJ127" s="239"/>
      <c r="GK127" s="239"/>
      <c r="GL127" s="239"/>
      <c r="GM127" s="239"/>
      <c r="GN127" s="239"/>
      <c r="GO127" s="239"/>
      <c r="GP127" s="239"/>
      <c r="GQ127" s="239"/>
      <c r="GR127" s="239"/>
      <c r="GS127" s="239"/>
      <c r="GT127" s="239"/>
      <c r="GU127" s="239"/>
      <c r="GV127" s="239"/>
      <c r="GW127" s="239"/>
      <c r="GX127" s="239"/>
      <c r="GY127" s="239"/>
      <c r="GZ127" s="239"/>
      <c r="HA127" s="239"/>
      <c r="HB127" s="239"/>
      <c r="HC127" s="239"/>
      <c r="HD127" s="239"/>
      <c r="HE127" s="239"/>
      <c r="HF127" s="239"/>
      <c r="HG127" s="239"/>
      <c r="HH127" s="239"/>
      <c r="HI127" s="239"/>
      <c r="HJ127" s="239"/>
      <c r="HK127" s="239"/>
      <c r="HL127" s="239"/>
      <c r="HM127" s="239"/>
      <c r="HN127" s="239"/>
      <c r="HO127" s="239"/>
      <c r="HP127" s="239"/>
      <c r="HQ127" s="239"/>
      <c r="HR127" s="239"/>
      <c r="HS127" s="239"/>
      <c r="HT127" s="239"/>
      <c r="HU127" s="239"/>
      <c r="HV127" s="239"/>
      <c r="HW127" s="239"/>
      <c r="HX127" s="239"/>
      <c r="HY127" s="239"/>
      <c r="HZ127" s="239"/>
      <c r="IA127" s="239"/>
      <c r="IB127" s="239"/>
      <c r="IC127" s="239"/>
      <c r="ID127" s="239"/>
      <c r="IE127" s="239"/>
      <c r="IF127" s="239"/>
      <c r="IG127" s="239"/>
      <c r="IH127" s="239"/>
      <c r="II127" s="239"/>
      <c r="IJ127" s="239"/>
      <c r="IK127" s="239"/>
      <c r="IL127" s="239"/>
      <c r="IM127" s="239"/>
      <c r="IN127" s="239"/>
      <c r="IO127" s="239"/>
      <c r="IP127" s="239"/>
      <c r="IQ127" s="239"/>
      <c r="IR127" s="239"/>
      <c r="IS127" s="239"/>
      <c r="IT127" s="239"/>
      <c r="IU127" s="239"/>
      <c r="IV127" s="239"/>
    </row>
    <row r="128" spans="1:256" ht="25.5" x14ac:dyDescent="0.2">
      <c r="A128" s="227" t="s">
        <v>336</v>
      </c>
      <c r="B128" s="240" t="s">
        <v>567</v>
      </c>
      <c r="C128" s="240" t="s">
        <v>297</v>
      </c>
      <c r="D128" s="240" t="s">
        <v>271</v>
      </c>
      <c r="E128" s="240" t="s">
        <v>383</v>
      </c>
      <c r="F128" s="240" t="s">
        <v>337</v>
      </c>
      <c r="G128" s="230">
        <v>1614.08</v>
      </c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31"/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  <c r="EN128" s="231"/>
      <c r="EO128" s="231"/>
      <c r="EP128" s="231"/>
      <c r="EQ128" s="231"/>
      <c r="ER128" s="231"/>
      <c r="ES128" s="231"/>
      <c r="ET128" s="231"/>
      <c r="EU128" s="231"/>
      <c r="EV128" s="231"/>
      <c r="EW128" s="231"/>
      <c r="EX128" s="231"/>
      <c r="EY128" s="231"/>
      <c r="EZ128" s="231"/>
      <c r="FA128" s="231"/>
      <c r="FB128" s="231"/>
      <c r="FC128" s="231"/>
      <c r="FD128" s="231"/>
      <c r="FE128" s="231"/>
      <c r="FF128" s="231"/>
      <c r="FG128" s="231"/>
      <c r="FH128" s="231"/>
      <c r="FI128" s="231"/>
      <c r="FJ128" s="231"/>
      <c r="FK128" s="231"/>
      <c r="FL128" s="231"/>
      <c r="FM128" s="231"/>
      <c r="FN128" s="231"/>
      <c r="FO128" s="231"/>
      <c r="FP128" s="231"/>
      <c r="FQ128" s="231"/>
      <c r="FR128" s="231"/>
      <c r="FS128" s="231"/>
      <c r="FT128" s="231"/>
      <c r="FU128" s="231"/>
      <c r="FV128" s="231"/>
      <c r="FW128" s="231"/>
      <c r="FX128" s="231"/>
      <c r="FY128" s="231"/>
      <c r="FZ128" s="231"/>
      <c r="GA128" s="231"/>
      <c r="GB128" s="231"/>
      <c r="GC128" s="231"/>
      <c r="GD128" s="231"/>
      <c r="GE128" s="231"/>
      <c r="GF128" s="231"/>
      <c r="GG128" s="231"/>
      <c r="GH128" s="231"/>
      <c r="GI128" s="231"/>
      <c r="GJ128" s="231"/>
      <c r="GK128" s="231"/>
      <c r="GL128" s="231"/>
      <c r="GM128" s="231"/>
      <c r="GN128" s="231"/>
      <c r="GO128" s="231"/>
      <c r="GP128" s="231"/>
      <c r="GQ128" s="231"/>
      <c r="GR128" s="231"/>
      <c r="GS128" s="231"/>
      <c r="GT128" s="231"/>
      <c r="GU128" s="231"/>
      <c r="GV128" s="231"/>
      <c r="GW128" s="231"/>
      <c r="GX128" s="231"/>
      <c r="GY128" s="231"/>
      <c r="GZ128" s="231"/>
      <c r="HA128" s="231"/>
      <c r="HB128" s="231"/>
      <c r="HC128" s="231"/>
      <c r="HD128" s="231"/>
      <c r="HE128" s="231"/>
      <c r="HF128" s="231"/>
      <c r="HG128" s="231"/>
      <c r="HH128" s="231"/>
      <c r="HI128" s="231"/>
      <c r="HJ128" s="231"/>
      <c r="HK128" s="231"/>
      <c r="HL128" s="231"/>
      <c r="HM128" s="231"/>
      <c r="HN128" s="231"/>
      <c r="HO128" s="231"/>
      <c r="HP128" s="231"/>
      <c r="HQ128" s="231"/>
      <c r="HR128" s="231"/>
      <c r="HS128" s="231"/>
      <c r="HT128" s="231"/>
      <c r="HU128" s="231"/>
      <c r="HV128" s="231"/>
      <c r="HW128" s="231"/>
      <c r="HX128" s="231"/>
      <c r="HY128" s="231"/>
      <c r="HZ128" s="231"/>
      <c r="IA128" s="231"/>
      <c r="IB128" s="231"/>
      <c r="IC128" s="231"/>
      <c r="ID128" s="231"/>
      <c r="IE128" s="231"/>
      <c r="IF128" s="231"/>
      <c r="IG128" s="231"/>
      <c r="IH128" s="231"/>
      <c r="II128" s="231"/>
      <c r="IJ128" s="231"/>
      <c r="IK128" s="231"/>
      <c r="IL128" s="231"/>
      <c r="IM128" s="231"/>
      <c r="IN128" s="231"/>
      <c r="IO128" s="231"/>
      <c r="IP128" s="231"/>
      <c r="IQ128" s="231"/>
      <c r="IR128" s="231"/>
      <c r="IS128" s="231"/>
      <c r="IT128" s="231"/>
      <c r="IU128" s="231"/>
      <c r="IV128" s="231"/>
    </row>
    <row r="129" spans="1:256" ht="15" x14ac:dyDescent="0.25">
      <c r="A129" s="276" t="s">
        <v>384</v>
      </c>
      <c r="B129" s="255" t="s">
        <v>567</v>
      </c>
      <c r="C129" s="255" t="s">
        <v>297</v>
      </c>
      <c r="D129" s="255" t="s">
        <v>273</v>
      </c>
      <c r="E129" s="255"/>
      <c r="F129" s="255"/>
      <c r="G129" s="274">
        <f>SUM(G134+G136+G130+G132+G140+G138)</f>
        <v>90895.43</v>
      </c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241"/>
      <c r="EK129" s="241"/>
      <c r="EL129" s="241"/>
      <c r="EM129" s="241"/>
      <c r="EN129" s="241"/>
      <c r="EO129" s="241"/>
      <c r="EP129" s="241"/>
      <c r="EQ129" s="241"/>
      <c r="ER129" s="241"/>
      <c r="ES129" s="241"/>
      <c r="ET129" s="241"/>
      <c r="EU129" s="241"/>
      <c r="EV129" s="241"/>
      <c r="EW129" s="241"/>
      <c r="EX129" s="241"/>
      <c r="EY129" s="241"/>
      <c r="EZ129" s="241"/>
      <c r="FA129" s="241"/>
      <c r="FB129" s="24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241"/>
      <c r="GA129" s="241"/>
      <c r="GB129" s="241"/>
      <c r="GC129" s="241"/>
      <c r="GD129" s="241"/>
      <c r="GE129" s="241"/>
      <c r="GF129" s="241"/>
      <c r="GG129" s="241"/>
      <c r="GH129" s="241"/>
      <c r="GI129" s="241"/>
      <c r="GJ129" s="241"/>
      <c r="GK129" s="241"/>
      <c r="GL129" s="241"/>
      <c r="GM129" s="241"/>
      <c r="GN129" s="241"/>
      <c r="GO129" s="241"/>
      <c r="GP129" s="241"/>
      <c r="GQ129" s="241"/>
      <c r="GR129" s="241"/>
      <c r="GS129" s="241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</row>
    <row r="130" spans="1:256" ht="28.5" customHeight="1" x14ac:dyDescent="0.2">
      <c r="A130" s="227" t="s">
        <v>591</v>
      </c>
      <c r="B130" s="240" t="s">
        <v>567</v>
      </c>
      <c r="C130" s="240" t="s">
        <v>297</v>
      </c>
      <c r="D130" s="240" t="s">
        <v>273</v>
      </c>
      <c r="E130" s="240" t="s">
        <v>385</v>
      </c>
      <c r="F130" s="240"/>
      <c r="G130" s="230">
        <f>SUM(G131)</f>
        <v>29160</v>
      </c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31"/>
      <c r="BO130" s="231"/>
      <c r="BP130" s="231"/>
      <c r="BQ130" s="231"/>
      <c r="BR130" s="231"/>
      <c r="BS130" s="231"/>
      <c r="BT130" s="231"/>
      <c r="BU130" s="231"/>
      <c r="BV130" s="231"/>
      <c r="BW130" s="231"/>
      <c r="BX130" s="231"/>
      <c r="BY130" s="231"/>
      <c r="BZ130" s="231"/>
      <c r="CA130" s="231"/>
      <c r="CB130" s="231"/>
      <c r="CC130" s="231"/>
      <c r="CD130" s="231"/>
      <c r="CE130" s="231"/>
      <c r="CF130" s="231"/>
      <c r="CG130" s="231"/>
      <c r="CH130" s="231"/>
      <c r="CI130" s="231"/>
      <c r="CJ130" s="231"/>
      <c r="CK130" s="231"/>
      <c r="CL130" s="231"/>
      <c r="CM130" s="231"/>
      <c r="CN130" s="231"/>
      <c r="CO130" s="231"/>
      <c r="CP130" s="231"/>
      <c r="CQ130" s="231"/>
      <c r="CR130" s="231"/>
      <c r="CS130" s="231"/>
      <c r="CT130" s="231"/>
      <c r="CU130" s="231"/>
      <c r="CV130" s="231"/>
      <c r="CW130" s="231"/>
      <c r="CX130" s="231"/>
      <c r="CY130" s="231"/>
      <c r="CZ130" s="231"/>
      <c r="DA130" s="231"/>
      <c r="DB130" s="231"/>
      <c r="DC130" s="231"/>
      <c r="DD130" s="231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  <c r="EK130" s="231"/>
      <c r="EL130" s="231"/>
      <c r="EM130" s="231"/>
      <c r="EN130" s="231"/>
      <c r="EO130" s="231"/>
      <c r="EP130" s="231"/>
      <c r="EQ130" s="231"/>
      <c r="ER130" s="231"/>
      <c r="ES130" s="231"/>
      <c r="ET130" s="231"/>
      <c r="EU130" s="231"/>
      <c r="EV130" s="231"/>
      <c r="EW130" s="231"/>
      <c r="EX130" s="231"/>
      <c r="EY130" s="231"/>
      <c r="EZ130" s="231"/>
      <c r="FA130" s="231"/>
      <c r="FB130" s="231"/>
      <c r="FC130" s="231"/>
      <c r="FD130" s="231"/>
      <c r="FE130" s="231"/>
      <c r="FF130" s="231"/>
      <c r="FG130" s="231"/>
      <c r="FH130" s="231"/>
      <c r="FI130" s="231"/>
      <c r="FJ130" s="231"/>
      <c r="FK130" s="231"/>
      <c r="FL130" s="231"/>
      <c r="FM130" s="231"/>
      <c r="FN130" s="231"/>
      <c r="FO130" s="231"/>
      <c r="FP130" s="231"/>
      <c r="FQ130" s="231"/>
      <c r="FR130" s="231"/>
      <c r="FS130" s="231"/>
      <c r="FT130" s="231"/>
      <c r="FU130" s="231"/>
      <c r="FV130" s="231"/>
      <c r="FW130" s="231"/>
      <c r="FX130" s="231"/>
      <c r="FY130" s="231"/>
      <c r="FZ130" s="231"/>
      <c r="GA130" s="231"/>
      <c r="GB130" s="231"/>
      <c r="GC130" s="231"/>
      <c r="GD130" s="231"/>
      <c r="GE130" s="231"/>
      <c r="GF130" s="231"/>
      <c r="GG130" s="231"/>
      <c r="GH130" s="231"/>
      <c r="GI130" s="231"/>
      <c r="GJ130" s="231"/>
      <c r="GK130" s="231"/>
      <c r="GL130" s="231"/>
      <c r="GM130" s="231"/>
      <c r="GN130" s="231"/>
      <c r="GO130" s="231"/>
      <c r="GP130" s="231"/>
      <c r="GQ130" s="231"/>
      <c r="GR130" s="231"/>
      <c r="GS130" s="231"/>
      <c r="GT130" s="231"/>
      <c r="GU130" s="231"/>
      <c r="GV130" s="231"/>
      <c r="GW130" s="231"/>
      <c r="GX130" s="231"/>
      <c r="GY130" s="231"/>
      <c r="GZ130" s="231"/>
      <c r="HA130" s="231"/>
      <c r="HB130" s="231"/>
      <c r="HC130" s="231"/>
      <c r="HD130" s="231"/>
      <c r="HE130" s="231"/>
      <c r="HF130" s="231"/>
      <c r="HG130" s="231"/>
      <c r="HH130" s="231"/>
      <c r="HI130" s="231"/>
      <c r="HJ130" s="231"/>
      <c r="HK130" s="231"/>
      <c r="HL130" s="231"/>
      <c r="HM130" s="231"/>
      <c r="HN130" s="231"/>
      <c r="HO130" s="231"/>
      <c r="HP130" s="231"/>
      <c r="HQ130" s="231"/>
      <c r="HR130" s="231"/>
      <c r="HS130" s="231"/>
      <c r="HT130" s="231"/>
      <c r="HU130" s="231"/>
      <c r="HV130" s="231"/>
      <c r="HW130" s="231"/>
      <c r="HX130" s="231"/>
      <c r="HY130" s="231"/>
      <c r="HZ130" s="231"/>
      <c r="IA130" s="231"/>
      <c r="IB130" s="231"/>
      <c r="IC130" s="231"/>
      <c r="ID130" s="231"/>
      <c r="IE130" s="231"/>
      <c r="IF130" s="231"/>
      <c r="IG130" s="231"/>
      <c r="IH130" s="231"/>
      <c r="II130" s="231"/>
      <c r="IJ130" s="231"/>
      <c r="IK130" s="231"/>
      <c r="IL130" s="231"/>
      <c r="IM130" s="231"/>
      <c r="IN130" s="231"/>
      <c r="IO130" s="231"/>
      <c r="IP130" s="231"/>
      <c r="IQ130" s="231"/>
      <c r="IR130" s="231"/>
      <c r="IS130" s="231"/>
      <c r="IT130" s="231"/>
      <c r="IU130" s="231"/>
      <c r="IV130" s="231"/>
    </row>
    <row r="131" spans="1:256" ht="14.25" x14ac:dyDescent="0.2">
      <c r="A131" s="232" t="s">
        <v>294</v>
      </c>
      <c r="B131" s="250" t="s">
        <v>567</v>
      </c>
      <c r="C131" s="250" t="s">
        <v>297</v>
      </c>
      <c r="D131" s="250" t="s">
        <v>273</v>
      </c>
      <c r="E131" s="250" t="s">
        <v>385</v>
      </c>
      <c r="F131" s="250" t="s">
        <v>295</v>
      </c>
      <c r="G131" s="235">
        <v>29160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  <c r="BB131" s="251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  <c r="EJ131" s="251"/>
      <c r="EK131" s="251"/>
      <c r="EL131" s="251"/>
      <c r="EM131" s="251"/>
      <c r="EN131" s="251"/>
      <c r="EO131" s="251"/>
      <c r="EP131" s="251"/>
      <c r="EQ131" s="251"/>
      <c r="ER131" s="251"/>
      <c r="ES131" s="251"/>
      <c r="ET131" s="251"/>
      <c r="EU131" s="251"/>
      <c r="EV131" s="251"/>
      <c r="EW131" s="251"/>
      <c r="EX131" s="251"/>
      <c r="EY131" s="251"/>
      <c r="EZ131" s="251"/>
      <c r="FA131" s="251"/>
      <c r="FB131" s="251"/>
      <c r="FC131" s="251"/>
      <c r="FD131" s="251"/>
      <c r="FE131" s="251"/>
      <c r="FF131" s="251"/>
      <c r="FG131" s="251"/>
      <c r="FH131" s="251"/>
      <c r="FI131" s="251"/>
      <c r="FJ131" s="251"/>
      <c r="FK131" s="251"/>
      <c r="FL131" s="251"/>
      <c r="FM131" s="251"/>
      <c r="FN131" s="251"/>
      <c r="FO131" s="251"/>
      <c r="FP131" s="251"/>
      <c r="FQ131" s="251"/>
      <c r="FR131" s="251"/>
      <c r="FS131" s="251"/>
      <c r="FT131" s="251"/>
      <c r="FU131" s="251"/>
      <c r="FV131" s="251"/>
      <c r="FW131" s="251"/>
      <c r="FX131" s="251"/>
      <c r="FY131" s="251"/>
      <c r="FZ131" s="251"/>
      <c r="GA131" s="251"/>
      <c r="GB131" s="251"/>
      <c r="GC131" s="251"/>
      <c r="GD131" s="251"/>
      <c r="GE131" s="251"/>
      <c r="GF131" s="251"/>
      <c r="GG131" s="251"/>
      <c r="GH131" s="251"/>
      <c r="GI131" s="251"/>
      <c r="GJ131" s="251"/>
      <c r="GK131" s="251"/>
      <c r="GL131" s="251"/>
      <c r="GM131" s="251"/>
      <c r="GN131" s="251"/>
      <c r="GO131" s="251"/>
      <c r="GP131" s="251"/>
      <c r="GQ131" s="251"/>
      <c r="GR131" s="251"/>
      <c r="GS131" s="251"/>
      <c r="GT131" s="251"/>
      <c r="GU131" s="251"/>
      <c r="GV131" s="251"/>
      <c r="GW131" s="251"/>
      <c r="GX131" s="251"/>
      <c r="GY131" s="251"/>
      <c r="GZ131" s="251"/>
      <c r="HA131" s="251"/>
      <c r="HB131" s="251"/>
      <c r="HC131" s="251"/>
      <c r="HD131" s="251"/>
      <c r="HE131" s="251"/>
      <c r="HF131" s="251"/>
      <c r="HG131" s="251"/>
      <c r="HH131" s="251"/>
      <c r="HI131" s="251"/>
      <c r="HJ131" s="251"/>
      <c r="HK131" s="251"/>
      <c r="HL131" s="251"/>
      <c r="HM131" s="251"/>
      <c r="HN131" s="251"/>
      <c r="HO131" s="251"/>
      <c r="HP131" s="251"/>
      <c r="HQ131" s="251"/>
      <c r="HR131" s="251"/>
      <c r="HS131" s="251"/>
      <c r="HT131" s="251"/>
      <c r="HU131" s="251"/>
      <c r="HV131" s="251"/>
      <c r="HW131" s="251"/>
      <c r="HX131" s="251"/>
      <c r="HY131" s="251"/>
      <c r="HZ131" s="251"/>
      <c r="IA131" s="251"/>
      <c r="IB131" s="251"/>
      <c r="IC131" s="251"/>
      <c r="ID131" s="251"/>
      <c r="IE131" s="251"/>
      <c r="IF131" s="251"/>
      <c r="IG131" s="251"/>
      <c r="IH131" s="251"/>
      <c r="II131" s="251"/>
      <c r="IJ131" s="251"/>
      <c r="IK131" s="251"/>
      <c r="IL131" s="251"/>
      <c r="IM131" s="251"/>
      <c r="IN131" s="251"/>
      <c r="IO131" s="251"/>
      <c r="IP131" s="251"/>
      <c r="IQ131" s="251"/>
      <c r="IR131" s="251"/>
      <c r="IS131" s="251"/>
      <c r="IT131" s="251"/>
      <c r="IU131" s="251"/>
      <c r="IV131" s="251"/>
    </row>
    <row r="132" spans="1:256" ht="25.5" x14ac:dyDescent="0.2">
      <c r="A132" s="227" t="s">
        <v>382</v>
      </c>
      <c r="B132" s="240" t="s">
        <v>567</v>
      </c>
      <c r="C132" s="240" t="s">
        <v>297</v>
      </c>
      <c r="D132" s="240" t="s">
        <v>273</v>
      </c>
      <c r="E132" s="250" t="s">
        <v>383</v>
      </c>
      <c r="F132" s="240"/>
      <c r="G132" s="230">
        <f>SUM(G133)</f>
        <v>30000</v>
      </c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  <c r="CW132" s="231"/>
      <c r="CX132" s="231"/>
      <c r="CY132" s="231"/>
      <c r="CZ132" s="231"/>
      <c r="DA132" s="231"/>
      <c r="DB132" s="231"/>
      <c r="DC132" s="231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  <c r="EN132" s="231"/>
      <c r="EO132" s="231"/>
      <c r="EP132" s="231"/>
      <c r="EQ132" s="231"/>
      <c r="ER132" s="231"/>
      <c r="ES132" s="231"/>
      <c r="ET132" s="231"/>
      <c r="EU132" s="231"/>
      <c r="EV132" s="231"/>
      <c r="EW132" s="231"/>
      <c r="EX132" s="231"/>
      <c r="EY132" s="231"/>
      <c r="EZ132" s="231"/>
      <c r="FA132" s="231"/>
      <c r="FB132" s="231"/>
      <c r="FC132" s="231"/>
      <c r="FD132" s="231"/>
      <c r="FE132" s="231"/>
      <c r="FF132" s="231"/>
      <c r="FG132" s="231"/>
      <c r="FH132" s="231"/>
      <c r="FI132" s="231"/>
      <c r="FJ132" s="231"/>
      <c r="FK132" s="231"/>
      <c r="FL132" s="231"/>
      <c r="FM132" s="231"/>
      <c r="FN132" s="231"/>
      <c r="FO132" s="231"/>
      <c r="FP132" s="231"/>
      <c r="FQ132" s="231"/>
      <c r="FR132" s="231"/>
      <c r="FS132" s="231"/>
      <c r="FT132" s="231"/>
      <c r="FU132" s="231"/>
      <c r="FV132" s="231"/>
      <c r="FW132" s="231"/>
      <c r="FX132" s="231"/>
      <c r="FY132" s="231"/>
      <c r="FZ132" s="231"/>
      <c r="GA132" s="231"/>
      <c r="GB132" s="231"/>
      <c r="GC132" s="231"/>
      <c r="GD132" s="231"/>
      <c r="GE132" s="231"/>
      <c r="GF132" s="231"/>
      <c r="GG132" s="231"/>
      <c r="GH132" s="231"/>
      <c r="GI132" s="231"/>
      <c r="GJ132" s="231"/>
      <c r="GK132" s="231"/>
      <c r="GL132" s="231"/>
      <c r="GM132" s="231"/>
      <c r="GN132" s="231"/>
      <c r="GO132" s="231"/>
      <c r="GP132" s="231"/>
      <c r="GQ132" s="231"/>
      <c r="GR132" s="231"/>
      <c r="GS132" s="231"/>
      <c r="GT132" s="231"/>
      <c r="GU132" s="231"/>
      <c r="GV132" s="231"/>
      <c r="GW132" s="231"/>
      <c r="GX132" s="231"/>
      <c r="GY132" s="231"/>
      <c r="GZ132" s="231"/>
      <c r="HA132" s="231"/>
      <c r="HB132" s="231"/>
      <c r="HC132" s="231"/>
      <c r="HD132" s="231"/>
      <c r="HE132" s="231"/>
      <c r="HF132" s="231"/>
      <c r="HG132" s="231"/>
      <c r="HH132" s="231"/>
      <c r="HI132" s="231"/>
      <c r="HJ132" s="231"/>
      <c r="HK132" s="231"/>
      <c r="HL132" s="231"/>
      <c r="HM132" s="231"/>
      <c r="HN132" s="231"/>
      <c r="HO132" s="231"/>
      <c r="HP132" s="231"/>
      <c r="HQ132" s="231"/>
      <c r="HR132" s="231"/>
      <c r="HS132" s="231"/>
      <c r="HT132" s="231"/>
      <c r="HU132" s="231"/>
      <c r="HV132" s="231"/>
      <c r="HW132" s="231"/>
      <c r="HX132" s="231"/>
      <c r="HY132" s="231"/>
      <c r="HZ132" s="231"/>
      <c r="IA132" s="231"/>
      <c r="IB132" s="231"/>
      <c r="IC132" s="231"/>
      <c r="ID132" s="231"/>
      <c r="IE132" s="231"/>
      <c r="IF132" s="231"/>
      <c r="IG132" s="231"/>
      <c r="IH132" s="231"/>
      <c r="II132" s="231"/>
      <c r="IJ132" s="231"/>
      <c r="IK132" s="231"/>
      <c r="IL132" s="231"/>
      <c r="IM132" s="231"/>
      <c r="IN132" s="231"/>
      <c r="IO132" s="231"/>
      <c r="IP132" s="231"/>
      <c r="IQ132" s="231"/>
      <c r="IR132" s="231"/>
      <c r="IS132" s="231"/>
      <c r="IT132" s="231"/>
      <c r="IU132" s="231"/>
      <c r="IV132" s="231"/>
    </row>
    <row r="133" spans="1:256" ht="14.25" x14ac:dyDescent="0.2">
      <c r="A133" s="232" t="s">
        <v>294</v>
      </c>
      <c r="B133" s="250" t="s">
        <v>567</v>
      </c>
      <c r="C133" s="250" t="s">
        <v>297</v>
      </c>
      <c r="D133" s="250" t="s">
        <v>273</v>
      </c>
      <c r="E133" s="250" t="s">
        <v>383</v>
      </c>
      <c r="F133" s="250" t="s">
        <v>295</v>
      </c>
      <c r="G133" s="235">
        <v>30000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1"/>
      <c r="AU133" s="251"/>
      <c r="AV133" s="251"/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1"/>
      <c r="CC133" s="251"/>
      <c r="CD133" s="251"/>
      <c r="CE133" s="251"/>
      <c r="CF133" s="251"/>
      <c r="CG133" s="251"/>
      <c r="CH133" s="251"/>
      <c r="CI133" s="251"/>
      <c r="CJ133" s="251"/>
      <c r="CK133" s="251"/>
      <c r="CL133" s="251"/>
      <c r="CM133" s="251"/>
      <c r="CN133" s="251"/>
      <c r="CO133" s="251"/>
      <c r="CP133" s="251"/>
      <c r="CQ133" s="251"/>
      <c r="CR133" s="251"/>
      <c r="CS133" s="251"/>
      <c r="CT133" s="251"/>
      <c r="CU133" s="251"/>
      <c r="CV133" s="251"/>
      <c r="CW133" s="251"/>
      <c r="CX133" s="251"/>
      <c r="CY133" s="251"/>
      <c r="CZ133" s="251"/>
      <c r="DA133" s="251"/>
      <c r="DB133" s="251"/>
      <c r="DC133" s="251"/>
      <c r="DD133" s="251"/>
      <c r="DE133" s="251"/>
      <c r="DF133" s="251"/>
      <c r="DG133" s="251"/>
      <c r="DH133" s="251"/>
      <c r="DI133" s="251"/>
      <c r="DJ133" s="251"/>
      <c r="DK133" s="251"/>
      <c r="DL133" s="251"/>
      <c r="DM133" s="251"/>
      <c r="DN133" s="251"/>
      <c r="DO133" s="251"/>
      <c r="DP133" s="251"/>
      <c r="DQ133" s="251"/>
      <c r="DR133" s="251"/>
      <c r="DS133" s="251"/>
      <c r="DT133" s="251"/>
      <c r="DU133" s="251"/>
      <c r="DV133" s="251"/>
      <c r="DW133" s="251"/>
      <c r="DX133" s="251"/>
      <c r="DY133" s="251"/>
      <c r="DZ133" s="251"/>
      <c r="EA133" s="251"/>
      <c r="EB133" s="251"/>
      <c r="EC133" s="251"/>
      <c r="ED133" s="251"/>
      <c r="EE133" s="251"/>
      <c r="EF133" s="251"/>
      <c r="EG133" s="251"/>
      <c r="EH133" s="251"/>
      <c r="EI133" s="251"/>
      <c r="EJ133" s="251"/>
      <c r="EK133" s="251"/>
      <c r="EL133" s="251"/>
      <c r="EM133" s="251"/>
      <c r="EN133" s="251"/>
      <c r="EO133" s="251"/>
      <c r="EP133" s="251"/>
      <c r="EQ133" s="251"/>
      <c r="ER133" s="251"/>
      <c r="ES133" s="251"/>
      <c r="ET133" s="251"/>
      <c r="EU133" s="251"/>
      <c r="EV133" s="251"/>
      <c r="EW133" s="251"/>
      <c r="EX133" s="251"/>
      <c r="EY133" s="251"/>
      <c r="EZ133" s="251"/>
      <c r="FA133" s="251"/>
      <c r="FB133" s="251"/>
      <c r="FC133" s="251"/>
      <c r="FD133" s="251"/>
      <c r="FE133" s="251"/>
      <c r="FF133" s="251"/>
      <c r="FG133" s="251"/>
      <c r="FH133" s="251"/>
      <c r="FI133" s="251"/>
      <c r="FJ133" s="251"/>
      <c r="FK133" s="251"/>
      <c r="FL133" s="251"/>
      <c r="FM133" s="251"/>
      <c r="FN133" s="251"/>
      <c r="FO133" s="251"/>
      <c r="FP133" s="251"/>
      <c r="FQ133" s="251"/>
      <c r="FR133" s="251"/>
      <c r="FS133" s="251"/>
      <c r="FT133" s="251"/>
      <c r="FU133" s="251"/>
      <c r="FV133" s="251"/>
      <c r="FW133" s="251"/>
      <c r="FX133" s="251"/>
      <c r="FY133" s="251"/>
      <c r="FZ133" s="251"/>
      <c r="GA133" s="251"/>
      <c r="GB133" s="251"/>
      <c r="GC133" s="251"/>
      <c r="GD133" s="251"/>
      <c r="GE133" s="251"/>
      <c r="GF133" s="251"/>
      <c r="GG133" s="251"/>
      <c r="GH133" s="251"/>
      <c r="GI133" s="251"/>
      <c r="GJ133" s="251"/>
      <c r="GK133" s="251"/>
      <c r="GL133" s="251"/>
      <c r="GM133" s="251"/>
      <c r="GN133" s="251"/>
      <c r="GO133" s="251"/>
      <c r="GP133" s="251"/>
      <c r="GQ133" s="251"/>
      <c r="GR133" s="251"/>
      <c r="GS133" s="251"/>
      <c r="GT133" s="251"/>
      <c r="GU133" s="251"/>
      <c r="GV133" s="251"/>
      <c r="GW133" s="251"/>
      <c r="GX133" s="251"/>
      <c r="GY133" s="251"/>
      <c r="GZ133" s="251"/>
      <c r="HA133" s="251"/>
      <c r="HB133" s="251"/>
      <c r="HC133" s="251"/>
      <c r="HD133" s="251"/>
      <c r="HE133" s="251"/>
      <c r="HF133" s="251"/>
      <c r="HG133" s="251"/>
      <c r="HH133" s="251"/>
      <c r="HI133" s="251"/>
      <c r="HJ133" s="251"/>
      <c r="HK133" s="251"/>
      <c r="HL133" s="251"/>
      <c r="HM133" s="251"/>
      <c r="HN133" s="251"/>
      <c r="HO133" s="251"/>
      <c r="HP133" s="251"/>
      <c r="HQ133" s="251"/>
      <c r="HR133" s="251"/>
      <c r="HS133" s="251"/>
      <c r="HT133" s="251"/>
      <c r="HU133" s="251"/>
      <c r="HV133" s="251"/>
      <c r="HW133" s="251"/>
      <c r="HX133" s="251"/>
      <c r="HY133" s="251"/>
      <c r="HZ133" s="251"/>
      <c r="IA133" s="251"/>
      <c r="IB133" s="251"/>
      <c r="IC133" s="251"/>
      <c r="ID133" s="251"/>
      <c r="IE133" s="251"/>
      <c r="IF133" s="251"/>
      <c r="IG133" s="251"/>
      <c r="IH133" s="251"/>
      <c r="II133" s="251"/>
      <c r="IJ133" s="251"/>
      <c r="IK133" s="251"/>
      <c r="IL133" s="251"/>
      <c r="IM133" s="251"/>
      <c r="IN133" s="251"/>
      <c r="IO133" s="251"/>
      <c r="IP133" s="251"/>
      <c r="IQ133" s="251"/>
      <c r="IR133" s="251"/>
      <c r="IS133" s="251"/>
      <c r="IT133" s="251"/>
      <c r="IU133" s="251"/>
      <c r="IV133" s="251"/>
    </row>
    <row r="134" spans="1:256" ht="25.5" hidden="1" x14ac:dyDescent="0.2">
      <c r="A134" s="227" t="s">
        <v>592</v>
      </c>
      <c r="B134" s="240" t="s">
        <v>567</v>
      </c>
      <c r="C134" s="240" t="s">
        <v>297</v>
      </c>
      <c r="D134" s="240" t="s">
        <v>273</v>
      </c>
      <c r="E134" s="240" t="s">
        <v>593</v>
      </c>
      <c r="F134" s="240"/>
      <c r="G134" s="230">
        <f>SUM(G135)</f>
        <v>0</v>
      </c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1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1"/>
      <c r="BS134" s="231"/>
      <c r="BT134" s="231"/>
      <c r="BU134" s="231"/>
      <c r="BV134" s="231"/>
      <c r="BW134" s="231"/>
      <c r="BX134" s="231"/>
      <c r="BY134" s="231"/>
      <c r="BZ134" s="231"/>
      <c r="CA134" s="231"/>
      <c r="CB134" s="231"/>
      <c r="CC134" s="231"/>
      <c r="CD134" s="231"/>
      <c r="CE134" s="231"/>
      <c r="CF134" s="231"/>
      <c r="CG134" s="231"/>
      <c r="CH134" s="231"/>
      <c r="CI134" s="231"/>
      <c r="CJ134" s="231"/>
      <c r="CK134" s="231"/>
      <c r="CL134" s="231"/>
      <c r="CM134" s="231"/>
      <c r="CN134" s="231"/>
      <c r="CO134" s="231"/>
      <c r="CP134" s="231"/>
      <c r="CQ134" s="231"/>
      <c r="CR134" s="231"/>
      <c r="CS134" s="231"/>
      <c r="CT134" s="231"/>
      <c r="CU134" s="231"/>
      <c r="CV134" s="231"/>
      <c r="CW134" s="231"/>
      <c r="CX134" s="231"/>
      <c r="CY134" s="231"/>
      <c r="CZ134" s="231"/>
      <c r="DA134" s="231"/>
      <c r="DB134" s="231"/>
      <c r="DC134" s="231"/>
      <c r="DD134" s="231"/>
      <c r="DE134" s="231"/>
      <c r="DF134" s="231"/>
      <c r="DG134" s="231"/>
      <c r="DH134" s="231"/>
      <c r="DI134" s="231"/>
      <c r="DJ134" s="231"/>
      <c r="DK134" s="231"/>
      <c r="DL134" s="231"/>
      <c r="DM134" s="231"/>
      <c r="DN134" s="231"/>
      <c r="DO134" s="231"/>
      <c r="DP134" s="231"/>
      <c r="DQ134" s="231"/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  <c r="EH134" s="231"/>
      <c r="EI134" s="231"/>
      <c r="EJ134" s="231"/>
      <c r="EK134" s="231"/>
      <c r="EL134" s="231"/>
      <c r="EM134" s="231"/>
      <c r="EN134" s="231"/>
      <c r="EO134" s="231"/>
      <c r="EP134" s="231"/>
      <c r="EQ134" s="231"/>
      <c r="ER134" s="231"/>
      <c r="ES134" s="231"/>
      <c r="ET134" s="231"/>
      <c r="EU134" s="231"/>
      <c r="EV134" s="231"/>
      <c r="EW134" s="231"/>
      <c r="EX134" s="231"/>
      <c r="EY134" s="231"/>
      <c r="EZ134" s="231"/>
      <c r="FA134" s="231"/>
      <c r="FB134" s="231"/>
      <c r="FC134" s="231"/>
      <c r="FD134" s="231"/>
      <c r="FE134" s="231"/>
      <c r="FF134" s="231"/>
      <c r="FG134" s="231"/>
      <c r="FH134" s="231"/>
      <c r="FI134" s="231"/>
      <c r="FJ134" s="231"/>
      <c r="FK134" s="231"/>
      <c r="FL134" s="231"/>
      <c r="FM134" s="231"/>
      <c r="FN134" s="231"/>
      <c r="FO134" s="231"/>
      <c r="FP134" s="231"/>
      <c r="FQ134" s="231"/>
      <c r="FR134" s="231"/>
      <c r="FS134" s="231"/>
      <c r="FT134" s="231"/>
      <c r="FU134" s="231"/>
      <c r="FV134" s="231"/>
      <c r="FW134" s="231"/>
      <c r="FX134" s="231"/>
      <c r="FY134" s="231"/>
      <c r="FZ134" s="231"/>
      <c r="GA134" s="231"/>
      <c r="GB134" s="231"/>
      <c r="GC134" s="231"/>
      <c r="GD134" s="231"/>
      <c r="GE134" s="231"/>
      <c r="GF134" s="231"/>
      <c r="GG134" s="231"/>
      <c r="GH134" s="231"/>
      <c r="GI134" s="231"/>
      <c r="GJ134" s="231"/>
      <c r="GK134" s="231"/>
      <c r="GL134" s="231"/>
      <c r="GM134" s="231"/>
      <c r="GN134" s="231"/>
      <c r="GO134" s="231"/>
      <c r="GP134" s="231"/>
      <c r="GQ134" s="231"/>
      <c r="GR134" s="231"/>
      <c r="GS134" s="231"/>
      <c r="GT134" s="231"/>
      <c r="GU134" s="231"/>
      <c r="GV134" s="231"/>
      <c r="GW134" s="231"/>
      <c r="GX134" s="231"/>
      <c r="GY134" s="231"/>
      <c r="GZ134" s="231"/>
      <c r="HA134" s="231"/>
      <c r="HB134" s="231"/>
      <c r="HC134" s="231"/>
      <c r="HD134" s="231"/>
      <c r="HE134" s="231"/>
      <c r="HF134" s="231"/>
      <c r="HG134" s="231"/>
      <c r="HH134" s="231"/>
      <c r="HI134" s="231"/>
      <c r="HJ134" s="231"/>
      <c r="HK134" s="231"/>
      <c r="HL134" s="231"/>
      <c r="HM134" s="231"/>
      <c r="HN134" s="231"/>
      <c r="HO134" s="231"/>
      <c r="HP134" s="231"/>
      <c r="HQ134" s="231"/>
      <c r="HR134" s="231"/>
      <c r="HS134" s="231"/>
      <c r="HT134" s="231"/>
      <c r="HU134" s="231"/>
      <c r="HV134" s="231"/>
      <c r="HW134" s="231"/>
      <c r="HX134" s="231"/>
      <c r="HY134" s="231"/>
      <c r="HZ134" s="231"/>
      <c r="IA134" s="231"/>
      <c r="IB134" s="231"/>
      <c r="IC134" s="231"/>
      <c r="ID134" s="231"/>
      <c r="IE134" s="231"/>
      <c r="IF134" s="231"/>
      <c r="IG134" s="231"/>
      <c r="IH134" s="231"/>
      <c r="II134" s="231"/>
      <c r="IJ134" s="231"/>
      <c r="IK134" s="231"/>
      <c r="IL134" s="231"/>
      <c r="IM134" s="231"/>
      <c r="IN134" s="231"/>
      <c r="IO134" s="231"/>
      <c r="IP134" s="231"/>
      <c r="IQ134" s="231"/>
      <c r="IR134" s="231"/>
      <c r="IS134" s="231"/>
      <c r="IT134" s="231"/>
      <c r="IU134" s="231"/>
      <c r="IV134" s="231"/>
    </row>
    <row r="135" spans="1:256" ht="25.5" hidden="1" x14ac:dyDescent="0.2">
      <c r="A135" s="232" t="s">
        <v>575</v>
      </c>
      <c r="B135" s="250" t="s">
        <v>567</v>
      </c>
      <c r="C135" s="250" t="s">
        <v>297</v>
      </c>
      <c r="D135" s="250" t="s">
        <v>273</v>
      </c>
      <c r="E135" s="250" t="s">
        <v>593</v>
      </c>
      <c r="F135" s="250" t="s">
        <v>335</v>
      </c>
      <c r="G135" s="235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239"/>
      <c r="BA135" s="239"/>
      <c r="BB135" s="239"/>
      <c r="BC135" s="239"/>
      <c r="BD135" s="239"/>
      <c r="BE135" s="239"/>
      <c r="BF135" s="239"/>
      <c r="BG135" s="239"/>
      <c r="BH135" s="239"/>
      <c r="BI135" s="239"/>
      <c r="BJ135" s="239"/>
      <c r="BK135" s="239"/>
      <c r="BL135" s="239"/>
      <c r="BM135" s="239"/>
      <c r="BN135" s="239"/>
      <c r="BO135" s="239"/>
      <c r="BP135" s="239"/>
      <c r="BQ135" s="239"/>
      <c r="BR135" s="239"/>
      <c r="BS135" s="239"/>
      <c r="BT135" s="239"/>
      <c r="BU135" s="239"/>
      <c r="BV135" s="239"/>
      <c r="BW135" s="239"/>
      <c r="BX135" s="239"/>
      <c r="BY135" s="239"/>
      <c r="BZ135" s="239"/>
      <c r="CA135" s="239"/>
      <c r="CB135" s="239"/>
      <c r="CC135" s="239"/>
      <c r="CD135" s="239"/>
      <c r="CE135" s="239"/>
      <c r="CF135" s="239"/>
      <c r="CG135" s="239"/>
      <c r="CH135" s="239"/>
      <c r="CI135" s="239"/>
      <c r="CJ135" s="239"/>
      <c r="CK135" s="239"/>
      <c r="CL135" s="239"/>
      <c r="CM135" s="239"/>
      <c r="CN135" s="239"/>
      <c r="CO135" s="239"/>
      <c r="CP135" s="239"/>
      <c r="CQ135" s="239"/>
      <c r="CR135" s="239"/>
      <c r="CS135" s="239"/>
      <c r="CT135" s="239"/>
      <c r="CU135" s="239"/>
      <c r="CV135" s="239"/>
      <c r="CW135" s="239"/>
      <c r="CX135" s="239"/>
      <c r="CY135" s="239"/>
      <c r="CZ135" s="239"/>
      <c r="DA135" s="239"/>
      <c r="DB135" s="239"/>
      <c r="DC135" s="239"/>
      <c r="DD135" s="239"/>
      <c r="DE135" s="239"/>
      <c r="DF135" s="239"/>
      <c r="DG135" s="239"/>
      <c r="DH135" s="239"/>
      <c r="DI135" s="239"/>
      <c r="DJ135" s="239"/>
      <c r="DK135" s="239"/>
      <c r="DL135" s="239"/>
      <c r="DM135" s="239"/>
      <c r="DN135" s="239"/>
      <c r="DO135" s="239"/>
      <c r="DP135" s="239"/>
      <c r="DQ135" s="239"/>
      <c r="DR135" s="239"/>
      <c r="DS135" s="239"/>
      <c r="DT135" s="239"/>
      <c r="DU135" s="239"/>
      <c r="DV135" s="239"/>
      <c r="DW135" s="239"/>
      <c r="DX135" s="239"/>
      <c r="DY135" s="239"/>
      <c r="DZ135" s="239"/>
      <c r="EA135" s="239"/>
      <c r="EB135" s="239"/>
      <c r="EC135" s="239"/>
      <c r="ED135" s="239"/>
      <c r="EE135" s="239"/>
      <c r="EF135" s="239"/>
      <c r="EG135" s="239"/>
      <c r="EH135" s="239"/>
      <c r="EI135" s="239"/>
      <c r="EJ135" s="239"/>
      <c r="EK135" s="239"/>
      <c r="EL135" s="239"/>
      <c r="EM135" s="239"/>
      <c r="EN135" s="239"/>
      <c r="EO135" s="239"/>
      <c r="EP135" s="239"/>
      <c r="EQ135" s="239"/>
      <c r="ER135" s="239"/>
      <c r="ES135" s="239"/>
      <c r="ET135" s="239"/>
      <c r="EU135" s="239"/>
      <c r="EV135" s="239"/>
      <c r="EW135" s="239"/>
      <c r="EX135" s="239"/>
      <c r="EY135" s="239"/>
      <c r="EZ135" s="239"/>
      <c r="FA135" s="239"/>
      <c r="FB135" s="239"/>
      <c r="FC135" s="239"/>
      <c r="FD135" s="239"/>
      <c r="FE135" s="239"/>
      <c r="FF135" s="239"/>
      <c r="FG135" s="239"/>
      <c r="FH135" s="239"/>
      <c r="FI135" s="239"/>
      <c r="FJ135" s="239"/>
      <c r="FK135" s="239"/>
      <c r="FL135" s="239"/>
      <c r="FM135" s="239"/>
      <c r="FN135" s="239"/>
      <c r="FO135" s="239"/>
      <c r="FP135" s="239"/>
      <c r="FQ135" s="239"/>
      <c r="FR135" s="239"/>
      <c r="FS135" s="239"/>
      <c r="FT135" s="239"/>
      <c r="FU135" s="239"/>
      <c r="FV135" s="239"/>
      <c r="FW135" s="239"/>
      <c r="FX135" s="239"/>
      <c r="FY135" s="239"/>
      <c r="FZ135" s="239"/>
      <c r="GA135" s="239"/>
      <c r="GB135" s="239"/>
      <c r="GC135" s="239"/>
      <c r="GD135" s="239"/>
      <c r="GE135" s="239"/>
      <c r="GF135" s="239"/>
      <c r="GG135" s="239"/>
      <c r="GH135" s="239"/>
      <c r="GI135" s="239"/>
      <c r="GJ135" s="239"/>
      <c r="GK135" s="239"/>
      <c r="GL135" s="239"/>
      <c r="GM135" s="239"/>
      <c r="GN135" s="239"/>
      <c r="GO135" s="239"/>
      <c r="GP135" s="239"/>
      <c r="GQ135" s="239"/>
      <c r="GR135" s="239"/>
      <c r="GS135" s="239"/>
      <c r="GT135" s="239"/>
      <c r="GU135" s="239"/>
      <c r="GV135" s="239"/>
      <c r="GW135" s="239"/>
      <c r="GX135" s="239"/>
      <c r="GY135" s="239"/>
      <c r="GZ135" s="239"/>
      <c r="HA135" s="239"/>
      <c r="HB135" s="239"/>
      <c r="HC135" s="239"/>
      <c r="HD135" s="239"/>
      <c r="HE135" s="239"/>
      <c r="HF135" s="239"/>
      <c r="HG135" s="239"/>
      <c r="HH135" s="239"/>
      <c r="HI135" s="239"/>
      <c r="HJ135" s="239"/>
      <c r="HK135" s="239"/>
      <c r="HL135" s="239"/>
      <c r="HM135" s="239"/>
      <c r="HN135" s="239"/>
      <c r="HO135" s="239"/>
      <c r="HP135" s="239"/>
      <c r="HQ135" s="239"/>
      <c r="HR135" s="239"/>
      <c r="HS135" s="239"/>
      <c r="HT135" s="239"/>
      <c r="HU135" s="239"/>
      <c r="HV135" s="239"/>
      <c r="HW135" s="239"/>
      <c r="HX135" s="239"/>
      <c r="HY135" s="239"/>
      <c r="HZ135" s="239"/>
      <c r="IA135" s="239"/>
      <c r="IB135" s="239"/>
      <c r="IC135" s="239"/>
      <c r="ID135" s="239"/>
      <c r="IE135" s="239"/>
      <c r="IF135" s="239"/>
      <c r="IG135" s="239"/>
      <c r="IH135" s="239"/>
      <c r="II135" s="239"/>
      <c r="IJ135" s="239"/>
      <c r="IK135" s="239"/>
      <c r="IL135" s="239"/>
      <c r="IM135" s="239"/>
      <c r="IN135" s="239"/>
      <c r="IO135" s="239"/>
      <c r="IP135" s="239"/>
      <c r="IQ135" s="239"/>
      <c r="IR135" s="239"/>
      <c r="IS135" s="239"/>
      <c r="IT135" s="239"/>
      <c r="IU135" s="239"/>
      <c r="IV135" s="239"/>
    </row>
    <row r="136" spans="1:256" ht="25.5" hidden="1" x14ac:dyDescent="0.2">
      <c r="A136" s="227" t="s">
        <v>592</v>
      </c>
      <c r="B136" s="240" t="s">
        <v>567</v>
      </c>
      <c r="C136" s="240" t="s">
        <v>297</v>
      </c>
      <c r="D136" s="240" t="s">
        <v>273</v>
      </c>
      <c r="E136" s="240" t="s">
        <v>594</v>
      </c>
      <c r="F136" s="250"/>
      <c r="G136" s="235">
        <f>SUM(G137)</f>
        <v>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39"/>
      <c r="BG136" s="239"/>
      <c r="BH136" s="239"/>
      <c r="BI136" s="239"/>
      <c r="BJ136" s="239"/>
      <c r="BK136" s="239"/>
      <c r="BL136" s="239"/>
      <c r="BM136" s="239"/>
      <c r="BN136" s="239"/>
      <c r="BO136" s="239"/>
      <c r="BP136" s="239"/>
      <c r="BQ136" s="239"/>
      <c r="BR136" s="239"/>
      <c r="BS136" s="239"/>
      <c r="BT136" s="239"/>
      <c r="BU136" s="239"/>
      <c r="BV136" s="239"/>
      <c r="BW136" s="239"/>
      <c r="BX136" s="239"/>
      <c r="BY136" s="239"/>
      <c r="BZ136" s="239"/>
      <c r="CA136" s="239"/>
      <c r="CB136" s="239"/>
      <c r="CC136" s="239"/>
      <c r="CD136" s="239"/>
      <c r="CE136" s="239"/>
      <c r="CF136" s="239"/>
      <c r="CG136" s="239"/>
      <c r="CH136" s="239"/>
      <c r="CI136" s="239"/>
      <c r="CJ136" s="239"/>
      <c r="CK136" s="239"/>
      <c r="CL136" s="239"/>
      <c r="CM136" s="239"/>
      <c r="CN136" s="239"/>
      <c r="CO136" s="239"/>
      <c r="CP136" s="239"/>
      <c r="CQ136" s="239"/>
      <c r="CR136" s="239"/>
      <c r="CS136" s="239"/>
      <c r="CT136" s="239"/>
      <c r="CU136" s="239"/>
      <c r="CV136" s="239"/>
      <c r="CW136" s="239"/>
      <c r="CX136" s="239"/>
      <c r="CY136" s="239"/>
      <c r="CZ136" s="239"/>
      <c r="DA136" s="239"/>
      <c r="DB136" s="239"/>
      <c r="DC136" s="239"/>
      <c r="DD136" s="239"/>
      <c r="DE136" s="239"/>
      <c r="DF136" s="239"/>
      <c r="DG136" s="239"/>
      <c r="DH136" s="239"/>
      <c r="DI136" s="239"/>
      <c r="DJ136" s="239"/>
      <c r="DK136" s="239"/>
      <c r="DL136" s="239"/>
      <c r="DM136" s="239"/>
      <c r="DN136" s="239"/>
      <c r="DO136" s="239"/>
      <c r="DP136" s="239"/>
      <c r="DQ136" s="239"/>
      <c r="DR136" s="239"/>
      <c r="DS136" s="239"/>
      <c r="DT136" s="239"/>
      <c r="DU136" s="239"/>
      <c r="DV136" s="239"/>
      <c r="DW136" s="239"/>
      <c r="DX136" s="239"/>
      <c r="DY136" s="239"/>
      <c r="DZ136" s="239"/>
      <c r="EA136" s="239"/>
      <c r="EB136" s="239"/>
      <c r="EC136" s="239"/>
      <c r="ED136" s="239"/>
      <c r="EE136" s="239"/>
      <c r="EF136" s="239"/>
      <c r="EG136" s="239"/>
      <c r="EH136" s="239"/>
      <c r="EI136" s="239"/>
      <c r="EJ136" s="239"/>
      <c r="EK136" s="239"/>
      <c r="EL136" s="239"/>
      <c r="EM136" s="239"/>
      <c r="EN136" s="239"/>
      <c r="EO136" s="239"/>
      <c r="EP136" s="239"/>
      <c r="EQ136" s="239"/>
      <c r="ER136" s="239"/>
      <c r="ES136" s="239"/>
      <c r="ET136" s="239"/>
      <c r="EU136" s="239"/>
      <c r="EV136" s="239"/>
      <c r="EW136" s="239"/>
      <c r="EX136" s="239"/>
      <c r="EY136" s="239"/>
      <c r="EZ136" s="239"/>
      <c r="FA136" s="239"/>
      <c r="FB136" s="239"/>
      <c r="FC136" s="239"/>
      <c r="FD136" s="239"/>
      <c r="FE136" s="239"/>
      <c r="FF136" s="239"/>
      <c r="FG136" s="239"/>
      <c r="FH136" s="239"/>
      <c r="FI136" s="239"/>
      <c r="FJ136" s="239"/>
      <c r="FK136" s="239"/>
      <c r="FL136" s="239"/>
      <c r="FM136" s="239"/>
      <c r="FN136" s="239"/>
      <c r="FO136" s="239"/>
      <c r="FP136" s="239"/>
      <c r="FQ136" s="239"/>
      <c r="FR136" s="239"/>
      <c r="FS136" s="239"/>
      <c r="FT136" s="239"/>
      <c r="FU136" s="239"/>
      <c r="FV136" s="239"/>
      <c r="FW136" s="239"/>
      <c r="FX136" s="239"/>
      <c r="FY136" s="239"/>
      <c r="FZ136" s="239"/>
      <c r="GA136" s="239"/>
      <c r="GB136" s="239"/>
      <c r="GC136" s="239"/>
      <c r="GD136" s="239"/>
      <c r="GE136" s="239"/>
      <c r="GF136" s="239"/>
      <c r="GG136" s="239"/>
      <c r="GH136" s="239"/>
      <c r="GI136" s="239"/>
      <c r="GJ136" s="239"/>
      <c r="GK136" s="239"/>
      <c r="GL136" s="239"/>
      <c r="GM136" s="239"/>
      <c r="GN136" s="239"/>
      <c r="GO136" s="239"/>
      <c r="GP136" s="239"/>
      <c r="GQ136" s="239"/>
      <c r="GR136" s="239"/>
      <c r="GS136" s="239"/>
      <c r="GT136" s="239"/>
      <c r="GU136" s="239"/>
      <c r="GV136" s="239"/>
      <c r="GW136" s="239"/>
      <c r="GX136" s="239"/>
      <c r="GY136" s="239"/>
      <c r="GZ136" s="239"/>
      <c r="HA136" s="239"/>
      <c r="HB136" s="239"/>
      <c r="HC136" s="239"/>
      <c r="HD136" s="239"/>
      <c r="HE136" s="239"/>
      <c r="HF136" s="239"/>
      <c r="HG136" s="239"/>
      <c r="HH136" s="239"/>
      <c r="HI136" s="239"/>
      <c r="HJ136" s="239"/>
      <c r="HK136" s="239"/>
      <c r="HL136" s="239"/>
      <c r="HM136" s="239"/>
      <c r="HN136" s="239"/>
      <c r="HO136" s="239"/>
      <c r="HP136" s="239"/>
      <c r="HQ136" s="239"/>
      <c r="HR136" s="239"/>
      <c r="HS136" s="239"/>
      <c r="HT136" s="239"/>
      <c r="HU136" s="239"/>
      <c r="HV136" s="239"/>
      <c r="HW136" s="239"/>
      <c r="HX136" s="239"/>
      <c r="HY136" s="239"/>
      <c r="HZ136" s="239"/>
      <c r="IA136" s="239"/>
      <c r="IB136" s="239"/>
      <c r="IC136" s="239"/>
      <c r="ID136" s="239"/>
      <c r="IE136" s="239"/>
      <c r="IF136" s="239"/>
      <c r="IG136" s="239"/>
      <c r="IH136" s="239"/>
      <c r="II136" s="239"/>
      <c r="IJ136" s="239"/>
      <c r="IK136" s="239"/>
      <c r="IL136" s="239"/>
      <c r="IM136" s="239"/>
      <c r="IN136" s="239"/>
      <c r="IO136" s="239"/>
      <c r="IP136" s="239"/>
      <c r="IQ136" s="239"/>
      <c r="IR136" s="239"/>
      <c r="IS136" s="239"/>
      <c r="IT136" s="239"/>
      <c r="IU136" s="239"/>
      <c r="IV136" s="239"/>
    </row>
    <row r="137" spans="1:256" ht="25.5" hidden="1" x14ac:dyDescent="0.2">
      <c r="A137" s="232" t="s">
        <v>575</v>
      </c>
      <c r="B137" s="250" t="s">
        <v>567</v>
      </c>
      <c r="C137" s="250" t="s">
        <v>297</v>
      </c>
      <c r="D137" s="250" t="s">
        <v>273</v>
      </c>
      <c r="E137" s="250" t="s">
        <v>594</v>
      </c>
      <c r="F137" s="250" t="s">
        <v>335</v>
      </c>
      <c r="G137" s="235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31"/>
      <c r="BW137" s="231"/>
      <c r="BX137" s="231"/>
      <c r="BY137" s="231"/>
      <c r="BZ137" s="231"/>
      <c r="CA137" s="231"/>
      <c r="CB137" s="231"/>
      <c r="CC137" s="231"/>
      <c r="CD137" s="231"/>
      <c r="CE137" s="231"/>
      <c r="CF137" s="231"/>
      <c r="CG137" s="231"/>
      <c r="CH137" s="231"/>
      <c r="CI137" s="231"/>
      <c r="CJ137" s="231"/>
      <c r="CK137" s="231"/>
      <c r="CL137" s="231"/>
      <c r="CM137" s="231"/>
      <c r="CN137" s="231"/>
      <c r="CO137" s="231"/>
      <c r="CP137" s="231"/>
      <c r="CQ137" s="231"/>
      <c r="CR137" s="231"/>
      <c r="CS137" s="231"/>
      <c r="CT137" s="231"/>
      <c r="CU137" s="231"/>
      <c r="CV137" s="231"/>
      <c r="CW137" s="231"/>
      <c r="CX137" s="231"/>
      <c r="CY137" s="231"/>
      <c r="CZ137" s="231"/>
      <c r="DA137" s="231"/>
      <c r="DB137" s="231"/>
      <c r="DC137" s="231"/>
      <c r="DD137" s="231"/>
      <c r="DE137" s="231"/>
      <c r="DF137" s="231"/>
      <c r="DG137" s="231"/>
      <c r="DH137" s="231"/>
      <c r="DI137" s="231"/>
      <c r="DJ137" s="231"/>
      <c r="DK137" s="231"/>
      <c r="DL137" s="231"/>
      <c r="DM137" s="231"/>
      <c r="DN137" s="231"/>
      <c r="DO137" s="231"/>
      <c r="DP137" s="231"/>
      <c r="DQ137" s="231"/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  <c r="EH137" s="231"/>
      <c r="EI137" s="231"/>
      <c r="EJ137" s="231"/>
      <c r="EK137" s="231"/>
      <c r="EL137" s="231"/>
      <c r="EM137" s="231"/>
      <c r="EN137" s="231"/>
      <c r="EO137" s="231"/>
      <c r="EP137" s="231"/>
      <c r="EQ137" s="231"/>
      <c r="ER137" s="231"/>
      <c r="ES137" s="231"/>
      <c r="ET137" s="231"/>
      <c r="EU137" s="231"/>
      <c r="EV137" s="231"/>
      <c r="EW137" s="231"/>
      <c r="EX137" s="231"/>
      <c r="EY137" s="231"/>
      <c r="EZ137" s="231"/>
      <c r="FA137" s="231"/>
      <c r="FB137" s="231"/>
      <c r="FC137" s="231"/>
      <c r="FD137" s="231"/>
      <c r="FE137" s="231"/>
      <c r="FF137" s="231"/>
      <c r="FG137" s="231"/>
      <c r="FH137" s="231"/>
      <c r="FI137" s="231"/>
      <c r="FJ137" s="231"/>
      <c r="FK137" s="231"/>
      <c r="FL137" s="231"/>
      <c r="FM137" s="231"/>
      <c r="FN137" s="231"/>
      <c r="FO137" s="231"/>
      <c r="FP137" s="231"/>
      <c r="FQ137" s="231"/>
      <c r="FR137" s="231"/>
      <c r="FS137" s="231"/>
      <c r="FT137" s="231"/>
      <c r="FU137" s="231"/>
      <c r="FV137" s="231"/>
      <c r="FW137" s="231"/>
      <c r="FX137" s="231"/>
      <c r="FY137" s="231"/>
      <c r="FZ137" s="231"/>
      <c r="GA137" s="231"/>
      <c r="GB137" s="231"/>
      <c r="GC137" s="231"/>
      <c r="GD137" s="231"/>
      <c r="GE137" s="231"/>
      <c r="GF137" s="231"/>
      <c r="GG137" s="231"/>
      <c r="GH137" s="231"/>
      <c r="GI137" s="231"/>
      <c r="GJ137" s="231"/>
      <c r="GK137" s="231"/>
      <c r="GL137" s="231"/>
      <c r="GM137" s="231"/>
      <c r="GN137" s="231"/>
      <c r="GO137" s="231"/>
      <c r="GP137" s="231"/>
      <c r="GQ137" s="231"/>
      <c r="GR137" s="231"/>
      <c r="GS137" s="231"/>
      <c r="GT137" s="231"/>
      <c r="GU137" s="231"/>
      <c r="GV137" s="231"/>
      <c r="GW137" s="231"/>
      <c r="GX137" s="231"/>
      <c r="GY137" s="231"/>
      <c r="GZ137" s="231"/>
      <c r="HA137" s="231"/>
      <c r="HB137" s="231"/>
      <c r="HC137" s="231"/>
      <c r="HD137" s="231"/>
      <c r="HE137" s="231"/>
      <c r="HF137" s="231"/>
      <c r="HG137" s="231"/>
      <c r="HH137" s="231"/>
      <c r="HI137" s="231"/>
      <c r="HJ137" s="231"/>
      <c r="HK137" s="231"/>
      <c r="HL137" s="231"/>
      <c r="HM137" s="231"/>
      <c r="HN137" s="231"/>
      <c r="HO137" s="231"/>
      <c r="HP137" s="231"/>
      <c r="HQ137" s="231"/>
      <c r="HR137" s="231"/>
      <c r="HS137" s="231"/>
      <c r="HT137" s="231"/>
      <c r="HU137" s="231"/>
      <c r="HV137" s="231"/>
      <c r="HW137" s="231"/>
      <c r="HX137" s="231"/>
      <c r="HY137" s="231"/>
      <c r="HZ137" s="231"/>
      <c r="IA137" s="231"/>
      <c r="IB137" s="231"/>
      <c r="IC137" s="231"/>
      <c r="ID137" s="231"/>
      <c r="IE137" s="231"/>
      <c r="IF137" s="231"/>
      <c r="IG137" s="231"/>
      <c r="IH137" s="231"/>
      <c r="II137" s="231"/>
      <c r="IJ137" s="231"/>
      <c r="IK137" s="231"/>
      <c r="IL137" s="231"/>
      <c r="IM137" s="231"/>
      <c r="IN137" s="231"/>
      <c r="IO137" s="231"/>
      <c r="IP137" s="231"/>
      <c r="IQ137" s="231"/>
      <c r="IR137" s="231"/>
      <c r="IS137" s="231"/>
      <c r="IT137" s="231"/>
      <c r="IU137" s="231"/>
      <c r="IV137" s="231"/>
    </row>
    <row r="138" spans="1:256" x14ac:dyDescent="0.2">
      <c r="A138" s="232" t="s">
        <v>318</v>
      </c>
      <c r="B138" s="250" t="s">
        <v>567</v>
      </c>
      <c r="C138" s="250" t="s">
        <v>297</v>
      </c>
      <c r="D138" s="250" t="s">
        <v>273</v>
      </c>
      <c r="E138" s="250" t="s">
        <v>319</v>
      </c>
      <c r="F138" s="250"/>
      <c r="G138" s="235">
        <f>SUM(G139)</f>
        <v>31735.43</v>
      </c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31"/>
      <c r="BP138" s="231"/>
      <c r="BQ138" s="231"/>
      <c r="BR138" s="231"/>
      <c r="BS138" s="231"/>
      <c r="BT138" s="231"/>
      <c r="BU138" s="231"/>
      <c r="BV138" s="231"/>
      <c r="BW138" s="231"/>
      <c r="BX138" s="231"/>
      <c r="BY138" s="231"/>
      <c r="BZ138" s="231"/>
      <c r="CA138" s="231"/>
      <c r="CB138" s="231"/>
      <c r="CC138" s="231"/>
      <c r="CD138" s="231"/>
      <c r="CE138" s="231"/>
      <c r="CF138" s="231"/>
      <c r="CG138" s="231"/>
      <c r="CH138" s="231"/>
      <c r="CI138" s="231"/>
      <c r="CJ138" s="231"/>
      <c r="CK138" s="231"/>
      <c r="CL138" s="231"/>
      <c r="CM138" s="231"/>
      <c r="CN138" s="231"/>
      <c r="CO138" s="231"/>
      <c r="CP138" s="231"/>
      <c r="CQ138" s="231"/>
      <c r="CR138" s="231"/>
      <c r="CS138" s="231"/>
      <c r="CT138" s="231"/>
      <c r="CU138" s="231"/>
      <c r="CV138" s="231"/>
      <c r="CW138" s="231"/>
      <c r="CX138" s="231"/>
      <c r="CY138" s="231"/>
      <c r="CZ138" s="231"/>
      <c r="DA138" s="231"/>
      <c r="DB138" s="231"/>
      <c r="DC138" s="231"/>
      <c r="DD138" s="231"/>
      <c r="DE138" s="231"/>
      <c r="DF138" s="231"/>
      <c r="DG138" s="231"/>
      <c r="DH138" s="231"/>
      <c r="DI138" s="231"/>
      <c r="DJ138" s="231"/>
      <c r="DK138" s="231"/>
      <c r="DL138" s="231"/>
      <c r="DM138" s="231"/>
      <c r="DN138" s="231"/>
      <c r="DO138" s="231"/>
      <c r="DP138" s="231"/>
      <c r="DQ138" s="231"/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  <c r="EH138" s="231"/>
      <c r="EI138" s="231"/>
      <c r="EJ138" s="231"/>
      <c r="EK138" s="231"/>
      <c r="EL138" s="231"/>
      <c r="EM138" s="231"/>
      <c r="EN138" s="231"/>
      <c r="EO138" s="231"/>
      <c r="EP138" s="231"/>
      <c r="EQ138" s="231"/>
      <c r="ER138" s="231"/>
      <c r="ES138" s="231"/>
      <c r="ET138" s="231"/>
      <c r="EU138" s="231"/>
      <c r="EV138" s="231"/>
      <c r="EW138" s="231"/>
      <c r="EX138" s="231"/>
      <c r="EY138" s="231"/>
      <c r="EZ138" s="231"/>
      <c r="FA138" s="231"/>
      <c r="FB138" s="231"/>
      <c r="FC138" s="231"/>
      <c r="FD138" s="231"/>
      <c r="FE138" s="231"/>
      <c r="FF138" s="231"/>
      <c r="FG138" s="231"/>
      <c r="FH138" s="231"/>
      <c r="FI138" s="231"/>
      <c r="FJ138" s="231"/>
      <c r="FK138" s="231"/>
      <c r="FL138" s="231"/>
      <c r="FM138" s="231"/>
      <c r="FN138" s="231"/>
      <c r="FO138" s="231"/>
      <c r="FP138" s="231"/>
      <c r="FQ138" s="231"/>
      <c r="FR138" s="231"/>
      <c r="FS138" s="231"/>
      <c r="FT138" s="231"/>
      <c r="FU138" s="231"/>
      <c r="FV138" s="231"/>
      <c r="FW138" s="231"/>
      <c r="FX138" s="231"/>
      <c r="FY138" s="231"/>
      <c r="FZ138" s="231"/>
      <c r="GA138" s="231"/>
      <c r="GB138" s="231"/>
      <c r="GC138" s="231"/>
      <c r="GD138" s="231"/>
      <c r="GE138" s="231"/>
      <c r="GF138" s="231"/>
      <c r="GG138" s="231"/>
      <c r="GH138" s="231"/>
      <c r="GI138" s="231"/>
      <c r="GJ138" s="231"/>
      <c r="GK138" s="231"/>
      <c r="GL138" s="231"/>
      <c r="GM138" s="231"/>
      <c r="GN138" s="231"/>
      <c r="GO138" s="231"/>
      <c r="GP138" s="231"/>
      <c r="GQ138" s="231"/>
      <c r="GR138" s="231"/>
      <c r="GS138" s="231"/>
      <c r="GT138" s="231"/>
      <c r="GU138" s="231"/>
      <c r="GV138" s="231"/>
      <c r="GW138" s="231"/>
      <c r="GX138" s="231"/>
      <c r="GY138" s="231"/>
      <c r="GZ138" s="231"/>
      <c r="HA138" s="231"/>
      <c r="HB138" s="231"/>
      <c r="HC138" s="231"/>
      <c r="HD138" s="231"/>
      <c r="HE138" s="231"/>
      <c r="HF138" s="231"/>
      <c r="HG138" s="231"/>
      <c r="HH138" s="231"/>
      <c r="HI138" s="231"/>
      <c r="HJ138" s="231"/>
      <c r="HK138" s="231"/>
      <c r="HL138" s="231"/>
      <c r="HM138" s="231"/>
      <c r="HN138" s="231"/>
      <c r="HO138" s="231"/>
      <c r="HP138" s="231"/>
      <c r="HQ138" s="231"/>
      <c r="HR138" s="231"/>
      <c r="HS138" s="231"/>
      <c r="HT138" s="231"/>
      <c r="HU138" s="231"/>
      <c r="HV138" s="231"/>
      <c r="HW138" s="231"/>
      <c r="HX138" s="231"/>
      <c r="HY138" s="231"/>
      <c r="HZ138" s="231"/>
      <c r="IA138" s="231"/>
      <c r="IB138" s="231"/>
      <c r="IC138" s="231"/>
      <c r="ID138" s="231"/>
      <c r="IE138" s="231"/>
      <c r="IF138" s="231"/>
      <c r="IG138" s="231"/>
      <c r="IH138" s="231"/>
      <c r="II138" s="231"/>
      <c r="IJ138" s="231"/>
      <c r="IK138" s="231"/>
      <c r="IL138" s="231"/>
      <c r="IM138" s="231"/>
      <c r="IN138" s="231"/>
      <c r="IO138" s="231"/>
      <c r="IP138" s="231"/>
      <c r="IQ138" s="231"/>
      <c r="IR138" s="231"/>
      <c r="IS138" s="231"/>
      <c r="IT138" s="231"/>
      <c r="IU138" s="231"/>
      <c r="IV138" s="231"/>
    </row>
    <row r="139" spans="1:256" x14ac:dyDescent="0.2">
      <c r="A139" s="227" t="s">
        <v>294</v>
      </c>
      <c r="B139" s="250" t="s">
        <v>567</v>
      </c>
      <c r="C139" s="250" t="s">
        <v>297</v>
      </c>
      <c r="D139" s="250" t="s">
        <v>273</v>
      </c>
      <c r="E139" s="250" t="s">
        <v>319</v>
      </c>
      <c r="F139" s="250" t="s">
        <v>295</v>
      </c>
      <c r="G139" s="235">
        <v>31735.43</v>
      </c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231"/>
      <c r="CO139" s="231"/>
      <c r="CP139" s="231"/>
      <c r="CQ139" s="231"/>
      <c r="CR139" s="231"/>
      <c r="CS139" s="231"/>
      <c r="CT139" s="231"/>
      <c r="CU139" s="231"/>
      <c r="CV139" s="231"/>
      <c r="CW139" s="231"/>
      <c r="CX139" s="231"/>
      <c r="CY139" s="231"/>
      <c r="CZ139" s="231"/>
      <c r="DA139" s="231"/>
      <c r="DB139" s="231"/>
      <c r="DC139" s="231"/>
      <c r="DD139" s="231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  <c r="EK139" s="231"/>
      <c r="EL139" s="231"/>
      <c r="EM139" s="231"/>
      <c r="EN139" s="231"/>
      <c r="EO139" s="231"/>
      <c r="EP139" s="231"/>
      <c r="EQ139" s="231"/>
      <c r="ER139" s="231"/>
      <c r="ES139" s="231"/>
      <c r="ET139" s="231"/>
      <c r="EU139" s="231"/>
      <c r="EV139" s="231"/>
      <c r="EW139" s="231"/>
      <c r="EX139" s="231"/>
      <c r="EY139" s="231"/>
      <c r="EZ139" s="231"/>
      <c r="FA139" s="231"/>
      <c r="FB139" s="231"/>
      <c r="FC139" s="231"/>
      <c r="FD139" s="231"/>
      <c r="FE139" s="231"/>
      <c r="FF139" s="231"/>
      <c r="FG139" s="231"/>
      <c r="FH139" s="231"/>
      <c r="FI139" s="231"/>
      <c r="FJ139" s="231"/>
      <c r="FK139" s="231"/>
      <c r="FL139" s="231"/>
      <c r="FM139" s="231"/>
      <c r="FN139" s="231"/>
      <c r="FO139" s="231"/>
      <c r="FP139" s="231"/>
      <c r="FQ139" s="231"/>
      <c r="FR139" s="231"/>
      <c r="FS139" s="231"/>
      <c r="FT139" s="231"/>
      <c r="FU139" s="231"/>
      <c r="FV139" s="231"/>
      <c r="FW139" s="231"/>
      <c r="FX139" s="231"/>
      <c r="FY139" s="231"/>
      <c r="FZ139" s="231"/>
      <c r="GA139" s="231"/>
      <c r="GB139" s="231"/>
      <c r="GC139" s="231"/>
      <c r="GD139" s="231"/>
      <c r="GE139" s="231"/>
      <c r="GF139" s="231"/>
      <c r="GG139" s="231"/>
      <c r="GH139" s="231"/>
      <c r="GI139" s="231"/>
      <c r="GJ139" s="231"/>
      <c r="GK139" s="231"/>
      <c r="GL139" s="231"/>
      <c r="GM139" s="231"/>
      <c r="GN139" s="231"/>
      <c r="GO139" s="231"/>
      <c r="GP139" s="231"/>
      <c r="GQ139" s="231"/>
      <c r="GR139" s="231"/>
      <c r="GS139" s="231"/>
      <c r="GT139" s="231"/>
      <c r="GU139" s="231"/>
      <c r="GV139" s="231"/>
      <c r="GW139" s="231"/>
      <c r="GX139" s="231"/>
      <c r="GY139" s="231"/>
      <c r="GZ139" s="231"/>
      <c r="HA139" s="231"/>
      <c r="HB139" s="231"/>
      <c r="HC139" s="231"/>
      <c r="HD139" s="231"/>
      <c r="HE139" s="231"/>
      <c r="HF139" s="231"/>
      <c r="HG139" s="231"/>
      <c r="HH139" s="231"/>
      <c r="HI139" s="231"/>
      <c r="HJ139" s="231"/>
      <c r="HK139" s="231"/>
      <c r="HL139" s="231"/>
      <c r="HM139" s="231"/>
      <c r="HN139" s="231"/>
      <c r="HO139" s="231"/>
      <c r="HP139" s="231"/>
      <c r="HQ139" s="231"/>
      <c r="HR139" s="231"/>
      <c r="HS139" s="231"/>
      <c r="HT139" s="231"/>
      <c r="HU139" s="231"/>
      <c r="HV139" s="231"/>
      <c r="HW139" s="231"/>
      <c r="HX139" s="231"/>
      <c r="HY139" s="231"/>
      <c r="HZ139" s="231"/>
      <c r="IA139" s="231"/>
      <c r="IB139" s="231"/>
      <c r="IC139" s="231"/>
      <c r="ID139" s="231"/>
      <c r="IE139" s="231"/>
      <c r="IF139" s="231"/>
      <c r="IG139" s="231"/>
      <c r="IH139" s="231"/>
      <c r="II139" s="231"/>
      <c r="IJ139" s="231"/>
      <c r="IK139" s="231"/>
      <c r="IL139" s="231"/>
      <c r="IM139" s="231"/>
      <c r="IN139" s="231"/>
      <c r="IO139" s="231"/>
      <c r="IP139" s="231"/>
      <c r="IQ139" s="231"/>
      <c r="IR139" s="231"/>
      <c r="IS139" s="231"/>
      <c r="IT139" s="231"/>
      <c r="IU139" s="231"/>
      <c r="IV139" s="231"/>
    </row>
    <row r="140" spans="1:256" ht="51" x14ac:dyDescent="0.2">
      <c r="A140" s="232" t="s">
        <v>595</v>
      </c>
      <c r="B140" s="250" t="s">
        <v>567</v>
      </c>
      <c r="C140" s="250" t="s">
        <v>297</v>
      </c>
      <c r="D140" s="250" t="s">
        <v>273</v>
      </c>
      <c r="E140" s="250" t="s">
        <v>387</v>
      </c>
      <c r="F140" s="250"/>
      <c r="G140" s="235">
        <f>SUM(G141)</f>
        <v>0</v>
      </c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31"/>
      <c r="BO140" s="231"/>
      <c r="BP140" s="231"/>
      <c r="BQ140" s="231"/>
      <c r="BR140" s="231"/>
      <c r="BS140" s="231"/>
      <c r="BT140" s="231"/>
      <c r="BU140" s="231"/>
      <c r="BV140" s="231"/>
      <c r="BW140" s="231"/>
      <c r="BX140" s="231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231"/>
      <c r="CO140" s="231"/>
      <c r="CP140" s="231"/>
      <c r="CQ140" s="231"/>
      <c r="CR140" s="231"/>
      <c r="CS140" s="231"/>
      <c r="CT140" s="231"/>
      <c r="CU140" s="231"/>
      <c r="CV140" s="231"/>
      <c r="CW140" s="231"/>
      <c r="CX140" s="231"/>
      <c r="CY140" s="231"/>
      <c r="CZ140" s="231"/>
      <c r="DA140" s="231"/>
      <c r="DB140" s="231"/>
      <c r="DC140" s="231"/>
      <c r="DD140" s="231"/>
      <c r="DE140" s="231"/>
      <c r="DF140" s="231"/>
      <c r="DG140" s="231"/>
      <c r="DH140" s="231"/>
      <c r="DI140" s="231"/>
      <c r="DJ140" s="231"/>
      <c r="DK140" s="231"/>
      <c r="DL140" s="231"/>
      <c r="DM140" s="231"/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  <c r="EK140" s="231"/>
      <c r="EL140" s="231"/>
      <c r="EM140" s="231"/>
      <c r="EN140" s="231"/>
      <c r="EO140" s="231"/>
      <c r="EP140" s="231"/>
      <c r="EQ140" s="231"/>
      <c r="ER140" s="231"/>
      <c r="ES140" s="231"/>
      <c r="ET140" s="231"/>
      <c r="EU140" s="231"/>
      <c r="EV140" s="231"/>
      <c r="EW140" s="231"/>
      <c r="EX140" s="231"/>
      <c r="EY140" s="231"/>
      <c r="EZ140" s="231"/>
      <c r="FA140" s="231"/>
      <c r="FB140" s="231"/>
      <c r="FC140" s="231"/>
      <c r="FD140" s="231"/>
      <c r="FE140" s="231"/>
      <c r="FF140" s="231"/>
      <c r="FG140" s="231"/>
      <c r="FH140" s="231"/>
      <c r="FI140" s="231"/>
      <c r="FJ140" s="231"/>
      <c r="FK140" s="231"/>
      <c r="FL140" s="231"/>
      <c r="FM140" s="231"/>
      <c r="FN140" s="231"/>
      <c r="FO140" s="231"/>
      <c r="FP140" s="231"/>
      <c r="FQ140" s="231"/>
      <c r="FR140" s="231"/>
      <c r="FS140" s="231"/>
      <c r="FT140" s="231"/>
      <c r="FU140" s="231"/>
      <c r="FV140" s="231"/>
      <c r="FW140" s="231"/>
      <c r="FX140" s="231"/>
      <c r="FY140" s="231"/>
      <c r="FZ140" s="231"/>
      <c r="GA140" s="231"/>
      <c r="GB140" s="231"/>
      <c r="GC140" s="231"/>
      <c r="GD140" s="231"/>
      <c r="GE140" s="231"/>
      <c r="GF140" s="231"/>
      <c r="GG140" s="231"/>
      <c r="GH140" s="231"/>
      <c r="GI140" s="231"/>
      <c r="GJ140" s="231"/>
      <c r="GK140" s="231"/>
      <c r="GL140" s="231"/>
      <c r="GM140" s="231"/>
      <c r="GN140" s="231"/>
      <c r="GO140" s="231"/>
      <c r="GP140" s="231"/>
      <c r="GQ140" s="231"/>
      <c r="GR140" s="231"/>
      <c r="GS140" s="231"/>
      <c r="GT140" s="231"/>
      <c r="GU140" s="231"/>
      <c r="GV140" s="231"/>
      <c r="GW140" s="231"/>
      <c r="GX140" s="231"/>
      <c r="GY140" s="231"/>
      <c r="GZ140" s="231"/>
      <c r="HA140" s="231"/>
      <c r="HB140" s="231"/>
      <c r="HC140" s="231"/>
      <c r="HD140" s="231"/>
      <c r="HE140" s="231"/>
      <c r="HF140" s="231"/>
      <c r="HG140" s="231"/>
      <c r="HH140" s="231"/>
      <c r="HI140" s="231"/>
      <c r="HJ140" s="231"/>
      <c r="HK140" s="231"/>
      <c r="HL140" s="231"/>
      <c r="HM140" s="231"/>
      <c r="HN140" s="231"/>
      <c r="HO140" s="231"/>
      <c r="HP140" s="231"/>
      <c r="HQ140" s="231"/>
      <c r="HR140" s="231"/>
      <c r="HS140" s="231"/>
      <c r="HT140" s="231"/>
      <c r="HU140" s="231"/>
      <c r="HV140" s="231"/>
      <c r="HW140" s="231"/>
      <c r="HX140" s="231"/>
      <c r="HY140" s="231"/>
      <c r="HZ140" s="231"/>
      <c r="IA140" s="231"/>
      <c r="IB140" s="231"/>
      <c r="IC140" s="231"/>
      <c r="ID140" s="231"/>
      <c r="IE140" s="231"/>
      <c r="IF140" s="231"/>
      <c r="IG140" s="231"/>
      <c r="IH140" s="231"/>
      <c r="II140" s="231"/>
      <c r="IJ140" s="231"/>
      <c r="IK140" s="231"/>
      <c r="IL140" s="231"/>
      <c r="IM140" s="231"/>
      <c r="IN140" s="231"/>
      <c r="IO140" s="231"/>
      <c r="IP140" s="231"/>
      <c r="IQ140" s="231"/>
      <c r="IR140" s="231"/>
      <c r="IS140" s="231"/>
      <c r="IT140" s="231"/>
      <c r="IU140" s="231"/>
      <c r="IV140" s="231"/>
    </row>
    <row r="141" spans="1:256" ht="25.5" x14ac:dyDescent="0.2">
      <c r="A141" s="227" t="s">
        <v>336</v>
      </c>
      <c r="B141" s="240" t="s">
        <v>567</v>
      </c>
      <c r="C141" s="240" t="s">
        <v>297</v>
      </c>
      <c r="D141" s="240" t="s">
        <v>273</v>
      </c>
      <c r="E141" s="240" t="s">
        <v>387</v>
      </c>
      <c r="F141" s="240" t="s">
        <v>337</v>
      </c>
      <c r="G141" s="235">
        <v>0</v>
      </c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31"/>
      <c r="AM141" s="231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  <c r="BD141" s="231"/>
      <c r="BE141" s="231"/>
      <c r="BF141" s="231"/>
      <c r="BG141" s="231"/>
      <c r="BH141" s="231"/>
      <c r="BI141" s="231"/>
      <c r="BJ141" s="231"/>
      <c r="BK141" s="231"/>
      <c r="BL141" s="231"/>
      <c r="BM141" s="231"/>
      <c r="BN141" s="231"/>
      <c r="BO141" s="231"/>
      <c r="BP141" s="231"/>
      <c r="BQ141" s="231"/>
      <c r="BR141" s="231"/>
      <c r="BS141" s="231"/>
      <c r="BT141" s="231"/>
      <c r="BU141" s="231"/>
      <c r="BV141" s="231"/>
      <c r="BW141" s="231"/>
      <c r="BX141" s="231"/>
      <c r="BY141" s="231"/>
      <c r="BZ141" s="231"/>
      <c r="CA141" s="231"/>
      <c r="CB141" s="231"/>
      <c r="CC141" s="231"/>
      <c r="CD141" s="231"/>
      <c r="CE141" s="231"/>
      <c r="CF141" s="231"/>
      <c r="CG141" s="231"/>
      <c r="CH141" s="231"/>
      <c r="CI141" s="231"/>
      <c r="CJ141" s="231"/>
      <c r="CK141" s="231"/>
      <c r="CL141" s="231"/>
      <c r="CM141" s="231"/>
      <c r="CN141" s="231"/>
      <c r="CO141" s="231"/>
      <c r="CP141" s="231"/>
      <c r="CQ141" s="231"/>
      <c r="CR141" s="231"/>
      <c r="CS141" s="231"/>
      <c r="CT141" s="231"/>
      <c r="CU141" s="231"/>
      <c r="CV141" s="231"/>
      <c r="CW141" s="231"/>
      <c r="CX141" s="231"/>
      <c r="CY141" s="231"/>
      <c r="CZ141" s="231"/>
      <c r="DA141" s="231"/>
      <c r="DB141" s="231"/>
      <c r="DC141" s="231"/>
      <c r="DD141" s="231"/>
      <c r="DE141" s="231"/>
      <c r="DF141" s="231"/>
      <c r="DG141" s="231"/>
      <c r="DH141" s="231"/>
      <c r="DI141" s="231"/>
      <c r="DJ141" s="231"/>
      <c r="DK141" s="231"/>
      <c r="DL141" s="231"/>
      <c r="DM141" s="231"/>
      <c r="DN141" s="231"/>
      <c r="DO141" s="231"/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  <c r="EJ141" s="231"/>
      <c r="EK141" s="231"/>
      <c r="EL141" s="231"/>
      <c r="EM141" s="231"/>
      <c r="EN141" s="231"/>
      <c r="EO141" s="231"/>
      <c r="EP141" s="231"/>
      <c r="EQ141" s="231"/>
      <c r="ER141" s="231"/>
      <c r="ES141" s="231"/>
      <c r="ET141" s="231"/>
      <c r="EU141" s="231"/>
      <c r="EV141" s="231"/>
      <c r="EW141" s="231"/>
      <c r="EX141" s="231"/>
      <c r="EY141" s="231"/>
      <c r="EZ141" s="231"/>
      <c r="FA141" s="231"/>
      <c r="FB141" s="231"/>
      <c r="FC141" s="231"/>
      <c r="FD141" s="231"/>
      <c r="FE141" s="231"/>
      <c r="FF141" s="231"/>
      <c r="FG141" s="231"/>
      <c r="FH141" s="231"/>
      <c r="FI141" s="231"/>
      <c r="FJ141" s="231"/>
      <c r="FK141" s="231"/>
      <c r="FL141" s="231"/>
      <c r="FM141" s="231"/>
      <c r="FN141" s="231"/>
      <c r="FO141" s="231"/>
      <c r="FP141" s="231"/>
      <c r="FQ141" s="231"/>
      <c r="FR141" s="231"/>
      <c r="FS141" s="231"/>
      <c r="FT141" s="231"/>
      <c r="FU141" s="231"/>
      <c r="FV141" s="231"/>
      <c r="FW141" s="231"/>
      <c r="FX141" s="231"/>
      <c r="FY141" s="231"/>
      <c r="FZ141" s="231"/>
      <c r="GA141" s="231"/>
      <c r="GB141" s="231"/>
      <c r="GC141" s="231"/>
      <c r="GD141" s="231"/>
      <c r="GE141" s="231"/>
      <c r="GF141" s="231"/>
      <c r="GG141" s="231"/>
      <c r="GH141" s="231"/>
      <c r="GI141" s="231"/>
      <c r="GJ141" s="231"/>
      <c r="GK141" s="231"/>
      <c r="GL141" s="231"/>
      <c r="GM141" s="231"/>
      <c r="GN141" s="231"/>
      <c r="GO141" s="231"/>
      <c r="GP141" s="231"/>
      <c r="GQ141" s="231"/>
      <c r="GR141" s="231"/>
      <c r="GS141" s="231"/>
      <c r="GT141" s="231"/>
      <c r="GU141" s="231"/>
      <c r="GV141" s="231"/>
      <c r="GW141" s="231"/>
      <c r="GX141" s="231"/>
      <c r="GY141" s="231"/>
      <c r="GZ141" s="231"/>
      <c r="HA141" s="231"/>
      <c r="HB141" s="231"/>
      <c r="HC141" s="231"/>
      <c r="HD141" s="231"/>
      <c r="HE141" s="231"/>
      <c r="HF141" s="231"/>
      <c r="HG141" s="231"/>
      <c r="HH141" s="231"/>
      <c r="HI141" s="231"/>
      <c r="HJ141" s="231"/>
      <c r="HK141" s="231"/>
      <c r="HL141" s="231"/>
      <c r="HM141" s="231"/>
      <c r="HN141" s="231"/>
      <c r="HO141" s="231"/>
      <c r="HP141" s="231"/>
      <c r="HQ141" s="231"/>
      <c r="HR141" s="231"/>
      <c r="HS141" s="231"/>
      <c r="HT141" s="231"/>
      <c r="HU141" s="231"/>
      <c r="HV141" s="231"/>
      <c r="HW141" s="231"/>
      <c r="HX141" s="231"/>
      <c r="HY141" s="231"/>
      <c r="HZ141" s="231"/>
      <c r="IA141" s="231"/>
      <c r="IB141" s="231"/>
      <c r="IC141" s="231"/>
      <c r="ID141" s="231"/>
      <c r="IE141" s="231"/>
      <c r="IF141" s="231"/>
      <c r="IG141" s="231"/>
      <c r="IH141" s="231"/>
      <c r="II141" s="231"/>
      <c r="IJ141" s="231"/>
      <c r="IK141" s="231"/>
      <c r="IL141" s="231"/>
      <c r="IM141" s="231"/>
      <c r="IN141" s="231"/>
      <c r="IO141" s="231"/>
      <c r="IP141" s="231"/>
      <c r="IQ141" s="231"/>
      <c r="IR141" s="231"/>
      <c r="IS141" s="231"/>
      <c r="IT141" s="231"/>
      <c r="IU141" s="231"/>
      <c r="IV141" s="231"/>
    </row>
    <row r="142" spans="1:256" ht="15" x14ac:dyDescent="0.25">
      <c r="A142" s="273" t="s">
        <v>388</v>
      </c>
      <c r="B142" s="255" t="s">
        <v>567</v>
      </c>
      <c r="C142" s="255" t="s">
        <v>297</v>
      </c>
      <c r="D142" s="255" t="s">
        <v>280</v>
      </c>
      <c r="E142" s="255"/>
      <c r="F142" s="255"/>
      <c r="G142" s="274">
        <f>SUM(G156+G151+G143+G146+G149+G163)</f>
        <v>103675.18</v>
      </c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2"/>
      <c r="CQ142" s="212"/>
      <c r="CR142" s="212"/>
      <c r="CS142" s="212"/>
      <c r="CT142" s="212"/>
      <c r="CU142" s="212"/>
      <c r="CV142" s="212"/>
      <c r="CW142" s="212"/>
      <c r="CX142" s="212"/>
      <c r="CY142" s="212"/>
      <c r="CZ142" s="212"/>
      <c r="DA142" s="212"/>
      <c r="DB142" s="212"/>
      <c r="DC142" s="212"/>
      <c r="DD142" s="212"/>
      <c r="DE142" s="212"/>
      <c r="DF142" s="212"/>
      <c r="DG142" s="212"/>
      <c r="DH142" s="212"/>
      <c r="DI142" s="212"/>
      <c r="DJ142" s="212"/>
      <c r="DK142" s="212"/>
      <c r="DL142" s="212"/>
      <c r="DM142" s="212"/>
      <c r="DN142" s="212"/>
      <c r="DO142" s="212"/>
      <c r="DP142" s="212"/>
      <c r="DQ142" s="212"/>
      <c r="DR142" s="212"/>
      <c r="DS142" s="212"/>
      <c r="DT142" s="212"/>
      <c r="DU142" s="212"/>
      <c r="DV142" s="212"/>
      <c r="DW142" s="212"/>
      <c r="DX142" s="212"/>
      <c r="DY142" s="212"/>
      <c r="DZ142" s="212"/>
      <c r="EA142" s="212"/>
      <c r="EB142" s="212"/>
      <c r="EC142" s="212"/>
      <c r="ED142" s="212"/>
      <c r="EE142" s="212"/>
      <c r="EF142" s="212"/>
      <c r="EG142" s="212"/>
      <c r="EH142" s="212"/>
      <c r="EI142" s="212"/>
      <c r="EJ142" s="212"/>
      <c r="EK142" s="212"/>
      <c r="EL142" s="212"/>
      <c r="EM142" s="212"/>
      <c r="EN142" s="212"/>
      <c r="EO142" s="212"/>
      <c r="EP142" s="212"/>
      <c r="EQ142" s="212"/>
      <c r="ER142" s="212"/>
      <c r="ES142" s="212"/>
      <c r="ET142" s="212"/>
      <c r="EU142" s="212"/>
      <c r="EV142" s="212"/>
      <c r="EW142" s="212"/>
      <c r="EX142" s="212"/>
      <c r="EY142" s="212"/>
      <c r="EZ142" s="212"/>
      <c r="FA142" s="212"/>
      <c r="FB142" s="212"/>
      <c r="FC142" s="212"/>
      <c r="FD142" s="212"/>
      <c r="FE142" s="212"/>
      <c r="FF142" s="212"/>
      <c r="FG142" s="212"/>
      <c r="FH142" s="212"/>
      <c r="FI142" s="212"/>
      <c r="FJ142" s="212"/>
      <c r="FK142" s="212"/>
      <c r="FL142" s="212"/>
      <c r="FM142" s="212"/>
      <c r="FN142" s="212"/>
      <c r="FO142" s="212"/>
      <c r="FP142" s="212"/>
      <c r="FQ142" s="212"/>
      <c r="FR142" s="212"/>
      <c r="FS142" s="212"/>
      <c r="FT142" s="212"/>
      <c r="FU142" s="212"/>
      <c r="FV142" s="212"/>
      <c r="FW142" s="212"/>
      <c r="FX142" s="212"/>
      <c r="FY142" s="212"/>
      <c r="FZ142" s="212"/>
      <c r="GA142" s="212"/>
      <c r="GB142" s="212"/>
      <c r="GC142" s="212"/>
      <c r="GD142" s="212"/>
      <c r="GE142" s="212"/>
      <c r="GF142" s="212"/>
      <c r="GG142" s="212"/>
      <c r="GH142" s="212"/>
      <c r="GI142" s="212"/>
      <c r="GJ142" s="212"/>
      <c r="GK142" s="212"/>
      <c r="GL142" s="212"/>
      <c r="GM142" s="212"/>
      <c r="GN142" s="212"/>
      <c r="GO142" s="212"/>
      <c r="GP142" s="212"/>
      <c r="GQ142" s="212"/>
      <c r="GR142" s="212"/>
      <c r="GS142" s="212"/>
      <c r="GT142" s="212"/>
      <c r="GU142" s="212"/>
      <c r="GV142" s="212"/>
      <c r="GW142" s="212"/>
      <c r="GX142" s="212"/>
      <c r="GY142" s="212"/>
      <c r="GZ142" s="212"/>
      <c r="HA142" s="212"/>
      <c r="HB142" s="212"/>
      <c r="HC142" s="212"/>
      <c r="HD142" s="212"/>
      <c r="HE142" s="212"/>
      <c r="HF142" s="212"/>
      <c r="HG142" s="212"/>
      <c r="HH142" s="212"/>
      <c r="HI142" s="212"/>
      <c r="HJ142" s="212"/>
      <c r="HK142" s="212"/>
      <c r="HL142" s="212"/>
      <c r="HM142" s="212"/>
      <c r="HN142" s="212"/>
      <c r="HO142" s="212"/>
      <c r="HP142" s="212"/>
      <c r="HQ142" s="212"/>
      <c r="HR142" s="212"/>
      <c r="HS142" s="212"/>
      <c r="HT142" s="212"/>
      <c r="HU142" s="212"/>
      <c r="HV142" s="212"/>
      <c r="HW142" s="212"/>
      <c r="HX142" s="212"/>
      <c r="HY142" s="212"/>
      <c r="HZ142" s="212"/>
      <c r="IA142" s="212"/>
      <c r="IB142" s="212"/>
      <c r="IC142" s="212"/>
      <c r="ID142" s="212"/>
      <c r="IE142" s="212"/>
      <c r="IF142" s="212"/>
      <c r="IG142" s="212"/>
      <c r="IH142" s="212"/>
      <c r="II142" s="212"/>
      <c r="IJ142" s="212"/>
      <c r="IK142" s="212"/>
      <c r="IL142" s="212"/>
      <c r="IM142" s="212"/>
      <c r="IN142" s="212"/>
      <c r="IO142" s="212"/>
      <c r="IP142" s="212"/>
      <c r="IQ142" s="212"/>
      <c r="IR142" s="212"/>
      <c r="IS142" s="212"/>
      <c r="IT142" s="212"/>
      <c r="IU142" s="212"/>
      <c r="IV142" s="212"/>
    </row>
    <row r="143" spans="1:256" ht="38.25" hidden="1" x14ac:dyDescent="0.2">
      <c r="A143" s="232" t="s">
        <v>596</v>
      </c>
      <c r="B143" s="250" t="s">
        <v>567</v>
      </c>
      <c r="C143" s="250" t="s">
        <v>297</v>
      </c>
      <c r="D143" s="250" t="s">
        <v>280</v>
      </c>
      <c r="E143" s="250" t="s">
        <v>597</v>
      </c>
      <c r="F143" s="250"/>
      <c r="G143" s="235">
        <f>SUM(G144:G145)</f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239"/>
      <c r="BO143" s="239"/>
      <c r="BP143" s="239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239"/>
      <c r="CA143" s="239"/>
      <c r="CB143" s="239"/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</row>
    <row r="144" spans="1:256" ht="25.5" hidden="1" x14ac:dyDescent="0.2">
      <c r="A144" s="227" t="s">
        <v>575</v>
      </c>
      <c r="B144" s="240" t="s">
        <v>567</v>
      </c>
      <c r="C144" s="240" t="s">
        <v>297</v>
      </c>
      <c r="D144" s="240" t="s">
        <v>280</v>
      </c>
      <c r="E144" s="240" t="s">
        <v>597</v>
      </c>
      <c r="F144" s="240" t="s">
        <v>335</v>
      </c>
      <c r="G144" s="230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1"/>
      <c r="AB144" s="231"/>
      <c r="AC144" s="231"/>
      <c r="AD144" s="231"/>
      <c r="AE144" s="231"/>
      <c r="AF144" s="231"/>
      <c r="AG144" s="231"/>
      <c r="AH144" s="231"/>
      <c r="AI144" s="231"/>
      <c r="AJ144" s="231"/>
      <c r="AK144" s="231"/>
      <c r="AL144" s="231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231"/>
      <c r="BF144" s="231"/>
      <c r="BG144" s="231"/>
      <c r="BH144" s="231"/>
      <c r="BI144" s="231"/>
      <c r="BJ144" s="231"/>
      <c r="BK144" s="231"/>
      <c r="BL144" s="231"/>
      <c r="BM144" s="231"/>
      <c r="BN144" s="231"/>
      <c r="BO144" s="231"/>
      <c r="BP144" s="231"/>
      <c r="BQ144" s="231"/>
      <c r="BR144" s="231"/>
      <c r="BS144" s="231"/>
      <c r="BT144" s="231"/>
      <c r="BU144" s="231"/>
      <c r="BV144" s="231"/>
      <c r="BW144" s="231"/>
      <c r="BX144" s="231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1"/>
      <c r="CO144" s="231"/>
      <c r="CP144" s="231"/>
      <c r="CQ144" s="231"/>
      <c r="CR144" s="231"/>
      <c r="CS144" s="231"/>
      <c r="CT144" s="231"/>
      <c r="CU144" s="231"/>
      <c r="CV144" s="231"/>
      <c r="CW144" s="231"/>
      <c r="CX144" s="231"/>
      <c r="CY144" s="231"/>
      <c r="CZ144" s="231"/>
      <c r="DA144" s="231"/>
      <c r="DB144" s="231"/>
      <c r="DC144" s="231"/>
      <c r="DD144" s="231"/>
      <c r="DE144" s="231"/>
      <c r="DF144" s="231"/>
      <c r="DG144" s="231"/>
      <c r="DH144" s="231"/>
      <c r="DI144" s="231"/>
      <c r="DJ144" s="231"/>
      <c r="DK144" s="231"/>
      <c r="DL144" s="231"/>
      <c r="DM144" s="231"/>
      <c r="DN144" s="231"/>
      <c r="DO144" s="231"/>
      <c r="DP144" s="231"/>
      <c r="DQ144" s="231"/>
      <c r="DR144" s="231"/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  <c r="EG144" s="231"/>
      <c r="EH144" s="231"/>
      <c r="EI144" s="231"/>
      <c r="EJ144" s="231"/>
      <c r="EK144" s="231"/>
      <c r="EL144" s="231"/>
      <c r="EM144" s="231"/>
      <c r="EN144" s="231"/>
      <c r="EO144" s="231"/>
      <c r="EP144" s="231"/>
      <c r="EQ144" s="231"/>
      <c r="ER144" s="231"/>
      <c r="ES144" s="231"/>
      <c r="ET144" s="231"/>
      <c r="EU144" s="231"/>
      <c r="EV144" s="231"/>
      <c r="EW144" s="231"/>
      <c r="EX144" s="231"/>
      <c r="EY144" s="231"/>
      <c r="EZ144" s="231"/>
      <c r="FA144" s="231"/>
      <c r="FB144" s="231"/>
      <c r="FC144" s="231"/>
      <c r="FD144" s="231"/>
      <c r="FE144" s="231"/>
      <c r="FF144" s="231"/>
      <c r="FG144" s="231"/>
      <c r="FH144" s="231"/>
      <c r="FI144" s="231"/>
      <c r="FJ144" s="231"/>
      <c r="FK144" s="231"/>
      <c r="FL144" s="231"/>
      <c r="FM144" s="231"/>
      <c r="FN144" s="231"/>
      <c r="FO144" s="231"/>
      <c r="FP144" s="231"/>
      <c r="FQ144" s="231"/>
      <c r="FR144" s="231"/>
      <c r="FS144" s="231"/>
      <c r="FT144" s="231"/>
      <c r="FU144" s="231"/>
      <c r="FV144" s="231"/>
      <c r="FW144" s="231"/>
      <c r="FX144" s="231"/>
      <c r="FY144" s="231"/>
      <c r="FZ144" s="231"/>
      <c r="GA144" s="231"/>
      <c r="GB144" s="231"/>
      <c r="GC144" s="231"/>
      <c r="GD144" s="231"/>
      <c r="GE144" s="231"/>
      <c r="GF144" s="231"/>
      <c r="GG144" s="231"/>
      <c r="GH144" s="231"/>
      <c r="GI144" s="231"/>
      <c r="GJ144" s="231"/>
      <c r="GK144" s="231"/>
      <c r="GL144" s="231"/>
      <c r="GM144" s="231"/>
      <c r="GN144" s="231"/>
      <c r="GO144" s="231"/>
      <c r="GP144" s="231"/>
      <c r="GQ144" s="231"/>
      <c r="GR144" s="231"/>
      <c r="GS144" s="231"/>
      <c r="GT144" s="231"/>
      <c r="GU144" s="231"/>
      <c r="GV144" s="231"/>
      <c r="GW144" s="231"/>
      <c r="GX144" s="231"/>
      <c r="GY144" s="231"/>
      <c r="GZ144" s="231"/>
      <c r="HA144" s="231"/>
      <c r="HB144" s="231"/>
      <c r="HC144" s="231"/>
      <c r="HD144" s="231"/>
      <c r="HE144" s="231"/>
      <c r="HF144" s="231"/>
      <c r="HG144" s="231"/>
      <c r="HH144" s="231"/>
      <c r="HI144" s="231"/>
      <c r="HJ144" s="231"/>
      <c r="HK144" s="231"/>
      <c r="HL144" s="231"/>
      <c r="HM144" s="231"/>
      <c r="HN144" s="231"/>
      <c r="HO144" s="231"/>
      <c r="HP144" s="231"/>
      <c r="HQ144" s="231"/>
      <c r="HR144" s="231"/>
      <c r="HS144" s="231"/>
      <c r="HT144" s="231"/>
      <c r="HU144" s="231"/>
      <c r="HV144" s="231"/>
      <c r="HW144" s="231"/>
      <c r="HX144" s="231"/>
      <c r="HY144" s="231"/>
      <c r="HZ144" s="231"/>
      <c r="IA144" s="231"/>
      <c r="IB144" s="231"/>
      <c r="IC144" s="231"/>
      <c r="ID144" s="231"/>
      <c r="IE144" s="231"/>
      <c r="IF144" s="231"/>
      <c r="IG144" s="231"/>
      <c r="IH144" s="231"/>
      <c r="II144" s="231"/>
      <c r="IJ144" s="231"/>
      <c r="IK144" s="231"/>
      <c r="IL144" s="231"/>
      <c r="IM144" s="231"/>
      <c r="IN144" s="231"/>
      <c r="IO144" s="231"/>
      <c r="IP144" s="231"/>
      <c r="IQ144" s="231"/>
      <c r="IR144" s="231"/>
      <c r="IS144" s="231"/>
      <c r="IT144" s="231"/>
      <c r="IU144" s="231"/>
      <c r="IV144" s="231"/>
    </row>
    <row r="145" spans="1:256" ht="26.25" hidden="1" x14ac:dyDescent="0.25">
      <c r="A145" s="227" t="s">
        <v>336</v>
      </c>
      <c r="B145" s="240" t="s">
        <v>567</v>
      </c>
      <c r="C145" s="240" t="s">
        <v>297</v>
      </c>
      <c r="D145" s="240" t="s">
        <v>280</v>
      </c>
      <c r="E145" s="240" t="s">
        <v>597</v>
      </c>
      <c r="F145" s="228" t="s">
        <v>337</v>
      </c>
      <c r="G145" s="277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  <c r="EG145" s="248"/>
      <c r="EH145" s="248"/>
      <c r="EI145" s="248"/>
      <c r="EJ145" s="248"/>
      <c r="EK145" s="248"/>
      <c r="EL145" s="248"/>
      <c r="EM145" s="248"/>
      <c r="EN145" s="248"/>
      <c r="EO145" s="248"/>
      <c r="EP145" s="248"/>
      <c r="EQ145" s="248"/>
      <c r="ER145" s="248"/>
      <c r="ES145" s="248"/>
      <c r="ET145" s="248"/>
      <c r="EU145" s="248"/>
      <c r="EV145" s="248"/>
      <c r="EW145" s="248"/>
      <c r="EX145" s="248"/>
      <c r="EY145" s="248"/>
      <c r="EZ145" s="248"/>
      <c r="FA145" s="248"/>
      <c r="FB145" s="248"/>
      <c r="FC145" s="248"/>
      <c r="FD145" s="248"/>
      <c r="FE145" s="248"/>
      <c r="FF145" s="248"/>
      <c r="FG145" s="248"/>
      <c r="FH145" s="248"/>
      <c r="FI145" s="248"/>
      <c r="FJ145" s="248"/>
      <c r="FK145" s="248"/>
      <c r="FL145" s="248"/>
      <c r="FM145" s="248"/>
      <c r="FN145" s="248"/>
      <c r="FO145" s="248"/>
      <c r="FP145" s="248"/>
      <c r="FQ145" s="248"/>
      <c r="FR145" s="248"/>
      <c r="FS145" s="248"/>
      <c r="FT145" s="248"/>
      <c r="FU145" s="248"/>
      <c r="FV145" s="248"/>
      <c r="FW145" s="248"/>
      <c r="FX145" s="248"/>
      <c r="FY145" s="248"/>
      <c r="FZ145" s="248"/>
      <c r="GA145" s="248"/>
      <c r="GB145" s="248"/>
      <c r="GC145" s="248"/>
      <c r="GD145" s="248"/>
      <c r="GE145" s="248"/>
      <c r="GF145" s="248"/>
      <c r="GG145" s="248"/>
      <c r="GH145" s="248"/>
      <c r="GI145" s="248"/>
      <c r="GJ145" s="248"/>
      <c r="GK145" s="248"/>
      <c r="GL145" s="248"/>
      <c r="GM145" s="248"/>
      <c r="GN145" s="248"/>
      <c r="GO145" s="248"/>
      <c r="GP145" s="248"/>
      <c r="GQ145" s="248"/>
      <c r="GR145" s="248"/>
      <c r="GS145" s="248"/>
      <c r="GT145" s="248"/>
      <c r="GU145" s="248"/>
      <c r="GV145" s="248"/>
      <c r="GW145" s="248"/>
      <c r="GX145" s="248"/>
      <c r="GY145" s="248"/>
      <c r="GZ145" s="248"/>
      <c r="HA145" s="248"/>
      <c r="HB145" s="248"/>
      <c r="HC145" s="248"/>
      <c r="HD145" s="248"/>
      <c r="HE145" s="248"/>
      <c r="HF145" s="248"/>
      <c r="HG145" s="248"/>
      <c r="HH145" s="248"/>
      <c r="HI145" s="248"/>
      <c r="HJ145" s="248"/>
      <c r="HK145" s="248"/>
      <c r="HL145" s="248"/>
      <c r="HM145" s="248"/>
      <c r="HN145" s="248"/>
      <c r="HO145" s="248"/>
      <c r="HP145" s="248"/>
      <c r="HQ145" s="248"/>
      <c r="HR145" s="248"/>
      <c r="HS145" s="248"/>
      <c r="HT145" s="248"/>
      <c r="HU145" s="248"/>
      <c r="HV145" s="248"/>
      <c r="HW145" s="248"/>
      <c r="HX145" s="248"/>
      <c r="HY145" s="248"/>
      <c r="HZ145" s="248"/>
      <c r="IA145" s="248"/>
      <c r="IB145" s="248"/>
      <c r="IC145" s="248"/>
      <c r="ID145" s="248"/>
      <c r="IE145" s="248"/>
      <c r="IF145" s="248"/>
      <c r="IG145" s="248"/>
      <c r="IH145" s="248"/>
      <c r="II145" s="248"/>
      <c r="IJ145" s="248"/>
      <c r="IK145" s="248"/>
      <c r="IL145" s="248"/>
      <c r="IM145" s="248"/>
      <c r="IN145" s="248"/>
      <c r="IO145" s="248"/>
      <c r="IP145" s="248"/>
      <c r="IQ145" s="248"/>
      <c r="IR145" s="248"/>
      <c r="IS145" s="248"/>
      <c r="IT145" s="248"/>
      <c r="IU145" s="248"/>
      <c r="IV145" s="248"/>
    </row>
    <row r="146" spans="1:256" ht="39" x14ac:dyDescent="0.25">
      <c r="A146" s="232" t="s">
        <v>596</v>
      </c>
      <c r="B146" s="250" t="s">
        <v>567</v>
      </c>
      <c r="C146" s="250" t="s">
        <v>297</v>
      </c>
      <c r="D146" s="250" t="s">
        <v>280</v>
      </c>
      <c r="E146" s="240" t="s">
        <v>390</v>
      </c>
      <c r="F146" s="250"/>
      <c r="G146" s="230">
        <f>SUM(G147:G148)</f>
        <v>7376.25</v>
      </c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248"/>
      <c r="FG146" s="248"/>
      <c r="FH146" s="248"/>
      <c r="FI146" s="248"/>
      <c r="FJ146" s="248"/>
      <c r="FK146" s="248"/>
      <c r="FL146" s="248"/>
      <c r="FM146" s="248"/>
      <c r="FN146" s="248"/>
      <c r="FO146" s="248"/>
      <c r="FP146" s="248"/>
      <c r="FQ146" s="248"/>
      <c r="FR146" s="248"/>
      <c r="FS146" s="248"/>
      <c r="FT146" s="248"/>
      <c r="FU146" s="248"/>
      <c r="FV146" s="248"/>
      <c r="FW146" s="248"/>
      <c r="FX146" s="248"/>
      <c r="FY146" s="248"/>
      <c r="FZ146" s="248"/>
      <c r="GA146" s="248"/>
      <c r="GB146" s="248"/>
      <c r="GC146" s="248"/>
      <c r="GD146" s="248"/>
      <c r="GE146" s="248"/>
      <c r="GF146" s="248"/>
      <c r="GG146" s="248"/>
      <c r="GH146" s="248"/>
      <c r="GI146" s="248"/>
      <c r="GJ146" s="248"/>
      <c r="GK146" s="248"/>
      <c r="GL146" s="248"/>
      <c r="GM146" s="248"/>
      <c r="GN146" s="248"/>
      <c r="GO146" s="248"/>
      <c r="GP146" s="248"/>
      <c r="GQ146" s="248"/>
      <c r="GR146" s="248"/>
      <c r="GS146" s="248"/>
      <c r="GT146" s="248"/>
      <c r="GU146" s="248"/>
      <c r="GV146" s="248"/>
      <c r="GW146" s="248"/>
      <c r="GX146" s="248"/>
      <c r="GY146" s="248"/>
      <c r="GZ146" s="248"/>
      <c r="HA146" s="248"/>
      <c r="HB146" s="248"/>
      <c r="HC146" s="248"/>
      <c r="HD146" s="248"/>
      <c r="HE146" s="248"/>
      <c r="HF146" s="248"/>
      <c r="HG146" s="248"/>
      <c r="HH146" s="248"/>
      <c r="HI146" s="248"/>
      <c r="HJ146" s="248"/>
      <c r="HK146" s="248"/>
      <c r="HL146" s="248"/>
      <c r="HM146" s="248"/>
      <c r="HN146" s="248"/>
      <c r="HO146" s="248"/>
      <c r="HP146" s="248"/>
      <c r="HQ146" s="248"/>
      <c r="HR146" s="248"/>
      <c r="HS146" s="248"/>
      <c r="HT146" s="248"/>
      <c r="HU146" s="248"/>
      <c r="HV146" s="248"/>
      <c r="HW146" s="248"/>
      <c r="HX146" s="248"/>
      <c r="HY146" s="248"/>
      <c r="HZ146" s="248"/>
      <c r="IA146" s="248"/>
      <c r="IB146" s="248"/>
      <c r="IC146" s="248"/>
      <c r="ID146" s="248"/>
      <c r="IE146" s="248"/>
      <c r="IF146" s="248"/>
      <c r="IG146" s="248"/>
      <c r="IH146" s="248"/>
      <c r="II146" s="248"/>
      <c r="IJ146" s="248"/>
      <c r="IK146" s="248"/>
      <c r="IL146" s="248"/>
      <c r="IM146" s="248"/>
      <c r="IN146" s="248"/>
      <c r="IO146" s="248"/>
      <c r="IP146" s="248"/>
      <c r="IQ146" s="248"/>
      <c r="IR146" s="248"/>
      <c r="IS146" s="248"/>
      <c r="IT146" s="248"/>
      <c r="IU146" s="248"/>
      <c r="IV146" s="248"/>
    </row>
    <row r="147" spans="1:256" ht="26.25" hidden="1" x14ac:dyDescent="0.25">
      <c r="A147" s="227" t="s">
        <v>575</v>
      </c>
      <c r="B147" s="240" t="s">
        <v>567</v>
      </c>
      <c r="C147" s="240" t="s">
        <v>297</v>
      </c>
      <c r="D147" s="240" t="s">
        <v>280</v>
      </c>
      <c r="E147" s="240" t="s">
        <v>598</v>
      </c>
      <c r="F147" s="240" t="s">
        <v>335</v>
      </c>
      <c r="G147" s="230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  <c r="DS147" s="248"/>
      <c r="DT147" s="248"/>
      <c r="DU147" s="248"/>
      <c r="DV147" s="248"/>
      <c r="DW147" s="248"/>
      <c r="DX147" s="248"/>
      <c r="DY147" s="248"/>
      <c r="DZ147" s="248"/>
      <c r="EA147" s="248"/>
      <c r="EB147" s="248"/>
      <c r="EC147" s="248"/>
      <c r="ED147" s="248"/>
      <c r="EE147" s="248"/>
      <c r="EF147" s="248"/>
      <c r="EG147" s="248"/>
      <c r="EH147" s="248"/>
      <c r="EI147" s="248"/>
      <c r="EJ147" s="248"/>
      <c r="EK147" s="248"/>
      <c r="EL147" s="248"/>
      <c r="EM147" s="248"/>
      <c r="EN147" s="248"/>
      <c r="EO147" s="248"/>
      <c r="EP147" s="248"/>
      <c r="EQ147" s="248"/>
      <c r="ER147" s="248"/>
      <c r="ES147" s="248"/>
      <c r="ET147" s="248"/>
      <c r="EU147" s="248"/>
      <c r="EV147" s="248"/>
      <c r="EW147" s="248"/>
      <c r="EX147" s="248"/>
      <c r="EY147" s="248"/>
      <c r="EZ147" s="248"/>
      <c r="FA147" s="248"/>
      <c r="FB147" s="248"/>
      <c r="FC147" s="248"/>
      <c r="FD147" s="248"/>
      <c r="FE147" s="248"/>
      <c r="FF147" s="248"/>
      <c r="FG147" s="248"/>
      <c r="FH147" s="248"/>
      <c r="FI147" s="248"/>
      <c r="FJ147" s="248"/>
      <c r="FK147" s="248"/>
      <c r="FL147" s="248"/>
      <c r="FM147" s="248"/>
      <c r="FN147" s="248"/>
      <c r="FO147" s="248"/>
      <c r="FP147" s="248"/>
      <c r="FQ147" s="248"/>
      <c r="FR147" s="248"/>
      <c r="FS147" s="248"/>
      <c r="FT147" s="248"/>
      <c r="FU147" s="248"/>
      <c r="FV147" s="248"/>
      <c r="FW147" s="248"/>
      <c r="FX147" s="248"/>
      <c r="FY147" s="248"/>
      <c r="FZ147" s="248"/>
      <c r="GA147" s="248"/>
      <c r="GB147" s="248"/>
      <c r="GC147" s="248"/>
      <c r="GD147" s="248"/>
      <c r="GE147" s="248"/>
      <c r="GF147" s="248"/>
      <c r="GG147" s="248"/>
      <c r="GH147" s="248"/>
      <c r="GI147" s="248"/>
      <c r="GJ147" s="248"/>
      <c r="GK147" s="248"/>
      <c r="GL147" s="248"/>
      <c r="GM147" s="248"/>
      <c r="GN147" s="248"/>
      <c r="GO147" s="248"/>
      <c r="GP147" s="248"/>
      <c r="GQ147" s="248"/>
      <c r="GR147" s="248"/>
      <c r="GS147" s="248"/>
      <c r="GT147" s="248"/>
      <c r="GU147" s="248"/>
      <c r="GV147" s="248"/>
      <c r="GW147" s="248"/>
      <c r="GX147" s="248"/>
      <c r="GY147" s="248"/>
      <c r="GZ147" s="248"/>
      <c r="HA147" s="248"/>
      <c r="HB147" s="248"/>
      <c r="HC147" s="248"/>
      <c r="HD147" s="248"/>
      <c r="HE147" s="248"/>
      <c r="HF147" s="248"/>
      <c r="HG147" s="248"/>
      <c r="HH147" s="248"/>
      <c r="HI147" s="248"/>
      <c r="HJ147" s="248"/>
      <c r="HK147" s="248"/>
      <c r="HL147" s="248"/>
      <c r="HM147" s="248"/>
      <c r="HN147" s="248"/>
      <c r="HO147" s="248"/>
      <c r="HP147" s="248"/>
      <c r="HQ147" s="248"/>
      <c r="HR147" s="248"/>
      <c r="HS147" s="248"/>
      <c r="HT147" s="248"/>
      <c r="HU147" s="248"/>
      <c r="HV147" s="248"/>
      <c r="HW147" s="248"/>
      <c r="HX147" s="248"/>
      <c r="HY147" s="248"/>
      <c r="HZ147" s="248"/>
      <c r="IA147" s="248"/>
      <c r="IB147" s="248"/>
      <c r="IC147" s="248"/>
      <c r="ID147" s="248"/>
      <c r="IE147" s="248"/>
      <c r="IF147" s="248"/>
      <c r="IG147" s="248"/>
      <c r="IH147" s="248"/>
      <c r="II147" s="248"/>
      <c r="IJ147" s="248"/>
      <c r="IK147" s="248"/>
      <c r="IL147" s="248"/>
      <c r="IM147" s="248"/>
      <c r="IN147" s="248"/>
      <c r="IO147" s="248"/>
      <c r="IP147" s="248"/>
      <c r="IQ147" s="248"/>
      <c r="IR147" s="248"/>
      <c r="IS147" s="248"/>
      <c r="IT147" s="248"/>
      <c r="IU147" s="248"/>
      <c r="IV147" s="248"/>
    </row>
    <row r="148" spans="1:256" ht="26.25" x14ac:dyDescent="0.25">
      <c r="A148" s="227" t="s">
        <v>336</v>
      </c>
      <c r="B148" s="240" t="s">
        <v>567</v>
      </c>
      <c r="C148" s="240" t="s">
        <v>297</v>
      </c>
      <c r="D148" s="240" t="s">
        <v>280</v>
      </c>
      <c r="E148" s="240" t="s">
        <v>390</v>
      </c>
      <c r="F148" s="240" t="s">
        <v>337</v>
      </c>
      <c r="G148" s="230">
        <v>7376.25</v>
      </c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  <c r="DN148" s="248"/>
      <c r="DO148" s="248"/>
      <c r="DP148" s="248"/>
      <c r="DQ148" s="248"/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8"/>
      <c r="EM148" s="248"/>
      <c r="EN148" s="248"/>
      <c r="EO148" s="248"/>
      <c r="EP148" s="248"/>
      <c r="EQ148" s="248"/>
      <c r="ER148" s="248"/>
      <c r="ES148" s="248"/>
      <c r="ET148" s="248"/>
      <c r="EU148" s="248"/>
      <c r="EV148" s="248"/>
      <c r="EW148" s="248"/>
      <c r="EX148" s="248"/>
      <c r="EY148" s="248"/>
      <c r="EZ148" s="248"/>
      <c r="FA148" s="248"/>
      <c r="FB148" s="248"/>
      <c r="FC148" s="248"/>
      <c r="FD148" s="248"/>
      <c r="FE148" s="248"/>
      <c r="FF148" s="248"/>
      <c r="FG148" s="248"/>
      <c r="FH148" s="248"/>
      <c r="FI148" s="248"/>
      <c r="FJ148" s="248"/>
      <c r="FK148" s="248"/>
      <c r="FL148" s="248"/>
      <c r="FM148" s="248"/>
      <c r="FN148" s="248"/>
      <c r="FO148" s="248"/>
      <c r="FP148" s="248"/>
      <c r="FQ148" s="248"/>
      <c r="FR148" s="248"/>
      <c r="FS148" s="248"/>
      <c r="FT148" s="248"/>
      <c r="FU148" s="248"/>
      <c r="FV148" s="248"/>
      <c r="FW148" s="248"/>
      <c r="FX148" s="248"/>
      <c r="FY148" s="248"/>
      <c r="FZ148" s="248"/>
      <c r="GA148" s="248"/>
      <c r="GB148" s="248"/>
      <c r="GC148" s="248"/>
      <c r="GD148" s="248"/>
      <c r="GE148" s="248"/>
      <c r="GF148" s="248"/>
      <c r="GG148" s="248"/>
      <c r="GH148" s="248"/>
      <c r="GI148" s="248"/>
      <c r="GJ148" s="248"/>
      <c r="GK148" s="248"/>
      <c r="GL148" s="248"/>
      <c r="GM148" s="248"/>
      <c r="GN148" s="248"/>
      <c r="GO148" s="248"/>
      <c r="GP148" s="248"/>
      <c r="GQ148" s="248"/>
      <c r="GR148" s="248"/>
      <c r="GS148" s="248"/>
      <c r="GT148" s="248"/>
      <c r="GU148" s="248"/>
      <c r="GV148" s="248"/>
      <c r="GW148" s="248"/>
      <c r="GX148" s="248"/>
      <c r="GY148" s="248"/>
      <c r="GZ148" s="248"/>
      <c r="HA148" s="248"/>
      <c r="HB148" s="248"/>
      <c r="HC148" s="248"/>
      <c r="HD148" s="248"/>
      <c r="HE148" s="248"/>
      <c r="HF148" s="248"/>
      <c r="HG148" s="248"/>
      <c r="HH148" s="248"/>
      <c r="HI148" s="248"/>
      <c r="HJ148" s="248"/>
      <c r="HK148" s="248"/>
      <c r="HL148" s="248"/>
      <c r="HM148" s="248"/>
      <c r="HN148" s="248"/>
      <c r="HO148" s="248"/>
      <c r="HP148" s="248"/>
      <c r="HQ148" s="248"/>
      <c r="HR148" s="248"/>
      <c r="HS148" s="248"/>
      <c r="HT148" s="248"/>
      <c r="HU148" s="248"/>
      <c r="HV148" s="248"/>
      <c r="HW148" s="248"/>
      <c r="HX148" s="248"/>
      <c r="HY148" s="248"/>
      <c r="HZ148" s="248"/>
      <c r="IA148" s="248"/>
      <c r="IB148" s="248"/>
      <c r="IC148" s="248"/>
      <c r="ID148" s="248"/>
      <c r="IE148" s="248"/>
      <c r="IF148" s="248"/>
      <c r="IG148" s="248"/>
      <c r="IH148" s="248"/>
      <c r="II148" s="248"/>
      <c r="IJ148" s="248"/>
      <c r="IK148" s="248"/>
      <c r="IL148" s="248"/>
      <c r="IM148" s="248"/>
      <c r="IN148" s="248"/>
      <c r="IO148" s="248"/>
      <c r="IP148" s="248"/>
      <c r="IQ148" s="248"/>
      <c r="IR148" s="248"/>
      <c r="IS148" s="248"/>
      <c r="IT148" s="248"/>
      <c r="IU148" s="248"/>
      <c r="IV148" s="248"/>
    </row>
    <row r="149" spans="1:256" ht="39" hidden="1" x14ac:dyDescent="0.25">
      <c r="A149" s="232" t="s">
        <v>599</v>
      </c>
      <c r="B149" s="250" t="s">
        <v>567</v>
      </c>
      <c r="C149" s="250" t="s">
        <v>297</v>
      </c>
      <c r="D149" s="250" t="s">
        <v>280</v>
      </c>
      <c r="E149" s="250" t="s">
        <v>399</v>
      </c>
      <c r="F149" s="278"/>
      <c r="G149" s="279">
        <f>SUM(G150)</f>
        <v>0</v>
      </c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8"/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248"/>
      <c r="FH149" s="248"/>
      <c r="FI149" s="248"/>
      <c r="FJ149" s="248"/>
      <c r="FK149" s="248"/>
      <c r="FL149" s="248"/>
      <c r="FM149" s="248"/>
      <c r="FN149" s="248"/>
      <c r="FO149" s="248"/>
      <c r="FP149" s="248"/>
      <c r="FQ149" s="248"/>
      <c r="FR149" s="248"/>
      <c r="FS149" s="248"/>
      <c r="FT149" s="248"/>
      <c r="FU149" s="248"/>
      <c r="FV149" s="248"/>
      <c r="FW149" s="248"/>
      <c r="FX149" s="248"/>
      <c r="FY149" s="248"/>
      <c r="FZ149" s="248"/>
      <c r="GA149" s="248"/>
      <c r="GB149" s="248"/>
      <c r="GC149" s="248"/>
      <c r="GD149" s="248"/>
      <c r="GE149" s="248"/>
      <c r="GF149" s="248"/>
      <c r="GG149" s="248"/>
      <c r="GH149" s="248"/>
      <c r="GI149" s="248"/>
      <c r="GJ149" s="248"/>
      <c r="GK149" s="248"/>
      <c r="GL149" s="248"/>
      <c r="GM149" s="248"/>
      <c r="GN149" s="248"/>
      <c r="GO149" s="248"/>
      <c r="GP149" s="248"/>
      <c r="GQ149" s="248"/>
      <c r="GR149" s="248"/>
      <c r="GS149" s="248"/>
      <c r="GT149" s="248"/>
      <c r="GU149" s="248"/>
      <c r="GV149" s="248"/>
      <c r="GW149" s="248"/>
      <c r="GX149" s="248"/>
      <c r="GY149" s="248"/>
      <c r="GZ149" s="248"/>
      <c r="HA149" s="248"/>
      <c r="HB149" s="248"/>
      <c r="HC149" s="248"/>
      <c r="HD149" s="248"/>
      <c r="HE149" s="248"/>
      <c r="HF149" s="248"/>
      <c r="HG149" s="248"/>
      <c r="HH149" s="248"/>
      <c r="HI149" s="248"/>
      <c r="HJ149" s="248"/>
      <c r="HK149" s="248"/>
      <c r="HL149" s="248"/>
      <c r="HM149" s="248"/>
      <c r="HN149" s="248"/>
      <c r="HO149" s="248"/>
      <c r="HP149" s="248"/>
      <c r="HQ149" s="248"/>
      <c r="HR149" s="248"/>
      <c r="HS149" s="248"/>
      <c r="HT149" s="248"/>
      <c r="HU149" s="248"/>
      <c r="HV149" s="248"/>
      <c r="HW149" s="248"/>
      <c r="HX149" s="248"/>
      <c r="HY149" s="248"/>
      <c r="HZ149" s="248"/>
      <c r="IA149" s="248"/>
      <c r="IB149" s="248"/>
      <c r="IC149" s="248"/>
      <c r="ID149" s="248"/>
      <c r="IE149" s="248"/>
      <c r="IF149" s="248"/>
      <c r="IG149" s="248"/>
      <c r="IH149" s="248"/>
      <c r="II149" s="248"/>
      <c r="IJ149" s="248"/>
      <c r="IK149" s="248"/>
      <c r="IL149" s="248"/>
      <c r="IM149" s="248"/>
      <c r="IN149" s="248"/>
      <c r="IO149" s="248"/>
      <c r="IP149" s="248"/>
      <c r="IQ149" s="248"/>
      <c r="IR149" s="248"/>
      <c r="IS149" s="248"/>
      <c r="IT149" s="248"/>
      <c r="IU149" s="248"/>
      <c r="IV149" s="248"/>
    </row>
    <row r="150" spans="1:256" ht="26.25" hidden="1" x14ac:dyDescent="0.25">
      <c r="A150" s="227" t="s">
        <v>336</v>
      </c>
      <c r="B150" s="240" t="s">
        <v>567</v>
      </c>
      <c r="C150" s="240" t="s">
        <v>297</v>
      </c>
      <c r="D150" s="240" t="s">
        <v>280</v>
      </c>
      <c r="E150" s="240" t="s">
        <v>399</v>
      </c>
      <c r="F150" s="228" t="s">
        <v>337</v>
      </c>
      <c r="G150" s="277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  <c r="DN150" s="248"/>
      <c r="DO150" s="248"/>
      <c r="DP150" s="248"/>
      <c r="DQ150" s="248"/>
      <c r="DR150" s="248"/>
      <c r="DS150" s="248"/>
      <c r="DT150" s="248"/>
      <c r="DU150" s="248"/>
      <c r="DV150" s="248"/>
      <c r="DW150" s="248"/>
      <c r="DX150" s="248"/>
      <c r="DY150" s="248"/>
      <c r="DZ150" s="248"/>
      <c r="EA150" s="248"/>
      <c r="EB150" s="248"/>
      <c r="EC150" s="248"/>
      <c r="ED150" s="248"/>
      <c r="EE150" s="248"/>
      <c r="EF150" s="248"/>
      <c r="EG150" s="248"/>
      <c r="EH150" s="248"/>
      <c r="EI150" s="248"/>
      <c r="EJ150" s="248"/>
      <c r="EK150" s="248"/>
      <c r="EL150" s="248"/>
      <c r="EM150" s="248"/>
      <c r="EN150" s="248"/>
      <c r="EO150" s="248"/>
      <c r="EP150" s="248"/>
      <c r="EQ150" s="248"/>
      <c r="ER150" s="248"/>
      <c r="ES150" s="248"/>
      <c r="ET150" s="248"/>
      <c r="EU150" s="248"/>
      <c r="EV150" s="248"/>
      <c r="EW150" s="248"/>
      <c r="EX150" s="248"/>
      <c r="EY150" s="248"/>
      <c r="EZ150" s="248"/>
      <c r="FA150" s="248"/>
      <c r="FB150" s="248"/>
      <c r="FC150" s="248"/>
      <c r="FD150" s="248"/>
      <c r="FE150" s="248"/>
      <c r="FF150" s="248"/>
      <c r="FG150" s="248"/>
      <c r="FH150" s="248"/>
      <c r="FI150" s="248"/>
      <c r="FJ150" s="248"/>
      <c r="FK150" s="248"/>
      <c r="FL150" s="248"/>
      <c r="FM150" s="248"/>
      <c r="FN150" s="248"/>
      <c r="FO150" s="248"/>
      <c r="FP150" s="248"/>
      <c r="FQ150" s="248"/>
      <c r="FR150" s="248"/>
      <c r="FS150" s="248"/>
      <c r="FT150" s="248"/>
      <c r="FU150" s="248"/>
      <c r="FV150" s="248"/>
      <c r="FW150" s="248"/>
      <c r="FX150" s="248"/>
      <c r="FY150" s="248"/>
      <c r="FZ150" s="248"/>
      <c r="GA150" s="248"/>
      <c r="GB150" s="248"/>
      <c r="GC150" s="248"/>
      <c r="GD150" s="248"/>
      <c r="GE150" s="248"/>
      <c r="GF150" s="248"/>
      <c r="GG150" s="248"/>
      <c r="GH150" s="248"/>
      <c r="GI150" s="248"/>
      <c r="GJ150" s="248"/>
      <c r="GK150" s="248"/>
      <c r="GL150" s="248"/>
      <c r="GM150" s="248"/>
      <c r="GN150" s="248"/>
      <c r="GO150" s="248"/>
      <c r="GP150" s="248"/>
      <c r="GQ150" s="248"/>
      <c r="GR150" s="248"/>
      <c r="GS150" s="248"/>
      <c r="GT150" s="248"/>
      <c r="GU150" s="248"/>
      <c r="GV150" s="248"/>
      <c r="GW150" s="248"/>
      <c r="GX150" s="248"/>
      <c r="GY150" s="248"/>
      <c r="GZ150" s="248"/>
      <c r="HA150" s="248"/>
      <c r="HB150" s="248"/>
      <c r="HC150" s="248"/>
      <c r="HD150" s="248"/>
      <c r="HE150" s="248"/>
      <c r="HF150" s="248"/>
      <c r="HG150" s="248"/>
      <c r="HH150" s="248"/>
      <c r="HI150" s="248"/>
      <c r="HJ150" s="248"/>
      <c r="HK150" s="248"/>
      <c r="HL150" s="248"/>
      <c r="HM150" s="248"/>
      <c r="HN150" s="248"/>
      <c r="HO150" s="248"/>
      <c r="HP150" s="248"/>
      <c r="HQ150" s="248"/>
      <c r="HR150" s="248"/>
      <c r="HS150" s="248"/>
      <c r="HT150" s="248"/>
      <c r="HU150" s="248"/>
      <c r="HV150" s="248"/>
      <c r="HW150" s="248"/>
      <c r="HX150" s="248"/>
      <c r="HY150" s="248"/>
      <c r="HZ150" s="248"/>
      <c r="IA150" s="248"/>
      <c r="IB150" s="248"/>
      <c r="IC150" s="248"/>
      <c r="ID150" s="248"/>
      <c r="IE150" s="248"/>
      <c r="IF150" s="248"/>
      <c r="IG150" s="248"/>
      <c r="IH150" s="248"/>
      <c r="II150" s="248"/>
      <c r="IJ150" s="248"/>
      <c r="IK150" s="248"/>
      <c r="IL150" s="248"/>
      <c r="IM150" s="248"/>
      <c r="IN150" s="248"/>
      <c r="IO150" s="248"/>
      <c r="IP150" s="248"/>
      <c r="IQ150" s="248"/>
      <c r="IR150" s="248"/>
      <c r="IS150" s="248"/>
      <c r="IT150" s="248"/>
      <c r="IU150" s="248"/>
      <c r="IV150" s="248"/>
    </row>
    <row r="151" spans="1:256" ht="38.25" x14ac:dyDescent="0.2">
      <c r="A151" s="232" t="s">
        <v>391</v>
      </c>
      <c r="B151" s="254" t="s">
        <v>567</v>
      </c>
      <c r="C151" s="234" t="s">
        <v>297</v>
      </c>
      <c r="D151" s="234" t="s">
        <v>280</v>
      </c>
      <c r="E151" s="234" t="s">
        <v>392</v>
      </c>
      <c r="F151" s="234"/>
      <c r="G151" s="268">
        <f>SUM(G155+G152+G154+G153)</f>
        <v>38101.199999999997</v>
      </c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1"/>
      <c r="AY151" s="231"/>
      <c r="AZ151" s="231"/>
      <c r="BA151" s="231"/>
      <c r="BB151" s="231"/>
      <c r="BC151" s="231"/>
      <c r="BD151" s="231"/>
      <c r="BE151" s="231"/>
      <c r="BF151" s="231"/>
      <c r="BG151" s="231"/>
      <c r="BH151" s="231"/>
      <c r="BI151" s="231"/>
      <c r="BJ151" s="231"/>
      <c r="BK151" s="231"/>
      <c r="BL151" s="231"/>
      <c r="BM151" s="231"/>
      <c r="BN151" s="231"/>
      <c r="BO151" s="231"/>
      <c r="BP151" s="231"/>
      <c r="BQ151" s="231"/>
      <c r="BR151" s="231"/>
      <c r="BS151" s="231"/>
      <c r="BT151" s="231"/>
      <c r="BU151" s="231"/>
      <c r="BV151" s="231"/>
      <c r="BW151" s="231"/>
      <c r="BX151" s="231"/>
      <c r="BY151" s="231"/>
      <c r="BZ151" s="231"/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1"/>
      <c r="CO151" s="231"/>
      <c r="CP151" s="231"/>
      <c r="CQ151" s="231"/>
      <c r="CR151" s="231"/>
      <c r="CS151" s="231"/>
      <c r="CT151" s="231"/>
      <c r="CU151" s="231"/>
      <c r="CV151" s="231"/>
      <c r="CW151" s="231"/>
      <c r="CX151" s="231"/>
      <c r="CY151" s="231"/>
      <c r="CZ151" s="231"/>
      <c r="DA151" s="231"/>
      <c r="DB151" s="231"/>
      <c r="DC151" s="231"/>
      <c r="DD151" s="231"/>
      <c r="DE151" s="231"/>
      <c r="DF151" s="231"/>
      <c r="DG151" s="231"/>
      <c r="DH151" s="231"/>
      <c r="DI151" s="231"/>
      <c r="DJ151" s="231"/>
      <c r="DK151" s="231"/>
      <c r="DL151" s="231"/>
      <c r="DM151" s="231"/>
      <c r="DN151" s="231"/>
      <c r="DO151" s="231"/>
      <c r="DP151" s="231"/>
      <c r="DQ151" s="231"/>
      <c r="DR151" s="231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  <c r="EG151" s="231"/>
      <c r="EH151" s="231"/>
      <c r="EI151" s="231"/>
      <c r="EJ151" s="231"/>
      <c r="EK151" s="231"/>
      <c r="EL151" s="231"/>
      <c r="EM151" s="231"/>
      <c r="EN151" s="231"/>
      <c r="EO151" s="231"/>
      <c r="EP151" s="231"/>
      <c r="EQ151" s="231"/>
      <c r="ER151" s="231"/>
      <c r="ES151" s="231"/>
      <c r="ET151" s="231"/>
      <c r="EU151" s="231"/>
      <c r="EV151" s="231"/>
      <c r="EW151" s="231"/>
      <c r="EX151" s="231"/>
      <c r="EY151" s="231"/>
      <c r="EZ151" s="231"/>
      <c r="FA151" s="231"/>
      <c r="FB151" s="231"/>
      <c r="FC151" s="231"/>
      <c r="FD151" s="231"/>
      <c r="FE151" s="231"/>
      <c r="FF151" s="231"/>
      <c r="FG151" s="231"/>
      <c r="FH151" s="231"/>
      <c r="FI151" s="231"/>
      <c r="FJ151" s="231"/>
      <c r="FK151" s="231"/>
      <c r="FL151" s="231"/>
      <c r="FM151" s="231"/>
      <c r="FN151" s="231"/>
      <c r="FO151" s="231"/>
      <c r="FP151" s="231"/>
      <c r="FQ151" s="231"/>
      <c r="FR151" s="231"/>
      <c r="FS151" s="231"/>
      <c r="FT151" s="231"/>
      <c r="FU151" s="231"/>
      <c r="FV151" s="231"/>
      <c r="FW151" s="231"/>
      <c r="FX151" s="231"/>
      <c r="FY151" s="231"/>
      <c r="FZ151" s="231"/>
      <c r="GA151" s="231"/>
      <c r="GB151" s="231"/>
      <c r="GC151" s="231"/>
      <c r="GD151" s="231"/>
      <c r="GE151" s="231"/>
      <c r="GF151" s="231"/>
      <c r="GG151" s="231"/>
      <c r="GH151" s="231"/>
      <c r="GI151" s="231"/>
      <c r="GJ151" s="231"/>
      <c r="GK151" s="231"/>
      <c r="GL151" s="231"/>
      <c r="GM151" s="231"/>
      <c r="GN151" s="231"/>
      <c r="GO151" s="231"/>
      <c r="GP151" s="231"/>
      <c r="GQ151" s="231"/>
      <c r="GR151" s="231"/>
      <c r="GS151" s="231"/>
      <c r="GT151" s="231"/>
      <c r="GU151" s="231"/>
      <c r="GV151" s="231"/>
      <c r="GW151" s="231"/>
      <c r="GX151" s="231"/>
      <c r="GY151" s="231"/>
      <c r="GZ151" s="231"/>
      <c r="HA151" s="231"/>
      <c r="HB151" s="231"/>
      <c r="HC151" s="231"/>
      <c r="HD151" s="231"/>
      <c r="HE151" s="231"/>
      <c r="HF151" s="231"/>
      <c r="HG151" s="231"/>
      <c r="HH151" s="231"/>
      <c r="HI151" s="231"/>
      <c r="HJ151" s="231"/>
      <c r="HK151" s="231"/>
      <c r="HL151" s="231"/>
      <c r="HM151" s="231"/>
      <c r="HN151" s="231"/>
      <c r="HO151" s="231"/>
      <c r="HP151" s="231"/>
      <c r="HQ151" s="231"/>
      <c r="HR151" s="231"/>
      <c r="HS151" s="231"/>
      <c r="HT151" s="231"/>
      <c r="HU151" s="231"/>
      <c r="HV151" s="231"/>
      <c r="HW151" s="231"/>
      <c r="HX151" s="231"/>
      <c r="HY151" s="231"/>
      <c r="HZ151" s="231"/>
      <c r="IA151" s="231"/>
      <c r="IB151" s="231"/>
      <c r="IC151" s="231"/>
      <c r="ID151" s="231"/>
      <c r="IE151" s="231"/>
      <c r="IF151" s="231"/>
      <c r="IG151" s="231"/>
      <c r="IH151" s="231"/>
      <c r="II151" s="231"/>
      <c r="IJ151" s="231"/>
      <c r="IK151" s="231"/>
      <c r="IL151" s="231"/>
      <c r="IM151" s="231"/>
      <c r="IN151" s="231"/>
      <c r="IO151" s="231"/>
      <c r="IP151" s="231"/>
      <c r="IQ151" s="231"/>
      <c r="IR151" s="231"/>
      <c r="IS151" s="231"/>
      <c r="IT151" s="231"/>
      <c r="IU151" s="231"/>
      <c r="IV151" s="231"/>
    </row>
    <row r="152" spans="1:256" ht="25.5" x14ac:dyDescent="0.2">
      <c r="A152" s="227" t="s">
        <v>569</v>
      </c>
      <c r="B152" s="229" t="s">
        <v>567</v>
      </c>
      <c r="C152" s="229" t="s">
        <v>297</v>
      </c>
      <c r="D152" s="229" t="s">
        <v>280</v>
      </c>
      <c r="E152" s="229" t="s">
        <v>392</v>
      </c>
      <c r="F152" s="229" t="s">
        <v>284</v>
      </c>
      <c r="G152" s="271">
        <v>25649.26</v>
      </c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  <c r="AM152" s="231"/>
      <c r="AN152" s="231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  <c r="BM152" s="231"/>
      <c r="BN152" s="231"/>
      <c r="BO152" s="231"/>
      <c r="BP152" s="231"/>
      <c r="BQ152" s="231"/>
      <c r="BR152" s="231"/>
      <c r="BS152" s="231"/>
      <c r="BT152" s="231"/>
      <c r="BU152" s="231"/>
      <c r="BV152" s="231"/>
      <c r="BW152" s="231"/>
      <c r="BX152" s="231"/>
      <c r="BY152" s="231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1"/>
      <c r="CO152" s="231"/>
      <c r="CP152" s="231"/>
      <c r="CQ152" s="231"/>
      <c r="CR152" s="231"/>
      <c r="CS152" s="231"/>
      <c r="CT152" s="231"/>
      <c r="CU152" s="231"/>
      <c r="CV152" s="231"/>
      <c r="CW152" s="231"/>
      <c r="CX152" s="231"/>
      <c r="CY152" s="231"/>
      <c r="CZ152" s="231"/>
      <c r="DA152" s="231"/>
      <c r="DB152" s="231"/>
      <c r="DC152" s="231"/>
      <c r="DD152" s="231"/>
      <c r="DE152" s="231"/>
      <c r="DF152" s="231"/>
      <c r="DG152" s="231"/>
      <c r="DH152" s="231"/>
      <c r="DI152" s="231"/>
      <c r="DJ152" s="231"/>
      <c r="DK152" s="231"/>
      <c r="DL152" s="231"/>
      <c r="DM152" s="231"/>
      <c r="DN152" s="231"/>
      <c r="DO152" s="231"/>
      <c r="DP152" s="231"/>
      <c r="DQ152" s="231"/>
      <c r="DR152" s="231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  <c r="EG152" s="231"/>
      <c r="EH152" s="231"/>
      <c r="EI152" s="231"/>
      <c r="EJ152" s="231"/>
      <c r="EK152" s="231"/>
      <c r="EL152" s="231"/>
      <c r="EM152" s="231"/>
      <c r="EN152" s="231"/>
      <c r="EO152" s="231"/>
      <c r="EP152" s="231"/>
      <c r="EQ152" s="231"/>
      <c r="ER152" s="231"/>
      <c r="ES152" s="231"/>
      <c r="ET152" s="231"/>
      <c r="EU152" s="231"/>
      <c r="EV152" s="231"/>
      <c r="EW152" s="231"/>
      <c r="EX152" s="231"/>
      <c r="EY152" s="231"/>
      <c r="EZ152" s="231"/>
      <c r="FA152" s="231"/>
      <c r="FB152" s="231"/>
      <c r="FC152" s="231"/>
      <c r="FD152" s="231"/>
      <c r="FE152" s="231"/>
      <c r="FF152" s="231"/>
      <c r="FG152" s="231"/>
      <c r="FH152" s="231"/>
      <c r="FI152" s="231"/>
      <c r="FJ152" s="231"/>
      <c r="FK152" s="231"/>
      <c r="FL152" s="231"/>
      <c r="FM152" s="231"/>
      <c r="FN152" s="231"/>
      <c r="FO152" s="231"/>
      <c r="FP152" s="231"/>
      <c r="FQ152" s="231"/>
      <c r="FR152" s="231"/>
      <c r="FS152" s="231"/>
      <c r="FT152" s="231"/>
      <c r="FU152" s="231"/>
      <c r="FV152" s="231"/>
      <c r="FW152" s="231"/>
      <c r="FX152" s="231"/>
      <c r="FY152" s="231"/>
      <c r="FZ152" s="231"/>
      <c r="GA152" s="231"/>
      <c r="GB152" s="231"/>
      <c r="GC152" s="231"/>
      <c r="GD152" s="231"/>
      <c r="GE152" s="231"/>
      <c r="GF152" s="231"/>
      <c r="GG152" s="231"/>
      <c r="GH152" s="231"/>
      <c r="GI152" s="231"/>
      <c r="GJ152" s="231"/>
      <c r="GK152" s="231"/>
      <c r="GL152" s="231"/>
      <c r="GM152" s="231"/>
      <c r="GN152" s="231"/>
      <c r="GO152" s="231"/>
      <c r="GP152" s="231"/>
      <c r="GQ152" s="231"/>
      <c r="GR152" s="231"/>
      <c r="GS152" s="231"/>
      <c r="GT152" s="231"/>
      <c r="GU152" s="231"/>
      <c r="GV152" s="231"/>
      <c r="GW152" s="231"/>
      <c r="GX152" s="231"/>
      <c r="GY152" s="231"/>
      <c r="GZ152" s="231"/>
      <c r="HA152" s="231"/>
      <c r="HB152" s="231"/>
      <c r="HC152" s="231"/>
      <c r="HD152" s="231"/>
      <c r="HE152" s="231"/>
      <c r="HF152" s="231"/>
      <c r="HG152" s="231"/>
      <c r="HH152" s="231"/>
      <c r="HI152" s="231"/>
      <c r="HJ152" s="231"/>
      <c r="HK152" s="231"/>
      <c r="HL152" s="231"/>
      <c r="HM152" s="231"/>
      <c r="HN152" s="231"/>
      <c r="HO152" s="231"/>
      <c r="HP152" s="231"/>
      <c r="HQ152" s="231"/>
      <c r="HR152" s="231"/>
      <c r="HS152" s="231"/>
      <c r="HT152" s="231"/>
      <c r="HU152" s="231"/>
      <c r="HV152" s="231"/>
      <c r="HW152" s="231"/>
      <c r="HX152" s="231"/>
      <c r="HY152" s="231"/>
      <c r="HZ152" s="231"/>
      <c r="IA152" s="231"/>
      <c r="IB152" s="231"/>
      <c r="IC152" s="231"/>
      <c r="ID152" s="231"/>
      <c r="IE152" s="231"/>
      <c r="IF152" s="231"/>
      <c r="IG152" s="231"/>
      <c r="IH152" s="231"/>
      <c r="II152" s="231"/>
      <c r="IJ152" s="231"/>
      <c r="IK152" s="231"/>
      <c r="IL152" s="231"/>
      <c r="IM152" s="231"/>
      <c r="IN152" s="231"/>
      <c r="IO152" s="231"/>
      <c r="IP152" s="231"/>
      <c r="IQ152" s="231"/>
      <c r="IR152" s="231"/>
      <c r="IS152" s="231"/>
      <c r="IT152" s="231"/>
      <c r="IU152" s="231"/>
      <c r="IV152" s="231"/>
    </row>
    <row r="153" spans="1:256" ht="25.5" x14ac:dyDescent="0.2">
      <c r="A153" s="227" t="s">
        <v>575</v>
      </c>
      <c r="B153" s="229" t="s">
        <v>567</v>
      </c>
      <c r="C153" s="229" t="s">
        <v>297</v>
      </c>
      <c r="D153" s="229" t="s">
        <v>280</v>
      </c>
      <c r="E153" s="229" t="s">
        <v>392</v>
      </c>
      <c r="F153" s="229" t="s">
        <v>335</v>
      </c>
      <c r="G153" s="271">
        <v>11895.16</v>
      </c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  <c r="AH153" s="231"/>
      <c r="AI153" s="231"/>
      <c r="AJ153" s="231"/>
      <c r="AK153" s="231"/>
      <c r="AL153" s="231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1"/>
      <c r="BT153" s="231"/>
      <c r="BU153" s="231"/>
      <c r="BV153" s="231"/>
      <c r="BW153" s="231"/>
      <c r="BX153" s="231"/>
      <c r="BY153" s="231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1"/>
      <c r="CO153" s="231"/>
      <c r="CP153" s="231"/>
      <c r="CQ153" s="231"/>
      <c r="CR153" s="231"/>
      <c r="CS153" s="231"/>
      <c r="CT153" s="231"/>
      <c r="CU153" s="231"/>
      <c r="CV153" s="231"/>
      <c r="CW153" s="231"/>
      <c r="CX153" s="231"/>
      <c r="CY153" s="231"/>
      <c r="CZ153" s="231"/>
      <c r="DA153" s="231"/>
      <c r="DB153" s="231"/>
      <c r="DC153" s="231"/>
      <c r="DD153" s="231"/>
      <c r="DE153" s="231"/>
      <c r="DF153" s="231"/>
      <c r="DG153" s="231"/>
      <c r="DH153" s="231"/>
      <c r="DI153" s="231"/>
      <c r="DJ153" s="231"/>
      <c r="DK153" s="231"/>
      <c r="DL153" s="231"/>
      <c r="DM153" s="231"/>
      <c r="DN153" s="231"/>
      <c r="DO153" s="231"/>
      <c r="DP153" s="231"/>
      <c r="DQ153" s="231"/>
      <c r="DR153" s="231"/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  <c r="EG153" s="231"/>
      <c r="EH153" s="231"/>
      <c r="EI153" s="231"/>
      <c r="EJ153" s="231"/>
      <c r="EK153" s="231"/>
      <c r="EL153" s="231"/>
      <c r="EM153" s="231"/>
      <c r="EN153" s="231"/>
      <c r="EO153" s="231"/>
      <c r="EP153" s="231"/>
      <c r="EQ153" s="231"/>
      <c r="ER153" s="231"/>
      <c r="ES153" s="231"/>
      <c r="ET153" s="231"/>
      <c r="EU153" s="231"/>
      <c r="EV153" s="231"/>
      <c r="EW153" s="231"/>
      <c r="EX153" s="231"/>
      <c r="EY153" s="231"/>
      <c r="EZ153" s="231"/>
      <c r="FA153" s="231"/>
      <c r="FB153" s="231"/>
      <c r="FC153" s="231"/>
      <c r="FD153" s="231"/>
      <c r="FE153" s="231"/>
      <c r="FF153" s="231"/>
      <c r="FG153" s="231"/>
      <c r="FH153" s="231"/>
      <c r="FI153" s="231"/>
      <c r="FJ153" s="231"/>
      <c r="FK153" s="231"/>
      <c r="FL153" s="231"/>
      <c r="FM153" s="231"/>
      <c r="FN153" s="231"/>
      <c r="FO153" s="231"/>
      <c r="FP153" s="231"/>
      <c r="FQ153" s="231"/>
      <c r="FR153" s="231"/>
      <c r="FS153" s="231"/>
      <c r="FT153" s="231"/>
      <c r="FU153" s="231"/>
      <c r="FV153" s="231"/>
      <c r="FW153" s="231"/>
      <c r="FX153" s="231"/>
      <c r="FY153" s="231"/>
      <c r="FZ153" s="231"/>
      <c r="GA153" s="231"/>
      <c r="GB153" s="231"/>
      <c r="GC153" s="231"/>
      <c r="GD153" s="231"/>
      <c r="GE153" s="231"/>
      <c r="GF153" s="231"/>
      <c r="GG153" s="231"/>
      <c r="GH153" s="231"/>
      <c r="GI153" s="231"/>
      <c r="GJ153" s="231"/>
      <c r="GK153" s="231"/>
      <c r="GL153" s="231"/>
      <c r="GM153" s="231"/>
      <c r="GN153" s="231"/>
      <c r="GO153" s="231"/>
      <c r="GP153" s="231"/>
      <c r="GQ153" s="231"/>
      <c r="GR153" s="231"/>
      <c r="GS153" s="231"/>
      <c r="GT153" s="231"/>
      <c r="GU153" s="231"/>
      <c r="GV153" s="231"/>
      <c r="GW153" s="231"/>
      <c r="GX153" s="231"/>
      <c r="GY153" s="231"/>
      <c r="GZ153" s="231"/>
      <c r="HA153" s="231"/>
      <c r="HB153" s="231"/>
      <c r="HC153" s="231"/>
      <c r="HD153" s="231"/>
      <c r="HE153" s="231"/>
      <c r="HF153" s="231"/>
      <c r="HG153" s="231"/>
      <c r="HH153" s="231"/>
      <c r="HI153" s="231"/>
      <c r="HJ153" s="231"/>
      <c r="HK153" s="231"/>
      <c r="HL153" s="231"/>
      <c r="HM153" s="231"/>
      <c r="HN153" s="231"/>
      <c r="HO153" s="231"/>
      <c r="HP153" s="231"/>
      <c r="HQ153" s="231"/>
      <c r="HR153" s="231"/>
      <c r="HS153" s="231"/>
      <c r="HT153" s="231"/>
      <c r="HU153" s="231"/>
      <c r="HV153" s="231"/>
      <c r="HW153" s="231"/>
      <c r="HX153" s="231"/>
      <c r="HY153" s="231"/>
      <c r="HZ153" s="231"/>
      <c r="IA153" s="231"/>
      <c r="IB153" s="231"/>
      <c r="IC153" s="231"/>
      <c r="ID153" s="231"/>
      <c r="IE153" s="231"/>
      <c r="IF153" s="231"/>
      <c r="IG153" s="231"/>
      <c r="IH153" s="231"/>
      <c r="II153" s="231"/>
      <c r="IJ153" s="231"/>
      <c r="IK153" s="231"/>
      <c r="IL153" s="231"/>
      <c r="IM153" s="231"/>
      <c r="IN153" s="231"/>
      <c r="IO153" s="231"/>
      <c r="IP153" s="231"/>
      <c r="IQ153" s="231"/>
      <c r="IR153" s="231"/>
      <c r="IS153" s="231"/>
      <c r="IT153" s="231"/>
      <c r="IU153" s="231"/>
      <c r="IV153" s="231"/>
    </row>
    <row r="154" spans="1:256" ht="25.5" x14ac:dyDescent="0.2">
      <c r="A154" s="227" t="s">
        <v>336</v>
      </c>
      <c r="B154" s="229" t="s">
        <v>567</v>
      </c>
      <c r="C154" s="229" t="s">
        <v>297</v>
      </c>
      <c r="D154" s="229" t="s">
        <v>280</v>
      </c>
      <c r="E154" s="229" t="s">
        <v>392</v>
      </c>
      <c r="F154" s="229" t="s">
        <v>337</v>
      </c>
      <c r="G154" s="271">
        <v>511.25</v>
      </c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1"/>
      <c r="BE154" s="231"/>
      <c r="BF154" s="231"/>
      <c r="BG154" s="231"/>
      <c r="BH154" s="231"/>
      <c r="BI154" s="231"/>
      <c r="BJ154" s="231"/>
      <c r="BK154" s="231"/>
      <c r="BL154" s="231"/>
      <c r="BM154" s="231"/>
      <c r="BN154" s="231"/>
      <c r="BO154" s="231"/>
      <c r="BP154" s="231"/>
      <c r="BQ154" s="231"/>
      <c r="BR154" s="231"/>
      <c r="BS154" s="231"/>
      <c r="BT154" s="231"/>
      <c r="BU154" s="231"/>
      <c r="BV154" s="231"/>
      <c r="BW154" s="231"/>
      <c r="BX154" s="231"/>
      <c r="BY154" s="231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1"/>
      <c r="CO154" s="231"/>
      <c r="CP154" s="231"/>
      <c r="CQ154" s="231"/>
      <c r="CR154" s="231"/>
      <c r="CS154" s="231"/>
      <c r="CT154" s="231"/>
      <c r="CU154" s="231"/>
      <c r="CV154" s="231"/>
      <c r="CW154" s="231"/>
      <c r="CX154" s="231"/>
      <c r="CY154" s="231"/>
      <c r="CZ154" s="231"/>
      <c r="DA154" s="231"/>
      <c r="DB154" s="231"/>
      <c r="DC154" s="231"/>
      <c r="DD154" s="231"/>
      <c r="DE154" s="231"/>
      <c r="DF154" s="231"/>
      <c r="DG154" s="231"/>
      <c r="DH154" s="231"/>
      <c r="DI154" s="231"/>
      <c r="DJ154" s="231"/>
      <c r="DK154" s="231"/>
      <c r="DL154" s="231"/>
      <c r="DM154" s="231"/>
      <c r="DN154" s="231"/>
      <c r="DO154" s="231"/>
      <c r="DP154" s="231"/>
      <c r="DQ154" s="231"/>
      <c r="DR154" s="231"/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  <c r="EG154" s="231"/>
      <c r="EH154" s="231"/>
      <c r="EI154" s="231"/>
      <c r="EJ154" s="231"/>
      <c r="EK154" s="231"/>
      <c r="EL154" s="231"/>
      <c r="EM154" s="231"/>
      <c r="EN154" s="231"/>
      <c r="EO154" s="231"/>
      <c r="EP154" s="231"/>
      <c r="EQ154" s="231"/>
      <c r="ER154" s="231"/>
      <c r="ES154" s="231"/>
      <c r="ET154" s="231"/>
      <c r="EU154" s="231"/>
      <c r="EV154" s="231"/>
      <c r="EW154" s="231"/>
      <c r="EX154" s="231"/>
      <c r="EY154" s="231"/>
      <c r="EZ154" s="231"/>
      <c r="FA154" s="231"/>
      <c r="FB154" s="231"/>
      <c r="FC154" s="231"/>
      <c r="FD154" s="231"/>
      <c r="FE154" s="231"/>
      <c r="FF154" s="231"/>
      <c r="FG154" s="231"/>
      <c r="FH154" s="231"/>
      <c r="FI154" s="231"/>
      <c r="FJ154" s="231"/>
      <c r="FK154" s="231"/>
      <c r="FL154" s="231"/>
      <c r="FM154" s="231"/>
      <c r="FN154" s="231"/>
      <c r="FO154" s="231"/>
      <c r="FP154" s="231"/>
      <c r="FQ154" s="231"/>
      <c r="FR154" s="231"/>
      <c r="FS154" s="231"/>
      <c r="FT154" s="231"/>
      <c r="FU154" s="231"/>
      <c r="FV154" s="231"/>
      <c r="FW154" s="231"/>
      <c r="FX154" s="231"/>
      <c r="FY154" s="231"/>
      <c r="FZ154" s="231"/>
      <c r="GA154" s="231"/>
      <c r="GB154" s="231"/>
      <c r="GC154" s="231"/>
      <c r="GD154" s="231"/>
      <c r="GE154" s="231"/>
      <c r="GF154" s="231"/>
      <c r="GG154" s="231"/>
      <c r="GH154" s="231"/>
      <c r="GI154" s="231"/>
      <c r="GJ154" s="231"/>
      <c r="GK154" s="231"/>
      <c r="GL154" s="231"/>
      <c r="GM154" s="231"/>
      <c r="GN154" s="231"/>
      <c r="GO154" s="231"/>
      <c r="GP154" s="231"/>
      <c r="GQ154" s="231"/>
      <c r="GR154" s="231"/>
      <c r="GS154" s="231"/>
      <c r="GT154" s="231"/>
      <c r="GU154" s="231"/>
      <c r="GV154" s="231"/>
      <c r="GW154" s="231"/>
      <c r="GX154" s="231"/>
      <c r="GY154" s="231"/>
      <c r="GZ154" s="231"/>
      <c r="HA154" s="231"/>
      <c r="HB154" s="231"/>
      <c r="HC154" s="231"/>
      <c r="HD154" s="231"/>
      <c r="HE154" s="231"/>
      <c r="HF154" s="231"/>
      <c r="HG154" s="231"/>
      <c r="HH154" s="231"/>
      <c r="HI154" s="231"/>
      <c r="HJ154" s="231"/>
      <c r="HK154" s="231"/>
      <c r="HL154" s="231"/>
      <c r="HM154" s="231"/>
      <c r="HN154" s="231"/>
      <c r="HO154" s="231"/>
      <c r="HP154" s="231"/>
      <c r="HQ154" s="231"/>
      <c r="HR154" s="231"/>
      <c r="HS154" s="231"/>
      <c r="HT154" s="231"/>
      <c r="HU154" s="231"/>
      <c r="HV154" s="231"/>
      <c r="HW154" s="231"/>
      <c r="HX154" s="231"/>
      <c r="HY154" s="231"/>
      <c r="HZ154" s="231"/>
      <c r="IA154" s="231"/>
      <c r="IB154" s="231"/>
      <c r="IC154" s="231"/>
      <c r="ID154" s="231"/>
      <c r="IE154" s="231"/>
      <c r="IF154" s="231"/>
      <c r="IG154" s="231"/>
      <c r="IH154" s="231"/>
      <c r="II154" s="231"/>
      <c r="IJ154" s="231"/>
      <c r="IK154" s="231"/>
      <c r="IL154" s="231"/>
      <c r="IM154" s="231"/>
      <c r="IN154" s="231"/>
      <c r="IO154" s="231"/>
      <c r="IP154" s="231"/>
      <c r="IQ154" s="231"/>
      <c r="IR154" s="231"/>
      <c r="IS154" s="231"/>
      <c r="IT154" s="231"/>
      <c r="IU154" s="231"/>
      <c r="IV154" s="231"/>
    </row>
    <row r="155" spans="1:256" x14ac:dyDescent="0.2">
      <c r="A155" s="227" t="s">
        <v>294</v>
      </c>
      <c r="B155" s="229" t="s">
        <v>567</v>
      </c>
      <c r="C155" s="229" t="s">
        <v>297</v>
      </c>
      <c r="D155" s="229" t="s">
        <v>280</v>
      </c>
      <c r="E155" s="229" t="s">
        <v>392</v>
      </c>
      <c r="F155" s="240" t="s">
        <v>295</v>
      </c>
      <c r="G155" s="230">
        <v>45.53</v>
      </c>
    </row>
    <row r="156" spans="1:256" ht="13.5" x14ac:dyDescent="0.25">
      <c r="A156" s="227" t="s">
        <v>388</v>
      </c>
      <c r="B156" s="240" t="s">
        <v>567</v>
      </c>
      <c r="C156" s="240" t="s">
        <v>297</v>
      </c>
      <c r="D156" s="240" t="s">
        <v>280</v>
      </c>
      <c r="E156" s="240" t="s">
        <v>392</v>
      </c>
      <c r="F156" s="240"/>
      <c r="G156" s="230">
        <f>SUM(G157+G161+G159)</f>
        <v>45166.7</v>
      </c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259"/>
      <c r="AH156" s="259"/>
      <c r="AI156" s="259"/>
      <c r="AJ156" s="259"/>
      <c r="AK156" s="259"/>
      <c r="AL156" s="259"/>
      <c r="AM156" s="259"/>
      <c r="AN156" s="259"/>
      <c r="AO156" s="259"/>
      <c r="AP156" s="259"/>
      <c r="AQ156" s="259"/>
      <c r="AR156" s="259"/>
      <c r="AS156" s="259"/>
      <c r="AT156" s="259"/>
      <c r="AU156" s="259"/>
      <c r="AV156" s="259"/>
      <c r="AW156" s="259"/>
      <c r="AX156" s="259"/>
      <c r="AY156" s="259"/>
      <c r="AZ156" s="259"/>
      <c r="BA156" s="259"/>
      <c r="BB156" s="259"/>
      <c r="BC156" s="259"/>
      <c r="BD156" s="259"/>
      <c r="BE156" s="259"/>
      <c r="BF156" s="259"/>
      <c r="BG156" s="259"/>
      <c r="BH156" s="259"/>
      <c r="BI156" s="259"/>
      <c r="BJ156" s="259"/>
      <c r="BK156" s="259"/>
      <c r="BL156" s="259"/>
      <c r="BM156" s="259"/>
      <c r="BN156" s="259"/>
      <c r="BO156" s="259"/>
      <c r="BP156" s="259"/>
      <c r="BQ156" s="259"/>
      <c r="BR156" s="259"/>
      <c r="BS156" s="259"/>
      <c r="BT156" s="259"/>
      <c r="BU156" s="259"/>
      <c r="BV156" s="259"/>
      <c r="BW156" s="259"/>
      <c r="BX156" s="259"/>
      <c r="BY156" s="259"/>
      <c r="BZ156" s="259"/>
      <c r="CA156" s="259"/>
      <c r="CB156" s="259"/>
      <c r="CC156" s="259"/>
      <c r="CD156" s="259"/>
      <c r="CE156" s="259"/>
      <c r="CF156" s="259"/>
      <c r="CG156" s="259"/>
      <c r="CH156" s="259"/>
      <c r="CI156" s="259"/>
      <c r="CJ156" s="259"/>
      <c r="CK156" s="259"/>
      <c r="CL156" s="259"/>
      <c r="CM156" s="259"/>
      <c r="CN156" s="259"/>
      <c r="CO156" s="259"/>
      <c r="CP156" s="259"/>
      <c r="CQ156" s="259"/>
      <c r="CR156" s="259"/>
      <c r="CS156" s="259"/>
      <c r="CT156" s="259"/>
      <c r="CU156" s="259"/>
      <c r="CV156" s="259"/>
      <c r="CW156" s="259"/>
      <c r="CX156" s="259"/>
      <c r="CY156" s="259"/>
      <c r="CZ156" s="259"/>
      <c r="DA156" s="259"/>
      <c r="DB156" s="259"/>
      <c r="DC156" s="259"/>
      <c r="DD156" s="259"/>
      <c r="DE156" s="259"/>
      <c r="DF156" s="259"/>
      <c r="DG156" s="259"/>
      <c r="DH156" s="259"/>
      <c r="DI156" s="259"/>
      <c r="DJ156" s="259"/>
      <c r="DK156" s="259"/>
      <c r="DL156" s="259"/>
      <c r="DM156" s="259"/>
      <c r="DN156" s="259"/>
      <c r="DO156" s="259"/>
      <c r="DP156" s="259"/>
      <c r="DQ156" s="259"/>
      <c r="DR156" s="259"/>
      <c r="DS156" s="259"/>
      <c r="DT156" s="259"/>
      <c r="DU156" s="259"/>
      <c r="DV156" s="259"/>
      <c r="DW156" s="259"/>
      <c r="DX156" s="259"/>
      <c r="DY156" s="259"/>
      <c r="DZ156" s="259"/>
      <c r="EA156" s="259"/>
      <c r="EB156" s="259"/>
      <c r="EC156" s="259"/>
      <c r="ED156" s="259"/>
      <c r="EE156" s="259"/>
      <c r="EF156" s="259"/>
      <c r="EG156" s="259"/>
      <c r="EH156" s="259"/>
      <c r="EI156" s="259"/>
      <c r="EJ156" s="259"/>
      <c r="EK156" s="259"/>
      <c r="EL156" s="259"/>
      <c r="EM156" s="259"/>
      <c r="EN156" s="259"/>
      <c r="EO156" s="259"/>
      <c r="EP156" s="259"/>
      <c r="EQ156" s="259"/>
      <c r="ER156" s="259"/>
      <c r="ES156" s="259"/>
      <c r="ET156" s="259"/>
      <c r="EU156" s="259"/>
      <c r="EV156" s="259"/>
      <c r="EW156" s="259"/>
      <c r="EX156" s="259"/>
      <c r="EY156" s="259"/>
      <c r="EZ156" s="259"/>
      <c r="FA156" s="259"/>
      <c r="FB156" s="259"/>
      <c r="FC156" s="259"/>
      <c r="FD156" s="259"/>
      <c r="FE156" s="259"/>
      <c r="FF156" s="259"/>
      <c r="FG156" s="259"/>
      <c r="FH156" s="259"/>
      <c r="FI156" s="259"/>
      <c r="FJ156" s="259"/>
      <c r="FK156" s="259"/>
      <c r="FL156" s="259"/>
      <c r="FM156" s="259"/>
      <c r="FN156" s="259"/>
      <c r="FO156" s="259"/>
      <c r="FP156" s="259"/>
      <c r="FQ156" s="259"/>
      <c r="FR156" s="259"/>
      <c r="FS156" s="259"/>
      <c r="FT156" s="259"/>
      <c r="FU156" s="259"/>
      <c r="FV156" s="259"/>
      <c r="FW156" s="259"/>
      <c r="FX156" s="259"/>
      <c r="FY156" s="259"/>
      <c r="FZ156" s="259"/>
      <c r="GA156" s="259"/>
      <c r="GB156" s="259"/>
      <c r="GC156" s="259"/>
      <c r="GD156" s="259"/>
      <c r="GE156" s="259"/>
      <c r="GF156" s="259"/>
      <c r="GG156" s="259"/>
      <c r="GH156" s="259"/>
      <c r="GI156" s="259"/>
      <c r="GJ156" s="259"/>
      <c r="GK156" s="259"/>
      <c r="GL156" s="259"/>
      <c r="GM156" s="259"/>
      <c r="GN156" s="259"/>
      <c r="GO156" s="259"/>
      <c r="GP156" s="259"/>
      <c r="GQ156" s="259"/>
      <c r="GR156" s="259"/>
      <c r="GS156" s="259"/>
      <c r="GT156" s="259"/>
      <c r="GU156" s="259"/>
      <c r="GV156" s="259"/>
      <c r="GW156" s="259"/>
      <c r="GX156" s="259"/>
      <c r="GY156" s="259"/>
      <c r="GZ156" s="259"/>
      <c r="HA156" s="259"/>
      <c r="HB156" s="259"/>
      <c r="HC156" s="259"/>
      <c r="HD156" s="259"/>
      <c r="HE156" s="259"/>
      <c r="HF156" s="259"/>
      <c r="HG156" s="259"/>
      <c r="HH156" s="259"/>
      <c r="HI156" s="259"/>
      <c r="HJ156" s="259"/>
      <c r="HK156" s="259"/>
      <c r="HL156" s="259"/>
      <c r="HM156" s="259"/>
      <c r="HN156" s="259"/>
      <c r="HO156" s="259"/>
      <c r="HP156" s="259"/>
      <c r="HQ156" s="259"/>
      <c r="HR156" s="259"/>
      <c r="HS156" s="259"/>
      <c r="HT156" s="259"/>
      <c r="HU156" s="259"/>
      <c r="HV156" s="259"/>
      <c r="HW156" s="259"/>
      <c r="HX156" s="259"/>
      <c r="HY156" s="259"/>
      <c r="HZ156" s="259"/>
      <c r="IA156" s="259"/>
      <c r="IB156" s="259"/>
      <c r="IC156" s="259"/>
      <c r="ID156" s="259"/>
      <c r="IE156" s="259"/>
      <c r="IF156" s="259"/>
      <c r="IG156" s="259"/>
      <c r="IH156" s="259"/>
      <c r="II156" s="259"/>
      <c r="IJ156" s="259"/>
      <c r="IK156" s="259"/>
      <c r="IL156" s="259"/>
      <c r="IM156" s="259"/>
      <c r="IN156" s="259"/>
      <c r="IO156" s="259"/>
      <c r="IP156" s="259"/>
      <c r="IQ156" s="259"/>
      <c r="IR156" s="259"/>
      <c r="IS156" s="259"/>
      <c r="IT156" s="259"/>
      <c r="IU156" s="259"/>
      <c r="IV156" s="259"/>
    </row>
    <row r="157" spans="1:256" x14ac:dyDescent="0.2">
      <c r="A157" s="260" t="s">
        <v>393</v>
      </c>
      <c r="B157" s="250" t="s">
        <v>567</v>
      </c>
      <c r="C157" s="250" t="s">
        <v>297</v>
      </c>
      <c r="D157" s="250" t="s">
        <v>280</v>
      </c>
      <c r="E157" s="250" t="s">
        <v>394</v>
      </c>
      <c r="F157" s="250"/>
      <c r="G157" s="235">
        <f>SUM(G158)</f>
        <v>7553.7</v>
      </c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272"/>
      <c r="BD157" s="272"/>
      <c r="BE157" s="272"/>
      <c r="BF157" s="272"/>
      <c r="BG157" s="272"/>
      <c r="BH157" s="272"/>
      <c r="BI157" s="272"/>
      <c r="BJ157" s="272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  <c r="BX157" s="272"/>
      <c r="BY157" s="272"/>
      <c r="BZ157" s="272"/>
      <c r="CA157" s="272"/>
      <c r="CB157" s="272"/>
      <c r="CC157" s="272"/>
      <c r="CD157" s="272"/>
      <c r="CE157" s="272"/>
      <c r="CF157" s="272"/>
      <c r="CG157" s="272"/>
      <c r="CH157" s="272"/>
      <c r="CI157" s="272"/>
      <c r="CJ157" s="272"/>
      <c r="CK157" s="272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72"/>
      <c r="CY157" s="272"/>
      <c r="CZ157" s="272"/>
      <c r="DA157" s="272"/>
      <c r="DB157" s="272"/>
      <c r="DC157" s="272"/>
      <c r="DD157" s="272"/>
      <c r="DE157" s="272"/>
      <c r="DF157" s="272"/>
      <c r="DG157" s="272"/>
      <c r="DH157" s="272"/>
      <c r="DI157" s="272"/>
      <c r="DJ157" s="272"/>
      <c r="DK157" s="272"/>
      <c r="DL157" s="272"/>
      <c r="DM157" s="272"/>
      <c r="DN157" s="272"/>
      <c r="DO157" s="272"/>
      <c r="DP157" s="272"/>
      <c r="DQ157" s="272"/>
      <c r="DR157" s="272"/>
      <c r="DS157" s="272"/>
      <c r="DT157" s="272"/>
      <c r="DU157" s="272"/>
      <c r="DV157" s="272"/>
      <c r="DW157" s="272"/>
      <c r="DX157" s="272"/>
      <c r="DY157" s="272"/>
      <c r="DZ157" s="272"/>
      <c r="EA157" s="272"/>
      <c r="EB157" s="272"/>
      <c r="EC157" s="272"/>
      <c r="ED157" s="272"/>
      <c r="EE157" s="272"/>
      <c r="EF157" s="272"/>
      <c r="EG157" s="272"/>
      <c r="EH157" s="272"/>
      <c r="EI157" s="272"/>
      <c r="EJ157" s="272"/>
      <c r="EK157" s="272"/>
      <c r="EL157" s="272"/>
      <c r="EM157" s="272"/>
      <c r="EN157" s="272"/>
      <c r="EO157" s="272"/>
      <c r="EP157" s="272"/>
      <c r="EQ157" s="272"/>
      <c r="ER157" s="272"/>
      <c r="ES157" s="272"/>
      <c r="ET157" s="272"/>
      <c r="EU157" s="272"/>
      <c r="EV157" s="272"/>
      <c r="EW157" s="272"/>
      <c r="EX157" s="272"/>
      <c r="EY157" s="272"/>
      <c r="EZ157" s="272"/>
      <c r="FA157" s="272"/>
      <c r="FB157" s="272"/>
      <c r="FC157" s="272"/>
      <c r="FD157" s="272"/>
      <c r="FE157" s="272"/>
      <c r="FF157" s="272"/>
      <c r="FG157" s="272"/>
      <c r="FH157" s="272"/>
      <c r="FI157" s="272"/>
      <c r="FJ157" s="272"/>
      <c r="FK157" s="272"/>
      <c r="FL157" s="272"/>
      <c r="FM157" s="272"/>
      <c r="FN157" s="272"/>
      <c r="FO157" s="272"/>
      <c r="FP157" s="272"/>
      <c r="FQ157" s="272"/>
      <c r="FR157" s="272"/>
      <c r="FS157" s="272"/>
      <c r="FT157" s="272"/>
      <c r="FU157" s="272"/>
      <c r="FV157" s="272"/>
      <c r="FW157" s="272"/>
      <c r="FX157" s="272"/>
      <c r="FY157" s="272"/>
      <c r="FZ157" s="272"/>
      <c r="GA157" s="272"/>
      <c r="GB157" s="272"/>
      <c r="GC157" s="272"/>
      <c r="GD157" s="272"/>
      <c r="GE157" s="272"/>
      <c r="GF157" s="272"/>
      <c r="GG157" s="272"/>
      <c r="GH157" s="272"/>
      <c r="GI157" s="272"/>
      <c r="GJ157" s="272"/>
      <c r="GK157" s="272"/>
      <c r="GL157" s="272"/>
      <c r="GM157" s="272"/>
      <c r="GN157" s="272"/>
      <c r="GO157" s="272"/>
      <c r="GP157" s="272"/>
      <c r="GQ157" s="272"/>
      <c r="GR157" s="272"/>
      <c r="GS157" s="272"/>
      <c r="GT157" s="272"/>
      <c r="GU157" s="272"/>
      <c r="GV157" s="272"/>
      <c r="GW157" s="272"/>
      <c r="GX157" s="272"/>
      <c r="GY157" s="272"/>
      <c r="GZ157" s="272"/>
      <c r="HA157" s="272"/>
      <c r="HB157" s="272"/>
      <c r="HC157" s="272"/>
      <c r="HD157" s="272"/>
      <c r="HE157" s="272"/>
      <c r="HF157" s="272"/>
      <c r="HG157" s="272"/>
      <c r="HH157" s="272"/>
      <c r="HI157" s="272"/>
      <c r="HJ157" s="272"/>
      <c r="HK157" s="272"/>
      <c r="HL157" s="272"/>
      <c r="HM157" s="272"/>
      <c r="HN157" s="272"/>
      <c r="HO157" s="272"/>
      <c r="HP157" s="272"/>
      <c r="HQ157" s="272"/>
      <c r="HR157" s="272"/>
      <c r="HS157" s="272"/>
      <c r="HT157" s="272"/>
      <c r="HU157" s="272"/>
      <c r="HV157" s="272"/>
      <c r="HW157" s="272"/>
      <c r="HX157" s="272"/>
      <c r="HY157" s="272"/>
      <c r="HZ157" s="272"/>
      <c r="IA157" s="272"/>
      <c r="IB157" s="272"/>
      <c r="IC157" s="272"/>
      <c r="ID157" s="272"/>
      <c r="IE157" s="272"/>
      <c r="IF157" s="272"/>
      <c r="IG157" s="272"/>
      <c r="IH157" s="272"/>
      <c r="II157" s="272"/>
      <c r="IJ157" s="272"/>
      <c r="IK157" s="272"/>
      <c r="IL157" s="272"/>
      <c r="IM157" s="272"/>
      <c r="IN157" s="272"/>
      <c r="IO157" s="272"/>
      <c r="IP157" s="272"/>
      <c r="IQ157" s="272"/>
      <c r="IR157" s="272"/>
      <c r="IS157" s="272"/>
      <c r="IT157" s="272"/>
      <c r="IU157" s="272"/>
      <c r="IV157" s="272"/>
    </row>
    <row r="158" spans="1:256" ht="25.5" x14ac:dyDescent="0.2">
      <c r="A158" s="227" t="s">
        <v>336</v>
      </c>
      <c r="B158" s="229" t="s">
        <v>567</v>
      </c>
      <c r="C158" s="240" t="s">
        <v>297</v>
      </c>
      <c r="D158" s="240" t="s">
        <v>280</v>
      </c>
      <c r="E158" s="240" t="s">
        <v>394</v>
      </c>
      <c r="F158" s="240" t="s">
        <v>337</v>
      </c>
      <c r="G158" s="230">
        <v>7553.7</v>
      </c>
    </row>
    <row r="159" spans="1:256" x14ac:dyDescent="0.2">
      <c r="A159" s="232" t="s">
        <v>600</v>
      </c>
      <c r="B159" s="234" t="s">
        <v>567</v>
      </c>
      <c r="C159" s="250" t="s">
        <v>297</v>
      </c>
      <c r="D159" s="250" t="s">
        <v>280</v>
      </c>
      <c r="E159" s="250" t="s">
        <v>396</v>
      </c>
      <c r="F159" s="250"/>
      <c r="G159" s="235">
        <f>SUM(G160)</f>
        <v>32703.5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239"/>
      <c r="AY159" s="239"/>
      <c r="AZ159" s="239"/>
      <c r="BA159" s="239"/>
      <c r="BB159" s="239"/>
      <c r="BC159" s="239"/>
      <c r="BD159" s="239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239"/>
      <c r="BP159" s="239"/>
      <c r="BQ159" s="239"/>
      <c r="BR159" s="239"/>
      <c r="BS159" s="239"/>
      <c r="BT159" s="239"/>
      <c r="BU159" s="239"/>
      <c r="BV159" s="239"/>
      <c r="BW159" s="239"/>
      <c r="BX159" s="239"/>
      <c r="BY159" s="239"/>
      <c r="BZ159" s="239"/>
      <c r="CA159" s="239"/>
      <c r="CB159" s="239"/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39"/>
      <c r="CM159" s="239"/>
      <c r="CN159" s="239"/>
      <c r="CO159" s="239"/>
      <c r="CP159" s="239"/>
      <c r="CQ159" s="239"/>
      <c r="CR159" s="239"/>
      <c r="CS159" s="239"/>
      <c r="CT159" s="239"/>
      <c r="CU159" s="239"/>
      <c r="CV159" s="239"/>
      <c r="CW159" s="239"/>
      <c r="CX159" s="239"/>
      <c r="CY159" s="239"/>
      <c r="CZ159" s="239"/>
      <c r="DA159" s="239"/>
      <c r="DB159" s="239"/>
      <c r="DC159" s="239"/>
      <c r="DD159" s="239"/>
      <c r="DE159" s="239"/>
      <c r="DF159" s="239"/>
      <c r="DG159" s="239"/>
      <c r="DH159" s="239"/>
      <c r="DI159" s="239"/>
      <c r="DJ159" s="239"/>
      <c r="DK159" s="239"/>
      <c r="DL159" s="239"/>
      <c r="DM159" s="239"/>
      <c r="DN159" s="239"/>
      <c r="DO159" s="239"/>
      <c r="DP159" s="239"/>
      <c r="DQ159" s="239"/>
      <c r="DR159" s="239"/>
      <c r="DS159" s="239"/>
      <c r="DT159" s="239"/>
      <c r="DU159" s="239"/>
      <c r="DV159" s="239"/>
      <c r="DW159" s="239"/>
      <c r="DX159" s="239"/>
      <c r="DY159" s="239"/>
      <c r="DZ159" s="239"/>
      <c r="EA159" s="239"/>
      <c r="EB159" s="239"/>
      <c r="EC159" s="239"/>
      <c r="ED159" s="239"/>
      <c r="EE159" s="239"/>
      <c r="EF159" s="239"/>
      <c r="EG159" s="239"/>
      <c r="EH159" s="239"/>
      <c r="EI159" s="239"/>
      <c r="EJ159" s="239"/>
      <c r="EK159" s="239"/>
      <c r="EL159" s="239"/>
      <c r="EM159" s="239"/>
      <c r="EN159" s="239"/>
      <c r="EO159" s="239"/>
      <c r="EP159" s="239"/>
      <c r="EQ159" s="239"/>
      <c r="ER159" s="239"/>
      <c r="ES159" s="239"/>
      <c r="ET159" s="239"/>
      <c r="EU159" s="239"/>
      <c r="EV159" s="239"/>
      <c r="EW159" s="239"/>
      <c r="EX159" s="239"/>
      <c r="EY159" s="239"/>
      <c r="EZ159" s="239"/>
      <c r="FA159" s="239"/>
      <c r="FB159" s="239"/>
      <c r="FC159" s="239"/>
      <c r="FD159" s="239"/>
      <c r="FE159" s="239"/>
      <c r="FF159" s="239"/>
      <c r="FG159" s="239"/>
      <c r="FH159" s="239"/>
      <c r="FI159" s="239"/>
      <c r="FJ159" s="239"/>
      <c r="FK159" s="239"/>
      <c r="FL159" s="239"/>
      <c r="FM159" s="239"/>
      <c r="FN159" s="239"/>
      <c r="FO159" s="239"/>
      <c r="FP159" s="239"/>
      <c r="FQ159" s="239"/>
      <c r="FR159" s="239"/>
      <c r="FS159" s="239"/>
      <c r="FT159" s="239"/>
      <c r="FU159" s="239"/>
      <c r="FV159" s="239"/>
      <c r="FW159" s="239"/>
      <c r="FX159" s="239"/>
      <c r="FY159" s="239"/>
      <c r="FZ159" s="239"/>
      <c r="GA159" s="239"/>
      <c r="GB159" s="239"/>
      <c r="GC159" s="239"/>
      <c r="GD159" s="239"/>
      <c r="GE159" s="239"/>
      <c r="GF159" s="239"/>
      <c r="GG159" s="239"/>
      <c r="GH159" s="239"/>
      <c r="GI159" s="239"/>
      <c r="GJ159" s="239"/>
      <c r="GK159" s="239"/>
      <c r="GL159" s="239"/>
      <c r="GM159" s="239"/>
      <c r="GN159" s="239"/>
      <c r="GO159" s="239"/>
      <c r="GP159" s="239"/>
      <c r="GQ159" s="239"/>
      <c r="GR159" s="239"/>
      <c r="GS159" s="239"/>
      <c r="GT159" s="239"/>
      <c r="GU159" s="239"/>
      <c r="GV159" s="239"/>
      <c r="GW159" s="239"/>
      <c r="GX159" s="239"/>
      <c r="GY159" s="239"/>
      <c r="GZ159" s="239"/>
      <c r="HA159" s="239"/>
      <c r="HB159" s="239"/>
      <c r="HC159" s="239"/>
      <c r="HD159" s="239"/>
      <c r="HE159" s="239"/>
      <c r="HF159" s="239"/>
      <c r="HG159" s="239"/>
      <c r="HH159" s="239"/>
      <c r="HI159" s="239"/>
      <c r="HJ159" s="239"/>
      <c r="HK159" s="239"/>
      <c r="HL159" s="239"/>
      <c r="HM159" s="239"/>
      <c r="HN159" s="239"/>
      <c r="HO159" s="239"/>
      <c r="HP159" s="239"/>
      <c r="HQ159" s="239"/>
      <c r="HR159" s="239"/>
      <c r="HS159" s="239"/>
      <c r="HT159" s="239"/>
      <c r="HU159" s="239"/>
      <c r="HV159" s="239"/>
      <c r="HW159" s="239"/>
      <c r="HX159" s="239"/>
      <c r="HY159" s="239"/>
      <c r="HZ159" s="239"/>
      <c r="IA159" s="239"/>
      <c r="IB159" s="239"/>
      <c r="IC159" s="239"/>
      <c r="ID159" s="239"/>
      <c r="IE159" s="239"/>
      <c r="IF159" s="239"/>
      <c r="IG159" s="239"/>
      <c r="IH159" s="239"/>
      <c r="II159" s="239"/>
      <c r="IJ159" s="239"/>
      <c r="IK159" s="239"/>
      <c r="IL159" s="239"/>
      <c r="IM159" s="239"/>
      <c r="IN159" s="239"/>
      <c r="IO159" s="239"/>
      <c r="IP159" s="239"/>
      <c r="IQ159" s="239"/>
      <c r="IR159" s="239"/>
      <c r="IS159" s="239"/>
      <c r="IT159" s="239"/>
      <c r="IU159" s="239"/>
      <c r="IV159" s="239"/>
    </row>
    <row r="160" spans="1:256" ht="25.5" x14ac:dyDescent="0.2">
      <c r="A160" s="227" t="s">
        <v>336</v>
      </c>
      <c r="B160" s="229" t="s">
        <v>567</v>
      </c>
      <c r="C160" s="240" t="s">
        <v>297</v>
      </c>
      <c r="D160" s="240" t="s">
        <v>280</v>
      </c>
      <c r="E160" s="240" t="s">
        <v>396</v>
      </c>
      <c r="F160" s="240" t="s">
        <v>337</v>
      </c>
      <c r="G160" s="230">
        <v>32703.5</v>
      </c>
    </row>
    <row r="161" spans="1:256" x14ac:dyDescent="0.2">
      <c r="A161" s="260" t="s">
        <v>397</v>
      </c>
      <c r="B161" s="254" t="s">
        <v>567</v>
      </c>
      <c r="C161" s="250" t="s">
        <v>297</v>
      </c>
      <c r="D161" s="250" t="s">
        <v>280</v>
      </c>
      <c r="E161" s="250" t="s">
        <v>398</v>
      </c>
      <c r="F161" s="250"/>
      <c r="G161" s="235">
        <f>SUM(G162)</f>
        <v>4909.5</v>
      </c>
    </row>
    <row r="162" spans="1:256" ht="25.5" x14ac:dyDescent="0.2">
      <c r="A162" s="227" t="s">
        <v>336</v>
      </c>
      <c r="B162" s="250" t="s">
        <v>567</v>
      </c>
      <c r="C162" s="240" t="s">
        <v>297</v>
      </c>
      <c r="D162" s="240" t="s">
        <v>280</v>
      </c>
      <c r="E162" s="240" t="s">
        <v>398</v>
      </c>
      <c r="F162" s="240" t="s">
        <v>337</v>
      </c>
      <c r="G162" s="230">
        <v>4909.5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239"/>
      <c r="BQ162" s="239"/>
      <c r="BR162" s="239"/>
      <c r="BS162" s="239"/>
      <c r="BT162" s="239"/>
      <c r="BU162" s="239"/>
      <c r="BV162" s="239"/>
      <c r="BW162" s="239"/>
      <c r="BX162" s="239"/>
      <c r="BY162" s="239"/>
      <c r="BZ162" s="239"/>
      <c r="CA162" s="239"/>
      <c r="CB162" s="239"/>
      <c r="CC162" s="239"/>
      <c r="CD162" s="239"/>
      <c r="CE162" s="239"/>
      <c r="CF162" s="239"/>
      <c r="CG162" s="239"/>
      <c r="CH162" s="239"/>
      <c r="CI162" s="239"/>
      <c r="CJ162" s="239"/>
      <c r="CK162" s="239"/>
      <c r="CL162" s="239"/>
      <c r="CM162" s="239"/>
      <c r="CN162" s="239"/>
      <c r="CO162" s="239"/>
      <c r="CP162" s="239"/>
      <c r="CQ162" s="239"/>
      <c r="CR162" s="239"/>
      <c r="CS162" s="239"/>
      <c r="CT162" s="239"/>
      <c r="CU162" s="239"/>
      <c r="CV162" s="239"/>
      <c r="CW162" s="239"/>
      <c r="CX162" s="239"/>
      <c r="CY162" s="239"/>
      <c r="CZ162" s="239"/>
      <c r="DA162" s="239"/>
      <c r="DB162" s="239"/>
      <c r="DC162" s="239"/>
      <c r="DD162" s="239"/>
      <c r="DE162" s="239"/>
      <c r="DF162" s="239"/>
      <c r="DG162" s="239"/>
      <c r="DH162" s="239"/>
      <c r="DI162" s="239"/>
      <c r="DJ162" s="239"/>
      <c r="DK162" s="239"/>
      <c r="DL162" s="239"/>
      <c r="DM162" s="239"/>
      <c r="DN162" s="239"/>
      <c r="DO162" s="239"/>
      <c r="DP162" s="239"/>
      <c r="DQ162" s="239"/>
      <c r="DR162" s="239"/>
      <c r="DS162" s="239"/>
      <c r="DT162" s="239"/>
      <c r="DU162" s="239"/>
      <c r="DV162" s="239"/>
      <c r="DW162" s="239"/>
      <c r="DX162" s="239"/>
      <c r="DY162" s="239"/>
      <c r="DZ162" s="239"/>
      <c r="EA162" s="239"/>
      <c r="EB162" s="239"/>
      <c r="EC162" s="239"/>
      <c r="ED162" s="239"/>
      <c r="EE162" s="239"/>
      <c r="EF162" s="239"/>
      <c r="EG162" s="239"/>
      <c r="EH162" s="239"/>
      <c r="EI162" s="239"/>
      <c r="EJ162" s="239"/>
      <c r="EK162" s="239"/>
      <c r="EL162" s="239"/>
      <c r="EM162" s="239"/>
      <c r="EN162" s="239"/>
      <c r="EO162" s="239"/>
      <c r="EP162" s="239"/>
      <c r="EQ162" s="239"/>
      <c r="ER162" s="239"/>
      <c r="ES162" s="239"/>
      <c r="ET162" s="239"/>
      <c r="EU162" s="239"/>
      <c r="EV162" s="239"/>
      <c r="EW162" s="239"/>
      <c r="EX162" s="239"/>
      <c r="EY162" s="239"/>
      <c r="EZ162" s="239"/>
      <c r="FA162" s="239"/>
      <c r="FB162" s="239"/>
      <c r="FC162" s="239"/>
      <c r="FD162" s="239"/>
      <c r="FE162" s="239"/>
      <c r="FF162" s="239"/>
      <c r="FG162" s="239"/>
      <c r="FH162" s="239"/>
      <c r="FI162" s="239"/>
      <c r="FJ162" s="239"/>
      <c r="FK162" s="239"/>
      <c r="FL162" s="239"/>
      <c r="FM162" s="239"/>
      <c r="FN162" s="239"/>
      <c r="FO162" s="239"/>
      <c r="FP162" s="239"/>
      <c r="FQ162" s="239"/>
      <c r="FR162" s="239"/>
      <c r="FS162" s="239"/>
      <c r="FT162" s="239"/>
      <c r="FU162" s="239"/>
      <c r="FV162" s="239"/>
      <c r="FW162" s="239"/>
      <c r="FX162" s="239"/>
      <c r="FY162" s="239"/>
      <c r="FZ162" s="239"/>
      <c r="GA162" s="239"/>
      <c r="GB162" s="239"/>
      <c r="GC162" s="239"/>
      <c r="GD162" s="239"/>
      <c r="GE162" s="239"/>
      <c r="GF162" s="239"/>
      <c r="GG162" s="239"/>
      <c r="GH162" s="239"/>
      <c r="GI162" s="239"/>
      <c r="GJ162" s="239"/>
      <c r="GK162" s="239"/>
      <c r="GL162" s="239"/>
      <c r="GM162" s="239"/>
      <c r="GN162" s="239"/>
      <c r="GO162" s="239"/>
      <c r="GP162" s="239"/>
      <c r="GQ162" s="239"/>
      <c r="GR162" s="239"/>
      <c r="GS162" s="239"/>
      <c r="GT162" s="239"/>
      <c r="GU162" s="239"/>
      <c r="GV162" s="239"/>
      <c r="GW162" s="239"/>
      <c r="GX162" s="239"/>
      <c r="GY162" s="239"/>
      <c r="GZ162" s="239"/>
      <c r="HA162" s="239"/>
      <c r="HB162" s="239"/>
      <c r="HC162" s="239"/>
      <c r="HD162" s="239"/>
      <c r="HE162" s="239"/>
      <c r="HF162" s="239"/>
      <c r="HG162" s="239"/>
      <c r="HH162" s="239"/>
      <c r="HI162" s="239"/>
      <c r="HJ162" s="239"/>
      <c r="HK162" s="239"/>
      <c r="HL162" s="239"/>
      <c r="HM162" s="239"/>
      <c r="HN162" s="239"/>
      <c r="HO162" s="239"/>
      <c r="HP162" s="239"/>
      <c r="HQ162" s="239"/>
      <c r="HR162" s="239"/>
      <c r="HS162" s="239"/>
      <c r="HT162" s="239"/>
      <c r="HU162" s="239"/>
      <c r="HV162" s="239"/>
      <c r="HW162" s="239"/>
      <c r="HX162" s="239"/>
      <c r="HY162" s="239"/>
      <c r="HZ162" s="239"/>
      <c r="IA162" s="239"/>
      <c r="IB162" s="239"/>
      <c r="IC162" s="239"/>
      <c r="ID162" s="239"/>
      <c r="IE162" s="239"/>
      <c r="IF162" s="239"/>
      <c r="IG162" s="239"/>
      <c r="IH162" s="239"/>
      <c r="II162" s="239"/>
      <c r="IJ162" s="239"/>
      <c r="IK162" s="239"/>
      <c r="IL162" s="239"/>
      <c r="IM162" s="239"/>
      <c r="IN162" s="239"/>
      <c r="IO162" s="239"/>
      <c r="IP162" s="239"/>
      <c r="IQ162" s="239"/>
      <c r="IR162" s="239"/>
      <c r="IS162" s="239"/>
      <c r="IT162" s="239"/>
      <c r="IU162" s="239"/>
      <c r="IV162" s="239"/>
    </row>
    <row r="163" spans="1:256" ht="38.25" x14ac:dyDescent="0.2">
      <c r="A163" s="232" t="s">
        <v>596</v>
      </c>
      <c r="B163" s="250" t="s">
        <v>567</v>
      </c>
      <c r="C163" s="250" t="s">
        <v>297</v>
      </c>
      <c r="D163" s="250" t="s">
        <v>280</v>
      </c>
      <c r="E163" s="250" t="s">
        <v>399</v>
      </c>
      <c r="F163" s="250"/>
      <c r="G163" s="235">
        <f>SUM(G165+G164)</f>
        <v>13031.029999999999</v>
      </c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49"/>
      <c r="BO163" s="249"/>
      <c r="BP163" s="249"/>
      <c r="BQ163" s="249"/>
      <c r="BR163" s="249"/>
      <c r="BS163" s="249"/>
      <c r="BT163" s="249"/>
      <c r="BU163" s="249"/>
      <c r="BV163" s="249"/>
      <c r="BW163" s="249"/>
      <c r="BX163" s="249"/>
      <c r="BY163" s="249"/>
      <c r="BZ163" s="249"/>
      <c r="CA163" s="249"/>
      <c r="CB163" s="249"/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  <c r="CM163" s="249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49"/>
      <c r="CX163" s="249"/>
      <c r="CY163" s="249"/>
      <c r="CZ163" s="249"/>
      <c r="DA163" s="249"/>
      <c r="DB163" s="249"/>
      <c r="DC163" s="249"/>
      <c r="DD163" s="249"/>
      <c r="DE163" s="249"/>
      <c r="DF163" s="249"/>
      <c r="DG163" s="249"/>
      <c r="DH163" s="249"/>
      <c r="DI163" s="249"/>
      <c r="DJ163" s="249"/>
      <c r="DK163" s="249"/>
      <c r="DL163" s="249"/>
      <c r="DM163" s="249"/>
      <c r="DN163" s="249"/>
      <c r="DO163" s="249"/>
      <c r="DP163" s="249"/>
      <c r="DQ163" s="249"/>
      <c r="DR163" s="249"/>
      <c r="DS163" s="249"/>
      <c r="DT163" s="249"/>
      <c r="DU163" s="249"/>
      <c r="DV163" s="249"/>
      <c r="DW163" s="249"/>
      <c r="DX163" s="249"/>
      <c r="DY163" s="249"/>
      <c r="DZ163" s="249"/>
      <c r="EA163" s="249"/>
      <c r="EB163" s="249"/>
      <c r="EC163" s="249"/>
      <c r="ED163" s="249"/>
      <c r="EE163" s="249"/>
      <c r="EF163" s="249"/>
      <c r="EG163" s="249"/>
      <c r="EH163" s="249"/>
      <c r="EI163" s="249"/>
      <c r="EJ163" s="249"/>
      <c r="EK163" s="249"/>
      <c r="EL163" s="249"/>
      <c r="EM163" s="249"/>
      <c r="EN163" s="249"/>
      <c r="EO163" s="249"/>
      <c r="EP163" s="249"/>
      <c r="EQ163" s="249"/>
      <c r="ER163" s="249"/>
      <c r="ES163" s="249"/>
      <c r="ET163" s="249"/>
      <c r="EU163" s="249"/>
      <c r="EV163" s="249"/>
      <c r="EW163" s="249"/>
      <c r="EX163" s="249"/>
      <c r="EY163" s="249"/>
      <c r="EZ163" s="249"/>
      <c r="FA163" s="249"/>
      <c r="FB163" s="249"/>
      <c r="FC163" s="249"/>
      <c r="FD163" s="249"/>
      <c r="FE163" s="249"/>
      <c r="FF163" s="249"/>
      <c r="FG163" s="249"/>
      <c r="FH163" s="249"/>
      <c r="FI163" s="249"/>
      <c r="FJ163" s="249"/>
      <c r="FK163" s="249"/>
      <c r="FL163" s="249"/>
      <c r="FM163" s="249"/>
      <c r="FN163" s="249"/>
      <c r="FO163" s="249"/>
      <c r="FP163" s="249"/>
      <c r="FQ163" s="249"/>
      <c r="FR163" s="249"/>
      <c r="FS163" s="249"/>
      <c r="FT163" s="249"/>
      <c r="FU163" s="249"/>
      <c r="FV163" s="249"/>
      <c r="FW163" s="249"/>
      <c r="FX163" s="249"/>
      <c r="FY163" s="249"/>
      <c r="FZ163" s="249"/>
      <c r="GA163" s="249"/>
      <c r="GB163" s="249"/>
      <c r="GC163" s="249"/>
      <c r="GD163" s="249"/>
      <c r="GE163" s="249"/>
      <c r="GF163" s="249"/>
      <c r="GG163" s="249"/>
      <c r="GH163" s="249"/>
      <c r="GI163" s="249"/>
      <c r="GJ163" s="249"/>
      <c r="GK163" s="249"/>
      <c r="GL163" s="249"/>
      <c r="GM163" s="249"/>
      <c r="GN163" s="249"/>
      <c r="GO163" s="249"/>
      <c r="GP163" s="249"/>
      <c r="GQ163" s="249"/>
      <c r="GR163" s="249"/>
      <c r="GS163" s="249"/>
      <c r="GT163" s="249"/>
      <c r="GU163" s="249"/>
      <c r="GV163" s="249"/>
      <c r="GW163" s="249"/>
      <c r="GX163" s="249"/>
      <c r="GY163" s="249"/>
      <c r="GZ163" s="249"/>
      <c r="HA163" s="249"/>
      <c r="HB163" s="249"/>
      <c r="HC163" s="249"/>
      <c r="HD163" s="249"/>
      <c r="HE163" s="249"/>
      <c r="HF163" s="249"/>
      <c r="HG163" s="249"/>
      <c r="HH163" s="249"/>
      <c r="HI163" s="249"/>
      <c r="HJ163" s="249"/>
      <c r="HK163" s="249"/>
      <c r="HL163" s="249"/>
      <c r="HM163" s="249"/>
      <c r="HN163" s="249"/>
      <c r="HO163" s="249"/>
      <c r="HP163" s="249"/>
      <c r="HQ163" s="249"/>
      <c r="HR163" s="249"/>
      <c r="HS163" s="249"/>
      <c r="HT163" s="249"/>
      <c r="HU163" s="249"/>
      <c r="HV163" s="249"/>
      <c r="HW163" s="249"/>
      <c r="HX163" s="249"/>
      <c r="HY163" s="249"/>
      <c r="HZ163" s="249"/>
      <c r="IA163" s="249"/>
      <c r="IB163" s="249"/>
      <c r="IC163" s="249"/>
      <c r="ID163" s="249"/>
      <c r="IE163" s="249"/>
      <c r="IF163" s="249"/>
      <c r="IG163" s="249"/>
      <c r="IH163" s="249"/>
      <c r="II163" s="249"/>
      <c r="IJ163" s="249"/>
      <c r="IK163" s="249"/>
      <c r="IL163" s="249"/>
      <c r="IM163" s="249"/>
      <c r="IN163" s="249"/>
      <c r="IO163" s="249"/>
      <c r="IP163" s="249"/>
      <c r="IQ163" s="249"/>
      <c r="IR163" s="249"/>
      <c r="IS163" s="249"/>
      <c r="IT163" s="249"/>
      <c r="IU163" s="249"/>
      <c r="IV163" s="249"/>
    </row>
    <row r="164" spans="1:256" ht="25.5" x14ac:dyDescent="0.2">
      <c r="A164" s="227" t="s">
        <v>569</v>
      </c>
      <c r="B164" s="240" t="s">
        <v>567</v>
      </c>
      <c r="C164" s="240" t="s">
        <v>297</v>
      </c>
      <c r="D164" s="240" t="s">
        <v>280</v>
      </c>
      <c r="E164" s="240" t="s">
        <v>399</v>
      </c>
      <c r="F164" s="240" t="s">
        <v>284</v>
      </c>
      <c r="G164" s="230">
        <v>9790.48</v>
      </c>
    </row>
    <row r="165" spans="1:256" ht="25.5" x14ac:dyDescent="0.2">
      <c r="A165" s="227" t="s">
        <v>336</v>
      </c>
      <c r="B165" s="250" t="s">
        <v>567</v>
      </c>
      <c r="C165" s="240" t="s">
        <v>297</v>
      </c>
      <c r="D165" s="240" t="s">
        <v>280</v>
      </c>
      <c r="E165" s="250" t="s">
        <v>399</v>
      </c>
      <c r="F165" s="240" t="s">
        <v>337</v>
      </c>
      <c r="G165" s="230">
        <v>3240.55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239"/>
      <c r="AY165" s="239"/>
      <c r="AZ165" s="239"/>
      <c r="BA165" s="239"/>
      <c r="BB165" s="239"/>
      <c r="BC165" s="239"/>
      <c r="BD165" s="239"/>
      <c r="BE165" s="239"/>
      <c r="BF165" s="239"/>
      <c r="BG165" s="239"/>
      <c r="BH165" s="239"/>
      <c r="BI165" s="239"/>
      <c r="BJ165" s="239"/>
      <c r="BK165" s="239"/>
      <c r="BL165" s="239"/>
      <c r="BM165" s="239"/>
      <c r="BN165" s="239"/>
      <c r="BO165" s="239"/>
      <c r="BP165" s="239"/>
      <c r="BQ165" s="239"/>
      <c r="BR165" s="239"/>
      <c r="BS165" s="239"/>
      <c r="BT165" s="239"/>
      <c r="BU165" s="239"/>
      <c r="BV165" s="239"/>
      <c r="BW165" s="239"/>
      <c r="BX165" s="239"/>
      <c r="BY165" s="239"/>
      <c r="BZ165" s="239"/>
      <c r="CA165" s="239"/>
      <c r="CB165" s="239"/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  <c r="CM165" s="239"/>
      <c r="CN165" s="239"/>
      <c r="CO165" s="239"/>
      <c r="CP165" s="239"/>
      <c r="CQ165" s="239"/>
      <c r="CR165" s="239"/>
      <c r="CS165" s="239"/>
      <c r="CT165" s="239"/>
      <c r="CU165" s="239"/>
      <c r="CV165" s="239"/>
      <c r="CW165" s="239"/>
      <c r="CX165" s="239"/>
      <c r="CY165" s="239"/>
      <c r="CZ165" s="239"/>
      <c r="DA165" s="239"/>
      <c r="DB165" s="239"/>
      <c r="DC165" s="239"/>
      <c r="DD165" s="239"/>
      <c r="DE165" s="239"/>
      <c r="DF165" s="239"/>
      <c r="DG165" s="239"/>
      <c r="DH165" s="239"/>
      <c r="DI165" s="239"/>
      <c r="DJ165" s="239"/>
      <c r="DK165" s="239"/>
      <c r="DL165" s="239"/>
      <c r="DM165" s="239"/>
      <c r="DN165" s="239"/>
      <c r="DO165" s="239"/>
      <c r="DP165" s="239"/>
      <c r="DQ165" s="239"/>
      <c r="DR165" s="239"/>
      <c r="DS165" s="239"/>
      <c r="DT165" s="239"/>
      <c r="DU165" s="239"/>
      <c r="DV165" s="239"/>
      <c r="DW165" s="239"/>
      <c r="DX165" s="239"/>
      <c r="DY165" s="239"/>
      <c r="DZ165" s="239"/>
      <c r="EA165" s="239"/>
      <c r="EB165" s="239"/>
      <c r="EC165" s="239"/>
      <c r="ED165" s="239"/>
      <c r="EE165" s="239"/>
      <c r="EF165" s="239"/>
      <c r="EG165" s="239"/>
      <c r="EH165" s="239"/>
      <c r="EI165" s="239"/>
      <c r="EJ165" s="239"/>
      <c r="EK165" s="239"/>
      <c r="EL165" s="239"/>
      <c r="EM165" s="239"/>
      <c r="EN165" s="239"/>
      <c r="EO165" s="239"/>
      <c r="EP165" s="239"/>
      <c r="EQ165" s="239"/>
      <c r="ER165" s="239"/>
      <c r="ES165" s="239"/>
      <c r="ET165" s="239"/>
      <c r="EU165" s="239"/>
      <c r="EV165" s="239"/>
      <c r="EW165" s="239"/>
      <c r="EX165" s="239"/>
      <c r="EY165" s="239"/>
      <c r="EZ165" s="239"/>
      <c r="FA165" s="239"/>
      <c r="FB165" s="239"/>
      <c r="FC165" s="239"/>
      <c r="FD165" s="239"/>
      <c r="FE165" s="239"/>
      <c r="FF165" s="239"/>
      <c r="FG165" s="239"/>
      <c r="FH165" s="239"/>
      <c r="FI165" s="239"/>
      <c r="FJ165" s="239"/>
      <c r="FK165" s="239"/>
      <c r="FL165" s="239"/>
      <c r="FM165" s="239"/>
      <c r="FN165" s="239"/>
      <c r="FO165" s="239"/>
      <c r="FP165" s="239"/>
      <c r="FQ165" s="239"/>
      <c r="FR165" s="239"/>
      <c r="FS165" s="239"/>
      <c r="FT165" s="239"/>
      <c r="FU165" s="239"/>
      <c r="FV165" s="239"/>
      <c r="FW165" s="239"/>
      <c r="FX165" s="239"/>
      <c r="FY165" s="239"/>
      <c r="FZ165" s="239"/>
      <c r="GA165" s="239"/>
      <c r="GB165" s="239"/>
      <c r="GC165" s="239"/>
      <c r="GD165" s="239"/>
      <c r="GE165" s="239"/>
      <c r="GF165" s="239"/>
      <c r="GG165" s="239"/>
      <c r="GH165" s="239"/>
      <c r="GI165" s="239"/>
      <c r="GJ165" s="239"/>
      <c r="GK165" s="239"/>
      <c r="GL165" s="239"/>
      <c r="GM165" s="239"/>
      <c r="GN165" s="239"/>
      <c r="GO165" s="239"/>
      <c r="GP165" s="239"/>
      <c r="GQ165" s="239"/>
      <c r="GR165" s="239"/>
      <c r="GS165" s="239"/>
      <c r="GT165" s="239"/>
      <c r="GU165" s="239"/>
      <c r="GV165" s="239"/>
      <c r="GW165" s="239"/>
      <c r="GX165" s="239"/>
      <c r="GY165" s="239"/>
      <c r="GZ165" s="239"/>
      <c r="HA165" s="239"/>
      <c r="HB165" s="239"/>
      <c r="HC165" s="239"/>
      <c r="HD165" s="239"/>
      <c r="HE165" s="239"/>
      <c r="HF165" s="239"/>
      <c r="HG165" s="239"/>
      <c r="HH165" s="239"/>
      <c r="HI165" s="239"/>
      <c r="HJ165" s="239"/>
      <c r="HK165" s="239"/>
      <c r="HL165" s="239"/>
      <c r="HM165" s="239"/>
      <c r="HN165" s="239"/>
      <c r="HO165" s="239"/>
      <c r="HP165" s="239"/>
      <c r="HQ165" s="239"/>
      <c r="HR165" s="239"/>
      <c r="HS165" s="239"/>
      <c r="HT165" s="239"/>
      <c r="HU165" s="239"/>
      <c r="HV165" s="239"/>
      <c r="HW165" s="239"/>
      <c r="HX165" s="239"/>
      <c r="HY165" s="239"/>
      <c r="HZ165" s="239"/>
      <c r="IA165" s="239"/>
      <c r="IB165" s="239"/>
      <c r="IC165" s="239"/>
      <c r="ID165" s="239"/>
      <c r="IE165" s="239"/>
      <c r="IF165" s="239"/>
      <c r="IG165" s="239"/>
      <c r="IH165" s="239"/>
      <c r="II165" s="239"/>
      <c r="IJ165" s="239"/>
      <c r="IK165" s="239"/>
      <c r="IL165" s="239"/>
      <c r="IM165" s="239"/>
      <c r="IN165" s="239"/>
      <c r="IO165" s="239"/>
      <c r="IP165" s="239"/>
      <c r="IQ165" s="239"/>
      <c r="IR165" s="239"/>
      <c r="IS165" s="239"/>
      <c r="IT165" s="239"/>
      <c r="IU165" s="239"/>
      <c r="IV165" s="239"/>
    </row>
    <row r="166" spans="1:256" ht="30" x14ac:dyDescent="0.25">
      <c r="A166" s="276" t="s">
        <v>400</v>
      </c>
      <c r="B166" s="255" t="s">
        <v>567</v>
      </c>
      <c r="C166" s="280" t="s">
        <v>297</v>
      </c>
      <c r="D166" s="280" t="s">
        <v>297</v>
      </c>
      <c r="E166" s="255"/>
      <c r="F166" s="255"/>
      <c r="G166" s="274">
        <f>SUM(G171+G167)</f>
        <v>17932.28</v>
      </c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D166" s="231"/>
      <c r="AE166" s="231"/>
      <c r="AF166" s="231"/>
      <c r="AG166" s="231"/>
      <c r="AH166" s="231"/>
      <c r="AI166" s="231"/>
      <c r="AJ166" s="231"/>
      <c r="AK166" s="231"/>
      <c r="AL166" s="231"/>
      <c r="AM166" s="231"/>
      <c r="AN166" s="231"/>
      <c r="AO166" s="231"/>
      <c r="AP166" s="231"/>
      <c r="AQ166" s="231"/>
      <c r="AR166" s="231"/>
      <c r="AS166" s="231"/>
      <c r="AT166" s="231"/>
      <c r="AU166" s="231"/>
      <c r="AV166" s="231"/>
      <c r="AW166" s="231"/>
      <c r="AX166" s="231"/>
      <c r="AY166" s="231"/>
      <c r="AZ166" s="231"/>
      <c r="BA166" s="231"/>
      <c r="BB166" s="231"/>
      <c r="BC166" s="231"/>
      <c r="BD166" s="231"/>
      <c r="BE166" s="231"/>
      <c r="BF166" s="231"/>
      <c r="BG166" s="231"/>
      <c r="BH166" s="231"/>
      <c r="BI166" s="231"/>
      <c r="BJ166" s="231"/>
      <c r="BK166" s="231"/>
      <c r="BL166" s="231"/>
      <c r="BM166" s="231"/>
      <c r="BN166" s="231"/>
      <c r="BO166" s="231"/>
      <c r="BP166" s="231"/>
      <c r="BQ166" s="231"/>
      <c r="BR166" s="231"/>
      <c r="BS166" s="231"/>
      <c r="BT166" s="231"/>
      <c r="BU166" s="231"/>
      <c r="BV166" s="231"/>
      <c r="BW166" s="231"/>
      <c r="BX166" s="231"/>
      <c r="BY166" s="231"/>
      <c r="BZ166" s="231"/>
      <c r="CA166" s="231"/>
      <c r="CB166" s="231"/>
      <c r="CC166" s="231"/>
      <c r="CD166" s="231"/>
      <c r="CE166" s="231"/>
      <c r="CF166" s="231"/>
      <c r="CG166" s="231"/>
      <c r="CH166" s="231"/>
      <c r="CI166" s="231"/>
      <c r="CJ166" s="231"/>
      <c r="CK166" s="231"/>
      <c r="CL166" s="231"/>
      <c r="CM166" s="231"/>
      <c r="CN166" s="231"/>
      <c r="CO166" s="231"/>
      <c r="CP166" s="231"/>
      <c r="CQ166" s="231"/>
      <c r="CR166" s="231"/>
      <c r="CS166" s="231"/>
      <c r="CT166" s="231"/>
      <c r="CU166" s="231"/>
      <c r="CV166" s="231"/>
      <c r="CW166" s="231"/>
      <c r="CX166" s="231"/>
      <c r="CY166" s="231"/>
      <c r="CZ166" s="231"/>
      <c r="DA166" s="231"/>
      <c r="DB166" s="231"/>
      <c r="DC166" s="231"/>
      <c r="DD166" s="231"/>
      <c r="DE166" s="231"/>
      <c r="DF166" s="231"/>
      <c r="DG166" s="231"/>
      <c r="DH166" s="231"/>
      <c r="DI166" s="231"/>
      <c r="DJ166" s="231"/>
      <c r="DK166" s="231"/>
      <c r="DL166" s="231"/>
      <c r="DM166" s="231"/>
      <c r="DN166" s="231"/>
      <c r="DO166" s="231"/>
      <c r="DP166" s="231"/>
      <c r="DQ166" s="231"/>
      <c r="DR166" s="231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  <c r="EG166" s="231"/>
      <c r="EH166" s="231"/>
      <c r="EI166" s="231"/>
      <c r="EJ166" s="231"/>
      <c r="EK166" s="231"/>
      <c r="EL166" s="231"/>
      <c r="EM166" s="231"/>
      <c r="EN166" s="231"/>
      <c r="EO166" s="231"/>
      <c r="EP166" s="231"/>
      <c r="EQ166" s="231"/>
      <c r="ER166" s="231"/>
      <c r="ES166" s="231"/>
      <c r="ET166" s="231"/>
      <c r="EU166" s="231"/>
      <c r="EV166" s="231"/>
      <c r="EW166" s="231"/>
      <c r="EX166" s="231"/>
      <c r="EY166" s="231"/>
      <c r="EZ166" s="231"/>
      <c r="FA166" s="231"/>
      <c r="FB166" s="231"/>
      <c r="FC166" s="231"/>
      <c r="FD166" s="231"/>
      <c r="FE166" s="231"/>
      <c r="FF166" s="231"/>
      <c r="FG166" s="231"/>
      <c r="FH166" s="231"/>
      <c r="FI166" s="231"/>
      <c r="FJ166" s="231"/>
      <c r="FK166" s="231"/>
      <c r="FL166" s="231"/>
      <c r="FM166" s="231"/>
      <c r="FN166" s="231"/>
      <c r="FO166" s="231"/>
      <c r="FP166" s="231"/>
      <c r="FQ166" s="231"/>
      <c r="FR166" s="231"/>
      <c r="FS166" s="231"/>
      <c r="FT166" s="231"/>
      <c r="FU166" s="231"/>
      <c r="FV166" s="231"/>
      <c r="FW166" s="231"/>
      <c r="FX166" s="231"/>
      <c r="FY166" s="231"/>
      <c r="FZ166" s="231"/>
      <c r="GA166" s="231"/>
      <c r="GB166" s="231"/>
      <c r="GC166" s="231"/>
      <c r="GD166" s="231"/>
      <c r="GE166" s="231"/>
      <c r="GF166" s="231"/>
      <c r="GG166" s="231"/>
      <c r="GH166" s="231"/>
      <c r="GI166" s="231"/>
      <c r="GJ166" s="231"/>
      <c r="GK166" s="231"/>
      <c r="GL166" s="231"/>
      <c r="GM166" s="231"/>
      <c r="GN166" s="231"/>
      <c r="GO166" s="231"/>
      <c r="GP166" s="231"/>
      <c r="GQ166" s="231"/>
      <c r="GR166" s="231"/>
      <c r="GS166" s="231"/>
      <c r="GT166" s="231"/>
      <c r="GU166" s="231"/>
      <c r="GV166" s="231"/>
      <c r="GW166" s="231"/>
      <c r="GX166" s="231"/>
      <c r="GY166" s="231"/>
      <c r="GZ166" s="231"/>
      <c r="HA166" s="231"/>
      <c r="HB166" s="231"/>
      <c r="HC166" s="231"/>
      <c r="HD166" s="231"/>
      <c r="HE166" s="231"/>
      <c r="HF166" s="231"/>
      <c r="HG166" s="231"/>
      <c r="HH166" s="231"/>
      <c r="HI166" s="231"/>
      <c r="HJ166" s="231"/>
      <c r="HK166" s="231"/>
      <c r="HL166" s="231"/>
      <c r="HM166" s="231"/>
      <c r="HN166" s="231"/>
      <c r="HO166" s="231"/>
      <c r="HP166" s="231"/>
      <c r="HQ166" s="231"/>
      <c r="HR166" s="231"/>
      <c r="HS166" s="231"/>
      <c r="HT166" s="231"/>
      <c r="HU166" s="231"/>
      <c r="HV166" s="231"/>
      <c r="HW166" s="231"/>
      <c r="HX166" s="231"/>
      <c r="HY166" s="231"/>
      <c r="HZ166" s="231"/>
      <c r="IA166" s="231"/>
      <c r="IB166" s="231"/>
      <c r="IC166" s="231"/>
      <c r="ID166" s="231"/>
      <c r="IE166" s="231"/>
      <c r="IF166" s="231"/>
      <c r="IG166" s="231"/>
      <c r="IH166" s="231"/>
      <c r="II166" s="231"/>
      <c r="IJ166" s="231"/>
      <c r="IK166" s="231"/>
      <c r="IL166" s="231"/>
      <c r="IM166" s="231"/>
      <c r="IN166" s="231"/>
      <c r="IO166" s="231"/>
      <c r="IP166" s="231"/>
      <c r="IQ166" s="231"/>
      <c r="IR166" s="231"/>
      <c r="IS166" s="231"/>
      <c r="IT166" s="231"/>
      <c r="IU166" s="231"/>
      <c r="IV166" s="231"/>
    </row>
    <row r="167" spans="1:256" ht="25.5" x14ac:dyDescent="0.2">
      <c r="A167" s="260" t="s">
        <v>402</v>
      </c>
      <c r="B167" s="234" t="s">
        <v>567</v>
      </c>
      <c r="C167" s="250" t="s">
        <v>297</v>
      </c>
      <c r="D167" s="250" t="s">
        <v>297</v>
      </c>
      <c r="E167" s="250" t="s">
        <v>403</v>
      </c>
      <c r="F167" s="250"/>
      <c r="G167" s="235">
        <f>SUM(G169+G168+G170)</f>
        <v>12650</v>
      </c>
    </row>
    <row r="168" spans="1:256" ht="25.5" x14ac:dyDescent="0.2">
      <c r="A168" s="227" t="s">
        <v>569</v>
      </c>
      <c r="B168" s="229" t="s">
        <v>567</v>
      </c>
      <c r="C168" s="240" t="s">
        <v>297</v>
      </c>
      <c r="D168" s="240" t="s">
        <v>297</v>
      </c>
      <c r="E168" s="240" t="s">
        <v>403</v>
      </c>
      <c r="F168" s="240" t="s">
        <v>284</v>
      </c>
      <c r="G168" s="230">
        <v>9355.98</v>
      </c>
    </row>
    <row r="169" spans="1:256" ht="25.5" x14ac:dyDescent="0.2">
      <c r="A169" s="227" t="s">
        <v>575</v>
      </c>
      <c r="B169" s="229" t="s">
        <v>567</v>
      </c>
      <c r="C169" s="240" t="s">
        <v>297</v>
      </c>
      <c r="D169" s="240" t="s">
        <v>297</v>
      </c>
      <c r="E169" s="240" t="s">
        <v>403</v>
      </c>
      <c r="F169" s="240" t="s">
        <v>335</v>
      </c>
      <c r="G169" s="230">
        <v>3294.02</v>
      </c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31"/>
      <c r="AH169" s="231"/>
      <c r="AI169" s="231"/>
      <c r="AJ169" s="231"/>
      <c r="AK169" s="231"/>
      <c r="AL169" s="231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1"/>
      <c r="BS169" s="231"/>
      <c r="BT169" s="231"/>
      <c r="BU169" s="231"/>
      <c r="BV169" s="231"/>
      <c r="BW169" s="231"/>
      <c r="BX169" s="231"/>
      <c r="BY169" s="231"/>
      <c r="BZ169" s="231"/>
      <c r="CA169" s="231"/>
      <c r="CB169" s="231"/>
      <c r="CC169" s="231"/>
      <c r="CD169" s="231"/>
      <c r="CE169" s="231"/>
      <c r="CF169" s="231"/>
      <c r="CG169" s="231"/>
      <c r="CH169" s="231"/>
      <c r="CI169" s="231"/>
      <c r="CJ169" s="231"/>
      <c r="CK169" s="231"/>
      <c r="CL169" s="231"/>
      <c r="CM169" s="231"/>
      <c r="CN169" s="231"/>
      <c r="CO169" s="231"/>
      <c r="CP169" s="231"/>
      <c r="CQ169" s="231"/>
      <c r="CR169" s="231"/>
      <c r="CS169" s="231"/>
      <c r="CT169" s="231"/>
      <c r="CU169" s="231"/>
      <c r="CV169" s="231"/>
      <c r="CW169" s="231"/>
      <c r="CX169" s="231"/>
      <c r="CY169" s="231"/>
      <c r="CZ169" s="231"/>
      <c r="DA169" s="231"/>
      <c r="DB169" s="231"/>
      <c r="DC169" s="231"/>
      <c r="DD169" s="231"/>
      <c r="DE169" s="231"/>
      <c r="DF169" s="231"/>
      <c r="DG169" s="231"/>
      <c r="DH169" s="231"/>
      <c r="DI169" s="231"/>
      <c r="DJ169" s="231"/>
      <c r="DK169" s="231"/>
      <c r="DL169" s="231"/>
      <c r="DM169" s="231"/>
      <c r="DN169" s="231"/>
      <c r="DO169" s="231"/>
      <c r="DP169" s="231"/>
      <c r="DQ169" s="231"/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  <c r="EH169" s="231"/>
      <c r="EI169" s="231"/>
      <c r="EJ169" s="231"/>
      <c r="EK169" s="231"/>
      <c r="EL169" s="231"/>
      <c r="EM169" s="231"/>
      <c r="EN169" s="231"/>
      <c r="EO169" s="231"/>
      <c r="EP169" s="231"/>
      <c r="EQ169" s="231"/>
      <c r="ER169" s="231"/>
      <c r="ES169" s="231"/>
      <c r="ET169" s="231"/>
      <c r="EU169" s="231"/>
      <c r="EV169" s="231"/>
      <c r="EW169" s="231"/>
      <c r="EX169" s="231"/>
      <c r="EY169" s="231"/>
      <c r="EZ169" s="231"/>
      <c r="FA169" s="231"/>
      <c r="FB169" s="231"/>
      <c r="FC169" s="231"/>
      <c r="FD169" s="231"/>
      <c r="FE169" s="231"/>
      <c r="FF169" s="231"/>
      <c r="FG169" s="231"/>
      <c r="FH169" s="231"/>
      <c r="FI169" s="231"/>
      <c r="FJ169" s="231"/>
      <c r="FK169" s="231"/>
      <c r="FL169" s="231"/>
      <c r="FM169" s="231"/>
      <c r="FN169" s="231"/>
      <c r="FO169" s="231"/>
      <c r="FP169" s="231"/>
      <c r="FQ169" s="231"/>
      <c r="FR169" s="231"/>
      <c r="FS169" s="231"/>
      <c r="FT169" s="231"/>
      <c r="FU169" s="231"/>
      <c r="FV169" s="231"/>
      <c r="FW169" s="231"/>
      <c r="FX169" s="231"/>
      <c r="FY169" s="231"/>
      <c r="FZ169" s="231"/>
      <c r="GA169" s="231"/>
      <c r="GB169" s="231"/>
      <c r="GC169" s="231"/>
      <c r="GD169" s="231"/>
      <c r="GE169" s="231"/>
      <c r="GF169" s="231"/>
      <c r="GG169" s="231"/>
      <c r="GH169" s="231"/>
      <c r="GI169" s="231"/>
      <c r="GJ169" s="231"/>
      <c r="GK169" s="231"/>
      <c r="GL169" s="231"/>
      <c r="GM169" s="231"/>
      <c r="GN169" s="231"/>
      <c r="GO169" s="231"/>
      <c r="GP169" s="231"/>
      <c r="GQ169" s="231"/>
      <c r="GR169" s="231"/>
      <c r="GS169" s="231"/>
      <c r="GT169" s="231"/>
      <c r="GU169" s="231"/>
      <c r="GV169" s="231"/>
      <c r="GW169" s="231"/>
      <c r="GX169" s="231"/>
      <c r="GY169" s="231"/>
      <c r="GZ169" s="231"/>
      <c r="HA169" s="231"/>
      <c r="HB169" s="231"/>
      <c r="HC169" s="231"/>
      <c r="HD169" s="231"/>
      <c r="HE169" s="231"/>
      <c r="HF169" s="231"/>
      <c r="HG169" s="231"/>
      <c r="HH169" s="231"/>
      <c r="HI169" s="231"/>
      <c r="HJ169" s="231"/>
      <c r="HK169" s="231"/>
      <c r="HL169" s="231"/>
      <c r="HM169" s="231"/>
      <c r="HN169" s="231"/>
      <c r="HO169" s="231"/>
      <c r="HP169" s="231"/>
      <c r="HQ169" s="231"/>
      <c r="HR169" s="231"/>
      <c r="HS169" s="231"/>
      <c r="HT169" s="231"/>
      <c r="HU169" s="231"/>
      <c r="HV169" s="231"/>
      <c r="HW169" s="231"/>
      <c r="HX169" s="231"/>
      <c r="HY169" s="231"/>
      <c r="HZ169" s="231"/>
      <c r="IA169" s="231"/>
      <c r="IB169" s="231"/>
      <c r="IC169" s="231"/>
      <c r="ID169" s="231"/>
      <c r="IE169" s="231"/>
      <c r="IF169" s="231"/>
      <c r="IG169" s="231"/>
      <c r="IH169" s="231"/>
      <c r="II169" s="231"/>
      <c r="IJ169" s="231"/>
      <c r="IK169" s="231"/>
      <c r="IL169" s="231"/>
      <c r="IM169" s="231"/>
      <c r="IN169" s="231"/>
      <c r="IO169" s="231"/>
      <c r="IP169" s="231"/>
      <c r="IQ169" s="231"/>
      <c r="IR169" s="231"/>
      <c r="IS169" s="231"/>
      <c r="IT169" s="231"/>
      <c r="IU169" s="231"/>
      <c r="IV169" s="231"/>
    </row>
    <row r="170" spans="1:256" ht="25.5" hidden="1" x14ac:dyDescent="0.2">
      <c r="A170" s="227" t="s">
        <v>336</v>
      </c>
      <c r="B170" s="229" t="s">
        <v>567</v>
      </c>
      <c r="C170" s="240" t="s">
        <v>297</v>
      </c>
      <c r="D170" s="240" t="s">
        <v>297</v>
      </c>
      <c r="E170" s="240" t="s">
        <v>403</v>
      </c>
      <c r="F170" s="240" t="s">
        <v>337</v>
      </c>
      <c r="G170" s="235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31"/>
      <c r="AH170" s="231"/>
      <c r="AI170" s="231"/>
      <c r="AJ170" s="231"/>
      <c r="AK170" s="231"/>
      <c r="AL170" s="231"/>
      <c r="AM170" s="231"/>
      <c r="AN170" s="231"/>
      <c r="AO170" s="231"/>
      <c r="AP170" s="231"/>
      <c r="AQ170" s="231"/>
      <c r="AR170" s="231"/>
      <c r="AS170" s="231"/>
      <c r="AT170" s="231"/>
      <c r="AU170" s="231"/>
      <c r="AV170" s="231"/>
      <c r="AW170" s="231"/>
      <c r="AX170" s="231"/>
      <c r="AY170" s="231"/>
      <c r="AZ170" s="231"/>
      <c r="BA170" s="231"/>
      <c r="BB170" s="231"/>
      <c r="BC170" s="231"/>
      <c r="BD170" s="231"/>
      <c r="BE170" s="231"/>
      <c r="BF170" s="231"/>
      <c r="BG170" s="231"/>
      <c r="BH170" s="231"/>
      <c r="BI170" s="231"/>
      <c r="BJ170" s="231"/>
      <c r="BK170" s="231"/>
      <c r="BL170" s="231"/>
      <c r="BM170" s="231"/>
      <c r="BN170" s="231"/>
      <c r="BO170" s="231"/>
      <c r="BP170" s="231"/>
      <c r="BQ170" s="231"/>
      <c r="BR170" s="231"/>
      <c r="BS170" s="231"/>
      <c r="BT170" s="231"/>
      <c r="BU170" s="231"/>
      <c r="BV170" s="231"/>
      <c r="BW170" s="231"/>
      <c r="BX170" s="231"/>
      <c r="BY170" s="231"/>
      <c r="BZ170" s="231"/>
      <c r="CA170" s="231"/>
      <c r="CB170" s="231"/>
      <c r="CC170" s="231"/>
      <c r="CD170" s="231"/>
      <c r="CE170" s="231"/>
      <c r="CF170" s="231"/>
      <c r="CG170" s="231"/>
      <c r="CH170" s="231"/>
      <c r="CI170" s="231"/>
      <c r="CJ170" s="231"/>
      <c r="CK170" s="231"/>
      <c r="CL170" s="231"/>
      <c r="CM170" s="231"/>
      <c r="CN170" s="231"/>
      <c r="CO170" s="231"/>
      <c r="CP170" s="231"/>
      <c r="CQ170" s="231"/>
      <c r="CR170" s="231"/>
      <c r="CS170" s="231"/>
      <c r="CT170" s="231"/>
      <c r="CU170" s="231"/>
      <c r="CV170" s="231"/>
      <c r="CW170" s="231"/>
      <c r="CX170" s="231"/>
      <c r="CY170" s="231"/>
      <c r="CZ170" s="231"/>
      <c r="DA170" s="231"/>
      <c r="DB170" s="231"/>
      <c r="DC170" s="231"/>
      <c r="DD170" s="231"/>
      <c r="DE170" s="231"/>
      <c r="DF170" s="231"/>
      <c r="DG170" s="231"/>
      <c r="DH170" s="231"/>
      <c r="DI170" s="231"/>
      <c r="DJ170" s="231"/>
      <c r="DK170" s="231"/>
      <c r="DL170" s="231"/>
      <c r="DM170" s="231"/>
      <c r="DN170" s="231"/>
      <c r="DO170" s="231"/>
      <c r="DP170" s="231"/>
      <c r="DQ170" s="231"/>
      <c r="DR170" s="231"/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  <c r="EG170" s="231"/>
      <c r="EH170" s="231"/>
      <c r="EI170" s="231"/>
      <c r="EJ170" s="231"/>
      <c r="EK170" s="231"/>
      <c r="EL170" s="231"/>
      <c r="EM170" s="231"/>
      <c r="EN170" s="231"/>
      <c r="EO170" s="231"/>
      <c r="EP170" s="231"/>
      <c r="EQ170" s="231"/>
      <c r="ER170" s="231"/>
      <c r="ES170" s="231"/>
      <c r="ET170" s="231"/>
      <c r="EU170" s="231"/>
      <c r="EV170" s="231"/>
      <c r="EW170" s="231"/>
      <c r="EX170" s="231"/>
      <c r="EY170" s="231"/>
      <c r="EZ170" s="231"/>
      <c r="FA170" s="231"/>
      <c r="FB170" s="231"/>
      <c r="FC170" s="231"/>
      <c r="FD170" s="231"/>
      <c r="FE170" s="231"/>
      <c r="FF170" s="231"/>
      <c r="FG170" s="231"/>
      <c r="FH170" s="231"/>
      <c r="FI170" s="231"/>
      <c r="FJ170" s="231"/>
      <c r="FK170" s="231"/>
      <c r="FL170" s="231"/>
      <c r="FM170" s="231"/>
      <c r="FN170" s="231"/>
      <c r="FO170" s="231"/>
      <c r="FP170" s="231"/>
      <c r="FQ170" s="231"/>
      <c r="FR170" s="231"/>
      <c r="FS170" s="231"/>
      <c r="FT170" s="231"/>
      <c r="FU170" s="231"/>
      <c r="FV170" s="231"/>
      <c r="FW170" s="231"/>
      <c r="FX170" s="231"/>
      <c r="FY170" s="231"/>
      <c r="FZ170" s="231"/>
      <c r="GA170" s="231"/>
      <c r="GB170" s="231"/>
      <c r="GC170" s="231"/>
      <c r="GD170" s="231"/>
      <c r="GE170" s="231"/>
      <c r="GF170" s="231"/>
      <c r="GG170" s="231"/>
      <c r="GH170" s="231"/>
      <c r="GI170" s="231"/>
      <c r="GJ170" s="231"/>
      <c r="GK170" s="231"/>
      <c r="GL170" s="231"/>
      <c r="GM170" s="231"/>
      <c r="GN170" s="231"/>
      <c r="GO170" s="231"/>
      <c r="GP170" s="231"/>
      <c r="GQ170" s="231"/>
      <c r="GR170" s="231"/>
      <c r="GS170" s="231"/>
      <c r="GT170" s="231"/>
      <c r="GU170" s="231"/>
      <c r="GV170" s="231"/>
      <c r="GW170" s="231"/>
      <c r="GX170" s="231"/>
      <c r="GY170" s="231"/>
      <c r="GZ170" s="231"/>
      <c r="HA170" s="231"/>
      <c r="HB170" s="231"/>
      <c r="HC170" s="231"/>
      <c r="HD170" s="231"/>
      <c r="HE170" s="231"/>
      <c r="HF170" s="231"/>
      <c r="HG170" s="231"/>
      <c r="HH170" s="231"/>
      <c r="HI170" s="231"/>
      <c r="HJ170" s="231"/>
      <c r="HK170" s="231"/>
      <c r="HL170" s="231"/>
      <c r="HM170" s="231"/>
      <c r="HN170" s="231"/>
      <c r="HO170" s="231"/>
      <c r="HP170" s="231"/>
      <c r="HQ170" s="231"/>
      <c r="HR170" s="231"/>
      <c r="HS170" s="231"/>
      <c r="HT170" s="231"/>
      <c r="HU170" s="231"/>
      <c r="HV170" s="231"/>
      <c r="HW170" s="231"/>
      <c r="HX170" s="231"/>
      <c r="HY170" s="231"/>
      <c r="HZ170" s="231"/>
      <c r="IA170" s="231"/>
      <c r="IB170" s="231"/>
      <c r="IC170" s="231"/>
      <c r="ID170" s="231"/>
      <c r="IE170" s="231"/>
      <c r="IF170" s="231"/>
      <c r="IG170" s="231"/>
      <c r="IH170" s="231"/>
      <c r="II170" s="231"/>
      <c r="IJ170" s="231"/>
      <c r="IK170" s="231"/>
      <c r="IL170" s="231"/>
      <c r="IM170" s="231"/>
      <c r="IN170" s="231"/>
      <c r="IO170" s="231"/>
      <c r="IP170" s="231"/>
      <c r="IQ170" s="231"/>
      <c r="IR170" s="231"/>
      <c r="IS170" s="231"/>
      <c r="IT170" s="231"/>
      <c r="IU170" s="231"/>
      <c r="IV170" s="231"/>
    </row>
    <row r="171" spans="1:256" ht="13.5" x14ac:dyDescent="0.25">
      <c r="A171" s="222" t="s">
        <v>325</v>
      </c>
      <c r="B171" s="224" t="s">
        <v>567</v>
      </c>
      <c r="C171" s="224" t="s">
        <v>297</v>
      </c>
      <c r="D171" s="224" t="s">
        <v>297</v>
      </c>
      <c r="E171" s="237" t="s">
        <v>326</v>
      </c>
      <c r="F171" s="237"/>
      <c r="G171" s="225">
        <f>SUM(G176+G179+G172+G174)</f>
        <v>5282.28</v>
      </c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259"/>
      <c r="AP171" s="259"/>
      <c r="AQ171" s="259"/>
      <c r="AR171" s="259"/>
      <c r="AS171" s="259"/>
      <c r="AT171" s="259"/>
      <c r="AU171" s="259"/>
      <c r="AV171" s="259"/>
      <c r="AW171" s="259"/>
      <c r="AX171" s="259"/>
      <c r="AY171" s="259"/>
      <c r="AZ171" s="259"/>
      <c r="BA171" s="259"/>
      <c r="BB171" s="259"/>
      <c r="BC171" s="259"/>
      <c r="BD171" s="259"/>
      <c r="BE171" s="259"/>
      <c r="BF171" s="259"/>
      <c r="BG171" s="259"/>
      <c r="BH171" s="259"/>
      <c r="BI171" s="259"/>
      <c r="BJ171" s="259"/>
      <c r="BK171" s="259"/>
      <c r="BL171" s="259"/>
      <c r="BM171" s="259"/>
      <c r="BN171" s="259"/>
      <c r="BO171" s="259"/>
      <c r="BP171" s="259"/>
      <c r="BQ171" s="259"/>
      <c r="BR171" s="259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  <c r="EJ171" s="259"/>
      <c r="EK171" s="259"/>
      <c r="EL171" s="259"/>
      <c r="EM171" s="259"/>
      <c r="EN171" s="259"/>
      <c r="EO171" s="259"/>
      <c r="EP171" s="259"/>
      <c r="EQ171" s="259"/>
      <c r="ER171" s="259"/>
      <c r="ES171" s="259"/>
      <c r="ET171" s="259"/>
      <c r="EU171" s="259"/>
      <c r="EV171" s="259"/>
      <c r="EW171" s="259"/>
      <c r="EX171" s="259"/>
      <c r="EY171" s="259"/>
      <c r="EZ171" s="259"/>
      <c r="FA171" s="259"/>
      <c r="FB171" s="259"/>
      <c r="FC171" s="259"/>
      <c r="FD171" s="259"/>
      <c r="FE171" s="259"/>
      <c r="FF171" s="259"/>
      <c r="FG171" s="259"/>
      <c r="FH171" s="259"/>
      <c r="FI171" s="259"/>
      <c r="FJ171" s="259"/>
      <c r="FK171" s="259"/>
      <c r="FL171" s="259"/>
      <c r="FM171" s="259"/>
      <c r="FN171" s="259"/>
      <c r="FO171" s="259"/>
      <c r="FP171" s="259"/>
      <c r="FQ171" s="259"/>
      <c r="FR171" s="259"/>
      <c r="FS171" s="259"/>
      <c r="FT171" s="259"/>
      <c r="FU171" s="259"/>
      <c r="FV171" s="259"/>
      <c r="FW171" s="259"/>
      <c r="FX171" s="259"/>
      <c r="FY171" s="259"/>
      <c r="FZ171" s="259"/>
      <c r="GA171" s="259"/>
      <c r="GB171" s="259"/>
      <c r="GC171" s="259"/>
      <c r="GD171" s="259"/>
      <c r="GE171" s="259"/>
      <c r="GF171" s="259"/>
      <c r="GG171" s="259"/>
      <c r="GH171" s="259"/>
      <c r="GI171" s="259"/>
      <c r="GJ171" s="259"/>
      <c r="GK171" s="259"/>
      <c r="GL171" s="259"/>
      <c r="GM171" s="259"/>
      <c r="GN171" s="259"/>
      <c r="GO171" s="259"/>
      <c r="GP171" s="259"/>
      <c r="GQ171" s="259"/>
      <c r="GR171" s="259"/>
      <c r="GS171" s="259"/>
      <c r="GT171" s="259"/>
      <c r="GU171" s="259"/>
      <c r="GV171" s="259"/>
      <c r="GW171" s="259"/>
      <c r="GX171" s="259"/>
      <c r="GY171" s="259"/>
      <c r="GZ171" s="259"/>
      <c r="HA171" s="259"/>
      <c r="HB171" s="259"/>
      <c r="HC171" s="259"/>
      <c r="HD171" s="259"/>
      <c r="HE171" s="259"/>
      <c r="HF171" s="259"/>
      <c r="HG171" s="259"/>
      <c r="HH171" s="259"/>
      <c r="HI171" s="259"/>
      <c r="HJ171" s="259"/>
      <c r="HK171" s="259"/>
      <c r="HL171" s="259"/>
      <c r="HM171" s="259"/>
      <c r="HN171" s="259"/>
      <c r="HO171" s="259"/>
      <c r="HP171" s="259"/>
      <c r="HQ171" s="259"/>
      <c r="HR171" s="259"/>
      <c r="HS171" s="259"/>
      <c r="HT171" s="259"/>
      <c r="HU171" s="259"/>
      <c r="HV171" s="259"/>
      <c r="HW171" s="259"/>
      <c r="HX171" s="259"/>
      <c r="HY171" s="259"/>
      <c r="HZ171" s="259"/>
      <c r="IA171" s="259"/>
      <c r="IB171" s="259"/>
      <c r="IC171" s="259"/>
      <c r="ID171" s="259"/>
      <c r="IE171" s="259"/>
      <c r="IF171" s="259"/>
      <c r="IG171" s="259"/>
      <c r="IH171" s="259"/>
      <c r="II171" s="259"/>
      <c r="IJ171" s="259"/>
      <c r="IK171" s="259"/>
      <c r="IL171" s="259"/>
      <c r="IM171" s="259"/>
      <c r="IN171" s="259"/>
      <c r="IO171" s="259"/>
      <c r="IP171" s="259"/>
      <c r="IQ171" s="259"/>
      <c r="IR171" s="259"/>
      <c r="IS171" s="259"/>
      <c r="IT171" s="259"/>
      <c r="IU171" s="259"/>
      <c r="IV171" s="259"/>
    </row>
    <row r="172" spans="1:256" ht="38.25" hidden="1" x14ac:dyDescent="0.2">
      <c r="A172" s="257" t="s">
        <v>422</v>
      </c>
      <c r="B172" s="229" t="s">
        <v>567</v>
      </c>
      <c r="C172" s="229" t="s">
        <v>297</v>
      </c>
      <c r="D172" s="229" t="s">
        <v>297</v>
      </c>
      <c r="E172" s="240" t="s">
        <v>328</v>
      </c>
      <c r="F172" s="240"/>
      <c r="G172" s="230">
        <f>SUM(G173)</f>
        <v>0</v>
      </c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  <c r="AH172" s="231"/>
      <c r="AI172" s="231"/>
      <c r="AJ172" s="231"/>
      <c r="AK172" s="231"/>
      <c r="AL172" s="231"/>
      <c r="AM172" s="231"/>
      <c r="AN172" s="231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1"/>
      <c r="AY172" s="231"/>
      <c r="AZ172" s="231"/>
      <c r="BA172" s="231"/>
      <c r="BB172" s="231"/>
      <c r="BC172" s="231"/>
      <c r="BD172" s="231"/>
      <c r="BE172" s="231"/>
      <c r="BF172" s="231"/>
      <c r="BG172" s="231"/>
      <c r="BH172" s="231"/>
      <c r="BI172" s="231"/>
      <c r="BJ172" s="231"/>
      <c r="BK172" s="231"/>
      <c r="BL172" s="231"/>
      <c r="BM172" s="231"/>
      <c r="BN172" s="231"/>
      <c r="BO172" s="231"/>
      <c r="BP172" s="231"/>
      <c r="BQ172" s="231"/>
      <c r="BR172" s="231"/>
      <c r="BS172" s="231"/>
      <c r="BT172" s="231"/>
      <c r="BU172" s="231"/>
      <c r="BV172" s="231"/>
      <c r="BW172" s="231"/>
      <c r="BX172" s="231"/>
      <c r="BY172" s="231"/>
      <c r="BZ172" s="231"/>
      <c r="CA172" s="231"/>
      <c r="CB172" s="231"/>
      <c r="CC172" s="231"/>
      <c r="CD172" s="231"/>
      <c r="CE172" s="231"/>
      <c r="CF172" s="231"/>
      <c r="CG172" s="231"/>
      <c r="CH172" s="231"/>
      <c r="CI172" s="231"/>
      <c r="CJ172" s="231"/>
      <c r="CK172" s="231"/>
      <c r="CL172" s="231"/>
      <c r="CM172" s="231"/>
      <c r="CN172" s="231"/>
      <c r="CO172" s="231"/>
      <c r="CP172" s="231"/>
      <c r="CQ172" s="231"/>
      <c r="CR172" s="231"/>
      <c r="CS172" s="231"/>
      <c r="CT172" s="231"/>
      <c r="CU172" s="231"/>
      <c r="CV172" s="231"/>
      <c r="CW172" s="231"/>
      <c r="CX172" s="231"/>
      <c r="CY172" s="231"/>
      <c r="CZ172" s="231"/>
      <c r="DA172" s="231"/>
      <c r="DB172" s="231"/>
      <c r="DC172" s="231"/>
      <c r="DD172" s="231"/>
      <c r="DE172" s="231"/>
      <c r="DF172" s="231"/>
      <c r="DG172" s="231"/>
      <c r="DH172" s="231"/>
      <c r="DI172" s="231"/>
      <c r="DJ172" s="231"/>
      <c r="DK172" s="231"/>
      <c r="DL172" s="231"/>
      <c r="DM172" s="231"/>
      <c r="DN172" s="231"/>
      <c r="DO172" s="231"/>
      <c r="DP172" s="231"/>
      <c r="DQ172" s="231"/>
      <c r="DR172" s="231"/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  <c r="EG172" s="231"/>
      <c r="EH172" s="231"/>
      <c r="EI172" s="231"/>
      <c r="EJ172" s="231"/>
      <c r="EK172" s="231"/>
      <c r="EL172" s="231"/>
      <c r="EM172" s="231"/>
      <c r="EN172" s="231"/>
      <c r="EO172" s="231"/>
      <c r="EP172" s="231"/>
      <c r="EQ172" s="231"/>
      <c r="ER172" s="231"/>
      <c r="ES172" s="231"/>
      <c r="ET172" s="231"/>
      <c r="EU172" s="231"/>
      <c r="EV172" s="231"/>
      <c r="EW172" s="231"/>
      <c r="EX172" s="231"/>
      <c r="EY172" s="231"/>
      <c r="EZ172" s="231"/>
      <c r="FA172" s="231"/>
      <c r="FB172" s="231"/>
      <c r="FC172" s="231"/>
      <c r="FD172" s="231"/>
      <c r="FE172" s="231"/>
      <c r="FF172" s="231"/>
      <c r="FG172" s="231"/>
      <c r="FH172" s="231"/>
      <c r="FI172" s="231"/>
      <c r="FJ172" s="231"/>
      <c r="FK172" s="231"/>
      <c r="FL172" s="231"/>
      <c r="FM172" s="231"/>
      <c r="FN172" s="231"/>
      <c r="FO172" s="231"/>
      <c r="FP172" s="231"/>
      <c r="FQ172" s="231"/>
      <c r="FR172" s="231"/>
      <c r="FS172" s="231"/>
      <c r="FT172" s="231"/>
      <c r="FU172" s="231"/>
      <c r="FV172" s="231"/>
      <c r="FW172" s="231"/>
      <c r="FX172" s="231"/>
      <c r="FY172" s="231"/>
      <c r="FZ172" s="231"/>
      <c r="GA172" s="231"/>
      <c r="GB172" s="231"/>
      <c r="GC172" s="231"/>
      <c r="GD172" s="231"/>
      <c r="GE172" s="231"/>
      <c r="GF172" s="231"/>
      <c r="GG172" s="231"/>
      <c r="GH172" s="231"/>
      <c r="GI172" s="231"/>
      <c r="GJ172" s="231"/>
      <c r="GK172" s="231"/>
      <c r="GL172" s="231"/>
      <c r="GM172" s="231"/>
      <c r="GN172" s="231"/>
      <c r="GO172" s="231"/>
      <c r="GP172" s="231"/>
      <c r="GQ172" s="231"/>
      <c r="GR172" s="231"/>
      <c r="GS172" s="231"/>
      <c r="GT172" s="231"/>
      <c r="GU172" s="231"/>
      <c r="GV172" s="231"/>
      <c r="GW172" s="231"/>
      <c r="GX172" s="231"/>
      <c r="GY172" s="231"/>
      <c r="GZ172" s="231"/>
      <c r="HA172" s="231"/>
      <c r="HB172" s="231"/>
      <c r="HC172" s="231"/>
      <c r="HD172" s="231"/>
      <c r="HE172" s="231"/>
      <c r="HF172" s="231"/>
      <c r="HG172" s="231"/>
      <c r="HH172" s="231"/>
      <c r="HI172" s="231"/>
      <c r="HJ172" s="231"/>
      <c r="HK172" s="231"/>
      <c r="HL172" s="231"/>
      <c r="HM172" s="231"/>
      <c r="HN172" s="231"/>
      <c r="HO172" s="231"/>
      <c r="HP172" s="231"/>
      <c r="HQ172" s="231"/>
      <c r="HR172" s="231"/>
      <c r="HS172" s="231"/>
      <c r="HT172" s="231"/>
      <c r="HU172" s="231"/>
      <c r="HV172" s="231"/>
      <c r="HW172" s="231"/>
      <c r="HX172" s="231"/>
      <c r="HY172" s="231"/>
      <c r="HZ172" s="231"/>
      <c r="IA172" s="231"/>
      <c r="IB172" s="231"/>
      <c r="IC172" s="231"/>
      <c r="ID172" s="231"/>
      <c r="IE172" s="231"/>
      <c r="IF172" s="231"/>
      <c r="IG172" s="231"/>
      <c r="IH172" s="231"/>
      <c r="II172" s="231"/>
      <c r="IJ172" s="231"/>
      <c r="IK172" s="231"/>
      <c r="IL172" s="231"/>
      <c r="IM172" s="231"/>
      <c r="IN172" s="231"/>
      <c r="IO172" s="231"/>
      <c r="IP172" s="231"/>
      <c r="IQ172" s="231"/>
      <c r="IR172" s="231"/>
      <c r="IS172" s="231"/>
      <c r="IT172" s="231"/>
      <c r="IU172" s="231"/>
      <c r="IV172" s="231"/>
    </row>
    <row r="173" spans="1:256" ht="25.5" hidden="1" x14ac:dyDescent="0.2">
      <c r="A173" s="232" t="s">
        <v>336</v>
      </c>
      <c r="B173" s="234" t="s">
        <v>567</v>
      </c>
      <c r="C173" s="234" t="s">
        <v>297</v>
      </c>
      <c r="D173" s="234" t="s">
        <v>297</v>
      </c>
      <c r="E173" s="250" t="s">
        <v>328</v>
      </c>
      <c r="F173" s="250" t="s">
        <v>337</v>
      </c>
      <c r="G173" s="235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39"/>
      <c r="AX173" s="239"/>
      <c r="AY173" s="239"/>
      <c r="AZ173" s="239"/>
      <c r="BA173" s="239"/>
      <c r="BB173" s="239"/>
      <c r="BC173" s="239"/>
      <c r="BD173" s="239"/>
      <c r="BE173" s="239"/>
      <c r="BF173" s="239"/>
      <c r="BG173" s="239"/>
      <c r="BH173" s="239"/>
      <c r="BI173" s="239"/>
      <c r="BJ173" s="239"/>
      <c r="BK173" s="239"/>
      <c r="BL173" s="239"/>
      <c r="BM173" s="239"/>
      <c r="BN173" s="239"/>
      <c r="BO173" s="239"/>
      <c r="BP173" s="239"/>
      <c r="BQ173" s="239"/>
      <c r="BR173" s="239"/>
      <c r="BS173" s="239"/>
      <c r="BT173" s="239"/>
      <c r="BU173" s="239"/>
      <c r="BV173" s="239"/>
      <c r="BW173" s="239"/>
      <c r="BX173" s="239"/>
      <c r="BY173" s="239"/>
      <c r="BZ173" s="239"/>
      <c r="CA173" s="239"/>
      <c r="CB173" s="239"/>
      <c r="CC173" s="239"/>
      <c r="CD173" s="239"/>
      <c r="CE173" s="239"/>
      <c r="CF173" s="239"/>
      <c r="CG173" s="239"/>
      <c r="CH173" s="239"/>
      <c r="CI173" s="239"/>
      <c r="CJ173" s="239"/>
      <c r="CK173" s="239"/>
      <c r="CL173" s="239"/>
      <c r="CM173" s="239"/>
      <c r="CN173" s="239"/>
      <c r="CO173" s="239"/>
      <c r="CP173" s="239"/>
      <c r="CQ173" s="239"/>
      <c r="CR173" s="239"/>
      <c r="CS173" s="239"/>
      <c r="CT173" s="239"/>
      <c r="CU173" s="239"/>
      <c r="CV173" s="239"/>
      <c r="CW173" s="239"/>
      <c r="CX173" s="239"/>
      <c r="CY173" s="239"/>
      <c r="CZ173" s="239"/>
      <c r="DA173" s="239"/>
      <c r="DB173" s="239"/>
      <c r="DC173" s="239"/>
      <c r="DD173" s="239"/>
      <c r="DE173" s="239"/>
      <c r="DF173" s="239"/>
      <c r="DG173" s="239"/>
      <c r="DH173" s="239"/>
      <c r="DI173" s="239"/>
      <c r="DJ173" s="239"/>
      <c r="DK173" s="239"/>
      <c r="DL173" s="239"/>
      <c r="DM173" s="239"/>
      <c r="DN173" s="239"/>
      <c r="DO173" s="239"/>
      <c r="DP173" s="239"/>
      <c r="DQ173" s="239"/>
      <c r="DR173" s="239"/>
      <c r="DS173" s="239"/>
      <c r="DT173" s="239"/>
      <c r="DU173" s="239"/>
      <c r="DV173" s="239"/>
      <c r="DW173" s="239"/>
      <c r="DX173" s="239"/>
      <c r="DY173" s="239"/>
      <c r="DZ173" s="239"/>
      <c r="EA173" s="239"/>
      <c r="EB173" s="239"/>
      <c r="EC173" s="239"/>
      <c r="ED173" s="239"/>
      <c r="EE173" s="239"/>
      <c r="EF173" s="239"/>
      <c r="EG173" s="239"/>
      <c r="EH173" s="239"/>
      <c r="EI173" s="239"/>
      <c r="EJ173" s="239"/>
      <c r="EK173" s="239"/>
      <c r="EL173" s="239"/>
      <c r="EM173" s="239"/>
      <c r="EN173" s="239"/>
      <c r="EO173" s="239"/>
      <c r="EP173" s="239"/>
      <c r="EQ173" s="239"/>
      <c r="ER173" s="239"/>
      <c r="ES173" s="239"/>
      <c r="ET173" s="239"/>
      <c r="EU173" s="239"/>
      <c r="EV173" s="239"/>
      <c r="EW173" s="239"/>
      <c r="EX173" s="239"/>
      <c r="EY173" s="239"/>
      <c r="EZ173" s="239"/>
      <c r="FA173" s="239"/>
      <c r="FB173" s="239"/>
      <c r="FC173" s="239"/>
      <c r="FD173" s="239"/>
      <c r="FE173" s="239"/>
      <c r="FF173" s="239"/>
      <c r="FG173" s="239"/>
      <c r="FH173" s="239"/>
      <c r="FI173" s="239"/>
      <c r="FJ173" s="239"/>
      <c r="FK173" s="239"/>
      <c r="FL173" s="239"/>
      <c r="FM173" s="239"/>
      <c r="FN173" s="239"/>
      <c r="FO173" s="239"/>
      <c r="FP173" s="239"/>
      <c r="FQ173" s="239"/>
      <c r="FR173" s="239"/>
      <c r="FS173" s="239"/>
      <c r="FT173" s="239"/>
      <c r="FU173" s="239"/>
      <c r="FV173" s="239"/>
      <c r="FW173" s="239"/>
      <c r="FX173" s="239"/>
      <c r="FY173" s="239"/>
      <c r="FZ173" s="239"/>
      <c r="GA173" s="239"/>
      <c r="GB173" s="239"/>
      <c r="GC173" s="239"/>
      <c r="GD173" s="239"/>
      <c r="GE173" s="239"/>
      <c r="GF173" s="239"/>
      <c r="GG173" s="239"/>
      <c r="GH173" s="239"/>
      <c r="GI173" s="239"/>
      <c r="GJ173" s="239"/>
      <c r="GK173" s="239"/>
      <c r="GL173" s="239"/>
      <c r="GM173" s="239"/>
      <c r="GN173" s="239"/>
      <c r="GO173" s="239"/>
      <c r="GP173" s="239"/>
      <c r="GQ173" s="239"/>
      <c r="GR173" s="239"/>
      <c r="GS173" s="239"/>
      <c r="GT173" s="239"/>
      <c r="GU173" s="239"/>
      <c r="GV173" s="239"/>
      <c r="GW173" s="239"/>
      <c r="GX173" s="239"/>
      <c r="GY173" s="239"/>
      <c r="GZ173" s="239"/>
      <c r="HA173" s="239"/>
      <c r="HB173" s="239"/>
      <c r="HC173" s="239"/>
      <c r="HD173" s="239"/>
      <c r="HE173" s="239"/>
      <c r="HF173" s="239"/>
      <c r="HG173" s="239"/>
      <c r="HH173" s="239"/>
      <c r="HI173" s="239"/>
      <c r="HJ173" s="239"/>
      <c r="HK173" s="239"/>
      <c r="HL173" s="239"/>
      <c r="HM173" s="239"/>
      <c r="HN173" s="239"/>
      <c r="HO173" s="239"/>
      <c r="HP173" s="239"/>
      <c r="HQ173" s="239"/>
      <c r="HR173" s="239"/>
      <c r="HS173" s="239"/>
      <c r="HT173" s="239"/>
      <c r="HU173" s="239"/>
      <c r="HV173" s="239"/>
      <c r="HW173" s="239"/>
      <c r="HX173" s="239"/>
      <c r="HY173" s="239"/>
      <c r="HZ173" s="239"/>
      <c r="IA173" s="239"/>
      <c r="IB173" s="239"/>
      <c r="IC173" s="239"/>
      <c r="ID173" s="239"/>
      <c r="IE173" s="239"/>
      <c r="IF173" s="239"/>
      <c r="IG173" s="239"/>
      <c r="IH173" s="239"/>
      <c r="II173" s="239"/>
      <c r="IJ173" s="239"/>
      <c r="IK173" s="239"/>
      <c r="IL173" s="239"/>
      <c r="IM173" s="239"/>
      <c r="IN173" s="239"/>
      <c r="IO173" s="239"/>
      <c r="IP173" s="239"/>
      <c r="IQ173" s="239"/>
      <c r="IR173" s="239"/>
      <c r="IS173" s="239"/>
      <c r="IT173" s="239"/>
      <c r="IU173" s="239"/>
      <c r="IV173" s="239"/>
    </row>
    <row r="174" spans="1:256" ht="38.25" hidden="1" x14ac:dyDescent="0.2">
      <c r="A174" s="232" t="s">
        <v>331</v>
      </c>
      <c r="B174" s="234" t="s">
        <v>567</v>
      </c>
      <c r="C174" s="234" t="s">
        <v>297</v>
      </c>
      <c r="D174" s="234" t="s">
        <v>297</v>
      </c>
      <c r="E174" s="250" t="s">
        <v>601</v>
      </c>
      <c r="F174" s="250"/>
      <c r="G174" s="235">
        <f>SUM(G175)</f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239"/>
      <c r="AY174" s="239"/>
      <c r="AZ174" s="239"/>
      <c r="BA174" s="239"/>
      <c r="BB174" s="239"/>
      <c r="BC174" s="239"/>
      <c r="BD174" s="239"/>
      <c r="BE174" s="239"/>
      <c r="BF174" s="239"/>
      <c r="BG174" s="239"/>
      <c r="BH174" s="239"/>
      <c r="BI174" s="239"/>
      <c r="BJ174" s="239"/>
      <c r="BK174" s="239"/>
      <c r="BL174" s="239"/>
      <c r="BM174" s="239"/>
      <c r="BN174" s="239"/>
      <c r="BO174" s="239"/>
      <c r="BP174" s="239"/>
      <c r="BQ174" s="239"/>
      <c r="BR174" s="239"/>
      <c r="BS174" s="239"/>
      <c r="BT174" s="239"/>
      <c r="BU174" s="239"/>
      <c r="BV174" s="239"/>
      <c r="BW174" s="239"/>
      <c r="BX174" s="239"/>
      <c r="BY174" s="239"/>
      <c r="BZ174" s="239"/>
      <c r="CA174" s="239"/>
      <c r="CB174" s="239"/>
      <c r="CC174" s="239"/>
      <c r="CD174" s="239"/>
      <c r="CE174" s="239"/>
      <c r="CF174" s="239"/>
      <c r="CG174" s="239"/>
      <c r="CH174" s="239"/>
      <c r="CI174" s="239"/>
      <c r="CJ174" s="239"/>
      <c r="CK174" s="239"/>
      <c r="CL174" s="239"/>
      <c r="CM174" s="239"/>
      <c r="CN174" s="239"/>
      <c r="CO174" s="239"/>
      <c r="CP174" s="239"/>
      <c r="CQ174" s="239"/>
      <c r="CR174" s="239"/>
      <c r="CS174" s="239"/>
      <c r="CT174" s="239"/>
      <c r="CU174" s="239"/>
      <c r="CV174" s="239"/>
      <c r="CW174" s="239"/>
      <c r="CX174" s="239"/>
      <c r="CY174" s="239"/>
      <c r="CZ174" s="239"/>
      <c r="DA174" s="239"/>
      <c r="DB174" s="239"/>
      <c r="DC174" s="239"/>
      <c r="DD174" s="239"/>
      <c r="DE174" s="239"/>
      <c r="DF174" s="239"/>
      <c r="DG174" s="239"/>
      <c r="DH174" s="239"/>
      <c r="DI174" s="239"/>
      <c r="DJ174" s="239"/>
      <c r="DK174" s="239"/>
      <c r="DL174" s="239"/>
      <c r="DM174" s="239"/>
      <c r="DN174" s="239"/>
      <c r="DO174" s="239"/>
      <c r="DP174" s="239"/>
      <c r="DQ174" s="239"/>
      <c r="DR174" s="239"/>
      <c r="DS174" s="239"/>
      <c r="DT174" s="239"/>
      <c r="DU174" s="239"/>
      <c r="DV174" s="239"/>
      <c r="DW174" s="239"/>
      <c r="DX174" s="239"/>
      <c r="DY174" s="239"/>
      <c r="DZ174" s="239"/>
      <c r="EA174" s="239"/>
      <c r="EB174" s="239"/>
      <c r="EC174" s="239"/>
      <c r="ED174" s="239"/>
      <c r="EE174" s="239"/>
      <c r="EF174" s="239"/>
      <c r="EG174" s="239"/>
      <c r="EH174" s="239"/>
      <c r="EI174" s="239"/>
      <c r="EJ174" s="239"/>
      <c r="EK174" s="239"/>
      <c r="EL174" s="239"/>
      <c r="EM174" s="239"/>
      <c r="EN174" s="239"/>
      <c r="EO174" s="239"/>
      <c r="EP174" s="239"/>
      <c r="EQ174" s="239"/>
      <c r="ER174" s="239"/>
      <c r="ES174" s="239"/>
      <c r="ET174" s="239"/>
      <c r="EU174" s="239"/>
      <c r="EV174" s="239"/>
      <c r="EW174" s="239"/>
      <c r="EX174" s="239"/>
      <c r="EY174" s="239"/>
      <c r="EZ174" s="239"/>
      <c r="FA174" s="239"/>
      <c r="FB174" s="239"/>
      <c r="FC174" s="239"/>
      <c r="FD174" s="239"/>
      <c r="FE174" s="239"/>
      <c r="FF174" s="239"/>
      <c r="FG174" s="239"/>
      <c r="FH174" s="239"/>
      <c r="FI174" s="239"/>
      <c r="FJ174" s="239"/>
      <c r="FK174" s="239"/>
      <c r="FL174" s="239"/>
      <c r="FM174" s="239"/>
      <c r="FN174" s="239"/>
      <c r="FO174" s="239"/>
      <c r="FP174" s="239"/>
      <c r="FQ174" s="239"/>
      <c r="FR174" s="239"/>
      <c r="FS174" s="239"/>
      <c r="FT174" s="239"/>
      <c r="FU174" s="239"/>
      <c r="FV174" s="239"/>
      <c r="FW174" s="239"/>
      <c r="FX174" s="239"/>
      <c r="FY174" s="239"/>
      <c r="FZ174" s="239"/>
      <c r="GA174" s="239"/>
      <c r="GB174" s="239"/>
      <c r="GC174" s="239"/>
      <c r="GD174" s="239"/>
      <c r="GE174" s="239"/>
      <c r="GF174" s="239"/>
      <c r="GG174" s="239"/>
      <c r="GH174" s="239"/>
      <c r="GI174" s="239"/>
      <c r="GJ174" s="239"/>
      <c r="GK174" s="239"/>
      <c r="GL174" s="239"/>
      <c r="GM174" s="239"/>
      <c r="GN174" s="239"/>
      <c r="GO174" s="239"/>
      <c r="GP174" s="239"/>
      <c r="GQ174" s="239"/>
      <c r="GR174" s="239"/>
      <c r="GS174" s="239"/>
      <c r="GT174" s="239"/>
      <c r="GU174" s="239"/>
      <c r="GV174" s="239"/>
      <c r="GW174" s="239"/>
      <c r="GX174" s="239"/>
      <c r="GY174" s="239"/>
      <c r="GZ174" s="239"/>
      <c r="HA174" s="239"/>
      <c r="HB174" s="239"/>
      <c r="HC174" s="239"/>
      <c r="HD174" s="239"/>
      <c r="HE174" s="239"/>
      <c r="HF174" s="239"/>
      <c r="HG174" s="239"/>
      <c r="HH174" s="239"/>
      <c r="HI174" s="239"/>
      <c r="HJ174" s="239"/>
      <c r="HK174" s="239"/>
      <c r="HL174" s="239"/>
      <c r="HM174" s="239"/>
      <c r="HN174" s="239"/>
      <c r="HO174" s="239"/>
      <c r="HP174" s="239"/>
      <c r="HQ174" s="239"/>
      <c r="HR174" s="239"/>
      <c r="HS174" s="239"/>
      <c r="HT174" s="239"/>
      <c r="HU174" s="239"/>
      <c r="HV174" s="239"/>
      <c r="HW174" s="239"/>
      <c r="HX174" s="239"/>
      <c r="HY174" s="239"/>
      <c r="HZ174" s="239"/>
      <c r="IA174" s="239"/>
      <c r="IB174" s="239"/>
      <c r="IC174" s="239"/>
      <c r="ID174" s="239"/>
      <c r="IE174" s="239"/>
      <c r="IF174" s="239"/>
      <c r="IG174" s="239"/>
      <c r="IH174" s="239"/>
      <c r="II174" s="239"/>
      <c r="IJ174" s="239"/>
      <c r="IK174" s="239"/>
      <c r="IL174" s="239"/>
      <c r="IM174" s="239"/>
      <c r="IN174" s="239"/>
      <c r="IO174" s="239"/>
      <c r="IP174" s="239"/>
      <c r="IQ174" s="239"/>
      <c r="IR174" s="239"/>
      <c r="IS174" s="239"/>
      <c r="IT174" s="239"/>
      <c r="IU174" s="239"/>
      <c r="IV174" s="239"/>
    </row>
    <row r="175" spans="1:256" ht="25.5" hidden="1" x14ac:dyDescent="0.2">
      <c r="A175" s="227" t="s">
        <v>569</v>
      </c>
      <c r="B175" s="229" t="s">
        <v>567</v>
      </c>
      <c r="C175" s="229" t="s">
        <v>297</v>
      </c>
      <c r="D175" s="229" t="s">
        <v>297</v>
      </c>
      <c r="E175" s="240" t="s">
        <v>333</v>
      </c>
      <c r="F175" s="240" t="s">
        <v>284</v>
      </c>
      <c r="G175" s="230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239"/>
      <c r="AX175" s="239"/>
      <c r="AY175" s="239"/>
      <c r="AZ175" s="239"/>
      <c r="BA175" s="239"/>
      <c r="BB175" s="239"/>
      <c r="BC175" s="239"/>
      <c r="BD175" s="239"/>
      <c r="BE175" s="239"/>
      <c r="BF175" s="239"/>
      <c r="BG175" s="239"/>
      <c r="BH175" s="239"/>
      <c r="BI175" s="239"/>
      <c r="BJ175" s="239"/>
      <c r="BK175" s="239"/>
      <c r="BL175" s="239"/>
      <c r="BM175" s="239"/>
      <c r="BN175" s="239"/>
      <c r="BO175" s="239"/>
      <c r="BP175" s="239"/>
      <c r="BQ175" s="239"/>
      <c r="BR175" s="239"/>
      <c r="BS175" s="239"/>
      <c r="BT175" s="239"/>
      <c r="BU175" s="239"/>
      <c r="BV175" s="239"/>
      <c r="BW175" s="239"/>
      <c r="BX175" s="239"/>
      <c r="BY175" s="239"/>
      <c r="BZ175" s="239"/>
      <c r="CA175" s="239"/>
      <c r="CB175" s="239"/>
      <c r="CC175" s="239"/>
      <c r="CD175" s="239"/>
      <c r="CE175" s="239"/>
      <c r="CF175" s="239"/>
      <c r="CG175" s="239"/>
      <c r="CH175" s="239"/>
      <c r="CI175" s="239"/>
      <c r="CJ175" s="239"/>
      <c r="CK175" s="239"/>
      <c r="CL175" s="239"/>
      <c r="CM175" s="239"/>
      <c r="CN175" s="239"/>
      <c r="CO175" s="239"/>
      <c r="CP175" s="239"/>
      <c r="CQ175" s="239"/>
      <c r="CR175" s="239"/>
      <c r="CS175" s="239"/>
      <c r="CT175" s="239"/>
      <c r="CU175" s="239"/>
      <c r="CV175" s="239"/>
      <c r="CW175" s="239"/>
      <c r="CX175" s="239"/>
      <c r="CY175" s="239"/>
      <c r="CZ175" s="239"/>
      <c r="DA175" s="239"/>
      <c r="DB175" s="239"/>
      <c r="DC175" s="239"/>
      <c r="DD175" s="239"/>
      <c r="DE175" s="239"/>
      <c r="DF175" s="239"/>
      <c r="DG175" s="239"/>
      <c r="DH175" s="239"/>
      <c r="DI175" s="239"/>
      <c r="DJ175" s="239"/>
      <c r="DK175" s="239"/>
      <c r="DL175" s="239"/>
      <c r="DM175" s="239"/>
      <c r="DN175" s="239"/>
      <c r="DO175" s="239"/>
      <c r="DP175" s="239"/>
      <c r="DQ175" s="239"/>
      <c r="DR175" s="239"/>
      <c r="DS175" s="239"/>
      <c r="DT175" s="239"/>
      <c r="DU175" s="239"/>
      <c r="DV175" s="239"/>
      <c r="DW175" s="239"/>
      <c r="DX175" s="239"/>
      <c r="DY175" s="239"/>
      <c r="DZ175" s="239"/>
      <c r="EA175" s="239"/>
      <c r="EB175" s="239"/>
      <c r="EC175" s="239"/>
      <c r="ED175" s="239"/>
      <c r="EE175" s="239"/>
      <c r="EF175" s="239"/>
      <c r="EG175" s="239"/>
      <c r="EH175" s="239"/>
      <c r="EI175" s="239"/>
      <c r="EJ175" s="239"/>
      <c r="EK175" s="239"/>
      <c r="EL175" s="239"/>
      <c r="EM175" s="239"/>
      <c r="EN175" s="239"/>
      <c r="EO175" s="239"/>
      <c r="EP175" s="239"/>
      <c r="EQ175" s="239"/>
      <c r="ER175" s="239"/>
      <c r="ES175" s="239"/>
      <c r="ET175" s="239"/>
      <c r="EU175" s="239"/>
      <c r="EV175" s="239"/>
      <c r="EW175" s="239"/>
      <c r="EX175" s="239"/>
      <c r="EY175" s="239"/>
      <c r="EZ175" s="239"/>
      <c r="FA175" s="239"/>
      <c r="FB175" s="239"/>
      <c r="FC175" s="239"/>
      <c r="FD175" s="239"/>
      <c r="FE175" s="239"/>
      <c r="FF175" s="239"/>
      <c r="FG175" s="239"/>
      <c r="FH175" s="239"/>
      <c r="FI175" s="239"/>
      <c r="FJ175" s="239"/>
      <c r="FK175" s="239"/>
      <c r="FL175" s="239"/>
      <c r="FM175" s="239"/>
      <c r="FN175" s="239"/>
      <c r="FO175" s="239"/>
      <c r="FP175" s="239"/>
      <c r="FQ175" s="239"/>
      <c r="FR175" s="239"/>
      <c r="FS175" s="239"/>
      <c r="FT175" s="239"/>
      <c r="FU175" s="239"/>
      <c r="FV175" s="239"/>
      <c r="FW175" s="239"/>
      <c r="FX175" s="239"/>
      <c r="FY175" s="239"/>
      <c r="FZ175" s="239"/>
      <c r="GA175" s="239"/>
      <c r="GB175" s="239"/>
      <c r="GC175" s="239"/>
      <c r="GD175" s="239"/>
      <c r="GE175" s="239"/>
      <c r="GF175" s="239"/>
      <c r="GG175" s="239"/>
      <c r="GH175" s="239"/>
      <c r="GI175" s="239"/>
      <c r="GJ175" s="239"/>
      <c r="GK175" s="239"/>
      <c r="GL175" s="239"/>
      <c r="GM175" s="239"/>
      <c r="GN175" s="239"/>
      <c r="GO175" s="239"/>
      <c r="GP175" s="239"/>
      <c r="GQ175" s="239"/>
      <c r="GR175" s="239"/>
      <c r="GS175" s="239"/>
      <c r="GT175" s="239"/>
      <c r="GU175" s="239"/>
      <c r="GV175" s="239"/>
      <c r="GW175" s="239"/>
      <c r="GX175" s="239"/>
      <c r="GY175" s="239"/>
      <c r="GZ175" s="239"/>
      <c r="HA175" s="239"/>
      <c r="HB175" s="239"/>
      <c r="HC175" s="239"/>
      <c r="HD175" s="239"/>
      <c r="HE175" s="239"/>
      <c r="HF175" s="239"/>
      <c r="HG175" s="239"/>
      <c r="HH175" s="239"/>
      <c r="HI175" s="239"/>
      <c r="HJ175" s="239"/>
      <c r="HK175" s="239"/>
      <c r="HL175" s="239"/>
      <c r="HM175" s="239"/>
      <c r="HN175" s="239"/>
      <c r="HO175" s="239"/>
      <c r="HP175" s="239"/>
      <c r="HQ175" s="239"/>
      <c r="HR175" s="239"/>
      <c r="HS175" s="239"/>
      <c r="HT175" s="239"/>
      <c r="HU175" s="239"/>
      <c r="HV175" s="239"/>
      <c r="HW175" s="239"/>
      <c r="HX175" s="239"/>
      <c r="HY175" s="239"/>
      <c r="HZ175" s="239"/>
      <c r="IA175" s="239"/>
      <c r="IB175" s="239"/>
      <c r="IC175" s="239"/>
      <c r="ID175" s="239"/>
      <c r="IE175" s="239"/>
      <c r="IF175" s="239"/>
      <c r="IG175" s="239"/>
      <c r="IH175" s="239"/>
      <c r="II175" s="239"/>
      <c r="IJ175" s="239"/>
      <c r="IK175" s="239"/>
      <c r="IL175" s="239"/>
      <c r="IM175" s="239"/>
      <c r="IN175" s="239"/>
      <c r="IO175" s="239"/>
      <c r="IP175" s="239"/>
      <c r="IQ175" s="239"/>
      <c r="IR175" s="239"/>
      <c r="IS175" s="239"/>
      <c r="IT175" s="239"/>
      <c r="IU175" s="239"/>
      <c r="IV175" s="239"/>
    </row>
    <row r="176" spans="1:256" ht="51" x14ac:dyDescent="0.2">
      <c r="A176" s="232" t="s">
        <v>406</v>
      </c>
      <c r="B176" s="233" t="s">
        <v>567</v>
      </c>
      <c r="C176" s="234" t="s">
        <v>297</v>
      </c>
      <c r="D176" s="234" t="s">
        <v>297</v>
      </c>
      <c r="E176" s="250" t="s">
        <v>407</v>
      </c>
      <c r="F176" s="250"/>
      <c r="G176" s="235">
        <f>SUM(G177+G178)</f>
        <v>692.78</v>
      </c>
    </row>
    <row r="177" spans="1:256" ht="25.5" x14ac:dyDescent="0.2">
      <c r="A177" s="227" t="s">
        <v>569</v>
      </c>
      <c r="B177" s="240" t="s">
        <v>567</v>
      </c>
      <c r="C177" s="229" t="s">
        <v>297</v>
      </c>
      <c r="D177" s="229" t="s">
        <v>297</v>
      </c>
      <c r="E177" s="240" t="s">
        <v>407</v>
      </c>
      <c r="F177" s="240" t="s">
        <v>284</v>
      </c>
      <c r="G177" s="230">
        <v>486.91</v>
      </c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  <c r="EN177" s="231"/>
      <c r="EO177" s="231"/>
      <c r="EP177" s="231"/>
      <c r="EQ177" s="231"/>
      <c r="ER177" s="231"/>
      <c r="ES177" s="231"/>
      <c r="ET177" s="231"/>
      <c r="EU177" s="231"/>
      <c r="EV177" s="231"/>
      <c r="EW177" s="231"/>
      <c r="EX177" s="231"/>
      <c r="EY177" s="231"/>
      <c r="EZ177" s="231"/>
      <c r="FA177" s="231"/>
      <c r="FB177" s="231"/>
      <c r="FC177" s="231"/>
      <c r="FD177" s="231"/>
      <c r="FE177" s="231"/>
      <c r="FF177" s="231"/>
      <c r="FG177" s="231"/>
      <c r="FH177" s="231"/>
      <c r="FI177" s="231"/>
      <c r="FJ177" s="231"/>
      <c r="FK177" s="231"/>
      <c r="FL177" s="231"/>
      <c r="FM177" s="231"/>
      <c r="FN177" s="231"/>
      <c r="FO177" s="231"/>
      <c r="FP177" s="231"/>
      <c r="FQ177" s="231"/>
      <c r="FR177" s="231"/>
      <c r="FS177" s="231"/>
      <c r="FT177" s="231"/>
      <c r="FU177" s="231"/>
      <c r="FV177" s="231"/>
      <c r="FW177" s="231"/>
      <c r="FX177" s="231"/>
      <c r="FY177" s="231"/>
      <c r="FZ177" s="231"/>
      <c r="GA177" s="231"/>
      <c r="GB177" s="231"/>
      <c r="GC177" s="231"/>
      <c r="GD177" s="231"/>
      <c r="GE177" s="231"/>
      <c r="GF177" s="231"/>
      <c r="GG177" s="231"/>
      <c r="GH177" s="231"/>
      <c r="GI177" s="231"/>
      <c r="GJ177" s="231"/>
      <c r="GK177" s="231"/>
      <c r="GL177" s="231"/>
      <c r="GM177" s="231"/>
      <c r="GN177" s="231"/>
      <c r="GO177" s="231"/>
      <c r="GP177" s="231"/>
      <c r="GQ177" s="231"/>
      <c r="GR177" s="231"/>
      <c r="GS177" s="231"/>
      <c r="GT177" s="231"/>
      <c r="GU177" s="231"/>
      <c r="GV177" s="231"/>
      <c r="GW177" s="231"/>
      <c r="GX177" s="231"/>
      <c r="GY177" s="231"/>
      <c r="GZ177" s="231"/>
      <c r="HA177" s="231"/>
      <c r="HB177" s="231"/>
      <c r="HC177" s="231"/>
      <c r="HD177" s="231"/>
      <c r="HE177" s="231"/>
      <c r="HF177" s="231"/>
      <c r="HG177" s="231"/>
      <c r="HH177" s="231"/>
      <c r="HI177" s="231"/>
      <c r="HJ177" s="231"/>
      <c r="HK177" s="231"/>
      <c r="HL177" s="231"/>
      <c r="HM177" s="231"/>
      <c r="HN177" s="231"/>
      <c r="HO177" s="231"/>
      <c r="HP177" s="231"/>
      <c r="HQ177" s="231"/>
      <c r="HR177" s="231"/>
      <c r="HS177" s="231"/>
      <c r="HT177" s="231"/>
      <c r="HU177" s="231"/>
      <c r="HV177" s="231"/>
      <c r="HW177" s="231"/>
      <c r="HX177" s="231"/>
      <c r="HY177" s="231"/>
      <c r="HZ177" s="231"/>
      <c r="IA177" s="231"/>
      <c r="IB177" s="231"/>
      <c r="IC177" s="231"/>
      <c r="ID177" s="231"/>
      <c r="IE177" s="231"/>
      <c r="IF177" s="231"/>
      <c r="IG177" s="231"/>
      <c r="IH177" s="231"/>
      <c r="II177" s="231"/>
      <c r="IJ177" s="231"/>
      <c r="IK177" s="231"/>
      <c r="IL177" s="231"/>
      <c r="IM177" s="231"/>
      <c r="IN177" s="231"/>
      <c r="IO177" s="231"/>
      <c r="IP177" s="231"/>
      <c r="IQ177" s="231"/>
      <c r="IR177" s="231"/>
      <c r="IS177" s="231"/>
      <c r="IT177" s="231"/>
      <c r="IU177" s="231"/>
      <c r="IV177" s="231"/>
    </row>
    <row r="178" spans="1:256" ht="25.5" x14ac:dyDescent="0.2">
      <c r="A178" s="227" t="s">
        <v>336</v>
      </c>
      <c r="B178" s="240" t="s">
        <v>567</v>
      </c>
      <c r="C178" s="229" t="s">
        <v>297</v>
      </c>
      <c r="D178" s="229" t="s">
        <v>297</v>
      </c>
      <c r="E178" s="240" t="s">
        <v>407</v>
      </c>
      <c r="F178" s="240" t="s">
        <v>337</v>
      </c>
      <c r="G178" s="230">
        <v>205.87</v>
      </c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  <c r="EN178" s="231"/>
      <c r="EO178" s="231"/>
      <c r="EP178" s="231"/>
      <c r="EQ178" s="231"/>
      <c r="ER178" s="231"/>
      <c r="ES178" s="231"/>
      <c r="ET178" s="231"/>
      <c r="EU178" s="231"/>
      <c r="EV178" s="231"/>
      <c r="EW178" s="231"/>
      <c r="EX178" s="231"/>
      <c r="EY178" s="231"/>
      <c r="EZ178" s="231"/>
      <c r="FA178" s="231"/>
      <c r="FB178" s="231"/>
      <c r="FC178" s="231"/>
      <c r="FD178" s="231"/>
      <c r="FE178" s="231"/>
      <c r="FF178" s="231"/>
      <c r="FG178" s="231"/>
      <c r="FH178" s="231"/>
      <c r="FI178" s="231"/>
      <c r="FJ178" s="231"/>
      <c r="FK178" s="231"/>
      <c r="FL178" s="231"/>
      <c r="FM178" s="231"/>
      <c r="FN178" s="231"/>
      <c r="FO178" s="231"/>
      <c r="FP178" s="231"/>
      <c r="FQ178" s="231"/>
      <c r="FR178" s="231"/>
      <c r="FS178" s="231"/>
      <c r="FT178" s="231"/>
      <c r="FU178" s="231"/>
      <c r="FV178" s="231"/>
      <c r="FW178" s="231"/>
      <c r="FX178" s="231"/>
      <c r="FY178" s="231"/>
      <c r="FZ178" s="231"/>
      <c r="GA178" s="231"/>
      <c r="GB178" s="231"/>
      <c r="GC178" s="231"/>
      <c r="GD178" s="231"/>
      <c r="GE178" s="231"/>
      <c r="GF178" s="231"/>
      <c r="GG178" s="231"/>
      <c r="GH178" s="231"/>
      <c r="GI178" s="231"/>
      <c r="GJ178" s="231"/>
      <c r="GK178" s="231"/>
      <c r="GL178" s="231"/>
      <c r="GM178" s="231"/>
      <c r="GN178" s="231"/>
      <c r="GO178" s="231"/>
      <c r="GP178" s="231"/>
      <c r="GQ178" s="231"/>
      <c r="GR178" s="231"/>
      <c r="GS178" s="231"/>
      <c r="GT178" s="231"/>
      <c r="GU178" s="231"/>
      <c r="GV178" s="231"/>
      <c r="GW178" s="231"/>
      <c r="GX178" s="231"/>
      <c r="GY178" s="231"/>
      <c r="GZ178" s="231"/>
      <c r="HA178" s="231"/>
      <c r="HB178" s="231"/>
      <c r="HC178" s="231"/>
      <c r="HD178" s="231"/>
      <c r="HE178" s="231"/>
      <c r="HF178" s="231"/>
      <c r="HG178" s="231"/>
      <c r="HH178" s="231"/>
      <c r="HI178" s="231"/>
      <c r="HJ178" s="231"/>
      <c r="HK178" s="231"/>
      <c r="HL178" s="231"/>
      <c r="HM178" s="231"/>
      <c r="HN178" s="231"/>
      <c r="HO178" s="231"/>
      <c r="HP178" s="231"/>
      <c r="HQ178" s="231"/>
      <c r="HR178" s="231"/>
      <c r="HS178" s="231"/>
      <c r="HT178" s="231"/>
      <c r="HU178" s="231"/>
      <c r="HV178" s="231"/>
      <c r="HW178" s="231"/>
      <c r="HX178" s="231"/>
      <c r="HY178" s="231"/>
      <c r="HZ178" s="231"/>
      <c r="IA178" s="231"/>
      <c r="IB178" s="231"/>
      <c r="IC178" s="231"/>
      <c r="ID178" s="231"/>
      <c r="IE178" s="231"/>
      <c r="IF178" s="231"/>
      <c r="IG178" s="231"/>
      <c r="IH178" s="231"/>
      <c r="II178" s="231"/>
      <c r="IJ178" s="231"/>
      <c r="IK178" s="231"/>
      <c r="IL178" s="231"/>
      <c r="IM178" s="231"/>
      <c r="IN178" s="231"/>
      <c r="IO178" s="231"/>
      <c r="IP178" s="231"/>
      <c r="IQ178" s="231"/>
      <c r="IR178" s="231"/>
      <c r="IS178" s="231"/>
      <c r="IT178" s="231"/>
      <c r="IU178" s="231"/>
      <c r="IV178" s="231"/>
    </row>
    <row r="179" spans="1:256" ht="38.25" x14ac:dyDescent="0.2">
      <c r="A179" s="232" t="s">
        <v>602</v>
      </c>
      <c r="B179" s="234" t="s">
        <v>567</v>
      </c>
      <c r="C179" s="234" t="s">
        <v>297</v>
      </c>
      <c r="D179" s="234" t="s">
        <v>297</v>
      </c>
      <c r="E179" s="250" t="s">
        <v>409</v>
      </c>
      <c r="F179" s="250"/>
      <c r="G179" s="235">
        <f>SUM(G182+G180+G181)</f>
        <v>4589.5</v>
      </c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239"/>
      <c r="AY179" s="239"/>
      <c r="AZ179" s="239"/>
      <c r="BA179" s="239"/>
      <c r="BB179" s="239"/>
      <c r="BC179" s="239"/>
      <c r="BD179" s="239"/>
      <c r="BE179" s="239"/>
      <c r="BF179" s="239"/>
      <c r="BG179" s="239"/>
      <c r="BH179" s="239"/>
      <c r="BI179" s="239"/>
      <c r="BJ179" s="239"/>
      <c r="BK179" s="239"/>
      <c r="BL179" s="239"/>
      <c r="BM179" s="239"/>
      <c r="BN179" s="239"/>
      <c r="BO179" s="239"/>
      <c r="BP179" s="239"/>
      <c r="BQ179" s="239"/>
      <c r="BR179" s="239"/>
      <c r="BS179" s="239"/>
      <c r="BT179" s="239"/>
      <c r="BU179" s="239"/>
      <c r="BV179" s="239"/>
      <c r="BW179" s="239"/>
      <c r="BX179" s="239"/>
      <c r="BY179" s="239"/>
      <c r="BZ179" s="239"/>
      <c r="CA179" s="239"/>
      <c r="CB179" s="239"/>
      <c r="CC179" s="239"/>
      <c r="CD179" s="239"/>
      <c r="CE179" s="239"/>
      <c r="CF179" s="239"/>
      <c r="CG179" s="239"/>
      <c r="CH179" s="239"/>
      <c r="CI179" s="239"/>
      <c r="CJ179" s="239"/>
      <c r="CK179" s="239"/>
      <c r="CL179" s="239"/>
      <c r="CM179" s="239"/>
      <c r="CN179" s="239"/>
      <c r="CO179" s="239"/>
      <c r="CP179" s="239"/>
      <c r="CQ179" s="239"/>
      <c r="CR179" s="239"/>
      <c r="CS179" s="239"/>
      <c r="CT179" s="239"/>
      <c r="CU179" s="239"/>
      <c r="CV179" s="239"/>
      <c r="CW179" s="239"/>
      <c r="CX179" s="239"/>
      <c r="CY179" s="239"/>
      <c r="CZ179" s="239"/>
      <c r="DA179" s="239"/>
      <c r="DB179" s="239"/>
      <c r="DC179" s="239"/>
      <c r="DD179" s="239"/>
      <c r="DE179" s="239"/>
      <c r="DF179" s="239"/>
      <c r="DG179" s="239"/>
      <c r="DH179" s="239"/>
      <c r="DI179" s="239"/>
      <c r="DJ179" s="239"/>
      <c r="DK179" s="239"/>
      <c r="DL179" s="239"/>
      <c r="DM179" s="239"/>
      <c r="DN179" s="239"/>
      <c r="DO179" s="239"/>
      <c r="DP179" s="239"/>
      <c r="DQ179" s="239"/>
      <c r="DR179" s="239"/>
      <c r="DS179" s="239"/>
      <c r="DT179" s="239"/>
      <c r="DU179" s="239"/>
      <c r="DV179" s="239"/>
      <c r="DW179" s="239"/>
      <c r="DX179" s="239"/>
      <c r="DY179" s="239"/>
      <c r="DZ179" s="239"/>
      <c r="EA179" s="239"/>
      <c r="EB179" s="239"/>
      <c r="EC179" s="239"/>
      <c r="ED179" s="239"/>
      <c r="EE179" s="239"/>
      <c r="EF179" s="239"/>
      <c r="EG179" s="239"/>
      <c r="EH179" s="239"/>
      <c r="EI179" s="239"/>
      <c r="EJ179" s="239"/>
      <c r="EK179" s="239"/>
      <c r="EL179" s="239"/>
      <c r="EM179" s="239"/>
      <c r="EN179" s="239"/>
      <c r="EO179" s="239"/>
      <c r="EP179" s="239"/>
      <c r="EQ179" s="239"/>
      <c r="ER179" s="239"/>
      <c r="ES179" s="239"/>
      <c r="ET179" s="239"/>
      <c r="EU179" s="239"/>
      <c r="EV179" s="239"/>
      <c r="EW179" s="239"/>
      <c r="EX179" s="239"/>
      <c r="EY179" s="239"/>
      <c r="EZ179" s="239"/>
      <c r="FA179" s="239"/>
      <c r="FB179" s="239"/>
      <c r="FC179" s="239"/>
      <c r="FD179" s="239"/>
      <c r="FE179" s="239"/>
      <c r="FF179" s="239"/>
      <c r="FG179" s="239"/>
      <c r="FH179" s="239"/>
      <c r="FI179" s="239"/>
      <c r="FJ179" s="239"/>
      <c r="FK179" s="239"/>
      <c r="FL179" s="239"/>
      <c r="FM179" s="239"/>
      <c r="FN179" s="239"/>
      <c r="FO179" s="239"/>
      <c r="FP179" s="239"/>
      <c r="FQ179" s="239"/>
      <c r="FR179" s="239"/>
      <c r="FS179" s="239"/>
      <c r="FT179" s="239"/>
      <c r="FU179" s="239"/>
      <c r="FV179" s="239"/>
      <c r="FW179" s="239"/>
      <c r="FX179" s="239"/>
      <c r="FY179" s="239"/>
      <c r="FZ179" s="239"/>
      <c r="GA179" s="239"/>
      <c r="GB179" s="239"/>
      <c r="GC179" s="239"/>
      <c r="GD179" s="239"/>
      <c r="GE179" s="239"/>
      <c r="GF179" s="239"/>
      <c r="GG179" s="239"/>
      <c r="GH179" s="239"/>
      <c r="GI179" s="239"/>
      <c r="GJ179" s="239"/>
      <c r="GK179" s="239"/>
      <c r="GL179" s="239"/>
      <c r="GM179" s="239"/>
      <c r="GN179" s="239"/>
      <c r="GO179" s="239"/>
      <c r="GP179" s="239"/>
      <c r="GQ179" s="239"/>
      <c r="GR179" s="239"/>
      <c r="GS179" s="239"/>
      <c r="GT179" s="239"/>
      <c r="GU179" s="239"/>
      <c r="GV179" s="239"/>
      <c r="GW179" s="239"/>
      <c r="GX179" s="239"/>
      <c r="GY179" s="239"/>
      <c r="GZ179" s="239"/>
      <c r="HA179" s="239"/>
      <c r="HB179" s="239"/>
      <c r="HC179" s="239"/>
      <c r="HD179" s="239"/>
      <c r="HE179" s="239"/>
      <c r="HF179" s="239"/>
      <c r="HG179" s="239"/>
      <c r="HH179" s="239"/>
      <c r="HI179" s="239"/>
      <c r="HJ179" s="239"/>
      <c r="HK179" s="239"/>
      <c r="HL179" s="239"/>
      <c r="HM179" s="239"/>
      <c r="HN179" s="239"/>
      <c r="HO179" s="239"/>
      <c r="HP179" s="239"/>
      <c r="HQ179" s="239"/>
      <c r="HR179" s="239"/>
      <c r="HS179" s="239"/>
      <c r="HT179" s="239"/>
      <c r="HU179" s="239"/>
      <c r="HV179" s="239"/>
      <c r="HW179" s="239"/>
      <c r="HX179" s="239"/>
      <c r="HY179" s="239"/>
      <c r="HZ179" s="239"/>
      <c r="IA179" s="239"/>
      <c r="IB179" s="239"/>
      <c r="IC179" s="239"/>
      <c r="ID179" s="239"/>
      <c r="IE179" s="239"/>
      <c r="IF179" s="239"/>
      <c r="IG179" s="239"/>
      <c r="IH179" s="239"/>
      <c r="II179" s="239"/>
      <c r="IJ179" s="239"/>
      <c r="IK179" s="239"/>
      <c r="IL179" s="239"/>
      <c r="IM179" s="239"/>
      <c r="IN179" s="239"/>
      <c r="IO179" s="239"/>
      <c r="IP179" s="239"/>
      <c r="IQ179" s="239"/>
      <c r="IR179" s="239"/>
      <c r="IS179" s="239"/>
      <c r="IT179" s="239"/>
      <c r="IU179" s="239"/>
      <c r="IV179" s="239"/>
    </row>
    <row r="180" spans="1:256" ht="25.5" x14ac:dyDescent="0.2">
      <c r="A180" s="227" t="s">
        <v>569</v>
      </c>
      <c r="B180" s="229" t="s">
        <v>567</v>
      </c>
      <c r="C180" s="229" t="s">
        <v>297</v>
      </c>
      <c r="D180" s="229" t="s">
        <v>297</v>
      </c>
      <c r="E180" s="240" t="s">
        <v>409</v>
      </c>
      <c r="F180" s="240" t="s">
        <v>284</v>
      </c>
      <c r="G180" s="230">
        <v>2769.31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239"/>
      <c r="BA180" s="239"/>
      <c r="BB180" s="239"/>
      <c r="BC180" s="239"/>
      <c r="BD180" s="239"/>
      <c r="BE180" s="239"/>
      <c r="BF180" s="239"/>
      <c r="BG180" s="239"/>
      <c r="BH180" s="239"/>
      <c r="BI180" s="239"/>
      <c r="BJ180" s="239"/>
      <c r="BK180" s="239"/>
      <c r="BL180" s="239"/>
      <c r="BM180" s="239"/>
      <c r="BN180" s="239"/>
      <c r="BO180" s="239"/>
      <c r="BP180" s="239"/>
      <c r="BQ180" s="239"/>
      <c r="BR180" s="239"/>
      <c r="BS180" s="239"/>
      <c r="BT180" s="239"/>
      <c r="BU180" s="239"/>
      <c r="BV180" s="239"/>
      <c r="BW180" s="239"/>
      <c r="BX180" s="239"/>
      <c r="BY180" s="239"/>
      <c r="BZ180" s="239"/>
      <c r="CA180" s="239"/>
      <c r="CB180" s="239"/>
      <c r="CC180" s="239"/>
      <c r="CD180" s="239"/>
      <c r="CE180" s="239"/>
      <c r="CF180" s="239"/>
      <c r="CG180" s="239"/>
      <c r="CH180" s="239"/>
      <c r="CI180" s="239"/>
      <c r="CJ180" s="239"/>
      <c r="CK180" s="239"/>
      <c r="CL180" s="239"/>
      <c r="CM180" s="239"/>
      <c r="CN180" s="239"/>
      <c r="CO180" s="239"/>
      <c r="CP180" s="239"/>
      <c r="CQ180" s="239"/>
      <c r="CR180" s="239"/>
      <c r="CS180" s="239"/>
      <c r="CT180" s="239"/>
      <c r="CU180" s="239"/>
      <c r="CV180" s="239"/>
      <c r="CW180" s="239"/>
      <c r="CX180" s="239"/>
      <c r="CY180" s="239"/>
      <c r="CZ180" s="239"/>
      <c r="DA180" s="239"/>
      <c r="DB180" s="239"/>
      <c r="DC180" s="239"/>
      <c r="DD180" s="239"/>
      <c r="DE180" s="239"/>
      <c r="DF180" s="239"/>
      <c r="DG180" s="239"/>
      <c r="DH180" s="239"/>
      <c r="DI180" s="239"/>
      <c r="DJ180" s="239"/>
      <c r="DK180" s="239"/>
      <c r="DL180" s="239"/>
      <c r="DM180" s="239"/>
      <c r="DN180" s="239"/>
      <c r="DO180" s="239"/>
      <c r="DP180" s="239"/>
      <c r="DQ180" s="239"/>
      <c r="DR180" s="239"/>
      <c r="DS180" s="239"/>
      <c r="DT180" s="239"/>
      <c r="DU180" s="239"/>
      <c r="DV180" s="239"/>
      <c r="DW180" s="239"/>
      <c r="DX180" s="239"/>
      <c r="DY180" s="239"/>
      <c r="DZ180" s="239"/>
      <c r="EA180" s="239"/>
      <c r="EB180" s="239"/>
      <c r="EC180" s="239"/>
      <c r="ED180" s="239"/>
      <c r="EE180" s="239"/>
      <c r="EF180" s="239"/>
      <c r="EG180" s="239"/>
      <c r="EH180" s="239"/>
      <c r="EI180" s="239"/>
      <c r="EJ180" s="239"/>
      <c r="EK180" s="239"/>
      <c r="EL180" s="239"/>
      <c r="EM180" s="239"/>
      <c r="EN180" s="239"/>
      <c r="EO180" s="239"/>
      <c r="EP180" s="239"/>
      <c r="EQ180" s="239"/>
      <c r="ER180" s="239"/>
      <c r="ES180" s="239"/>
      <c r="ET180" s="239"/>
      <c r="EU180" s="239"/>
      <c r="EV180" s="239"/>
      <c r="EW180" s="239"/>
      <c r="EX180" s="239"/>
      <c r="EY180" s="239"/>
      <c r="EZ180" s="239"/>
      <c r="FA180" s="239"/>
      <c r="FB180" s="239"/>
      <c r="FC180" s="239"/>
      <c r="FD180" s="239"/>
      <c r="FE180" s="239"/>
      <c r="FF180" s="239"/>
      <c r="FG180" s="239"/>
      <c r="FH180" s="239"/>
      <c r="FI180" s="239"/>
      <c r="FJ180" s="239"/>
      <c r="FK180" s="239"/>
      <c r="FL180" s="239"/>
      <c r="FM180" s="239"/>
      <c r="FN180" s="239"/>
      <c r="FO180" s="239"/>
      <c r="FP180" s="239"/>
      <c r="FQ180" s="239"/>
      <c r="FR180" s="239"/>
      <c r="FS180" s="239"/>
      <c r="FT180" s="239"/>
      <c r="FU180" s="239"/>
      <c r="FV180" s="239"/>
      <c r="FW180" s="239"/>
      <c r="FX180" s="239"/>
      <c r="FY180" s="239"/>
      <c r="FZ180" s="239"/>
      <c r="GA180" s="239"/>
      <c r="GB180" s="239"/>
      <c r="GC180" s="239"/>
      <c r="GD180" s="239"/>
      <c r="GE180" s="239"/>
      <c r="GF180" s="239"/>
      <c r="GG180" s="239"/>
      <c r="GH180" s="239"/>
      <c r="GI180" s="239"/>
      <c r="GJ180" s="239"/>
      <c r="GK180" s="239"/>
      <c r="GL180" s="239"/>
      <c r="GM180" s="239"/>
      <c r="GN180" s="239"/>
      <c r="GO180" s="239"/>
      <c r="GP180" s="239"/>
      <c r="GQ180" s="239"/>
      <c r="GR180" s="239"/>
      <c r="GS180" s="239"/>
      <c r="GT180" s="239"/>
      <c r="GU180" s="239"/>
      <c r="GV180" s="239"/>
      <c r="GW180" s="239"/>
      <c r="GX180" s="239"/>
      <c r="GY180" s="239"/>
      <c r="GZ180" s="239"/>
      <c r="HA180" s="239"/>
      <c r="HB180" s="239"/>
      <c r="HC180" s="239"/>
      <c r="HD180" s="239"/>
      <c r="HE180" s="239"/>
      <c r="HF180" s="239"/>
      <c r="HG180" s="239"/>
      <c r="HH180" s="239"/>
      <c r="HI180" s="239"/>
      <c r="HJ180" s="239"/>
      <c r="HK180" s="239"/>
      <c r="HL180" s="239"/>
      <c r="HM180" s="239"/>
      <c r="HN180" s="239"/>
      <c r="HO180" s="239"/>
      <c r="HP180" s="239"/>
      <c r="HQ180" s="239"/>
      <c r="HR180" s="239"/>
      <c r="HS180" s="239"/>
      <c r="HT180" s="239"/>
      <c r="HU180" s="239"/>
      <c r="HV180" s="239"/>
      <c r="HW180" s="239"/>
      <c r="HX180" s="239"/>
      <c r="HY180" s="239"/>
      <c r="HZ180" s="239"/>
      <c r="IA180" s="239"/>
      <c r="IB180" s="239"/>
      <c r="IC180" s="239"/>
      <c r="ID180" s="239"/>
      <c r="IE180" s="239"/>
      <c r="IF180" s="239"/>
      <c r="IG180" s="239"/>
      <c r="IH180" s="239"/>
      <c r="II180" s="239"/>
      <c r="IJ180" s="239"/>
      <c r="IK180" s="239"/>
      <c r="IL180" s="239"/>
      <c r="IM180" s="239"/>
      <c r="IN180" s="239"/>
      <c r="IO180" s="239"/>
      <c r="IP180" s="239"/>
      <c r="IQ180" s="239"/>
      <c r="IR180" s="239"/>
      <c r="IS180" s="239"/>
      <c r="IT180" s="239"/>
      <c r="IU180" s="239"/>
      <c r="IV180" s="239"/>
    </row>
    <row r="181" spans="1:256" ht="25.5" x14ac:dyDescent="0.2">
      <c r="A181" s="227" t="s">
        <v>575</v>
      </c>
      <c r="B181" s="229" t="s">
        <v>567</v>
      </c>
      <c r="C181" s="240" t="s">
        <v>297</v>
      </c>
      <c r="D181" s="240" t="s">
        <v>297</v>
      </c>
      <c r="E181" s="240" t="s">
        <v>409</v>
      </c>
      <c r="F181" s="240" t="s">
        <v>335</v>
      </c>
      <c r="G181" s="230">
        <v>988.19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239"/>
      <c r="AX181" s="239"/>
      <c r="AY181" s="239"/>
      <c r="AZ181" s="239"/>
      <c r="BA181" s="239"/>
      <c r="BB181" s="239"/>
      <c r="BC181" s="239"/>
      <c r="BD181" s="239"/>
      <c r="BE181" s="239"/>
      <c r="BF181" s="239"/>
      <c r="BG181" s="239"/>
      <c r="BH181" s="239"/>
      <c r="BI181" s="239"/>
      <c r="BJ181" s="239"/>
      <c r="BK181" s="239"/>
      <c r="BL181" s="239"/>
      <c r="BM181" s="239"/>
      <c r="BN181" s="239"/>
      <c r="BO181" s="239"/>
      <c r="BP181" s="239"/>
      <c r="BQ181" s="239"/>
      <c r="BR181" s="239"/>
      <c r="BS181" s="239"/>
      <c r="BT181" s="239"/>
      <c r="BU181" s="239"/>
      <c r="BV181" s="239"/>
      <c r="BW181" s="239"/>
      <c r="BX181" s="239"/>
      <c r="BY181" s="239"/>
      <c r="BZ181" s="239"/>
      <c r="CA181" s="239"/>
      <c r="CB181" s="239"/>
      <c r="CC181" s="239"/>
      <c r="CD181" s="239"/>
      <c r="CE181" s="239"/>
      <c r="CF181" s="239"/>
      <c r="CG181" s="239"/>
      <c r="CH181" s="239"/>
      <c r="CI181" s="239"/>
      <c r="CJ181" s="239"/>
      <c r="CK181" s="239"/>
      <c r="CL181" s="239"/>
      <c r="CM181" s="239"/>
      <c r="CN181" s="239"/>
      <c r="CO181" s="239"/>
      <c r="CP181" s="239"/>
      <c r="CQ181" s="239"/>
      <c r="CR181" s="239"/>
      <c r="CS181" s="239"/>
      <c r="CT181" s="239"/>
      <c r="CU181" s="239"/>
      <c r="CV181" s="239"/>
      <c r="CW181" s="239"/>
      <c r="CX181" s="239"/>
      <c r="CY181" s="239"/>
      <c r="CZ181" s="239"/>
      <c r="DA181" s="239"/>
      <c r="DB181" s="239"/>
      <c r="DC181" s="239"/>
      <c r="DD181" s="239"/>
      <c r="DE181" s="239"/>
      <c r="DF181" s="239"/>
      <c r="DG181" s="239"/>
      <c r="DH181" s="239"/>
      <c r="DI181" s="239"/>
      <c r="DJ181" s="239"/>
      <c r="DK181" s="239"/>
      <c r="DL181" s="239"/>
      <c r="DM181" s="239"/>
      <c r="DN181" s="239"/>
      <c r="DO181" s="239"/>
      <c r="DP181" s="239"/>
      <c r="DQ181" s="239"/>
      <c r="DR181" s="239"/>
      <c r="DS181" s="239"/>
      <c r="DT181" s="239"/>
      <c r="DU181" s="239"/>
      <c r="DV181" s="239"/>
      <c r="DW181" s="239"/>
      <c r="DX181" s="239"/>
      <c r="DY181" s="239"/>
      <c r="DZ181" s="239"/>
      <c r="EA181" s="239"/>
      <c r="EB181" s="239"/>
      <c r="EC181" s="239"/>
      <c r="ED181" s="239"/>
      <c r="EE181" s="239"/>
      <c r="EF181" s="239"/>
      <c r="EG181" s="239"/>
      <c r="EH181" s="239"/>
      <c r="EI181" s="239"/>
      <c r="EJ181" s="239"/>
      <c r="EK181" s="239"/>
      <c r="EL181" s="239"/>
      <c r="EM181" s="239"/>
      <c r="EN181" s="239"/>
      <c r="EO181" s="239"/>
      <c r="EP181" s="239"/>
      <c r="EQ181" s="239"/>
      <c r="ER181" s="239"/>
      <c r="ES181" s="239"/>
      <c r="ET181" s="239"/>
      <c r="EU181" s="239"/>
      <c r="EV181" s="239"/>
      <c r="EW181" s="239"/>
      <c r="EX181" s="239"/>
      <c r="EY181" s="239"/>
      <c r="EZ181" s="239"/>
      <c r="FA181" s="239"/>
      <c r="FB181" s="239"/>
      <c r="FC181" s="239"/>
      <c r="FD181" s="239"/>
      <c r="FE181" s="239"/>
      <c r="FF181" s="239"/>
      <c r="FG181" s="239"/>
      <c r="FH181" s="239"/>
      <c r="FI181" s="239"/>
      <c r="FJ181" s="239"/>
      <c r="FK181" s="239"/>
      <c r="FL181" s="239"/>
      <c r="FM181" s="239"/>
      <c r="FN181" s="239"/>
      <c r="FO181" s="239"/>
      <c r="FP181" s="239"/>
      <c r="FQ181" s="239"/>
      <c r="FR181" s="239"/>
      <c r="FS181" s="239"/>
      <c r="FT181" s="239"/>
      <c r="FU181" s="239"/>
      <c r="FV181" s="239"/>
      <c r="FW181" s="239"/>
      <c r="FX181" s="239"/>
      <c r="FY181" s="239"/>
      <c r="FZ181" s="239"/>
      <c r="GA181" s="239"/>
      <c r="GB181" s="239"/>
      <c r="GC181" s="239"/>
      <c r="GD181" s="239"/>
      <c r="GE181" s="239"/>
      <c r="GF181" s="239"/>
      <c r="GG181" s="239"/>
      <c r="GH181" s="239"/>
      <c r="GI181" s="239"/>
      <c r="GJ181" s="239"/>
      <c r="GK181" s="239"/>
      <c r="GL181" s="239"/>
      <c r="GM181" s="239"/>
      <c r="GN181" s="239"/>
      <c r="GO181" s="239"/>
      <c r="GP181" s="239"/>
      <c r="GQ181" s="239"/>
      <c r="GR181" s="239"/>
      <c r="GS181" s="239"/>
      <c r="GT181" s="239"/>
      <c r="GU181" s="239"/>
      <c r="GV181" s="239"/>
      <c r="GW181" s="239"/>
      <c r="GX181" s="239"/>
      <c r="GY181" s="239"/>
      <c r="GZ181" s="239"/>
      <c r="HA181" s="239"/>
      <c r="HB181" s="239"/>
      <c r="HC181" s="239"/>
      <c r="HD181" s="239"/>
      <c r="HE181" s="239"/>
      <c r="HF181" s="239"/>
      <c r="HG181" s="239"/>
      <c r="HH181" s="239"/>
      <c r="HI181" s="239"/>
      <c r="HJ181" s="239"/>
      <c r="HK181" s="239"/>
      <c r="HL181" s="239"/>
      <c r="HM181" s="239"/>
      <c r="HN181" s="239"/>
      <c r="HO181" s="239"/>
      <c r="HP181" s="239"/>
      <c r="HQ181" s="239"/>
      <c r="HR181" s="239"/>
      <c r="HS181" s="239"/>
      <c r="HT181" s="239"/>
      <c r="HU181" s="239"/>
      <c r="HV181" s="239"/>
      <c r="HW181" s="239"/>
      <c r="HX181" s="239"/>
      <c r="HY181" s="239"/>
      <c r="HZ181" s="239"/>
      <c r="IA181" s="239"/>
      <c r="IB181" s="239"/>
      <c r="IC181" s="239"/>
      <c r="ID181" s="239"/>
      <c r="IE181" s="239"/>
      <c r="IF181" s="239"/>
      <c r="IG181" s="239"/>
      <c r="IH181" s="239"/>
      <c r="II181" s="239"/>
      <c r="IJ181" s="239"/>
      <c r="IK181" s="239"/>
      <c r="IL181" s="239"/>
      <c r="IM181" s="239"/>
      <c r="IN181" s="239"/>
      <c r="IO181" s="239"/>
      <c r="IP181" s="239"/>
      <c r="IQ181" s="239"/>
      <c r="IR181" s="239"/>
      <c r="IS181" s="239"/>
      <c r="IT181" s="239"/>
      <c r="IU181" s="239"/>
      <c r="IV181" s="239"/>
    </row>
    <row r="182" spans="1:256" ht="25.5" x14ac:dyDescent="0.2">
      <c r="A182" s="227" t="s">
        <v>336</v>
      </c>
      <c r="B182" s="281" t="s">
        <v>567</v>
      </c>
      <c r="C182" s="229" t="s">
        <v>297</v>
      </c>
      <c r="D182" s="229" t="s">
        <v>297</v>
      </c>
      <c r="E182" s="240" t="s">
        <v>409</v>
      </c>
      <c r="F182" s="240" t="s">
        <v>337</v>
      </c>
      <c r="G182" s="230">
        <v>832</v>
      </c>
    </row>
    <row r="183" spans="1:256" ht="14.25" x14ac:dyDescent="0.2">
      <c r="A183" s="243" t="s">
        <v>410</v>
      </c>
      <c r="B183" s="244" t="s">
        <v>567</v>
      </c>
      <c r="C183" s="215" t="s">
        <v>411</v>
      </c>
      <c r="D183" s="215"/>
      <c r="E183" s="215"/>
      <c r="F183" s="215"/>
      <c r="G183" s="216">
        <f>SUM(G184)</f>
        <v>119.75</v>
      </c>
    </row>
    <row r="184" spans="1:256" x14ac:dyDescent="0.2">
      <c r="A184" s="217" t="s">
        <v>412</v>
      </c>
      <c r="B184" s="282">
        <v>510</v>
      </c>
      <c r="C184" s="219" t="s">
        <v>411</v>
      </c>
      <c r="D184" s="219" t="s">
        <v>297</v>
      </c>
      <c r="E184" s="219"/>
      <c r="F184" s="219"/>
      <c r="G184" s="220">
        <f>SUM(G185)</f>
        <v>119.75</v>
      </c>
    </row>
    <row r="185" spans="1:256" ht="13.5" x14ac:dyDescent="0.25">
      <c r="A185" s="222" t="s">
        <v>325</v>
      </c>
      <c r="B185" s="283">
        <v>510</v>
      </c>
      <c r="C185" s="224" t="s">
        <v>411</v>
      </c>
      <c r="D185" s="224" t="s">
        <v>297</v>
      </c>
      <c r="E185" s="219"/>
      <c r="F185" s="219"/>
      <c r="G185" s="225">
        <f>SUM(G186)</f>
        <v>119.75</v>
      </c>
    </row>
    <row r="186" spans="1:256" ht="38.25" x14ac:dyDescent="0.2">
      <c r="A186" s="232" t="s">
        <v>603</v>
      </c>
      <c r="B186" s="233" t="s">
        <v>567</v>
      </c>
      <c r="C186" s="250" t="s">
        <v>411</v>
      </c>
      <c r="D186" s="250" t="s">
        <v>297</v>
      </c>
      <c r="E186" s="250" t="s">
        <v>414</v>
      </c>
      <c r="F186" s="250"/>
      <c r="G186" s="235">
        <f>SUM(G187+G188)</f>
        <v>119.75</v>
      </c>
    </row>
    <row r="187" spans="1:256" ht="25.5" hidden="1" x14ac:dyDescent="0.2">
      <c r="A187" s="227" t="s">
        <v>569</v>
      </c>
      <c r="B187" s="240" t="s">
        <v>567</v>
      </c>
      <c r="C187" s="240" t="s">
        <v>411</v>
      </c>
      <c r="D187" s="240" t="s">
        <v>297</v>
      </c>
      <c r="E187" s="240" t="s">
        <v>414</v>
      </c>
      <c r="F187" s="240" t="s">
        <v>284</v>
      </c>
      <c r="G187" s="230"/>
    </row>
    <row r="188" spans="1:256" ht="25.5" x14ac:dyDescent="0.2">
      <c r="A188" s="227" t="s">
        <v>575</v>
      </c>
      <c r="B188" s="240" t="s">
        <v>567</v>
      </c>
      <c r="C188" s="240" t="s">
        <v>411</v>
      </c>
      <c r="D188" s="240" t="s">
        <v>297</v>
      </c>
      <c r="E188" s="240" t="s">
        <v>414</v>
      </c>
      <c r="F188" s="240" t="s">
        <v>335</v>
      </c>
      <c r="G188" s="230">
        <v>119.75</v>
      </c>
    </row>
    <row r="189" spans="1:256" ht="15.75" x14ac:dyDescent="0.25">
      <c r="A189" s="213" t="s">
        <v>415</v>
      </c>
      <c r="B189" s="284" t="s">
        <v>567</v>
      </c>
      <c r="C189" s="262" t="s">
        <v>416</v>
      </c>
      <c r="D189" s="262"/>
      <c r="E189" s="262"/>
      <c r="F189" s="262"/>
      <c r="G189" s="263">
        <f>SUM(G190+G201+G223+G234+G214)</f>
        <v>403458.98000000004</v>
      </c>
    </row>
    <row r="190" spans="1:256" x14ac:dyDescent="0.2">
      <c r="A190" s="285" t="s">
        <v>417</v>
      </c>
      <c r="B190" s="219" t="s">
        <v>567</v>
      </c>
      <c r="C190" s="218" t="s">
        <v>416</v>
      </c>
      <c r="D190" s="218" t="s">
        <v>271</v>
      </c>
      <c r="E190" s="218"/>
      <c r="F190" s="218"/>
      <c r="G190" s="220">
        <f>SUM(G191+G193+G195+G197+G199)</f>
        <v>156076.66000000003</v>
      </c>
    </row>
    <row r="191" spans="1:256" ht="25.5" x14ac:dyDescent="0.2">
      <c r="A191" s="232" t="s">
        <v>604</v>
      </c>
      <c r="B191" s="254" t="s">
        <v>567</v>
      </c>
      <c r="C191" s="250" t="s">
        <v>416</v>
      </c>
      <c r="D191" s="250" t="s">
        <v>271</v>
      </c>
      <c r="E191" s="250" t="s">
        <v>419</v>
      </c>
      <c r="F191" s="250"/>
      <c r="G191" s="235">
        <f>SUM(G192)</f>
        <v>41456.910000000003</v>
      </c>
    </row>
    <row r="192" spans="1:256" ht="25.5" x14ac:dyDescent="0.2">
      <c r="A192" s="227" t="s">
        <v>336</v>
      </c>
      <c r="B192" s="240" t="s">
        <v>567</v>
      </c>
      <c r="C192" s="240" t="s">
        <v>416</v>
      </c>
      <c r="D192" s="240" t="s">
        <v>271</v>
      </c>
      <c r="E192" s="240" t="s">
        <v>419</v>
      </c>
      <c r="F192" s="240" t="s">
        <v>337</v>
      </c>
      <c r="G192" s="230">
        <v>41456.910000000003</v>
      </c>
    </row>
    <row r="193" spans="1:256" ht="115.5" customHeight="1" x14ac:dyDescent="0.2">
      <c r="A193" s="260" t="s">
        <v>605</v>
      </c>
      <c r="B193" s="234" t="s">
        <v>567</v>
      </c>
      <c r="C193" s="250" t="s">
        <v>416</v>
      </c>
      <c r="D193" s="250" t="s">
        <v>271</v>
      </c>
      <c r="E193" s="250" t="s">
        <v>421</v>
      </c>
      <c r="F193" s="250"/>
      <c r="G193" s="235">
        <f>SUM(G194)</f>
        <v>113935.49</v>
      </c>
    </row>
    <row r="194" spans="1:256" ht="25.5" x14ac:dyDescent="0.2">
      <c r="A194" s="227" t="s">
        <v>336</v>
      </c>
      <c r="B194" s="229" t="s">
        <v>567</v>
      </c>
      <c r="C194" s="240" t="s">
        <v>416</v>
      </c>
      <c r="D194" s="240" t="s">
        <v>271</v>
      </c>
      <c r="E194" s="240" t="s">
        <v>421</v>
      </c>
      <c r="F194" s="240" t="s">
        <v>337</v>
      </c>
      <c r="G194" s="230">
        <v>113935.49</v>
      </c>
    </row>
    <row r="195" spans="1:256" ht="38.25" x14ac:dyDescent="0.2">
      <c r="A195" s="232" t="s">
        <v>422</v>
      </c>
      <c r="B195" s="234" t="s">
        <v>567</v>
      </c>
      <c r="C195" s="250" t="s">
        <v>416</v>
      </c>
      <c r="D195" s="250" t="s">
        <v>271</v>
      </c>
      <c r="E195" s="250" t="s">
        <v>328</v>
      </c>
      <c r="F195" s="250"/>
      <c r="G195" s="235">
        <f>SUM(G196)</f>
        <v>684.26</v>
      </c>
    </row>
    <row r="196" spans="1:256" ht="25.5" x14ac:dyDescent="0.2">
      <c r="A196" s="227" t="s">
        <v>336</v>
      </c>
      <c r="B196" s="229" t="s">
        <v>567</v>
      </c>
      <c r="C196" s="240" t="s">
        <v>416</v>
      </c>
      <c r="D196" s="240" t="s">
        <v>271</v>
      </c>
      <c r="E196" s="240" t="s">
        <v>328</v>
      </c>
      <c r="F196" s="240" t="s">
        <v>337</v>
      </c>
      <c r="G196" s="230">
        <v>684.26</v>
      </c>
    </row>
    <row r="197" spans="1:256" ht="38.25" hidden="1" x14ac:dyDescent="0.2">
      <c r="A197" s="232" t="s">
        <v>430</v>
      </c>
      <c r="B197" s="234" t="s">
        <v>567</v>
      </c>
      <c r="C197" s="250" t="s">
        <v>416</v>
      </c>
      <c r="D197" s="250" t="s">
        <v>271</v>
      </c>
      <c r="E197" s="250" t="s">
        <v>432</v>
      </c>
      <c r="F197" s="250"/>
      <c r="G197" s="235">
        <f>SUM(G198)</f>
        <v>0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  <c r="AA197" s="239"/>
      <c r="AB197" s="239"/>
      <c r="AC197" s="239"/>
      <c r="AD197" s="239"/>
      <c r="AE197" s="239"/>
      <c r="AF197" s="239"/>
      <c r="AG197" s="239"/>
      <c r="AH197" s="239"/>
      <c r="AI197" s="239"/>
      <c r="AJ197" s="239"/>
      <c r="AK197" s="239"/>
      <c r="AL197" s="239"/>
      <c r="AM197" s="239"/>
      <c r="AN197" s="239"/>
      <c r="AO197" s="239"/>
      <c r="AP197" s="239"/>
      <c r="AQ197" s="239"/>
      <c r="AR197" s="239"/>
      <c r="AS197" s="239"/>
      <c r="AT197" s="239"/>
      <c r="AU197" s="239"/>
      <c r="AV197" s="239"/>
      <c r="AW197" s="239"/>
      <c r="AX197" s="239"/>
      <c r="AY197" s="239"/>
      <c r="AZ197" s="239"/>
      <c r="BA197" s="239"/>
      <c r="BB197" s="239"/>
      <c r="BC197" s="239"/>
      <c r="BD197" s="239"/>
      <c r="BE197" s="239"/>
      <c r="BF197" s="239"/>
      <c r="BG197" s="239"/>
      <c r="BH197" s="239"/>
      <c r="BI197" s="239"/>
      <c r="BJ197" s="239"/>
      <c r="BK197" s="239"/>
      <c r="BL197" s="239"/>
      <c r="BM197" s="239"/>
      <c r="BN197" s="239"/>
      <c r="BO197" s="239"/>
      <c r="BP197" s="239"/>
      <c r="BQ197" s="239"/>
      <c r="BR197" s="239"/>
      <c r="BS197" s="239"/>
      <c r="BT197" s="239"/>
      <c r="BU197" s="239"/>
      <c r="BV197" s="239"/>
      <c r="BW197" s="239"/>
      <c r="BX197" s="239"/>
      <c r="BY197" s="239"/>
      <c r="BZ197" s="239"/>
      <c r="CA197" s="239"/>
      <c r="CB197" s="239"/>
      <c r="CC197" s="239"/>
      <c r="CD197" s="239"/>
      <c r="CE197" s="239"/>
      <c r="CF197" s="239"/>
      <c r="CG197" s="239"/>
      <c r="CH197" s="239"/>
      <c r="CI197" s="239"/>
      <c r="CJ197" s="239"/>
      <c r="CK197" s="239"/>
      <c r="CL197" s="239"/>
      <c r="CM197" s="239"/>
      <c r="CN197" s="239"/>
      <c r="CO197" s="239"/>
      <c r="CP197" s="239"/>
      <c r="CQ197" s="239"/>
      <c r="CR197" s="239"/>
      <c r="CS197" s="239"/>
      <c r="CT197" s="239"/>
      <c r="CU197" s="239"/>
      <c r="CV197" s="239"/>
      <c r="CW197" s="239"/>
      <c r="CX197" s="239"/>
      <c r="CY197" s="239"/>
      <c r="CZ197" s="239"/>
      <c r="DA197" s="239"/>
      <c r="DB197" s="239"/>
      <c r="DC197" s="239"/>
      <c r="DD197" s="239"/>
      <c r="DE197" s="239"/>
      <c r="DF197" s="239"/>
      <c r="DG197" s="239"/>
      <c r="DH197" s="239"/>
      <c r="DI197" s="239"/>
      <c r="DJ197" s="239"/>
      <c r="DK197" s="239"/>
      <c r="DL197" s="239"/>
      <c r="DM197" s="239"/>
      <c r="DN197" s="239"/>
      <c r="DO197" s="239"/>
      <c r="DP197" s="239"/>
      <c r="DQ197" s="239"/>
      <c r="DR197" s="239"/>
      <c r="DS197" s="239"/>
      <c r="DT197" s="239"/>
      <c r="DU197" s="239"/>
      <c r="DV197" s="239"/>
      <c r="DW197" s="239"/>
      <c r="DX197" s="239"/>
      <c r="DY197" s="239"/>
      <c r="DZ197" s="239"/>
      <c r="EA197" s="239"/>
      <c r="EB197" s="239"/>
      <c r="EC197" s="239"/>
      <c r="ED197" s="239"/>
      <c r="EE197" s="239"/>
      <c r="EF197" s="239"/>
      <c r="EG197" s="239"/>
      <c r="EH197" s="239"/>
      <c r="EI197" s="239"/>
      <c r="EJ197" s="239"/>
      <c r="EK197" s="239"/>
      <c r="EL197" s="239"/>
      <c r="EM197" s="239"/>
      <c r="EN197" s="239"/>
      <c r="EO197" s="239"/>
      <c r="EP197" s="239"/>
      <c r="EQ197" s="239"/>
      <c r="ER197" s="239"/>
      <c r="ES197" s="239"/>
      <c r="ET197" s="239"/>
      <c r="EU197" s="239"/>
      <c r="EV197" s="239"/>
      <c r="EW197" s="239"/>
      <c r="EX197" s="239"/>
      <c r="EY197" s="239"/>
      <c r="EZ197" s="239"/>
      <c r="FA197" s="239"/>
      <c r="FB197" s="239"/>
      <c r="FC197" s="239"/>
      <c r="FD197" s="239"/>
      <c r="FE197" s="239"/>
      <c r="FF197" s="239"/>
      <c r="FG197" s="239"/>
      <c r="FH197" s="239"/>
      <c r="FI197" s="239"/>
      <c r="FJ197" s="239"/>
      <c r="FK197" s="239"/>
      <c r="FL197" s="239"/>
      <c r="FM197" s="239"/>
      <c r="FN197" s="239"/>
      <c r="FO197" s="239"/>
      <c r="FP197" s="239"/>
      <c r="FQ197" s="239"/>
      <c r="FR197" s="239"/>
      <c r="FS197" s="239"/>
      <c r="FT197" s="239"/>
      <c r="FU197" s="239"/>
      <c r="FV197" s="239"/>
      <c r="FW197" s="239"/>
      <c r="FX197" s="239"/>
      <c r="FY197" s="239"/>
      <c r="FZ197" s="239"/>
      <c r="GA197" s="239"/>
      <c r="GB197" s="239"/>
      <c r="GC197" s="239"/>
      <c r="GD197" s="239"/>
      <c r="GE197" s="239"/>
      <c r="GF197" s="239"/>
      <c r="GG197" s="239"/>
      <c r="GH197" s="239"/>
      <c r="GI197" s="239"/>
      <c r="GJ197" s="239"/>
      <c r="GK197" s="239"/>
      <c r="GL197" s="239"/>
      <c r="GM197" s="239"/>
      <c r="GN197" s="239"/>
      <c r="GO197" s="239"/>
      <c r="GP197" s="239"/>
      <c r="GQ197" s="239"/>
      <c r="GR197" s="239"/>
      <c r="GS197" s="239"/>
      <c r="GT197" s="239"/>
      <c r="GU197" s="239"/>
      <c r="GV197" s="239"/>
      <c r="GW197" s="239"/>
      <c r="GX197" s="239"/>
      <c r="GY197" s="239"/>
      <c r="GZ197" s="239"/>
      <c r="HA197" s="239"/>
      <c r="HB197" s="239"/>
      <c r="HC197" s="239"/>
      <c r="HD197" s="239"/>
      <c r="HE197" s="239"/>
      <c r="HF197" s="239"/>
      <c r="HG197" s="239"/>
      <c r="HH197" s="239"/>
      <c r="HI197" s="239"/>
      <c r="HJ197" s="239"/>
      <c r="HK197" s="239"/>
      <c r="HL197" s="239"/>
      <c r="HM197" s="239"/>
      <c r="HN197" s="239"/>
      <c r="HO197" s="239"/>
      <c r="HP197" s="239"/>
      <c r="HQ197" s="239"/>
      <c r="HR197" s="239"/>
      <c r="HS197" s="239"/>
      <c r="HT197" s="239"/>
      <c r="HU197" s="239"/>
      <c r="HV197" s="239"/>
      <c r="HW197" s="239"/>
      <c r="HX197" s="239"/>
      <c r="HY197" s="239"/>
      <c r="HZ197" s="239"/>
      <c r="IA197" s="239"/>
      <c r="IB197" s="239"/>
      <c r="IC197" s="239"/>
      <c r="ID197" s="239"/>
      <c r="IE197" s="239"/>
      <c r="IF197" s="239"/>
      <c r="IG197" s="239"/>
      <c r="IH197" s="239"/>
      <c r="II197" s="239"/>
      <c r="IJ197" s="239"/>
      <c r="IK197" s="239"/>
      <c r="IL197" s="239"/>
      <c r="IM197" s="239"/>
      <c r="IN197" s="239"/>
      <c r="IO197" s="239"/>
      <c r="IP197" s="239"/>
      <c r="IQ197" s="239"/>
      <c r="IR197" s="239"/>
      <c r="IS197" s="239"/>
      <c r="IT197" s="239"/>
      <c r="IU197" s="239"/>
      <c r="IV197" s="239"/>
    </row>
    <row r="198" spans="1:256" ht="25.5" hidden="1" x14ac:dyDescent="0.2">
      <c r="A198" s="227" t="s">
        <v>336</v>
      </c>
      <c r="B198" s="229" t="s">
        <v>567</v>
      </c>
      <c r="C198" s="240" t="s">
        <v>416</v>
      </c>
      <c r="D198" s="240" t="s">
        <v>271</v>
      </c>
      <c r="E198" s="240" t="s">
        <v>432</v>
      </c>
      <c r="F198" s="240" t="s">
        <v>337</v>
      </c>
      <c r="G198" s="230">
        <v>0</v>
      </c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  <c r="AA198" s="231"/>
      <c r="AB198" s="231"/>
      <c r="AC198" s="231"/>
      <c r="AD198" s="231"/>
      <c r="AE198" s="231"/>
      <c r="AF198" s="231"/>
      <c r="AG198" s="231"/>
      <c r="AH198" s="231"/>
      <c r="AI198" s="231"/>
      <c r="AJ198" s="231"/>
      <c r="AK198" s="231"/>
      <c r="AL198" s="231"/>
      <c r="AM198" s="231"/>
      <c r="AN198" s="231"/>
      <c r="AO198" s="231"/>
      <c r="AP198" s="231"/>
      <c r="AQ198" s="231"/>
      <c r="AR198" s="231"/>
      <c r="AS198" s="231"/>
      <c r="AT198" s="231"/>
      <c r="AU198" s="231"/>
      <c r="AV198" s="231"/>
      <c r="AW198" s="231"/>
      <c r="AX198" s="231"/>
      <c r="AY198" s="231"/>
      <c r="AZ198" s="231"/>
      <c r="BA198" s="231"/>
      <c r="BB198" s="231"/>
      <c r="BC198" s="231"/>
      <c r="BD198" s="231"/>
      <c r="BE198" s="231"/>
      <c r="BF198" s="231"/>
      <c r="BG198" s="231"/>
      <c r="BH198" s="231"/>
      <c r="BI198" s="231"/>
      <c r="BJ198" s="231"/>
      <c r="BK198" s="231"/>
      <c r="BL198" s="231"/>
      <c r="BM198" s="231"/>
      <c r="BN198" s="231"/>
      <c r="BO198" s="231"/>
      <c r="BP198" s="231"/>
      <c r="BQ198" s="231"/>
      <c r="BR198" s="231"/>
      <c r="BS198" s="231"/>
      <c r="BT198" s="231"/>
      <c r="BU198" s="231"/>
      <c r="BV198" s="231"/>
      <c r="BW198" s="231"/>
      <c r="BX198" s="231"/>
      <c r="BY198" s="231"/>
      <c r="BZ198" s="231"/>
      <c r="CA198" s="231"/>
      <c r="CB198" s="231"/>
      <c r="CC198" s="231"/>
      <c r="CD198" s="231"/>
      <c r="CE198" s="231"/>
      <c r="CF198" s="231"/>
      <c r="CG198" s="231"/>
      <c r="CH198" s="231"/>
      <c r="CI198" s="231"/>
      <c r="CJ198" s="231"/>
      <c r="CK198" s="231"/>
      <c r="CL198" s="231"/>
      <c r="CM198" s="231"/>
      <c r="CN198" s="231"/>
      <c r="CO198" s="231"/>
      <c r="CP198" s="231"/>
      <c r="CQ198" s="231"/>
      <c r="CR198" s="231"/>
      <c r="CS198" s="231"/>
      <c r="CT198" s="231"/>
      <c r="CU198" s="231"/>
      <c r="CV198" s="231"/>
      <c r="CW198" s="231"/>
      <c r="CX198" s="231"/>
      <c r="CY198" s="231"/>
      <c r="CZ198" s="231"/>
      <c r="DA198" s="231"/>
      <c r="DB198" s="231"/>
      <c r="DC198" s="231"/>
      <c r="DD198" s="231"/>
      <c r="DE198" s="231"/>
      <c r="DF198" s="231"/>
      <c r="DG198" s="231"/>
      <c r="DH198" s="231"/>
      <c r="DI198" s="231"/>
      <c r="DJ198" s="231"/>
      <c r="DK198" s="231"/>
      <c r="DL198" s="231"/>
      <c r="DM198" s="231"/>
      <c r="DN198" s="231"/>
      <c r="DO198" s="231"/>
      <c r="DP198" s="231"/>
      <c r="DQ198" s="231"/>
      <c r="DR198" s="231"/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  <c r="EG198" s="231"/>
      <c r="EH198" s="231"/>
      <c r="EI198" s="231"/>
      <c r="EJ198" s="231"/>
      <c r="EK198" s="231"/>
      <c r="EL198" s="231"/>
      <c r="EM198" s="231"/>
      <c r="EN198" s="231"/>
      <c r="EO198" s="231"/>
      <c r="EP198" s="231"/>
      <c r="EQ198" s="231"/>
      <c r="ER198" s="231"/>
      <c r="ES198" s="231"/>
      <c r="ET198" s="231"/>
      <c r="EU198" s="231"/>
      <c r="EV198" s="231"/>
      <c r="EW198" s="231"/>
      <c r="EX198" s="231"/>
      <c r="EY198" s="231"/>
      <c r="EZ198" s="231"/>
      <c r="FA198" s="231"/>
      <c r="FB198" s="231"/>
      <c r="FC198" s="231"/>
      <c r="FD198" s="231"/>
      <c r="FE198" s="231"/>
      <c r="FF198" s="231"/>
      <c r="FG198" s="231"/>
      <c r="FH198" s="231"/>
      <c r="FI198" s="231"/>
      <c r="FJ198" s="231"/>
      <c r="FK198" s="231"/>
      <c r="FL198" s="231"/>
      <c r="FM198" s="231"/>
      <c r="FN198" s="231"/>
      <c r="FO198" s="231"/>
      <c r="FP198" s="231"/>
      <c r="FQ198" s="231"/>
      <c r="FR198" s="231"/>
      <c r="FS198" s="231"/>
      <c r="FT198" s="231"/>
      <c r="FU198" s="231"/>
      <c r="FV198" s="231"/>
      <c r="FW198" s="231"/>
      <c r="FX198" s="231"/>
      <c r="FY198" s="231"/>
      <c r="FZ198" s="231"/>
      <c r="GA198" s="231"/>
      <c r="GB198" s="231"/>
      <c r="GC198" s="231"/>
      <c r="GD198" s="231"/>
      <c r="GE198" s="231"/>
      <c r="GF198" s="231"/>
      <c r="GG198" s="231"/>
      <c r="GH198" s="231"/>
      <c r="GI198" s="231"/>
      <c r="GJ198" s="231"/>
      <c r="GK198" s="231"/>
      <c r="GL198" s="231"/>
      <c r="GM198" s="231"/>
      <c r="GN198" s="231"/>
      <c r="GO198" s="231"/>
      <c r="GP198" s="231"/>
      <c r="GQ198" s="231"/>
      <c r="GR198" s="231"/>
      <c r="GS198" s="231"/>
      <c r="GT198" s="231"/>
      <c r="GU198" s="231"/>
      <c r="GV198" s="231"/>
      <c r="GW198" s="231"/>
      <c r="GX198" s="231"/>
      <c r="GY198" s="231"/>
      <c r="GZ198" s="231"/>
      <c r="HA198" s="231"/>
      <c r="HB198" s="231"/>
      <c r="HC198" s="231"/>
      <c r="HD198" s="231"/>
      <c r="HE198" s="231"/>
      <c r="HF198" s="231"/>
      <c r="HG198" s="231"/>
      <c r="HH198" s="231"/>
      <c r="HI198" s="231"/>
      <c r="HJ198" s="231"/>
      <c r="HK198" s="231"/>
      <c r="HL198" s="231"/>
      <c r="HM198" s="231"/>
      <c r="HN198" s="231"/>
      <c r="HO198" s="231"/>
      <c r="HP198" s="231"/>
      <c r="HQ198" s="231"/>
      <c r="HR198" s="231"/>
      <c r="HS198" s="231"/>
      <c r="HT198" s="231"/>
      <c r="HU198" s="231"/>
      <c r="HV198" s="231"/>
      <c r="HW198" s="231"/>
      <c r="HX198" s="231"/>
      <c r="HY198" s="231"/>
      <c r="HZ198" s="231"/>
      <c r="IA198" s="231"/>
      <c r="IB198" s="231"/>
      <c r="IC198" s="231"/>
      <c r="ID198" s="231"/>
      <c r="IE198" s="231"/>
      <c r="IF198" s="231"/>
      <c r="IG198" s="231"/>
      <c r="IH198" s="231"/>
      <c r="II198" s="231"/>
      <c r="IJ198" s="231"/>
      <c r="IK198" s="231"/>
      <c r="IL198" s="231"/>
      <c r="IM198" s="231"/>
      <c r="IN198" s="231"/>
      <c r="IO198" s="231"/>
      <c r="IP198" s="231"/>
      <c r="IQ198" s="231"/>
      <c r="IR198" s="231"/>
      <c r="IS198" s="231"/>
      <c r="IT198" s="231"/>
      <c r="IU198" s="231"/>
      <c r="IV198" s="231"/>
    </row>
    <row r="199" spans="1:256" ht="38.25" hidden="1" x14ac:dyDescent="0.2">
      <c r="A199" s="232" t="s">
        <v>606</v>
      </c>
      <c r="B199" s="234" t="s">
        <v>567</v>
      </c>
      <c r="C199" s="250" t="s">
        <v>416</v>
      </c>
      <c r="D199" s="250" t="s">
        <v>271</v>
      </c>
      <c r="E199" s="250" t="s">
        <v>433</v>
      </c>
      <c r="F199" s="240"/>
      <c r="G199" s="230">
        <f>SUM(G200)</f>
        <v>0</v>
      </c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  <c r="AA199" s="231"/>
      <c r="AB199" s="231"/>
      <c r="AC199" s="231"/>
      <c r="AD199" s="231"/>
      <c r="AE199" s="231"/>
      <c r="AF199" s="231"/>
      <c r="AG199" s="231"/>
      <c r="AH199" s="231"/>
      <c r="AI199" s="231"/>
      <c r="AJ199" s="231"/>
      <c r="AK199" s="231"/>
      <c r="AL199" s="231"/>
      <c r="AM199" s="231"/>
      <c r="AN199" s="231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1"/>
      <c r="AY199" s="231"/>
      <c r="AZ199" s="231"/>
      <c r="BA199" s="231"/>
      <c r="BB199" s="231"/>
      <c r="BC199" s="231"/>
      <c r="BD199" s="231"/>
      <c r="BE199" s="231"/>
      <c r="BF199" s="231"/>
      <c r="BG199" s="231"/>
      <c r="BH199" s="231"/>
      <c r="BI199" s="231"/>
      <c r="BJ199" s="231"/>
      <c r="BK199" s="231"/>
      <c r="BL199" s="231"/>
      <c r="BM199" s="231"/>
      <c r="BN199" s="231"/>
      <c r="BO199" s="231"/>
      <c r="BP199" s="231"/>
      <c r="BQ199" s="231"/>
      <c r="BR199" s="231"/>
      <c r="BS199" s="231"/>
      <c r="BT199" s="231"/>
      <c r="BU199" s="231"/>
      <c r="BV199" s="231"/>
      <c r="BW199" s="231"/>
      <c r="BX199" s="231"/>
      <c r="BY199" s="231"/>
      <c r="BZ199" s="231"/>
      <c r="CA199" s="231"/>
      <c r="CB199" s="231"/>
      <c r="CC199" s="231"/>
      <c r="CD199" s="231"/>
      <c r="CE199" s="231"/>
      <c r="CF199" s="231"/>
      <c r="CG199" s="231"/>
      <c r="CH199" s="231"/>
      <c r="CI199" s="231"/>
      <c r="CJ199" s="231"/>
      <c r="CK199" s="231"/>
      <c r="CL199" s="231"/>
      <c r="CM199" s="231"/>
      <c r="CN199" s="231"/>
      <c r="CO199" s="231"/>
      <c r="CP199" s="231"/>
      <c r="CQ199" s="231"/>
      <c r="CR199" s="231"/>
      <c r="CS199" s="231"/>
      <c r="CT199" s="231"/>
      <c r="CU199" s="231"/>
      <c r="CV199" s="231"/>
      <c r="CW199" s="231"/>
      <c r="CX199" s="231"/>
      <c r="CY199" s="231"/>
      <c r="CZ199" s="231"/>
      <c r="DA199" s="231"/>
      <c r="DB199" s="231"/>
      <c r="DC199" s="231"/>
      <c r="DD199" s="231"/>
      <c r="DE199" s="231"/>
      <c r="DF199" s="231"/>
      <c r="DG199" s="231"/>
      <c r="DH199" s="231"/>
      <c r="DI199" s="231"/>
      <c r="DJ199" s="231"/>
      <c r="DK199" s="231"/>
      <c r="DL199" s="231"/>
      <c r="DM199" s="231"/>
      <c r="DN199" s="231"/>
      <c r="DO199" s="231"/>
      <c r="DP199" s="231"/>
      <c r="DQ199" s="231"/>
      <c r="DR199" s="231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  <c r="EG199" s="231"/>
      <c r="EH199" s="231"/>
      <c r="EI199" s="231"/>
      <c r="EJ199" s="231"/>
      <c r="EK199" s="231"/>
      <c r="EL199" s="231"/>
      <c r="EM199" s="231"/>
      <c r="EN199" s="231"/>
      <c r="EO199" s="231"/>
      <c r="EP199" s="231"/>
      <c r="EQ199" s="231"/>
      <c r="ER199" s="231"/>
      <c r="ES199" s="231"/>
      <c r="ET199" s="231"/>
      <c r="EU199" s="231"/>
      <c r="EV199" s="231"/>
      <c r="EW199" s="231"/>
      <c r="EX199" s="231"/>
      <c r="EY199" s="231"/>
      <c r="EZ199" s="231"/>
      <c r="FA199" s="231"/>
      <c r="FB199" s="231"/>
      <c r="FC199" s="231"/>
      <c r="FD199" s="231"/>
      <c r="FE199" s="231"/>
      <c r="FF199" s="231"/>
      <c r="FG199" s="231"/>
      <c r="FH199" s="231"/>
      <c r="FI199" s="231"/>
      <c r="FJ199" s="231"/>
      <c r="FK199" s="231"/>
      <c r="FL199" s="231"/>
      <c r="FM199" s="231"/>
      <c r="FN199" s="231"/>
      <c r="FO199" s="231"/>
      <c r="FP199" s="231"/>
      <c r="FQ199" s="231"/>
      <c r="FR199" s="231"/>
      <c r="FS199" s="231"/>
      <c r="FT199" s="231"/>
      <c r="FU199" s="231"/>
      <c r="FV199" s="231"/>
      <c r="FW199" s="231"/>
      <c r="FX199" s="231"/>
      <c r="FY199" s="231"/>
      <c r="FZ199" s="231"/>
      <c r="GA199" s="231"/>
      <c r="GB199" s="231"/>
      <c r="GC199" s="231"/>
      <c r="GD199" s="231"/>
      <c r="GE199" s="231"/>
      <c r="GF199" s="231"/>
      <c r="GG199" s="231"/>
      <c r="GH199" s="231"/>
      <c r="GI199" s="231"/>
      <c r="GJ199" s="231"/>
      <c r="GK199" s="231"/>
      <c r="GL199" s="231"/>
      <c r="GM199" s="231"/>
      <c r="GN199" s="231"/>
      <c r="GO199" s="231"/>
      <c r="GP199" s="231"/>
      <c r="GQ199" s="231"/>
      <c r="GR199" s="231"/>
      <c r="GS199" s="231"/>
      <c r="GT199" s="231"/>
      <c r="GU199" s="231"/>
      <c r="GV199" s="231"/>
      <c r="GW199" s="231"/>
      <c r="GX199" s="231"/>
      <c r="GY199" s="231"/>
      <c r="GZ199" s="231"/>
      <c r="HA199" s="231"/>
      <c r="HB199" s="231"/>
      <c r="HC199" s="231"/>
      <c r="HD199" s="231"/>
      <c r="HE199" s="231"/>
      <c r="HF199" s="231"/>
      <c r="HG199" s="231"/>
      <c r="HH199" s="231"/>
      <c r="HI199" s="231"/>
      <c r="HJ199" s="231"/>
      <c r="HK199" s="231"/>
      <c r="HL199" s="231"/>
      <c r="HM199" s="231"/>
      <c r="HN199" s="231"/>
      <c r="HO199" s="231"/>
      <c r="HP199" s="231"/>
      <c r="HQ199" s="231"/>
      <c r="HR199" s="231"/>
      <c r="HS199" s="231"/>
      <c r="HT199" s="231"/>
      <c r="HU199" s="231"/>
      <c r="HV199" s="231"/>
      <c r="HW199" s="231"/>
      <c r="HX199" s="231"/>
      <c r="HY199" s="231"/>
      <c r="HZ199" s="231"/>
      <c r="IA199" s="231"/>
      <c r="IB199" s="231"/>
      <c r="IC199" s="231"/>
      <c r="ID199" s="231"/>
      <c r="IE199" s="231"/>
      <c r="IF199" s="231"/>
      <c r="IG199" s="231"/>
      <c r="IH199" s="231"/>
      <c r="II199" s="231"/>
      <c r="IJ199" s="231"/>
      <c r="IK199" s="231"/>
      <c r="IL199" s="231"/>
      <c r="IM199" s="231"/>
      <c r="IN199" s="231"/>
      <c r="IO199" s="231"/>
      <c r="IP199" s="231"/>
      <c r="IQ199" s="231"/>
      <c r="IR199" s="231"/>
      <c r="IS199" s="231"/>
      <c r="IT199" s="231"/>
      <c r="IU199" s="231"/>
      <c r="IV199" s="231"/>
    </row>
    <row r="200" spans="1:256" ht="25.5" hidden="1" x14ac:dyDescent="0.2">
      <c r="A200" s="227" t="s">
        <v>336</v>
      </c>
      <c r="B200" s="234" t="s">
        <v>567</v>
      </c>
      <c r="C200" s="250" t="s">
        <v>416</v>
      </c>
      <c r="D200" s="250" t="s">
        <v>271</v>
      </c>
      <c r="E200" s="250" t="s">
        <v>433</v>
      </c>
      <c r="F200" s="240" t="s">
        <v>337</v>
      </c>
      <c r="G200" s="230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1"/>
      <c r="AC200" s="231"/>
      <c r="AD200" s="231"/>
      <c r="AE200" s="231"/>
      <c r="AF200" s="231"/>
      <c r="AG200" s="231"/>
      <c r="AH200" s="231"/>
      <c r="AI200" s="231"/>
      <c r="AJ200" s="231"/>
      <c r="AK200" s="231"/>
      <c r="AL200" s="231"/>
      <c r="AM200" s="231"/>
      <c r="AN200" s="231"/>
      <c r="AO200" s="231"/>
      <c r="AP200" s="231"/>
      <c r="AQ200" s="231"/>
      <c r="AR200" s="231"/>
      <c r="AS200" s="231"/>
      <c r="AT200" s="231"/>
      <c r="AU200" s="231"/>
      <c r="AV200" s="231"/>
      <c r="AW200" s="231"/>
      <c r="AX200" s="231"/>
      <c r="AY200" s="231"/>
      <c r="AZ200" s="231"/>
      <c r="BA200" s="231"/>
      <c r="BB200" s="231"/>
      <c r="BC200" s="231"/>
      <c r="BD200" s="231"/>
      <c r="BE200" s="231"/>
      <c r="BF200" s="231"/>
      <c r="BG200" s="231"/>
      <c r="BH200" s="231"/>
      <c r="BI200" s="231"/>
      <c r="BJ200" s="231"/>
      <c r="BK200" s="231"/>
      <c r="BL200" s="231"/>
      <c r="BM200" s="231"/>
      <c r="BN200" s="231"/>
      <c r="BO200" s="231"/>
      <c r="BP200" s="231"/>
      <c r="BQ200" s="231"/>
      <c r="BR200" s="231"/>
      <c r="BS200" s="231"/>
      <c r="BT200" s="231"/>
      <c r="BU200" s="231"/>
      <c r="BV200" s="231"/>
      <c r="BW200" s="231"/>
      <c r="BX200" s="231"/>
      <c r="BY200" s="231"/>
      <c r="BZ200" s="231"/>
      <c r="CA200" s="231"/>
      <c r="CB200" s="231"/>
      <c r="CC200" s="231"/>
      <c r="CD200" s="231"/>
      <c r="CE200" s="231"/>
      <c r="CF200" s="231"/>
      <c r="CG200" s="231"/>
      <c r="CH200" s="231"/>
      <c r="CI200" s="231"/>
      <c r="CJ200" s="231"/>
      <c r="CK200" s="231"/>
      <c r="CL200" s="231"/>
      <c r="CM200" s="231"/>
      <c r="CN200" s="231"/>
      <c r="CO200" s="231"/>
      <c r="CP200" s="231"/>
      <c r="CQ200" s="231"/>
      <c r="CR200" s="231"/>
      <c r="CS200" s="231"/>
      <c r="CT200" s="231"/>
      <c r="CU200" s="231"/>
      <c r="CV200" s="231"/>
      <c r="CW200" s="231"/>
      <c r="CX200" s="231"/>
      <c r="CY200" s="231"/>
      <c r="CZ200" s="231"/>
      <c r="DA200" s="231"/>
      <c r="DB200" s="231"/>
      <c r="DC200" s="231"/>
      <c r="DD200" s="231"/>
      <c r="DE200" s="231"/>
      <c r="DF200" s="231"/>
      <c r="DG200" s="231"/>
      <c r="DH200" s="231"/>
      <c r="DI200" s="231"/>
      <c r="DJ200" s="231"/>
      <c r="DK200" s="231"/>
      <c r="DL200" s="231"/>
      <c r="DM200" s="231"/>
      <c r="DN200" s="231"/>
      <c r="DO200" s="231"/>
      <c r="DP200" s="231"/>
      <c r="DQ200" s="231"/>
      <c r="DR200" s="231"/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  <c r="EG200" s="231"/>
      <c r="EH200" s="231"/>
      <c r="EI200" s="231"/>
      <c r="EJ200" s="231"/>
      <c r="EK200" s="231"/>
      <c r="EL200" s="231"/>
      <c r="EM200" s="231"/>
      <c r="EN200" s="231"/>
      <c r="EO200" s="231"/>
      <c r="EP200" s="231"/>
      <c r="EQ200" s="231"/>
      <c r="ER200" s="231"/>
      <c r="ES200" s="231"/>
      <c r="ET200" s="231"/>
      <c r="EU200" s="231"/>
      <c r="EV200" s="231"/>
      <c r="EW200" s="231"/>
      <c r="EX200" s="231"/>
      <c r="EY200" s="231"/>
      <c r="EZ200" s="231"/>
      <c r="FA200" s="231"/>
      <c r="FB200" s="231"/>
      <c r="FC200" s="231"/>
      <c r="FD200" s="231"/>
      <c r="FE200" s="231"/>
      <c r="FF200" s="231"/>
      <c r="FG200" s="231"/>
      <c r="FH200" s="231"/>
      <c r="FI200" s="231"/>
      <c r="FJ200" s="231"/>
      <c r="FK200" s="231"/>
      <c r="FL200" s="231"/>
      <c r="FM200" s="231"/>
      <c r="FN200" s="231"/>
      <c r="FO200" s="231"/>
      <c r="FP200" s="231"/>
      <c r="FQ200" s="231"/>
      <c r="FR200" s="231"/>
      <c r="FS200" s="231"/>
      <c r="FT200" s="231"/>
      <c r="FU200" s="231"/>
      <c r="FV200" s="231"/>
      <c r="FW200" s="231"/>
      <c r="FX200" s="231"/>
      <c r="FY200" s="231"/>
      <c r="FZ200" s="231"/>
      <c r="GA200" s="231"/>
      <c r="GB200" s="231"/>
      <c r="GC200" s="231"/>
      <c r="GD200" s="231"/>
      <c r="GE200" s="231"/>
      <c r="GF200" s="231"/>
      <c r="GG200" s="231"/>
      <c r="GH200" s="231"/>
      <c r="GI200" s="231"/>
      <c r="GJ200" s="231"/>
      <c r="GK200" s="231"/>
      <c r="GL200" s="231"/>
      <c r="GM200" s="231"/>
      <c r="GN200" s="231"/>
      <c r="GO200" s="231"/>
      <c r="GP200" s="231"/>
      <c r="GQ200" s="231"/>
      <c r="GR200" s="231"/>
      <c r="GS200" s="231"/>
      <c r="GT200" s="231"/>
      <c r="GU200" s="231"/>
      <c r="GV200" s="231"/>
      <c r="GW200" s="231"/>
      <c r="GX200" s="231"/>
      <c r="GY200" s="231"/>
      <c r="GZ200" s="231"/>
      <c r="HA200" s="231"/>
      <c r="HB200" s="231"/>
      <c r="HC200" s="231"/>
      <c r="HD200" s="231"/>
      <c r="HE200" s="231"/>
      <c r="HF200" s="231"/>
      <c r="HG200" s="231"/>
      <c r="HH200" s="231"/>
      <c r="HI200" s="231"/>
      <c r="HJ200" s="231"/>
      <c r="HK200" s="231"/>
      <c r="HL200" s="231"/>
      <c r="HM200" s="231"/>
      <c r="HN200" s="231"/>
      <c r="HO200" s="231"/>
      <c r="HP200" s="231"/>
      <c r="HQ200" s="231"/>
      <c r="HR200" s="231"/>
      <c r="HS200" s="231"/>
      <c r="HT200" s="231"/>
      <c r="HU200" s="231"/>
      <c r="HV200" s="231"/>
      <c r="HW200" s="231"/>
      <c r="HX200" s="231"/>
      <c r="HY200" s="231"/>
      <c r="HZ200" s="231"/>
      <c r="IA200" s="231"/>
      <c r="IB200" s="231"/>
      <c r="IC200" s="231"/>
      <c r="ID200" s="231"/>
      <c r="IE200" s="231"/>
      <c r="IF200" s="231"/>
      <c r="IG200" s="231"/>
      <c r="IH200" s="231"/>
      <c r="II200" s="231"/>
      <c r="IJ200" s="231"/>
      <c r="IK200" s="231"/>
      <c r="IL200" s="231"/>
      <c r="IM200" s="231"/>
      <c r="IN200" s="231"/>
      <c r="IO200" s="231"/>
      <c r="IP200" s="231"/>
      <c r="IQ200" s="231"/>
      <c r="IR200" s="231"/>
      <c r="IS200" s="231"/>
      <c r="IT200" s="231"/>
      <c r="IU200" s="231"/>
      <c r="IV200" s="231"/>
    </row>
    <row r="201" spans="1:256" x14ac:dyDescent="0.2">
      <c r="A201" s="285" t="s">
        <v>423</v>
      </c>
      <c r="B201" s="219" t="s">
        <v>567</v>
      </c>
      <c r="C201" s="218" t="s">
        <v>416</v>
      </c>
      <c r="D201" s="218" t="s">
        <v>273</v>
      </c>
      <c r="E201" s="218"/>
      <c r="F201" s="218"/>
      <c r="G201" s="220">
        <f>SUM(G202+G204+G206+G208+G210+G212)</f>
        <v>200769.87</v>
      </c>
    </row>
    <row r="202" spans="1:256" ht="38.25" x14ac:dyDescent="0.2">
      <c r="A202" s="286" t="s">
        <v>422</v>
      </c>
      <c r="B202" s="229" t="s">
        <v>567</v>
      </c>
      <c r="C202" s="229" t="s">
        <v>416</v>
      </c>
      <c r="D202" s="229" t="s">
        <v>273</v>
      </c>
      <c r="E202" s="229" t="s">
        <v>328</v>
      </c>
      <c r="F202" s="229"/>
      <c r="G202" s="271">
        <f>SUM(G203)</f>
        <v>913.54</v>
      </c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1"/>
      <c r="BF202" s="231"/>
      <c r="BG202" s="231"/>
      <c r="BH202" s="231"/>
      <c r="BI202" s="231"/>
      <c r="BJ202" s="231"/>
      <c r="BK202" s="231"/>
      <c r="BL202" s="231"/>
      <c r="BM202" s="231"/>
      <c r="BN202" s="231"/>
      <c r="BO202" s="231"/>
      <c r="BP202" s="231"/>
      <c r="BQ202" s="231"/>
      <c r="BR202" s="231"/>
      <c r="BS202" s="231"/>
      <c r="BT202" s="231"/>
      <c r="BU202" s="231"/>
      <c r="BV202" s="231"/>
      <c r="BW202" s="231"/>
      <c r="BX202" s="231"/>
      <c r="BY202" s="231"/>
      <c r="BZ202" s="231"/>
      <c r="CA202" s="231"/>
      <c r="CB202" s="231"/>
      <c r="CC202" s="231"/>
      <c r="CD202" s="231"/>
      <c r="CE202" s="231"/>
      <c r="CF202" s="231"/>
      <c r="CG202" s="231"/>
      <c r="CH202" s="231"/>
      <c r="CI202" s="231"/>
      <c r="CJ202" s="231"/>
      <c r="CK202" s="231"/>
      <c r="CL202" s="231"/>
      <c r="CM202" s="231"/>
      <c r="CN202" s="231"/>
      <c r="CO202" s="231"/>
      <c r="CP202" s="231"/>
      <c r="CQ202" s="231"/>
      <c r="CR202" s="231"/>
      <c r="CS202" s="231"/>
      <c r="CT202" s="231"/>
      <c r="CU202" s="231"/>
      <c r="CV202" s="231"/>
      <c r="CW202" s="231"/>
      <c r="CX202" s="231"/>
      <c r="CY202" s="231"/>
      <c r="CZ202" s="231"/>
      <c r="DA202" s="231"/>
      <c r="DB202" s="231"/>
      <c r="DC202" s="231"/>
      <c r="DD202" s="231"/>
      <c r="DE202" s="231"/>
      <c r="DF202" s="231"/>
      <c r="DG202" s="231"/>
      <c r="DH202" s="231"/>
      <c r="DI202" s="231"/>
      <c r="DJ202" s="231"/>
      <c r="DK202" s="231"/>
      <c r="DL202" s="231"/>
      <c r="DM202" s="231"/>
      <c r="DN202" s="231"/>
      <c r="DO202" s="231"/>
      <c r="DP202" s="231"/>
      <c r="DQ202" s="231"/>
      <c r="DR202" s="231"/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  <c r="EG202" s="231"/>
      <c r="EH202" s="231"/>
      <c r="EI202" s="231"/>
      <c r="EJ202" s="231"/>
      <c r="EK202" s="231"/>
      <c r="EL202" s="231"/>
      <c r="EM202" s="231"/>
      <c r="EN202" s="231"/>
      <c r="EO202" s="231"/>
      <c r="EP202" s="231"/>
      <c r="EQ202" s="231"/>
      <c r="ER202" s="231"/>
      <c r="ES202" s="231"/>
      <c r="ET202" s="231"/>
      <c r="EU202" s="231"/>
      <c r="EV202" s="231"/>
      <c r="EW202" s="231"/>
      <c r="EX202" s="231"/>
      <c r="EY202" s="231"/>
      <c r="EZ202" s="231"/>
      <c r="FA202" s="231"/>
      <c r="FB202" s="231"/>
      <c r="FC202" s="231"/>
      <c r="FD202" s="231"/>
      <c r="FE202" s="231"/>
      <c r="FF202" s="231"/>
      <c r="FG202" s="231"/>
      <c r="FH202" s="231"/>
      <c r="FI202" s="231"/>
      <c r="FJ202" s="231"/>
      <c r="FK202" s="231"/>
      <c r="FL202" s="231"/>
      <c r="FM202" s="231"/>
      <c r="FN202" s="231"/>
      <c r="FO202" s="231"/>
      <c r="FP202" s="231"/>
      <c r="FQ202" s="231"/>
      <c r="FR202" s="231"/>
      <c r="FS202" s="231"/>
      <c r="FT202" s="231"/>
      <c r="FU202" s="231"/>
      <c r="FV202" s="231"/>
      <c r="FW202" s="231"/>
      <c r="FX202" s="231"/>
      <c r="FY202" s="231"/>
      <c r="FZ202" s="231"/>
      <c r="GA202" s="231"/>
      <c r="GB202" s="231"/>
      <c r="GC202" s="231"/>
      <c r="GD202" s="231"/>
      <c r="GE202" s="231"/>
      <c r="GF202" s="231"/>
      <c r="GG202" s="231"/>
      <c r="GH202" s="231"/>
      <c r="GI202" s="231"/>
      <c r="GJ202" s="231"/>
      <c r="GK202" s="231"/>
      <c r="GL202" s="231"/>
      <c r="GM202" s="231"/>
      <c r="GN202" s="231"/>
      <c r="GO202" s="231"/>
      <c r="GP202" s="231"/>
      <c r="GQ202" s="231"/>
      <c r="GR202" s="231"/>
      <c r="GS202" s="231"/>
      <c r="GT202" s="231"/>
      <c r="GU202" s="231"/>
      <c r="GV202" s="231"/>
      <c r="GW202" s="231"/>
      <c r="GX202" s="231"/>
      <c r="GY202" s="231"/>
      <c r="GZ202" s="231"/>
      <c r="HA202" s="231"/>
      <c r="HB202" s="231"/>
      <c r="HC202" s="231"/>
      <c r="HD202" s="231"/>
      <c r="HE202" s="231"/>
      <c r="HF202" s="231"/>
      <c r="HG202" s="231"/>
      <c r="HH202" s="231"/>
      <c r="HI202" s="231"/>
      <c r="HJ202" s="231"/>
      <c r="HK202" s="231"/>
      <c r="HL202" s="231"/>
      <c r="HM202" s="231"/>
      <c r="HN202" s="231"/>
      <c r="HO202" s="231"/>
      <c r="HP202" s="231"/>
      <c r="HQ202" s="231"/>
      <c r="HR202" s="231"/>
      <c r="HS202" s="231"/>
      <c r="HT202" s="231"/>
      <c r="HU202" s="231"/>
      <c r="HV202" s="231"/>
      <c r="HW202" s="231"/>
      <c r="HX202" s="231"/>
      <c r="HY202" s="231"/>
      <c r="HZ202" s="231"/>
      <c r="IA202" s="231"/>
      <c r="IB202" s="231"/>
      <c r="IC202" s="231"/>
      <c r="ID202" s="231"/>
      <c r="IE202" s="231"/>
      <c r="IF202" s="231"/>
      <c r="IG202" s="231"/>
      <c r="IH202" s="231"/>
      <c r="II202" s="231"/>
      <c r="IJ202" s="231"/>
      <c r="IK202" s="231"/>
      <c r="IL202" s="231"/>
      <c r="IM202" s="231"/>
      <c r="IN202" s="231"/>
      <c r="IO202" s="231"/>
      <c r="IP202" s="231"/>
      <c r="IQ202" s="231"/>
      <c r="IR202" s="231"/>
      <c r="IS202" s="231"/>
      <c r="IT202" s="231"/>
      <c r="IU202" s="231"/>
      <c r="IV202" s="231"/>
    </row>
    <row r="203" spans="1:256" ht="25.5" x14ac:dyDescent="0.2">
      <c r="A203" s="232" t="s">
        <v>336</v>
      </c>
      <c r="B203" s="234" t="s">
        <v>567</v>
      </c>
      <c r="C203" s="234" t="s">
        <v>416</v>
      </c>
      <c r="D203" s="234" t="s">
        <v>273</v>
      </c>
      <c r="E203" s="234" t="s">
        <v>328</v>
      </c>
      <c r="F203" s="234" t="s">
        <v>337</v>
      </c>
      <c r="G203" s="268">
        <v>913.54</v>
      </c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39"/>
      <c r="AK203" s="239"/>
      <c r="AL203" s="239"/>
      <c r="AM203" s="239"/>
      <c r="AN203" s="239"/>
      <c r="AO203" s="239"/>
      <c r="AP203" s="239"/>
      <c r="AQ203" s="239"/>
      <c r="AR203" s="239"/>
      <c r="AS203" s="239"/>
      <c r="AT203" s="239"/>
      <c r="AU203" s="239"/>
      <c r="AV203" s="239"/>
      <c r="AW203" s="239"/>
      <c r="AX203" s="239"/>
      <c r="AY203" s="239"/>
      <c r="AZ203" s="239"/>
      <c r="BA203" s="239"/>
      <c r="BB203" s="239"/>
      <c r="BC203" s="239"/>
      <c r="BD203" s="239"/>
      <c r="BE203" s="239"/>
      <c r="BF203" s="239"/>
      <c r="BG203" s="239"/>
      <c r="BH203" s="239"/>
      <c r="BI203" s="239"/>
      <c r="BJ203" s="239"/>
      <c r="BK203" s="239"/>
      <c r="BL203" s="239"/>
      <c r="BM203" s="239"/>
      <c r="BN203" s="239"/>
      <c r="BO203" s="239"/>
      <c r="BP203" s="239"/>
      <c r="BQ203" s="239"/>
      <c r="BR203" s="239"/>
      <c r="BS203" s="239"/>
      <c r="BT203" s="239"/>
      <c r="BU203" s="239"/>
      <c r="BV203" s="239"/>
      <c r="BW203" s="239"/>
      <c r="BX203" s="239"/>
      <c r="BY203" s="239"/>
      <c r="BZ203" s="239"/>
      <c r="CA203" s="239"/>
      <c r="CB203" s="239"/>
      <c r="CC203" s="239"/>
      <c r="CD203" s="239"/>
      <c r="CE203" s="239"/>
      <c r="CF203" s="239"/>
      <c r="CG203" s="239"/>
      <c r="CH203" s="239"/>
      <c r="CI203" s="239"/>
      <c r="CJ203" s="239"/>
      <c r="CK203" s="239"/>
      <c r="CL203" s="239"/>
      <c r="CM203" s="239"/>
      <c r="CN203" s="239"/>
      <c r="CO203" s="239"/>
      <c r="CP203" s="239"/>
      <c r="CQ203" s="239"/>
      <c r="CR203" s="239"/>
      <c r="CS203" s="239"/>
      <c r="CT203" s="239"/>
      <c r="CU203" s="239"/>
      <c r="CV203" s="239"/>
      <c r="CW203" s="239"/>
      <c r="CX203" s="239"/>
      <c r="CY203" s="239"/>
      <c r="CZ203" s="239"/>
      <c r="DA203" s="239"/>
      <c r="DB203" s="239"/>
      <c r="DC203" s="239"/>
      <c r="DD203" s="239"/>
      <c r="DE203" s="239"/>
      <c r="DF203" s="239"/>
      <c r="DG203" s="239"/>
      <c r="DH203" s="239"/>
      <c r="DI203" s="239"/>
      <c r="DJ203" s="239"/>
      <c r="DK203" s="239"/>
      <c r="DL203" s="239"/>
      <c r="DM203" s="239"/>
      <c r="DN203" s="239"/>
      <c r="DO203" s="239"/>
      <c r="DP203" s="239"/>
      <c r="DQ203" s="239"/>
      <c r="DR203" s="239"/>
      <c r="DS203" s="239"/>
      <c r="DT203" s="239"/>
      <c r="DU203" s="239"/>
      <c r="DV203" s="239"/>
      <c r="DW203" s="239"/>
      <c r="DX203" s="239"/>
      <c r="DY203" s="239"/>
      <c r="DZ203" s="239"/>
      <c r="EA203" s="239"/>
      <c r="EB203" s="239"/>
      <c r="EC203" s="239"/>
      <c r="ED203" s="239"/>
      <c r="EE203" s="239"/>
      <c r="EF203" s="239"/>
      <c r="EG203" s="239"/>
      <c r="EH203" s="239"/>
      <c r="EI203" s="239"/>
      <c r="EJ203" s="239"/>
      <c r="EK203" s="239"/>
      <c r="EL203" s="239"/>
      <c r="EM203" s="239"/>
      <c r="EN203" s="239"/>
      <c r="EO203" s="239"/>
      <c r="EP203" s="239"/>
      <c r="EQ203" s="239"/>
      <c r="ER203" s="239"/>
      <c r="ES203" s="239"/>
      <c r="ET203" s="239"/>
      <c r="EU203" s="239"/>
      <c r="EV203" s="239"/>
      <c r="EW203" s="239"/>
      <c r="EX203" s="239"/>
      <c r="EY203" s="239"/>
      <c r="EZ203" s="239"/>
      <c r="FA203" s="239"/>
      <c r="FB203" s="239"/>
      <c r="FC203" s="239"/>
      <c r="FD203" s="239"/>
      <c r="FE203" s="239"/>
      <c r="FF203" s="239"/>
      <c r="FG203" s="239"/>
      <c r="FH203" s="239"/>
      <c r="FI203" s="239"/>
      <c r="FJ203" s="239"/>
      <c r="FK203" s="239"/>
      <c r="FL203" s="239"/>
      <c r="FM203" s="239"/>
      <c r="FN203" s="239"/>
      <c r="FO203" s="239"/>
      <c r="FP203" s="239"/>
      <c r="FQ203" s="239"/>
      <c r="FR203" s="239"/>
      <c r="FS203" s="239"/>
      <c r="FT203" s="239"/>
      <c r="FU203" s="239"/>
      <c r="FV203" s="239"/>
      <c r="FW203" s="239"/>
      <c r="FX203" s="239"/>
      <c r="FY203" s="239"/>
      <c r="FZ203" s="239"/>
      <c r="GA203" s="239"/>
      <c r="GB203" s="239"/>
      <c r="GC203" s="239"/>
      <c r="GD203" s="239"/>
      <c r="GE203" s="239"/>
      <c r="GF203" s="239"/>
      <c r="GG203" s="239"/>
      <c r="GH203" s="239"/>
      <c r="GI203" s="239"/>
      <c r="GJ203" s="239"/>
      <c r="GK203" s="239"/>
      <c r="GL203" s="239"/>
      <c r="GM203" s="239"/>
      <c r="GN203" s="239"/>
      <c r="GO203" s="239"/>
      <c r="GP203" s="239"/>
      <c r="GQ203" s="239"/>
      <c r="GR203" s="239"/>
      <c r="GS203" s="239"/>
      <c r="GT203" s="239"/>
      <c r="GU203" s="239"/>
      <c r="GV203" s="239"/>
      <c r="GW203" s="239"/>
      <c r="GX203" s="239"/>
      <c r="GY203" s="239"/>
      <c r="GZ203" s="239"/>
      <c r="HA203" s="239"/>
      <c r="HB203" s="239"/>
      <c r="HC203" s="239"/>
      <c r="HD203" s="239"/>
      <c r="HE203" s="239"/>
      <c r="HF203" s="239"/>
      <c r="HG203" s="239"/>
      <c r="HH203" s="239"/>
      <c r="HI203" s="239"/>
      <c r="HJ203" s="239"/>
      <c r="HK203" s="239"/>
      <c r="HL203" s="239"/>
      <c r="HM203" s="239"/>
      <c r="HN203" s="239"/>
      <c r="HO203" s="239"/>
      <c r="HP203" s="239"/>
      <c r="HQ203" s="239"/>
      <c r="HR203" s="239"/>
      <c r="HS203" s="239"/>
      <c r="HT203" s="239"/>
      <c r="HU203" s="239"/>
      <c r="HV203" s="239"/>
      <c r="HW203" s="239"/>
      <c r="HX203" s="239"/>
      <c r="HY203" s="239"/>
      <c r="HZ203" s="239"/>
      <c r="IA203" s="239"/>
      <c r="IB203" s="239"/>
      <c r="IC203" s="239"/>
      <c r="ID203" s="239"/>
      <c r="IE203" s="239"/>
      <c r="IF203" s="239"/>
      <c r="IG203" s="239"/>
      <c r="IH203" s="239"/>
      <c r="II203" s="239"/>
      <c r="IJ203" s="239"/>
      <c r="IK203" s="239"/>
      <c r="IL203" s="239"/>
      <c r="IM203" s="239"/>
      <c r="IN203" s="239"/>
      <c r="IO203" s="239"/>
      <c r="IP203" s="239"/>
      <c r="IQ203" s="239"/>
      <c r="IR203" s="239"/>
      <c r="IS203" s="239"/>
      <c r="IT203" s="239"/>
      <c r="IU203" s="239"/>
      <c r="IV203" s="239"/>
    </row>
    <row r="204" spans="1:256" ht="25.5" x14ac:dyDescent="0.2">
      <c r="A204" s="287" t="s">
        <v>604</v>
      </c>
      <c r="B204" s="229" t="s">
        <v>567</v>
      </c>
      <c r="C204" s="240" t="s">
        <v>416</v>
      </c>
      <c r="D204" s="240" t="s">
        <v>273</v>
      </c>
      <c r="E204" s="240" t="s">
        <v>424</v>
      </c>
      <c r="F204" s="240"/>
      <c r="G204" s="230">
        <f>SUM(G205)</f>
        <v>20339.740000000002</v>
      </c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1"/>
      <c r="AK204" s="231"/>
      <c r="AL204" s="231"/>
      <c r="AM204" s="231"/>
      <c r="AN204" s="231"/>
      <c r="AO204" s="231"/>
      <c r="AP204" s="231"/>
      <c r="AQ204" s="231"/>
      <c r="AR204" s="231"/>
      <c r="AS204" s="231"/>
      <c r="AT204" s="231"/>
      <c r="AU204" s="231"/>
      <c r="AV204" s="231"/>
      <c r="AW204" s="231"/>
      <c r="AX204" s="231"/>
      <c r="AY204" s="231"/>
      <c r="AZ204" s="231"/>
      <c r="BA204" s="231"/>
      <c r="BB204" s="231"/>
      <c r="BC204" s="231"/>
      <c r="BD204" s="231"/>
      <c r="BE204" s="231"/>
      <c r="BF204" s="231"/>
      <c r="BG204" s="231"/>
      <c r="BH204" s="231"/>
      <c r="BI204" s="231"/>
      <c r="BJ204" s="231"/>
      <c r="BK204" s="231"/>
      <c r="BL204" s="231"/>
      <c r="BM204" s="231"/>
      <c r="BN204" s="231"/>
      <c r="BO204" s="231"/>
      <c r="BP204" s="231"/>
      <c r="BQ204" s="231"/>
      <c r="BR204" s="231"/>
      <c r="BS204" s="231"/>
      <c r="BT204" s="231"/>
      <c r="BU204" s="231"/>
      <c r="BV204" s="231"/>
      <c r="BW204" s="231"/>
      <c r="BX204" s="231"/>
      <c r="BY204" s="231"/>
      <c r="BZ204" s="231"/>
      <c r="CA204" s="231"/>
      <c r="CB204" s="231"/>
      <c r="CC204" s="231"/>
      <c r="CD204" s="231"/>
      <c r="CE204" s="231"/>
      <c r="CF204" s="231"/>
      <c r="CG204" s="231"/>
      <c r="CH204" s="231"/>
      <c r="CI204" s="231"/>
      <c r="CJ204" s="231"/>
      <c r="CK204" s="231"/>
      <c r="CL204" s="231"/>
      <c r="CM204" s="231"/>
      <c r="CN204" s="231"/>
      <c r="CO204" s="231"/>
      <c r="CP204" s="231"/>
      <c r="CQ204" s="231"/>
      <c r="CR204" s="231"/>
      <c r="CS204" s="231"/>
      <c r="CT204" s="231"/>
      <c r="CU204" s="231"/>
      <c r="CV204" s="231"/>
      <c r="CW204" s="231"/>
      <c r="CX204" s="231"/>
      <c r="CY204" s="231"/>
      <c r="CZ204" s="231"/>
      <c r="DA204" s="231"/>
      <c r="DB204" s="231"/>
      <c r="DC204" s="231"/>
      <c r="DD204" s="231"/>
      <c r="DE204" s="231"/>
      <c r="DF204" s="231"/>
      <c r="DG204" s="231"/>
      <c r="DH204" s="231"/>
      <c r="DI204" s="231"/>
      <c r="DJ204" s="231"/>
      <c r="DK204" s="231"/>
      <c r="DL204" s="231"/>
      <c r="DM204" s="231"/>
      <c r="DN204" s="231"/>
      <c r="DO204" s="231"/>
      <c r="DP204" s="231"/>
      <c r="DQ204" s="231"/>
      <c r="DR204" s="231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  <c r="EG204" s="231"/>
      <c r="EH204" s="231"/>
      <c r="EI204" s="231"/>
      <c r="EJ204" s="231"/>
      <c r="EK204" s="231"/>
      <c r="EL204" s="231"/>
      <c r="EM204" s="231"/>
      <c r="EN204" s="231"/>
      <c r="EO204" s="231"/>
      <c r="EP204" s="231"/>
      <c r="EQ204" s="231"/>
      <c r="ER204" s="231"/>
      <c r="ES204" s="231"/>
      <c r="ET204" s="231"/>
      <c r="EU204" s="231"/>
      <c r="EV204" s="231"/>
      <c r="EW204" s="231"/>
      <c r="EX204" s="231"/>
      <c r="EY204" s="231"/>
      <c r="EZ204" s="231"/>
      <c r="FA204" s="231"/>
      <c r="FB204" s="231"/>
      <c r="FC204" s="231"/>
      <c r="FD204" s="231"/>
      <c r="FE204" s="231"/>
      <c r="FF204" s="231"/>
      <c r="FG204" s="231"/>
      <c r="FH204" s="231"/>
      <c r="FI204" s="231"/>
      <c r="FJ204" s="231"/>
      <c r="FK204" s="231"/>
      <c r="FL204" s="231"/>
      <c r="FM204" s="231"/>
      <c r="FN204" s="231"/>
      <c r="FO204" s="231"/>
      <c r="FP204" s="231"/>
      <c r="FQ204" s="231"/>
      <c r="FR204" s="231"/>
      <c r="FS204" s="231"/>
      <c r="FT204" s="231"/>
      <c r="FU204" s="231"/>
      <c r="FV204" s="231"/>
      <c r="FW204" s="231"/>
      <c r="FX204" s="231"/>
      <c r="FY204" s="231"/>
      <c r="FZ204" s="231"/>
      <c r="GA204" s="231"/>
      <c r="GB204" s="231"/>
      <c r="GC204" s="231"/>
      <c r="GD204" s="231"/>
      <c r="GE204" s="231"/>
      <c r="GF204" s="231"/>
      <c r="GG204" s="231"/>
      <c r="GH204" s="231"/>
      <c r="GI204" s="231"/>
      <c r="GJ204" s="231"/>
      <c r="GK204" s="231"/>
      <c r="GL204" s="231"/>
      <c r="GM204" s="231"/>
      <c r="GN204" s="231"/>
      <c r="GO204" s="231"/>
      <c r="GP204" s="231"/>
      <c r="GQ204" s="231"/>
      <c r="GR204" s="231"/>
      <c r="GS204" s="231"/>
      <c r="GT204" s="231"/>
      <c r="GU204" s="231"/>
      <c r="GV204" s="231"/>
      <c r="GW204" s="231"/>
      <c r="GX204" s="231"/>
      <c r="GY204" s="231"/>
      <c r="GZ204" s="231"/>
      <c r="HA204" s="231"/>
      <c r="HB204" s="231"/>
      <c r="HC204" s="231"/>
      <c r="HD204" s="231"/>
      <c r="HE204" s="231"/>
      <c r="HF204" s="231"/>
      <c r="HG204" s="231"/>
      <c r="HH204" s="231"/>
      <c r="HI204" s="231"/>
      <c r="HJ204" s="231"/>
      <c r="HK204" s="231"/>
      <c r="HL204" s="231"/>
      <c r="HM204" s="231"/>
      <c r="HN204" s="231"/>
      <c r="HO204" s="231"/>
      <c r="HP204" s="231"/>
      <c r="HQ204" s="231"/>
      <c r="HR204" s="231"/>
      <c r="HS204" s="231"/>
      <c r="HT204" s="231"/>
      <c r="HU204" s="231"/>
      <c r="HV204" s="231"/>
      <c r="HW204" s="231"/>
      <c r="HX204" s="231"/>
      <c r="HY204" s="231"/>
      <c r="HZ204" s="231"/>
      <c r="IA204" s="231"/>
      <c r="IB204" s="231"/>
      <c r="IC204" s="231"/>
      <c r="ID204" s="231"/>
      <c r="IE204" s="231"/>
      <c r="IF204" s="231"/>
      <c r="IG204" s="231"/>
      <c r="IH204" s="231"/>
      <c r="II204" s="231"/>
      <c r="IJ204" s="231"/>
      <c r="IK204" s="231"/>
      <c r="IL204" s="231"/>
      <c r="IM204" s="231"/>
      <c r="IN204" s="231"/>
      <c r="IO204" s="231"/>
      <c r="IP204" s="231"/>
      <c r="IQ204" s="231"/>
      <c r="IR204" s="231"/>
      <c r="IS204" s="231"/>
      <c r="IT204" s="231"/>
      <c r="IU204" s="231"/>
      <c r="IV204" s="231"/>
    </row>
    <row r="205" spans="1:256" ht="25.5" x14ac:dyDescent="0.2">
      <c r="A205" s="232" t="s">
        <v>336</v>
      </c>
      <c r="B205" s="250" t="s">
        <v>567</v>
      </c>
      <c r="C205" s="250" t="s">
        <v>416</v>
      </c>
      <c r="D205" s="250" t="s">
        <v>273</v>
      </c>
      <c r="E205" s="250" t="s">
        <v>424</v>
      </c>
      <c r="F205" s="250" t="s">
        <v>337</v>
      </c>
      <c r="G205" s="235">
        <v>20339.740000000002</v>
      </c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  <c r="AA205" s="239"/>
      <c r="AB205" s="239"/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  <c r="AQ205" s="239"/>
      <c r="AR205" s="239"/>
      <c r="AS205" s="239"/>
      <c r="AT205" s="239"/>
      <c r="AU205" s="239"/>
      <c r="AV205" s="239"/>
      <c r="AW205" s="239"/>
      <c r="AX205" s="239"/>
      <c r="AY205" s="239"/>
      <c r="AZ205" s="239"/>
      <c r="BA205" s="239"/>
      <c r="BB205" s="239"/>
      <c r="BC205" s="239"/>
      <c r="BD205" s="239"/>
      <c r="BE205" s="239"/>
      <c r="BF205" s="239"/>
      <c r="BG205" s="239"/>
      <c r="BH205" s="239"/>
      <c r="BI205" s="239"/>
      <c r="BJ205" s="239"/>
      <c r="BK205" s="239"/>
      <c r="BL205" s="239"/>
      <c r="BM205" s="239"/>
      <c r="BN205" s="239"/>
      <c r="BO205" s="239"/>
      <c r="BP205" s="239"/>
      <c r="BQ205" s="239"/>
      <c r="BR205" s="239"/>
      <c r="BS205" s="239"/>
      <c r="BT205" s="239"/>
      <c r="BU205" s="239"/>
      <c r="BV205" s="239"/>
      <c r="BW205" s="239"/>
      <c r="BX205" s="239"/>
      <c r="BY205" s="239"/>
      <c r="BZ205" s="239"/>
      <c r="CA205" s="239"/>
      <c r="CB205" s="239"/>
      <c r="CC205" s="239"/>
      <c r="CD205" s="239"/>
      <c r="CE205" s="239"/>
      <c r="CF205" s="239"/>
      <c r="CG205" s="239"/>
      <c r="CH205" s="239"/>
      <c r="CI205" s="239"/>
      <c r="CJ205" s="239"/>
      <c r="CK205" s="239"/>
      <c r="CL205" s="239"/>
      <c r="CM205" s="239"/>
      <c r="CN205" s="239"/>
      <c r="CO205" s="239"/>
      <c r="CP205" s="239"/>
      <c r="CQ205" s="239"/>
      <c r="CR205" s="239"/>
      <c r="CS205" s="239"/>
      <c r="CT205" s="239"/>
      <c r="CU205" s="239"/>
      <c r="CV205" s="239"/>
      <c r="CW205" s="239"/>
      <c r="CX205" s="239"/>
      <c r="CY205" s="239"/>
      <c r="CZ205" s="239"/>
      <c r="DA205" s="239"/>
      <c r="DB205" s="239"/>
      <c r="DC205" s="239"/>
      <c r="DD205" s="239"/>
      <c r="DE205" s="239"/>
      <c r="DF205" s="239"/>
      <c r="DG205" s="239"/>
      <c r="DH205" s="239"/>
      <c r="DI205" s="239"/>
      <c r="DJ205" s="239"/>
      <c r="DK205" s="239"/>
      <c r="DL205" s="239"/>
      <c r="DM205" s="239"/>
      <c r="DN205" s="239"/>
      <c r="DO205" s="239"/>
      <c r="DP205" s="239"/>
      <c r="DQ205" s="239"/>
      <c r="DR205" s="239"/>
      <c r="DS205" s="239"/>
      <c r="DT205" s="239"/>
      <c r="DU205" s="239"/>
      <c r="DV205" s="239"/>
      <c r="DW205" s="239"/>
      <c r="DX205" s="239"/>
      <c r="DY205" s="239"/>
      <c r="DZ205" s="239"/>
      <c r="EA205" s="239"/>
      <c r="EB205" s="239"/>
      <c r="EC205" s="239"/>
      <c r="ED205" s="239"/>
      <c r="EE205" s="239"/>
      <c r="EF205" s="239"/>
      <c r="EG205" s="239"/>
      <c r="EH205" s="239"/>
      <c r="EI205" s="239"/>
      <c r="EJ205" s="239"/>
      <c r="EK205" s="239"/>
      <c r="EL205" s="239"/>
      <c r="EM205" s="239"/>
      <c r="EN205" s="239"/>
      <c r="EO205" s="239"/>
      <c r="EP205" s="239"/>
      <c r="EQ205" s="239"/>
      <c r="ER205" s="239"/>
      <c r="ES205" s="239"/>
      <c r="ET205" s="239"/>
      <c r="EU205" s="239"/>
      <c r="EV205" s="239"/>
      <c r="EW205" s="239"/>
      <c r="EX205" s="239"/>
      <c r="EY205" s="239"/>
      <c r="EZ205" s="239"/>
      <c r="FA205" s="239"/>
      <c r="FB205" s="239"/>
      <c r="FC205" s="239"/>
      <c r="FD205" s="239"/>
      <c r="FE205" s="239"/>
      <c r="FF205" s="239"/>
      <c r="FG205" s="239"/>
      <c r="FH205" s="239"/>
      <c r="FI205" s="239"/>
      <c r="FJ205" s="239"/>
      <c r="FK205" s="239"/>
      <c r="FL205" s="239"/>
      <c r="FM205" s="239"/>
      <c r="FN205" s="239"/>
      <c r="FO205" s="239"/>
      <c r="FP205" s="239"/>
      <c r="FQ205" s="239"/>
      <c r="FR205" s="239"/>
      <c r="FS205" s="239"/>
      <c r="FT205" s="239"/>
      <c r="FU205" s="239"/>
      <c r="FV205" s="239"/>
      <c r="FW205" s="239"/>
      <c r="FX205" s="239"/>
      <c r="FY205" s="239"/>
      <c r="FZ205" s="239"/>
      <c r="GA205" s="239"/>
      <c r="GB205" s="239"/>
      <c r="GC205" s="239"/>
      <c r="GD205" s="239"/>
      <c r="GE205" s="239"/>
      <c r="GF205" s="239"/>
      <c r="GG205" s="239"/>
      <c r="GH205" s="239"/>
      <c r="GI205" s="239"/>
      <c r="GJ205" s="239"/>
      <c r="GK205" s="239"/>
      <c r="GL205" s="239"/>
      <c r="GM205" s="239"/>
      <c r="GN205" s="239"/>
      <c r="GO205" s="239"/>
      <c r="GP205" s="239"/>
      <c r="GQ205" s="239"/>
      <c r="GR205" s="239"/>
      <c r="GS205" s="239"/>
      <c r="GT205" s="239"/>
      <c r="GU205" s="239"/>
      <c r="GV205" s="239"/>
      <c r="GW205" s="239"/>
      <c r="GX205" s="239"/>
      <c r="GY205" s="239"/>
      <c r="GZ205" s="239"/>
      <c r="HA205" s="239"/>
      <c r="HB205" s="239"/>
      <c r="HC205" s="239"/>
      <c r="HD205" s="239"/>
      <c r="HE205" s="239"/>
      <c r="HF205" s="239"/>
      <c r="HG205" s="239"/>
      <c r="HH205" s="239"/>
      <c r="HI205" s="239"/>
      <c r="HJ205" s="239"/>
      <c r="HK205" s="239"/>
      <c r="HL205" s="239"/>
      <c r="HM205" s="239"/>
      <c r="HN205" s="239"/>
      <c r="HO205" s="239"/>
      <c r="HP205" s="239"/>
      <c r="HQ205" s="239"/>
      <c r="HR205" s="239"/>
      <c r="HS205" s="239"/>
      <c r="HT205" s="239"/>
      <c r="HU205" s="239"/>
      <c r="HV205" s="239"/>
      <c r="HW205" s="239"/>
      <c r="HX205" s="239"/>
      <c r="HY205" s="239"/>
      <c r="HZ205" s="239"/>
      <c r="IA205" s="239"/>
      <c r="IB205" s="239"/>
      <c r="IC205" s="239"/>
      <c r="ID205" s="239"/>
      <c r="IE205" s="239"/>
      <c r="IF205" s="239"/>
      <c r="IG205" s="239"/>
      <c r="IH205" s="239"/>
      <c r="II205" s="239"/>
      <c r="IJ205" s="239"/>
      <c r="IK205" s="239"/>
      <c r="IL205" s="239"/>
      <c r="IM205" s="239"/>
      <c r="IN205" s="239"/>
      <c r="IO205" s="239"/>
      <c r="IP205" s="239"/>
      <c r="IQ205" s="239"/>
      <c r="IR205" s="239"/>
      <c r="IS205" s="239"/>
      <c r="IT205" s="239"/>
      <c r="IU205" s="239"/>
      <c r="IV205" s="239"/>
    </row>
    <row r="206" spans="1:256" ht="116.25" customHeight="1" x14ac:dyDescent="0.2">
      <c r="A206" s="286" t="s">
        <v>605</v>
      </c>
      <c r="B206" s="229" t="s">
        <v>567</v>
      </c>
      <c r="C206" s="240" t="s">
        <v>416</v>
      </c>
      <c r="D206" s="240" t="s">
        <v>273</v>
      </c>
      <c r="E206" s="240" t="s">
        <v>425</v>
      </c>
      <c r="F206" s="240"/>
      <c r="G206" s="230">
        <f>SUM(G207)</f>
        <v>105572.53</v>
      </c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  <c r="AB206" s="231"/>
      <c r="AC206" s="231"/>
      <c r="AD206" s="231"/>
      <c r="AE206" s="231"/>
      <c r="AF206" s="231"/>
      <c r="AG206" s="231"/>
      <c r="AH206" s="231"/>
      <c r="AI206" s="231"/>
      <c r="AJ206" s="231"/>
      <c r="AK206" s="231"/>
      <c r="AL206" s="231"/>
      <c r="AM206" s="231"/>
      <c r="AN206" s="231"/>
      <c r="AO206" s="231"/>
      <c r="AP206" s="231"/>
      <c r="AQ206" s="231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1"/>
      <c r="BF206" s="231"/>
      <c r="BG206" s="231"/>
      <c r="BH206" s="231"/>
      <c r="BI206" s="231"/>
      <c r="BJ206" s="231"/>
      <c r="BK206" s="231"/>
      <c r="BL206" s="231"/>
      <c r="BM206" s="231"/>
      <c r="BN206" s="231"/>
      <c r="BO206" s="231"/>
      <c r="BP206" s="231"/>
      <c r="BQ206" s="231"/>
      <c r="BR206" s="231"/>
      <c r="BS206" s="231"/>
      <c r="BT206" s="231"/>
      <c r="BU206" s="231"/>
      <c r="BV206" s="231"/>
      <c r="BW206" s="231"/>
      <c r="BX206" s="231"/>
      <c r="BY206" s="231"/>
      <c r="BZ206" s="231"/>
      <c r="CA206" s="231"/>
      <c r="CB206" s="231"/>
      <c r="CC206" s="231"/>
      <c r="CD206" s="231"/>
      <c r="CE206" s="231"/>
      <c r="CF206" s="231"/>
      <c r="CG206" s="231"/>
      <c r="CH206" s="231"/>
      <c r="CI206" s="231"/>
      <c r="CJ206" s="231"/>
      <c r="CK206" s="231"/>
      <c r="CL206" s="231"/>
      <c r="CM206" s="231"/>
      <c r="CN206" s="231"/>
      <c r="CO206" s="231"/>
      <c r="CP206" s="231"/>
      <c r="CQ206" s="231"/>
      <c r="CR206" s="231"/>
      <c r="CS206" s="231"/>
      <c r="CT206" s="231"/>
      <c r="CU206" s="231"/>
      <c r="CV206" s="231"/>
      <c r="CW206" s="231"/>
      <c r="CX206" s="231"/>
      <c r="CY206" s="231"/>
      <c r="CZ206" s="231"/>
      <c r="DA206" s="231"/>
      <c r="DB206" s="231"/>
      <c r="DC206" s="231"/>
      <c r="DD206" s="231"/>
      <c r="DE206" s="231"/>
      <c r="DF206" s="231"/>
      <c r="DG206" s="231"/>
      <c r="DH206" s="231"/>
      <c r="DI206" s="231"/>
      <c r="DJ206" s="231"/>
      <c r="DK206" s="231"/>
      <c r="DL206" s="231"/>
      <c r="DM206" s="231"/>
      <c r="DN206" s="231"/>
      <c r="DO206" s="231"/>
      <c r="DP206" s="231"/>
      <c r="DQ206" s="231"/>
      <c r="DR206" s="231"/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  <c r="EG206" s="231"/>
      <c r="EH206" s="231"/>
      <c r="EI206" s="231"/>
      <c r="EJ206" s="231"/>
      <c r="EK206" s="231"/>
      <c r="EL206" s="231"/>
      <c r="EM206" s="231"/>
      <c r="EN206" s="231"/>
      <c r="EO206" s="231"/>
      <c r="EP206" s="231"/>
      <c r="EQ206" s="231"/>
      <c r="ER206" s="231"/>
      <c r="ES206" s="231"/>
      <c r="ET206" s="231"/>
      <c r="EU206" s="231"/>
      <c r="EV206" s="231"/>
      <c r="EW206" s="231"/>
      <c r="EX206" s="231"/>
      <c r="EY206" s="231"/>
      <c r="EZ206" s="231"/>
      <c r="FA206" s="231"/>
      <c r="FB206" s="231"/>
      <c r="FC206" s="231"/>
      <c r="FD206" s="231"/>
      <c r="FE206" s="231"/>
      <c r="FF206" s="231"/>
      <c r="FG206" s="231"/>
      <c r="FH206" s="231"/>
      <c r="FI206" s="231"/>
      <c r="FJ206" s="231"/>
      <c r="FK206" s="231"/>
      <c r="FL206" s="231"/>
      <c r="FM206" s="231"/>
      <c r="FN206" s="231"/>
      <c r="FO206" s="231"/>
      <c r="FP206" s="231"/>
      <c r="FQ206" s="231"/>
      <c r="FR206" s="231"/>
      <c r="FS206" s="231"/>
      <c r="FT206" s="231"/>
      <c r="FU206" s="231"/>
      <c r="FV206" s="231"/>
      <c r="FW206" s="231"/>
      <c r="FX206" s="231"/>
      <c r="FY206" s="231"/>
      <c r="FZ206" s="231"/>
      <c r="GA206" s="231"/>
      <c r="GB206" s="231"/>
      <c r="GC206" s="231"/>
      <c r="GD206" s="231"/>
      <c r="GE206" s="231"/>
      <c r="GF206" s="231"/>
      <c r="GG206" s="231"/>
      <c r="GH206" s="231"/>
      <c r="GI206" s="231"/>
      <c r="GJ206" s="231"/>
      <c r="GK206" s="231"/>
      <c r="GL206" s="231"/>
      <c r="GM206" s="231"/>
      <c r="GN206" s="231"/>
      <c r="GO206" s="231"/>
      <c r="GP206" s="231"/>
      <c r="GQ206" s="231"/>
      <c r="GR206" s="231"/>
      <c r="GS206" s="231"/>
      <c r="GT206" s="231"/>
      <c r="GU206" s="231"/>
      <c r="GV206" s="231"/>
      <c r="GW206" s="231"/>
      <c r="GX206" s="231"/>
      <c r="GY206" s="231"/>
      <c r="GZ206" s="231"/>
      <c r="HA206" s="231"/>
      <c r="HB206" s="231"/>
      <c r="HC206" s="231"/>
      <c r="HD206" s="231"/>
      <c r="HE206" s="231"/>
      <c r="HF206" s="231"/>
      <c r="HG206" s="231"/>
      <c r="HH206" s="231"/>
      <c r="HI206" s="231"/>
      <c r="HJ206" s="231"/>
      <c r="HK206" s="231"/>
      <c r="HL206" s="231"/>
      <c r="HM206" s="231"/>
      <c r="HN206" s="231"/>
      <c r="HO206" s="231"/>
      <c r="HP206" s="231"/>
      <c r="HQ206" s="231"/>
      <c r="HR206" s="231"/>
      <c r="HS206" s="231"/>
      <c r="HT206" s="231"/>
      <c r="HU206" s="231"/>
      <c r="HV206" s="231"/>
      <c r="HW206" s="231"/>
      <c r="HX206" s="231"/>
      <c r="HY206" s="231"/>
      <c r="HZ206" s="231"/>
      <c r="IA206" s="231"/>
      <c r="IB206" s="231"/>
      <c r="IC206" s="231"/>
      <c r="ID206" s="231"/>
      <c r="IE206" s="231"/>
      <c r="IF206" s="231"/>
      <c r="IG206" s="231"/>
      <c r="IH206" s="231"/>
      <c r="II206" s="231"/>
      <c r="IJ206" s="231"/>
      <c r="IK206" s="231"/>
      <c r="IL206" s="231"/>
      <c r="IM206" s="231"/>
      <c r="IN206" s="231"/>
      <c r="IO206" s="231"/>
      <c r="IP206" s="231"/>
      <c r="IQ206" s="231"/>
      <c r="IR206" s="231"/>
      <c r="IS206" s="231"/>
      <c r="IT206" s="231"/>
      <c r="IU206" s="231"/>
      <c r="IV206" s="231"/>
    </row>
    <row r="207" spans="1:256" ht="25.5" x14ac:dyDescent="0.2">
      <c r="A207" s="232" t="s">
        <v>336</v>
      </c>
      <c r="B207" s="234" t="s">
        <v>567</v>
      </c>
      <c r="C207" s="250" t="s">
        <v>416</v>
      </c>
      <c r="D207" s="250" t="s">
        <v>273</v>
      </c>
      <c r="E207" s="250" t="s">
        <v>425</v>
      </c>
      <c r="F207" s="250" t="s">
        <v>337</v>
      </c>
      <c r="G207" s="235">
        <v>105572.53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39"/>
      <c r="AK207" s="239"/>
      <c r="AL207" s="239"/>
      <c r="AM207" s="239"/>
      <c r="AN207" s="239"/>
      <c r="AO207" s="239"/>
      <c r="AP207" s="239"/>
      <c r="AQ207" s="239"/>
      <c r="AR207" s="239"/>
      <c r="AS207" s="239"/>
      <c r="AT207" s="239"/>
      <c r="AU207" s="239"/>
      <c r="AV207" s="239"/>
      <c r="AW207" s="239"/>
      <c r="AX207" s="239"/>
      <c r="AY207" s="239"/>
      <c r="AZ207" s="239"/>
      <c r="BA207" s="239"/>
      <c r="BB207" s="239"/>
      <c r="BC207" s="239"/>
      <c r="BD207" s="239"/>
      <c r="BE207" s="239"/>
      <c r="BF207" s="239"/>
      <c r="BG207" s="239"/>
      <c r="BH207" s="239"/>
      <c r="BI207" s="239"/>
      <c r="BJ207" s="239"/>
      <c r="BK207" s="239"/>
      <c r="BL207" s="239"/>
      <c r="BM207" s="239"/>
      <c r="BN207" s="239"/>
      <c r="BO207" s="239"/>
      <c r="BP207" s="239"/>
      <c r="BQ207" s="239"/>
      <c r="BR207" s="239"/>
      <c r="BS207" s="239"/>
      <c r="BT207" s="239"/>
      <c r="BU207" s="239"/>
      <c r="BV207" s="239"/>
      <c r="BW207" s="239"/>
      <c r="BX207" s="239"/>
      <c r="BY207" s="239"/>
      <c r="BZ207" s="239"/>
      <c r="CA207" s="239"/>
      <c r="CB207" s="239"/>
      <c r="CC207" s="239"/>
      <c r="CD207" s="239"/>
      <c r="CE207" s="239"/>
      <c r="CF207" s="239"/>
      <c r="CG207" s="239"/>
      <c r="CH207" s="239"/>
      <c r="CI207" s="239"/>
      <c r="CJ207" s="239"/>
      <c r="CK207" s="239"/>
      <c r="CL207" s="239"/>
      <c r="CM207" s="239"/>
      <c r="CN207" s="239"/>
      <c r="CO207" s="239"/>
      <c r="CP207" s="239"/>
      <c r="CQ207" s="239"/>
      <c r="CR207" s="239"/>
      <c r="CS207" s="239"/>
      <c r="CT207" s="239"/>
      <c r="CU207" s="239"/>
      <c r="CV207" s="239"/>
      <c r="CW207" s="239"/>
      <c r="CX207" s="239"/>
      <c r="CY207" s="239"/>
      <c r="CZ207" s="239"/>
      <c r="DA207" s="239"/>
      <c r="DB207" s="239"/>
      <c r="DC207" s="239"/>
      <c r="DD207" s="239"/>
      <c r="DE207" s="239"/>
      <c r="DF207" s="239"/>
      <c r="DG207" s="239"/>
      <c r="DH207" s="239"/>
      <c r="DI207" s="239"/>
      <c r="DJ207" s="239"/>
      <c r="DK207" s="239"/>
      <c r="DL207" s="239"/>
      <c r="DM207" s="239"/>
      <c r="DN207" s="239"/>
      <c r="DO207" s="239"/>
      <c r="DP207" s="239"/>
      <c r="DQ207" s="239"/>
      <c r="DR207" s="239"/>
      <c r="DS207" s="239"/>
      <c r="DT207" s="239"/>
      <c r="DU207" s="239"/>
      <c r="DV207" s="239"/>
      <c r="DW207" s="239"/>
      <c r="DX207" s="239"/>
      <c r="DY207" s="239"/>
      <c r="DZ207" s="239"/>
      <c r="EA207" s="239"/>
      <c r="EB207" s="239"/>
      <c r="EC207" s="239"/>
      <c r="ED207" s="239"/>
      <c r="EE207" s="239"/>
      <c r="EF207" s="239"/>
      <c r="EG207" s="239"/>
      <c r="EH207" s="239"/>
      <c r="EI207" s="239"/>
      <c r="EJ207" s="239"/>
      <c r="EK207" s="239"/>
      <c r="EL207" s="239"/>
      <c r="EM207" s="239"/>
      <c r="EN207" s="239"/>
      <c r="EO207" s="239"/>
      <c r="EP207" s="239"/>
      <c r="EQ207" s="239"/>
      <c r="ER207" s="239"/>
      <c r="ES207" s="239"/>
      <c r="ET207" s="239"/>
      <c r="EU207" s="239"/>
      <c r="EV207" s="239"/>
      <c r="EW207" s="239"/>
      <c r="EX207" s="239"/>
      <c r="EY207" s="239"/>
      <c r="EZ207" s="239"/>
      <c r="FA207" s="239"/>
      <c r="FB207" s="239"/>
      <c r="FC207" s="239"/>
      <c r="FD207" s="239"/>
      <c r="FE207" s="239"/>
      <c r="FF207" s="239"/>
      <c r="FG207" s="239"/>
      <c r="FH207" s="239"/>
      <c r="FI207" s="239"/>
      <c r="FJ207" s="239"/>
      <c r="FK207" s="239"/>
      <c r="FL207" s="239"/>
      <c r="FM207" s="239"/>
      <c r="FN207" s="239"/>
      <c r="FO207" s="239"/>
      <c r="FP207" s="239"/>
      <c r="FQ207" s="239"/>
      <c r="FR207" s="239"/>
      <c r="FS207" s="239"/>
      <c r="FT207" s="239"/>
      <c r="FU207" s="239"/>
      <c r="FV207" s="239"/>
      <c r="FW207" s="239"/>
      <c r="FX207" s="239"/>
      <c r="FY207" s="239"/>
      <c r="FZ207" s="239"/>
      <c r="GA207" s="239"/>
      <c r="GB207" s="239"/>
      <c r="GC207" s="239"/>
      <c r="GD207" s="239"/>
      <c r="GE207" s="239"/>
      <c r="GF207" s="239"/>
      <c r="GG207" s="239"/>
      <c r="GH207" s="239"/>
      <c r="GI207" s="239"/>
      <c r="GJ207" s="239"/>
      <c r="GK207" s="239"/>
      <c r="GL207" s="239"/>
      <c r="GM207" s="239"/>
      <c r="GN207" s="239"/>
      <c r="GO207" s="239"/>
      <c r="GP207" s="239"/>
      <c r="GQ207" s="239"/>
      <c r="GR207" s="239"/>
      <c r="GS207" s="239"/>
      <c r="GT207" s="239"/>
      <c r="GU207" s="239"/>
      <c r="GV207" s="239"/>
      <c r="GW207" s="239"/>
      <c r="GX207" s="239"/>
      <c r="GY207" s="239"/>
      <c r="GZ207" s="239"/>
      <c r="HA207" s="239"/>
      <c r="HB207" s="239"/>
      <c r="HC207" s="239"/>
      <c r="HD207" s="239"/>
      <c r="HE207" s="239"/>
      <c r="HF207" s="239"/>
      <c r="HG207" s="239"/>
      <c r="HH207" s="239"/>
      <c r="HI207" s="239"/>
      <c r="HJ207" s="239"/>
      <c r="HK207" s="239"/>
      <c r="HL207" s="239"/>
      <c r="HM207" s="239"/>
      <c r="HN207" s="239"/>
      <c r="HO207" s="239"/>
      <c r="HP207" s="239"/>
      <c r="HQ207" s="239"/>
      <c r="HR207" s="239"/>
      <c r="HS207" s="239"/>
      <c r="HT207" s="239"/>
      <c r="HU207" s="239"/>
      <c r="HV207" s="239"/>
      <c r="HW207" s="239"/>
      <c r="HX207" s="239"/>
      <c r="HY207" s="239"/>
      <c r="HZ207" s="239"/>
      <c r="IA207" s="239"/>
      <c r="IB207" s="239"/>
      <c r="IC207" s="239"/>
      <c r="ID207" s="239"/>
      <c r="IE207" s="239"/>
      <c r="IF207" s="239"/>
      <c r="IG207" s="239"/>
      <c r="IH207" s="239"/>
      <c r="II207" s="239"/>
      <c r="IJ207" s="239"/>
      <c r="IK207" s="239"/>
      <c r="IL207" s="239"/>
      <c r="IM207" s="239"/>
      <c r="IN207" s="239"/>
      <c r="IO207" s="239"/>
      <c r="IP207" s="239"/>
      <c r="IQ207" s="239"/>
      <c r="IR207" s="239"/>
      <c r="IS207" s="239"/>
      <c r="IT207" s="239"/>
      <c r="IU207" s="239"/>
      <c r="IV207" s="239"/>
    </row>
    <row r="208" spans="1:256" ht="25.5" x14ac:dyDescent="0.2">
      <c r="A208" s="287" t="s">
        <v>604</v>
      </c>
      <c r="B208" s="234" t="s">
        <v>567</v>
      </c>
      <c r="C208" s="250" t="s">
        <v>416</v>
      </c>
      <c r="D208" s="250" t="s">
        <v>426</v>
      </c>
      <c r="E208" s="250" t="s">
        <v>427</v>
      </c>
      <c r="F208" s="250"/>
      <c r="G208" s="235">
        <f>SUM(G209)</f>
        <v>9137.1200000000008</v>
      </c>
    </row>
    <row r="209" spans="1:256" ht="25.5" x14ac:dyDescent="0.2">
      <c r="A209" s="232" t="s">
        <v>336</v>
      </c>
      <c r="B209" s="229" t="s">
        <v>567</v>
      </c>
      <c r="C209" s="229" t="s">
        <v>416</v>
      </c>
      <c r="D209" s="229" t="s">
        <v>273</v>
      </c>
      <c r="E209" s="229" t="s">
        <v>427</v>
      </c>
      <c r="F209" s="229" t="s">
        <v>337</v>
      </c>
      <c r="G209" s="230">
        <v>9137.1200000000008</v>
      </c>
    </row>
    <row r="210" spans="1:256" ht="116.25" customHeight="1" x14ac:dyDescent="0.2">
      <c r="A210" s="286" t="s">
        <v>605</v>
      </c>
      <c r="B210" s="233" t="s">
        <v>567</v>
      </c>
      <c r="C210" s="234" t="s">
        <v>416</v>
      </c>
      <c r="D210" s="234" t="s">
        <v>273</v>
      </c>
      <c r="E210" s="234" t="s">
        <v>428</v>
      </c>
      <c r="F210" s="234"/>
      <c r="G210" s="268">
        <f>SUM(G211)</f>
        <v>61791.94</v>
      </c>
    </row>
    <row r="211" spans="1:256" ht="25.5" x14ac:dyDescent="0.2">
      <c r="A211" s="232" t="s">
        <v>336</v>
      </c>
      <c r="B211" s="240" t="s">
        <v>567</v>
      </c>
      <c r="C211" s="229" t="s">
        <v>416</v>
      </c>
      <c r="D211" s="229" t="s">
        <v>273</v>
      </c>
      <c r="E211" s="229" t="s">
        <v>428</v>
      </c>
      <c r="F211" s="229" t="s">
        <v>337</v>
      </c>
      <c r="G211" s="271">
        <v>61791.94</v>
      </c>
    </row>
    <row r="212" spans="1:256" ht="25.5" x14ac:dyDescent="0.2">
      <c r="A212" s="227" t="s">
        <v>382</v>
      </c>
      <c r="B212" s="240" t="s">
        <v>567</v>
      </c>
      <c r="C212" s="229" t="s">
        <v>416</v>
      </c>
      <c r="D212" s="229" t="s">
        <v>273</v>
      </c>
      <c r="E212" s="229" t="s">
        <v>383</v>
      </c>
      <c r="F212" s="229"/>
      <c r="G212" s="271">
        <f>SUM(G213)</f>
        <v>3015</v>
      </c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  <c r="AB212" s="231"/>
      <c r="AC212" s="231"/>
      <c r="AD212" s="231"/>
      <c r="AE212" s="231"/>
      <c r="AF212" s="231"/>
      <c r="AG212" s="231"/>
      <c r="AH212" s="231"/>
      <c r="AI212" s="231"/>
      <c r="AJ212" s="231"/>
      <c r="AK212" s="231"/>
      <c r="AL212" s="231"/>
      <c r="AM212" s="231"/>
      <c r="AN212" s="231"/>
      <c r="AO212" s="231"/>
      <c r="AP212" s="231"/>
      <c r="AQ212" s="231"/>
      <c r="AR212" s="231"/>
      <c r="AS212" s="231"/>
      <c r="AT212" s="231"/>
      <c r="AU212" s="231"/>
      <c r="AV212" s="231"/>
      <c r="AW212" s="231"/>
      <c r="AX212" s="231"/>
      <c r="AY212" s="231"/>
      <c r="AZ212" s="231"/>
      <c r="BA212" s="231"/>
      <c r="BB212" s="231"/>
      <c r="BC212" s="231"/>
      <c r="BD212" s="231"/>
      <c r="BE212" s="231"/>
      <c r="BF212" s="231"/>
      <c r="BG212" s="231"/>
      <c r="BH212" s="231"/>
      <c r="BI212" s="231"/>
      <c r="BJ212" s="231"/>
      <c r="BK212" s="231"/>
      <c r="BL212" s="231"/>
      <c r="BM212" s="231"/>
      <c r="BN212" s="231"/>
      <c r="BO212" s="231"/>
      <c r="BP212" s="231"/>
      <c r="BQ212" s="231"/>
      <c r="BR212" s="231"/>
      <c r="BS212" s="231"/>
      <c r="BT212" s="231"/>
      <c r="BU212" s="231"/>
      <c r="BV212" s="231"/>
      <c r="BW212" s="231"/>
      <c r="BX212" s="231"/>
      <c r="BY212" s="231"/>
      <c r="BZ212" s="231"/>
      <c r="CA212" s="231"/>
      <c r="CB212" s="231"/>
      <c r="CC212" s="231"/>
      <c r="CD212" s="231"/>
      <c r="CE212" s="231"/>
      <c r="CF212" s="231"/>
      <c r="CG212" s="231"/>
      <c r="CH212" s="231"/>
      <c r="CI212" s="231"/>
      <c r="CJ212" s="231"/>
      <c r="CK212" s="231"/>
      <c r="CL212" s="231"/>
      <c r="CM212" s="231"/>
      <c r="CN212" s="231"/>
      <c r="CO212" s="231"/>
      <c r="CP212" s="231"/>
      <c r="CQ212" s="231"/>
      <c r="CR212" s="231"/>
      <c r="CS212" s="231"/>
      <c r="CT212" s="231"/>
      <c r="CU212" s="231"/>
      <c r="CV212" s="231"/>
      <c r="CW212" s="231"/>
      <c r="CX212" s="231"/>
      <c r="CY212" s="231"/>
      <c r="CZ212" s="231"/>
      <c r="DA212" s="231"/>
      <c r="DB212" s="231"/>
      <c r="DC212" s="231"/>
      <c r="DD212" s="231"/>
      <c r="DE212" s="231"/>
      <c r="DF212" s="231"/>
      <c r="DG212" s="231"/>
      <c r="DH212" s="231"/>
      <c r="DI212" s="231"/>
      <c r="DJ212" s="231"/>
      <c r="DK212" s="231"/>
      <c r="DL212" s="231"/>
      <c r="DM212" s="231"/>
      <c r="DN212" s="231"/>
      <c r="DO212" s="231"/>
      <c r="DP212" s="231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  <c r="EH212" s="231"/>
      <c r="EI212" s="231"/>
      <c r="EJ212" s="231"/>
      <c r="EK212" s="231"/>
      <c r="EL212" s="231"/>
      <c r="EM212" s="231"/>
      <c r="EN212" s="231"/>
      <c r="EO212" s="231"/>
      <c r="EP212" s="231"/>
      <c r="EQ212" s="231"/>
      <c r="ER212" s="231"/>
      <c r="ES212" s="231"/>
      <c r="ET212" s="231"/>
      <c r="EU212" s="231"/>
      <c r="EV212" s="231"/>
      <c r="EW212" s="231"/>
      <c r="EX212" s="231"/>
      <c r="EY212" s="231"/>
      <c r="EZ212" s="231"/>
      <c r="FA212" s="231"/>
      <c r="FB212" s="231"/>
      <c r="FC212" s="231"/>
      <c r="FD212" s="231"/>
      <c r="FE212" s="231"/>
      <c r="FF212" s="231"/>
      <c r="FG212" s="231"/>
      <c r="FH212" s="231"/>
      <c r="FI212" s="231"/>
      <c r="FJ212" s="231"/>
      <c r="FK212" s="231"/>
      <c r="FL212" s="231"/>
      <c r="FM212" s="231"/>
      <c r="FN212" s="231"/>
      <c r="FO212" s="231"/>
      <c r="FP212" s="231"/>
      <c r="FQ212" s="231"/>
      <c r="FR212" s="231"/>
      <c r="FS212" s="231"/>
      <c r="FT212" s="231"/>
      <c r="FU212" s="231"/>
      <c r="FV212" s="231"/>
      <c r="FW212" s="231"/>
      <c r="FX212" s="231"/>
      <c r="FY212" s="231"/>
      <c r="FZ212" s="231"/>
      <c r="GA212" s="231"/>
      <c r="GB212" s="231"/>
      <c r="GC212" s="231"/>
      <c r="GD212" s="231"/>
      <c r="GE212" s="231"/>
      <c r="GF212" s="231"/>
      <c r="GG212" s="231"/>
      <c r="GH212" s="231"/>
      <c r="GI212" s="231"/>
      <c r="GJ212" s="231"/>
      <c r="GK212" s="231"/>
      <c r="GL212" s="231"/>
      <c r="GM212" s="231"/>
      <c r="GN212" s="231"/>
      <c r="GO212" s="231"/>
      <c r="GP212" s="231"/>
      <c r="GQ212" s="231"/>
      <c r="GR212" s="231"/>
      <c r="GS212" s="231"/>
      <c r="GT212" s="231"/>
      <c r="GU212" s="231"/>
      <c r="GV212" s="231"/>
      <c r="GW212" s="231"/>
      <c r="GX212" s="231"/>
      <c r="GY212" s="231"/>
      <c r="GZ212" s="231"/>
      <c r="HA212" s="231"/>
      <c r="HB212" s="231"/>
      <c r="HC212" s="231"/>
      <c r="HD212" s="231"/>
      <c r="HE212" s="231"/>
      <c r="HF212" s="231"/>
      <c r="HG212" s="231"/>
      <c r="HH212" s="231"/>
      <c r="HI212" s="231"/>
      <c r="HJ212" s="231"/>
      <c r="HK212" s="231"/>
      <c r="HL212" s="231"/>
      <c r="HM212" s="231"/>
      <c r="HN212" s="231"/>
      <c r="HO212" s="231"/>
      <c r="HP212" s="231"/>
      <c r="HQ212" s="231"/>
      <c r="HR212" s="231"/>
      <c r="HS212" s="231"/>
      <c r="HT212" s="231"/>
      <c r="HU212" s="231"/>
      <c r="HV212" s="231"/>
      <c r="HW212" s="231"/>
      <c r="HX212" s="231"/>
      <c r="HY212" s="231"/>
      <c r="HZ212" s="231"/>
      <c r="IA212" s="231"/>
      <c r="IB212" s="231"/>
      <c r="IC212" s="231"/>
      <c r="ID212" s="231"/>
      <c r="IE212" s="231"/>
      <c r="IF212" s="231"/>
      <c r="IG212" s="231"/>
      <c r="IH212" s="231"/>
      <c r="II212" s="231"/>
      <c r="IJ212" s="231"/>
      <c r="IK212" s="231"/>
      <c r="IL212" s="231"/>
      <c r="IM212" s="231"/>
      <c r="IN212" s="231"/>
      <c r="IO212" s="231"/>
      <c r="IP212" s="231"/>
      <c r="IQ212" s="231"/>
      <c r="IR212" s="231"/>
      <c r="IS212" s="231"/>
      <c r="IT212" s="231"/>
      <c r="IU212" s="231"/>
      <c r="IV212" s="231"/>
    </row>
    <row r="213" spans="1:256" ht="25.5" x14ac:dyDescent="0.2">
      <c r="A213" s="232" t="s">
        <v>569</v>
      </c>
      <c r="B213" s="250" t="s">
        <v>567</v>
      </c>
      <c r="C213" s="234" t="s">
        <v>416</v>
      </c>
      <c r="D213" s="234" t="s">
        <v>273</v>
      </c>
      <c r="E213" s="234" t="s">
        <v>383</v>
      </c>
      <c r="F213" s="229" t="s">
        <v>284</v>
      </c>
      <c r="G213" s="271">
        <v>3015</v>
      </c>
    </row>
    <row r="214" spans="1:256" x14ac:dyDescent="0.2">
      <c r="A214" s="217" t="s">
        <v>429</v>
      </c>
      <c r="B214" s="219" t="s">
        <v>567</v>
      </c>
      <c r="C214" s="219" t="s">
        <v>416</v>
      </c>
      <c r="D214" s="219" t="s">
        <v>280</v>
      </c>
      <c r="E214" s="218"/>
      <c r="F214" s="218"/>
      <c r="G214" s="220">
        <f>SUM(G218+G221+G215)</f>
        <v>42401.05</v>
      </c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249"/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  <c r="BX214" s="249"/>
      <c r="BY214" s="249"/>
      <c r="BZ214" s="249"/>
      <c r="CA214" s="249"/>
      <c r="CB214" s="249"/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  <c r="CM214" s="249"/>
      <c r="CN214" s="249"/>
      <c r="CO214" s="249"/>
      <c r="CP214" s="249"/>
      <c r="CQ214" s="249"/>
      <c r="CR214" s="249"/>
      <c r="CS214" s="249"/>
      <c r="CT214" s="249"/>
      <c r="CU214" s="249"/>
      <c r="CV214" s="249"/>
      <c r="CW214" s="249"/>
      <c r="CX214" s="249"/>
      <c r="CY214" s="249"/>
      <c r="CZ214" s="249"/>
      <c r="DA214" s="249"/>
      <c r="DB214" s="249"/>
      <c r="DC214" s="249"/>
      <c r="DD214" s="249"/>
      <c r="DE214" s="249"/>
      <c r="DF214" s="249"/>
      <c r="DG214" s="249"/>
      <c r="DH214" s="249"/>
      <c r="DI214" s="249"/>
      <c r="DJ214" s="249"/>
      <c r="DK214" s="249"/>
      <c r="DL214" s="249"/>
      <c r="DM214" s="249"/>
      <c r="DN214" s="249"/>
      <c r="DO214" s="249"/>
      <c r="DP214" s="249"/>
      <c r="DQ214" s="249"/>
      <c r="DR214" s="249"/>
      <c r="DS214" s="249"/>
      <c r="DT214" s="249"/>
      <c r="DU214" s="249"/>
      <c r="DV214" s="249"/>
      <c r="DW214" s="249"/>
      <c r="DX214" s="249"/>
      <c r="DY214" s="249"/>
      <c r="DZ214" s="249"/>
      <c r="EA214" s="249"/>
      <c r="EB214" s="249"/>
      <c r="EC214" s="249"/>
      <c r="ED214" s="249"/>
      <c r="EE214" s="249"/>
      <c r="EF214" s="249"/>
      <c r="EG214" s="249"/>
      <c r="EH214" s="249"/>
      <c r="EI214" s="249"/>
      <c r="EJ214" s="249"/>
      <c r="EK214" s="249"/>
      <c r="EL214" s="249"/>
      <c r="EM214" s="249"/>
      <c r="EN214" s="249"/>
      <c r="EO214" s="249"/>
      <c r="EP214" s="249"/>
      <c r="EQ214" s="249"/>
      <c r="ER214" s="249"/>
      <c r="ES214" s="249"/>
      <c r="ET214" s="249"/>
      <c r="EU214" s="249"/>
      <c r="EV214" s="249"/>
      <c r="EW214" s="249"/>
      <c r="EX214" s="249"/>
      <c r="EY214" s="249"/>
      <c r="EZ214" s="249"/>
      <c r="FA214" s="249"/>
      <c r="FB214" s="249"/>
      <c r="FC214" s="249"/>
      <c r="FD214" s="249"/>
      <c r="FE214" s="249"/>
      <c r="FF214" s="249"/>
      <c r="FG214" s="249"/>
      <c r="FH214" s="249"/>
      <c r="FI214" s="249"/>
      <c r="FJ214" s="249"/>
      <c r="FK214" s="249"/>
      <c r="FL214" s="249"/>
      <c r="FM214" s="249"/>
      <c r="FN214" s="249"/>
      <c r="FO214" s="249"/>
      <c r="FP214" s="249"/>
      <c r="FQ214" s="249"/>
      <c r="FR214" s="249"/>
      <c r="FS214" s="249"/>
      <c r="FT214" s="249"/>
      <c r="FU214" s="249"/>
      <c r="FV214" s="249"/>
      <c r="FW214" s="249"/>
      <c r="FX214" s="249"/>
      <c r="FY214" s="249"/>
      <c r="FZ214" s="249"/>
      <c r="GA214" s="249"/>
      <c r="GB214" s="249"/>
      <c r="GC214" s="249"/>
      <c r="GD214" s="249"/>
      <c r="GE214" s="249"/>
      <c r="GF214" s="249"/>
      <c r="GG214" s="249"/>
      <c r="GH214" s="249"/>
      <c r="GI214" s="249"/>
      <c r="GJ214" s="249"/>
      <c r="GK214" s="249"/>
      <c r="GL214" s="249"/>
      <c r="GM214" s="249"/>
      <c r="GN214" s="249"/>
      <c r="GO214" s="249"/>
      <c r="GP214" s="249"/>
      <c r="GQ214" s="249"/>
      <c r="GR214" s="249"/>
      <c r="GS214" s="249"/>
      <c r="GT214" s="249"/>
      <c r="GU214" s="249"/>
      <c r="GV214" s="249"/>
      <c r="GW214" s="249"/>
      <c r="GX214" s="249"/>
      <c r="GY214" s="249"/>
      <c r="GZ214" s="249"/>
      <c r="HA214" s="249"/>
      <c r="HB214" s="249"/>
      <c r="HC214" s="249"/>
      <c r="HD214" s="249"/>
      <c r="HE214" s="249"/>
      <c r="HF214" s="249"/>
      <c r="HG214" s="249"/>
      <c r="HH214" s="249"/>
      <c r="HI214" s="249"/>
      <c r="HJ214" s="249"/>
      <c r="HK214" s="249"/>
      <c r="HL214" s="249"/>
      <c r="HM214" s="249"/>
      <c r="HN214" s="249"/>
      <c r="HO214" s="249"/>
      <c r="HP214" s="249"/>
      <c r="HQ214" s="249"/>
      <c r="HR214" s="249"/>
      <c r="HS214" s="249"/>
      <c r="HT214" s="249"/>
      <c r="HU214" s="249"/>
      <c r="HV214" s="249"/>
      <c r="HW214" s="249"/>
      <c r="HX214" s="249"/>
      <c r="HY214" s="249"/>
      <c r="HZ214" s="249"/>
      <c r="IA214" s="249"/>
      <c r="IB214" s="249"/>
      <c r="IC214" s="249"/>
      <c r="ID214" s="249"/>
      <c r="IE214" s="249"/>
      <c r="IF214" s="249"/>
      <c r="IG214" s="249"/>
      <c r="IH214" s="249"/>
      <c r="II214" s="249"/>
      <c r="IJ214" s="249"/>
      <c r="IK214" s="249"/>
      <c r="IL214" s="249"/>
      <c r="IM214" s="249"/>
      <c r="IN214" s="249"/>
      <c r="IO214" s="249"/>
      <c r="IP214" s="249"/>
      <c r="IQ214" s="249"/>
      <c r="IR214" s="249"/>
      <c r="IS214" s="249"/>
      <c r="IT214" s="249"/>
      <c r="IU214" s="249"/>
      <c r="IV214" s="249"/>
    </row>
    <row r="215" spans="1:256" ht="38.25" x14ac:dyDescent="0.2">
      <c r="A215" s="232" t="s">
        <v>430</v>
      </c>
      <c r="B215" s="234" t="s">
        <v>567</v>
      </c>
      <c r="C215" s="250" t="s">
        <v>416</v>
      </c>
      <c r="D215" s="250" t="s">
        <v>280</v>
      </c>
      <c r="E215" s="250" t="s">
        <v>432</v>
      </c>
      <c r="F215" s="250"/>
      <c r="G215" s="235">
        <f>SUM(G216:G217)</f>
        <v>998.14</v>
      </c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  <c r="BB215" s="249"/>
      <c r="BC215" s="249"/>
      <c r="BD215" s="249"/>
      <c r="BE215" s="249"/>
      <c r="BF215" s="249"/>
      <c r="BG215" s="249"/>
      <c r="BH215" s="249"/>
      <c r="BI215" s="249"/>
      <c r="BJ215" s="249"/>
      <c r="BK215" s="249"/>
      <c r="BL215" s="249"/>
      <c r="BM215" s="249"/>
      <c r="BN215" s="249"/>
      <c r="BO215" s="249"/>
      <c r="BP215" s="249"/>
      <c r="BQ215" s="249"/>
      <c r="BR215" s="249"/>
      <c r="BS215" s="249"/>
      <c r="BT215" s="249"/>
      <c r="BU215" s="249"/>
      <c r="BV215" s="249"/>
      <c r="BW215" s="249"/>
      <c r="BX215" s="249"/>
      <c r="BY215" s="249"/>
      <c r="BZ215" s="249"/>
      <c r="CA215" s="249"/>
      <c r="CB215" s="249"/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  <c r="CM215" s="249"/>
      <c r="CN215" s="249"/>
      <c r="CO215" s="249"/>
      <c r="CP215" s="249"/>
      <c r="CQ215" s="249"/>
      <c r="CR215" s="249"/>
      <c r="CS215" s="249"/>
      <c r="CT215" s="249"/>
      <c r="CU215" s="249"/>
      <c r="CV215" s="249"/>
      <c r="CW215" s="249"/>
      <c r="CX215" s="249"/>
      <c r="CY215" s="249"/>
      <c r="CZ215" s="249"/>
      <c r="DA215" s="249"/>
      <c r="DB215" s="249"/>
      <c r="DC215" s="249"/>
      <c r="DD215" s="249"/>
      <c r="DE215" s="249"/>
      <c r="DF215" s="249"/>
      <c r="DG215" s="249"/>
      <c r="DH215" s="249"/>
      <c r="DI215" s="249"/>
      <c r="DJ215" s="249"/>
      <c r="DK215" s="249"/>
      <c r="DL215" s="249"/>
      <c r="DM215" s="249"/>
      <c r="DN215" s="249"/>
      <c r="DO215" s="249"/>
      <c r="DP215" s="249"/>
      <c r="DQ215" s="249"/>
      <c r="DR215" s="249"/>
      <c r="DS215" s="249"/>
      <c r="DT215" s="249"/>
      <c r="DU215" s="249"/>
      <c r="DV215" s="249"/>
      <c r="DW215" s="249"/>
      <c r="DX215" s="249"/>
      <c r="DY215" s="249"/>
      <c r="DZ215" s="249"/>
      <c r="EA215" s="249"/>
      <c r="EB215" s="249"/>
      <c r="EC215" s="249"/>
      <c r="ED215" s="249"/>
      <c r="EE215" s="249"/>
      <c r="EF215" s="249"/>
      <c r="EG215" s="249"/>
      <c r="EH215" s="249"/>
      <c r="EI215" s="249"/>
      <c r="EJ215" s="249"/>
      <c r="EK215" s="249"/>
      <c r="EL215" s="249"/>
      <c r="EM215" s="249"/>
      <c r="EN215" s="249"/>
      <c r="EO215" s="249"/>
      <c r="EP215" s="249"/>
      <c r="EQ215" s="249"/>
      <c r="ER215" s="249"/>
      <c r="ES215" s="249"/>
      <c r="ET215" s="249"/>
      <c r="EU215" s="249"/>
      <c r="EV215" s="249"/>
      <c r="EW215" s="249"/>
      <c r="EX215" s="249"/>
      <c r="EY215" s="249"/>
      <c r="EZ215" s="249"/>
      <c r="FA215" s="249"/>
      <c r="FB215" s="249"/>
      <c r="FC215" s="249"/>
      <c r="FD215" s="249"/>
      <c r="FE215" s="249"/>
      <c r="FF215" s="249"/>
      <c r="FG215" s="249"/>
      <c r="FH215" s="249"/>
      <c r="FI215" s="249"/>
      <c r="FJ215" s="249"/>
      <c r="FK215" s="249"/>
      <c r="FL215" s="249"/>
      <c r="FM215" s="249"/>
      <c r="FN215" s="249"/>
      <c r="FO215" s="249"/>
      <c r="FP215" s="249"/>
      <c r="FQ215" s="249"/>
      <c r="FR215" s="249"/>
      <c r="FS215" s="249"/>
      <c r="FT215" s="249"/>
      <c r="FU215" s="249"/>
      <c r="FV215" s="249"/>
      <c r="FW215" s="249"/>
      <c r="FX215" s="249"/>
      <c r="FY215" s="249"/>
      <c r="FZ215" s="249"/>
      <c r="GA215" s="249"/>
      <c r="GB215" s="249"/>
      <c r="GC215" s="249"/>
      <c r="GD215" s="249"/>
      <c r="GE215" s="249"/>
      <c r="GF215" s="249"/>
      <c r="GG215" s="249"/>
      <c r="GH215" s="249"/>
      <c r="GI215" s="249"/>
      <c r="GJ215" s="249"/>
      <c r="GK215" s="249"/>
      <c r="GL215" s="249"/>
      <c r="GM215" s="249"/>
      <c r="GN215" s="249"/>
      <c r="GO215" s="249"/>
      <c r="GP215" s="249"/>
      <c r="GQ215" s="249"/>
      <c r="GR215" s="249"/>
      <c r="GS215" s="249"/>
      <c r="GT215" s="249"/>
      <c r="GU215" s="249"/>
      <c r="GV215" s="249"/>
      <c r="GW215" s="249"/>
      <c r="GX215" s="249"/>
      <c r="GY215" s="249"/>
      <c r="GZ215" s="249"/>
      <c r="HA215" s="249"/>
      <c r="HB215" s="249"/>
      <c r="HC215" s="249"/>
      <c r="HD215" s="249"/>
      <c r="HE215" s="249"/>
      <c r="HF215" s="249"/>
      <c r="HG215" s="249"/>
      <c r="HH215" s="249"/>
      <c r="HI215" s="249"/>
      <c r="HJ215" s="249"/>
      <c r="HK215" s="249"/>
      <c r="HL215" s="249"/>
      <c r="HM215" s="249"/>
      <c r="HN215" s="249"/>
      <c r="HO215" s="249"/>
      <c r="HP215" s="249"/>
      <c r="HQ215" s="249"/>
      <c r="HR215" s="249"/>
      <c r="HS215" s="249"/>
      <c r="HT215" s="249"/>
      <c r="HU215" s="249"/>
      <c r="HV215" s="249"/>
      <c r="HW215" s="249"/>
      <c r="HX215" s="249"/>
      <c r="HY215" s="249"/>
      <c r="HZ215" s="249"/>
      <c r="IA215" s="249"/>
      <c r="IB215" s="249"/>
      <c r="IC215" s="249"/>
      <c r="ID215" s="249"/>
      <c r="IE215" s="249"/>
      <c r="IF215" s="249"/>
      <c r="IG215" s="249"/>
      <c r="IH215" s="249"/>
      <c r="II215" s="249"/>
      <c r="IJ215" s="249"/>
      <c r="IK215" s="249"/>
      <c r="IL215" s="249"/>
      <c r="IM215" s="249"/>
      <c r="IN215" s="249"/>
      <c r="IO215" s="249"/>
      <c r="IP215" s="249"/>
      <c r="IQ215" s="249"/>
      <c r="IR215" s="249"/>
      <c r="IS215" s="249"/>
      <c r="IT215" s="249"/>
      <c r="IU215" s="249"/>
      <c r="IV215" s="249"/>
    </row>
    <row r="216" spans="1:256" ht="25.5" x14ac:dyDescent="0.2">
      <c r="A216" s="227" t="s">
        <v>336</v>
      </c>
      <c r="B216" s="229" t="s">
        <v>567</v>
      </c>
      <c r="C216" s="240" t="s">
        <v>416</v>
      </c>
      <c r="D216" s="240" t="s">
        <v>280</v>
      </c>
      <c r="E216" s="240" t="s">
        <v>432</v>
      </c>
      <c r="F216" s="240" t="s">
        <v>337</v>
      </c>
      <c r="G216" s="230">
        <v>10</v>
      </c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9"/>
      <c r="BJ216" s="249"/>
      <c r="BK216" s="249"/>
      <c r="BL216" s="249"/>
      <c r="BM216" s="249"/>
      <c r="BN216" s="249"/>
      <c r="BO216" s="249"/>
      <c r="BP216" s="249"/>
      <c r="BQ216" s="249"/>
      <c r="BR216" s="249"/>
      <c r="BS216" s="249"/>
      <c r="BT216" s="249"/>
      <c r="BU216" s="249"/>
      <c r="BV216" s="249"/>
      <c r="BW216" s="249"/>
      <c r="BX216" s="249"/>
      <c r="BY216" s="249"/>
      <c r="BZ216" s="249"/>
      <c r="CA216" s="249"/>
      <c r="CB216" s="249"/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  <c r="CM216" s="249"/>
      <c r="CN216" s="249"/>
      <c r="CO216" s="249"/>
      <c r="CP216" s="249"/>
      <c r="CQ216" s="249"/>
      <c r="CR216" s="249"/>
      <c r="CS216" s="249"/>
      <c r="CT216" s="249"/>
      <c r="CU216" s="249"/>
      <c r="CV216" s="249"/>
      <c r="CW216" s="249"/>
      <c r="CX216" s="249"/>
      <c r="CY216" s="249"/>
      <c r="CZ216" s="249"/>
      <c r="DA216" s="249"/>
      <c r="DB216" s="249"/>
      <c r="DC216" s="249"/>
      <c r="DD216" s="249"/>
      <c r="DE216" s="249"/>
      <c r="DF216" s="249"/>
      <c r="DG216" s="249"/>
      <c r="DH216" s="249"/>
      <c r="DI216" s="249"/>
      <c r="DJ216" s="249"/>
      <c r="DK216" s="249"/>
      <c r="DL216" s="249"/>
      <c r="DM216" s="249"/>
      <c r="DN216" s="249"/>
      <c r="DO216" s="249"/>
      <c r="DP216" s="249"/>
      <c r="DQ216" s="249"/>
      <c r="DR216" s="249"/>
      <c r="DS216" s="249"/>
      <c r="DT216" s="249"/>
      <c r="DU216" s="249"/>
      <c r="DV216" s="249"/>
      <c r="DW216" s="249"/>
      <c r="DX216" s="249"/>
      <c r="DY216" s="249"/>
      <c r="DZ216" s="249"/>
      <c r="EA216" s="249"/>
      <c r="EB216" s="249"/>
      <c r="EC216" s="249"/>
      <c r="ED216" s="249"/>
      <c r="EE216" s="249"/>
      <c r="EF216" s="249"/>
      <c r="EG216" s="249"/>
      <c r="EH216" s="249"/>
      <c r="EI216" s="249"/>
      <c r="EJ216" s="249"/>
      <c r="EK216" s="249"/>
      <c r="EL216" s="249"/>
      <c r="EM216" s="249"/>
      <c r="EN216" s="249"/>
      <c r="EO216" s="249"/>
      <c r="EP216" s="249"/>
      <c r="EQ216" s="249"/>
      <c r="ER216" s="249"/>
      <c r="ES216" s="249"/>
      <c r="ET216" s="249"/>
      <c r="EU216" s="249"/>
      <c r="EV216" s="249"/>
      <c r="EW216" s="249"/>
      <c r="EX216" s="249"/>
      <c r="EY216" s="249"/>
      <c r="EZ216" s="249"/>
      <c r="FA216" s="249"/>
      <c r="FB216" s="249"/>
      <c r="FC216" s="249"/>
      <c r="FD216" s="249"/>
      <c r="FE216" s="249"/>
      <c r="FF216" s="249"/>
      <c r="FG216" s="249"/>
      <c r="FH216" s="249"/>
      <c r="FI216" s="249"/>
      <c r="FJ216" s="249"/>
      <c r="FK216" s="249"/>
      <c r="FL216" s="249"/>
      <c r="FM216" s="249"/>
      <c r="FN216" s="249"/>
      <c r="FO216" s="249"/>
      <c r="FP216" s="249"/>
      <c r="FQ216" s="249"/>
      <c r="FR216" s="249"/>
      <c r="FS216" s="249"/>
      <c r="FT216" s="249"/>
      <c r="FU216" s="249"/>
      <c r="FV216" s="249"/>
      <c r="FW216" s="249"/>
      <c r="FX216" s="249"/>
      <c r="FY216" s="249"/>
      <c r="FZ216" s="249"/>
      <c r="GA216" s="249"/>
      <c r="GB216" s="249"/>
      <c r="GC216" s="249"/>
      <c r="GD216" s="249"/>
      <c r="GE216" s="249"/>
      <c r="GF216" s="249"/>
      <c r="GG216" s="249"/>
      <c r="GH216" s="249"/>
      <c r="GI216" s="249"/>
      <c r="GJ216" s="249"/>
      <c r="GK216" s="249"/>
      <c r="GL216" s="249"/>
      <c r="GM216" s="249"/>
      <c r="GN216" s="249"/>
      <c r="GO216" s="249"/>
      <c r="GP216" s="249"/>
      <c r="GQ216" s="249"/>
      <c r="GR216" s="249"/>
      <c r="GS216" s="249"/>
      <c r="GT216" s="249"/>
      <c r="GU216" s="249"/>
      <c r="GV216" s="249"/>
      <c r="GW216" s="249"/>
      <c r="GX216" s="249"/>
      <c r="GY216" s="249"/>
      <c r="GZ216" s="249"/>
      <c r="HA216" s="249"/>
      <c r="HB216" s="249"/>
      <c r="HC216" s="249"/>
      <c r="HD216" s="249"/>
      <c r="HE216" s="249"/>
      <c r="HF216" s="249"/>
      <c r="HG216" s="249"/>
      <c r="HH216" s="249"/>
      <c r="HI216" s="249"/>
      <c r="HJ216" s="249"/>
      <c r="HK216" s="249"/>
      <c r="HL216" s="249"/>
      <c r="HM216" s="249"/>
      <c r="HN216" s="249"/>
      <c r="HO216" s="249"/>
      <c r="HP216" s="249"/>
      <c r="HQ216" s="249"/>
      <c r="HR216" s="249"/>
      <c r="HS216" s="249"/>
      <c r="HT216" s="249"/>
      <c r="HU216" s="249"/>
      <c r="HV216" s="249"/>
      <c r="HW216" s="249"/>
      <c r="HX216" s="249"/>
      <c r="HY216" s="249"/>
      <c r="HZ216" s="249"/>
      <c r="IA216" s="249"/>
      <c r="IB216" s="249"/>
      <c r="IC216" s="249"/>
      <c r="ID216" s="249"/>
      <c r="IE216" s="249"/>
      <c r="IF216" s="249"/>
      <c r="IG216" s="249"/>
      <c r="IH216" s="249"/>
      <c r="II216" s="249"/>
      <c r="IJ216" s="249"/>
      <c r="IK216" s="249"/>
      <c r="IL216" s="249"/>
      <c r="IM216" s="249"/>
      <c r="IN216" s="249"/>
      <c r="IO216" s="249"/>
      <c r="IP216" s="249"/>
      <c r="IQ216" s="249"/>
      <c r="IR216" s="249"/>
      <c r="IS216" s="249"/>
      <c r="IT216" s="249"/>
      <c r="IU216" s="249"/>
      <c r="IV216" s="249"/>
    </row>
    <row r="217" spans="1:256" ht="25.5" x14ac:dyDescent="0.2">
      <c r="A217" s="227" t="s">
        <v>336</v>
      </c>
      <c r="B217" s="229" t="s">
        <v>567</v>
      </c>
      <c r="C217" s="240" t="s">
        <v>416</v>
      </c>
      <c r="D217" s="240" t="s">
        <v>280</v>
      </c>
      <c r="E217" s="240" t="s">
        <v>433</v>
      </c>
      <c r="F217" s="240" t="s">
        <v>337</v>
      </c>
      <c r="G217" s="230">
        <v>988.14</v>
      </c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  <c r="BB217" s="249"/>
      <c r="BC217" s="249"/>
      <c r="BD217" s="249"/>
      <c r="BE217" s="249"/>
      <c r="BF217" s="249"/>
      <c r="BG217" s="249"/>
      <c r="BH217" s="249"/>
      <c r="BI217" s="249"/>
      <c r="BJ217" s="249"/>
      <c r="BK217" s="249"/>
      <c r="BL217" s="249"/>
      <c r="BM217" s="249"/>
      <c r="BN217" s="249"/>
      <c r="BO217" s="249"/>
      <c r="BP217" s="249"/>
      <c r="BQ217" s="249"/>
      <c r="BR217" s="249"/>
      <c r="BS217" s="249"/>
      <c r="BT217" s="249"/>
      <c r="BU217" s="249"/>
      <c r="BV217" s="249"/>
      <c r="BW217" s="249"/>
      <c r="BX217" s="249"/>
      <c r="BY217" s="249"/>
      <c r="BZ217" s="249"/>
      <c r="CA217" s="249"/>
      <c r="CB217" s="249"/>
      <c r="CC217" s="249"/>
      <c r="CD217" s="249"/>
      <c r="CE217" s="249"/>
      <c r="CF217" s="249"/>
      <c r="CG217" s="249"/>
      <c r="CH217" s="249"/>
      <c r="CI217" s="249"/>
      <c r="CJ217" s="249"/>
      <c r="CK217" s="249"/>
      <c r="CL217" s="249"/>
      <c r="CM217" s="249"/>
      <c r="CN217" s="249"/>
      <c r="CO217" s="249"/>
      <c r="CP217" s="249"/>
      <c r="CQ217" s="249"/>
      <c r="CR217" s="249"/>
      <c r="CS217" s="249"/>
      <c r="CT217" s="249"/>
      <c r="CU217" s="249"/>
      <c r="CV217" s="249"/>
      <c r="CW217" s="249"/>
      <c r="CX217" s="249"/>
      <c r="CY217" s="249"/>
      <c r="CZ217" s="249"/>
      <c r="DA217" s="249"/>
      <c r="DB217" s="249"/>
      <c r="DC217" s="249"/>
      <c r="DD217" s="249"/>
      <c r="DE217" s="249"/>
      <c r="DF217" s="249"/>
      <c r="DG217" s="249"/>
      <c r="DH217" s="249"/>
      <c r="DI217" s="249"/>
      <c r="DJ217" s="249"/>
      <c r="DK217" s="249"/>
      <c r="DL217" s="249"/>
      <c r="DM217" s="249"/>
      <c r="DN217" s="249"/>
      <c r="DO217" s="249"/>
      <c r="DP217" s="249"/>
      <c r="DQ217" s="249"/>
      <c r="DR217" s="249"/>
      <c r="DS217" s="249"/>
      <c r="DT217" s="249"/>
      <c r="DU217" s="249"/>
      <c r="DV217" s="249"/>
      <c r="DW217" s="249"/>
      <c r="DX217" s="249"/>
      <c r="DY217" s="249"/>
      <c r="DZ217" s="249"/>
      <c r="EA217" s="249"/>
      <c r="EB217" s="249"/>
      <c r="EC217" s="249"/>
      <c r="ED217" s="249"/>
      <c r="EE217" s="249"/>
      <c r="EF217" s="249"/>
      <c r="EG217" s="249"/>
      <c r="EH217" s="249"/>
      <c r="EI217" s="249"/>
      <c r="EJ217" s="249"/>
      <c r="EK217" s="249"/>
      <c r="EL217" s="249"/>
      <c r="EM217" s="249"/>
      <c r="EN217" s="249"/>
      <c r="EO217" s="249"/>
      <c r="EP217" s="249"/>
      <c r="EQ217" s="249"/>
      <c r="ER217" s="249"/>
      <c r="ES217" s="249"/>
      <c r="ET217" s="249"/>
      <c r="EU217" s="249"/>
      <c r="EV217" s="249"/>
      <c r="EW217" s="249"/>
      <c r="EX217" s="249"/>
      <c r="EY217" s="249"/>
      <c r="EZ217" s="249"/>
      <c r="FA217" s="249"/>
      <c r="FB217" s="249"/>
      <c r="FC217" s="249"/>
      <c r="FD217" s="249"/>
      <c r="FE217" s="249"/>
      <c r="FF217" s="249"/>
      <c r="FG217" s="249"/>
      <c r="FH217" s="249"/>
      <c r="FI217" s="249"/>
      <c r="FJ217" s="249"/>
      <c r="FK217" s="249"/>
      <c r="FL217" s="249"/>
      <c r="FM217" s="249"/>
      <c r="FN217" s="249"/>
      <c r="FO217" s="249"/>
      <c r="FP217" s="249"/>
      <c r="FQ217" s="249"/>
      <c r="FR217" s="249"/>
      <c r="FS217" s="249"/>
      <c r="FT217" s="249"/>
      <c r="FU217" s="249"/>
      <c r="FV217" s="249"/>
      <c r="FW217" s="249"/>
      <c r="FX217" s="249"/>
      <c r="FY217" s="249"/>
      <c r="FZ217" s="249"/>
      <c r="GA217" s="249"/>
      <c r="GB217" s="249"/>
      <c r="GC217" s="249"/>
      <c r="GD217" s="249"/>
      <c r="GE217" s="249"/>
      <c r="GF217" s="249"/>
      <c r="GG217" s="249"/>
      <c r="GH217" s="249"/>
      <c r="GI217" s="249"/>
      <c r="GJ217" s="249"/>
      <c r="GK217" s="249"/>
      <c r="GL217" s="249"/>
      <c r="GM217" s="249"/>
      <c r="GN217" s="249"/>
      <c r="GO217" s="249"/>
      <c r="GP217" s="249"/>
      <c r="GQ217" s="249"/>
      <c r="GR217" s="249"/>
      <c r="GS217" s="249"/>
      <c r="GT217" s="249"/>
      <c r="GU217" s="249"/>
      <c r="GV217" s="249"/>
      <c r="GW217" s="249"/>
      <c r="GX217" s="249"/>
      <c r="GY217" s="249"/>
      <c r="GZ217" s="249"/>
      <c r="HA217" s="249"/>
      <c r="HB217" s="249"/>
      <c r="HC217" s="249"/>
      <c r="HD217" s="249"/>
      <c r="HE217" s="249"/>
      <c r="HF217" s="249"/>
      <c r="HG217" s="249"/>
      <c r="HH217" s="249"/>
      <c r="HI217" s="249"/>
      <c r="HJ217" s="249"/>
      <c r="HK217" s="249"/>
      <c r="HL217" s="249"/>
      <c r="HM217" s="249"/>
      <c r="HN217" s="249"/>
      <c r="HO217" s="249"/>
      <c r="HP217" s="249"/>
      <c r="HQ217" s="249"/>
      <c r="HR217" s="249"/>
      <c r="HS217" s="249"/>
      <c r="HT217" s="249"/>
      <c r="HU217" s="249"/>
      <c r="HV217" s="249"/>
      <c r="HW217" s="249"/>
      <c r="HX217" s="249"/>
      <c r="HY217" s="249"/>
      <c r="HZ217" s="249"/>
      <c r="IA217" s="249"/>
      <c r="IB217" s="249"/>
      <c r="IC217" s="249"/>
      <c r="ID217" s="249"/>
      <c r="IE217" s="249"/>
      <c r="IF217" s="249"/>
      <c r="IG217" s="249"/>
      <c r="IH217" s="249"/>
      <c r="II217" s="249"/>
      <c r="IJ217" s="249"/>
      <c r="IK217" s="249"/>
      <c r="IL217" s="249"/>
      <c r="IM217" s="249"/>
      <c r="IN217" s="249"/>
      <c r="IO217" s="249"/>
      <c r="IP217" s="249"/>
      <c r="IQ217" s="249"/>
      <c r="IR217" s="249"/>
      <c r="IS217" s="249"/>
      <c r="IT217" s="249"/>
      <c r="IU217" s="249"/>
      <c r="IV217" s="249"/>
    </row>
    <row r="218" spans="1:256" ht="25.5" x14ac:dyDescent="0.2">
      <c r="A218" s="287" t="s">
        <v>604</v>
      </c>
      <c r="B218" s="288">
        <v>510</v>
      </c>
      <c r="C218" s="229" t="s">
        <v>416</v>
      </c>
      <c r="D218" s="229" t="s">
        <v>280</v>
      </c>
      <c r="E218" s="240" t="s">
        <v>434</v>
      </c>
      <c r="F218" s="240"/>
      <c r="G218" s="230">
        <f>SUM(G220+G219)</f>
        <v>41199.910000000003</v>
      </c>
    </row>
    <row r="219" spans="1:256" ht="25.5" x14ac:dyDescent="0.2">
      <c r="A219" s="232" t="s">
        <v>569</v>
      </c>
      <c r="B219" s="289">
        <v>510</v>
      </c>
      <c r="C219" s="234" t="s">
        <v>416</v>
      </c>
      <c r="D219" s="234" t="s">
        <v>280</v>
      </c>
      <c r="E219" s="234" t="s">
        <v>434</v>
      </c>
      <c r="F219" s="250" t="s">
        <v>284</v>
      </c>
      <c r="G219" s="230">
        <v>2386.33</v>
      </c>
    </row>
    <row r="220" spans="1:256" ht="25.5" x14ac:dyDescent="0.2">
      <c r="A220" s="232" t="s">
        <v>336</v>
      </c>
      <c r="B220" s="289">
        <v>510</v>
      </c>
      <c r="C220" s="234" t="s">
        <v>416</v>
      </c>
      <c r="D220" s="234" t="s">
        <v>280</v>
      </c>
      <c r="E220" s="234" t="s">
        <v>434</v>
      </c>
      <c r="F220" s="234" t="s">
        <v>337</v>
      </c>
      <c r="G220" s="235">
        <v>38813.58</v>
      </c>
    </row>
    <row r="221" spans="1:256" ht="38.25" x14ac:dyDescent="0.2">
      <c r="A221" s="286" t="s">
        <v>422</v>
      </c>
      <c r="B221" s="254" t="s">
        <v>567</v>
      </c>
      <c r="C221" s="290" t="s">
        <v>416</v>
      </c>
      <c r="D221" s="290" t="s">
        <v>280</v>
      </c>
      <c r="E221" s="290" t="s">
        <v>328</v>
      </c>
      <c r="F221" s="290"/>
      <c r="G221" s="291">
        <f>SUM(G222)</f>
        <v>203</v>
      </c>
    </row>
    <row r="222" spans="1:256" ht="25.5" x14ac:dyDescent="0.2">
      <c r="A222" s="232" t="s">
        <v>336</v>
      </c>
      <c r="B222" s="254" t="s">
        <v>567</v>
      </c>
      <c r="C222" s="292" t="s">
        <v>416</v>
      </c>
      <c r="D222" s="292" t="s">
        <v>280</v>
      </c>
      <c r="E222" s="292" t="s">
        <v>328</v>
      </c>
      <c r="F222" s="292" t="s">
        <v>337</v>
      </c>
      <c r="G222" s="293">
        <v>203</v>
      </c>
    </row>
    <row r="223" spans="1:256" x14ac:dyDescent="0.2">
      <c r="A223" s="285" t="s">
        <v>607</v>
      </c>
      <c r="B223" s="219" t="s">
        <v>567</v>
      </c>
      <c r="C223" s="218" t="s">
        <v>416</v>
      </c>
      <c r="D223" s="218" t="s">
        <v>416</v>
      </c>
      <c r="E223" s="218"/>
      <c r="F223" s="218"/>
      <c r="G223" s="220">
        <f>SUM(G228+G226+G224)</f>
        <v>3677.84</v>
      </c>
    </row>
    <row r="224" spans="1:256" ht="27" x14ac:dyDescent="0.25">
      <c r="A224" s="265" t="s">
        <v>608</v>
      </c>
      <c r="B224" s="224" t="s">
        <v>567</v>
      </c>
      <c r="C224" s="237" t="s">
        <v>416</v>
      </c>
      <c r="D224" s="237" t="s">
        <v>416</v>
      </c>
      <c r="E224" s="237" t="s">
        <v>438</v>
      </c>
      <c r="F224" s="237"/>
      <c r="G224" s="225">
        <f>SUM(G225)</f>
        <v>1578.36</v>
      </c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259"/>
      <c r="AA224" s="259"/>
      <c r="AB224" s="259"/>
      <c r="AC224" s="259"/>
      <c r="AD224" s="259"/>
      <c r="AE224" s="259"/>
      <c r="AF224" s="259"/>
      <c r="AG224" s="259"/>
      <c r="AH224" s="259"/>
      <c r="AI224" s="259"/>
      <c r="AJ224" s="259"/>
      <c r="AK224" s="259"/>
      <c r="AL224" s="259"/>
      <c r="AM224" s="259"/>
      <c r="AN224" s="259"/>
      <c r="AO224" s="259"/>
      <c r="AP224" s="259"/>
      <c r="AQ224" s="259"/>
      <c r="AR224" s="259"/>
      <c r="AS224" s="259"/>
      <c r="AT224" s="259"/>
      <c r="AU224" s="259"/>
      <c r="AV224" s="259"/>
      <c r="AW224" s="259"/>
      <c r="AX224" s="259"/>
      <c r="AY224" s="259"/>
      <c r="AZ224" s="259"/>
      <c r="BA224" s="259"/>
      <c r="BB224" s="259"/>
      <c r="BC224" s="259"/>
      <c r="BD224" s="259"/>
      <c r="BE224" s="259"/>
      <c r="BF224" s="259"/>
      <c r="BG224" s="259"/>
      <c r="BH224" s="259"/>
      <c r="BI224" s="259"/>
      <c r="BJ224" s="259"/>
      <c r="BK224" s="259"/>
      <c r="BL224" s="259"/>
      <c r="BM224" s="259"/>
      <c r="BN224" s="259"/>
      <c r="BO224" s="259"/>
      <c r="BP224" s="259"/>
      <c r="BQ224" s="259"/>
      <c r="BR224" s="259"/>
      <c r="BS224" s="259"/>
      <c r="BT224" s="259"/>
      <c r="BU224" s="259"/>
      <c r="BV224" s="259"/>
      <c r="BW224" s="259"/>
      <c r="BX224" s="259"/>
      <c r="BY224" s="259"/>
      <c r="BZ224" s="259"/>
      <c r="CA224" s="259"/>
      <c r="CB224" s="259"/>
      <c r="CC224" s="259"/>
      <c r="CD224" s="259"/>
      <c r="CE224" s="259"/>
      <c r="CF224" s="259"/>
      <c r="CG224" s="259"/>
      <c r="CH224" s="259"/>
      <c r="CI224" s="259"/>
      <c r="CJ224" s="259"/>
      <c r="CK224" s="259"/>
      <c r="CL224" s="259"/>
      <c r="CM224" s="259"/>
      <c r="CN224" s="259"/>
      <c r="CO224" s="259"/>
      <c r="CP224" s="259"/>
      <c r="CQ224" s="259"/>
      <c r="CR224" s="259"/>
      <c r="CS224" s="259"/>
      <c r="CT224" s="259"/>
      <c r="CU224" s="259"/>
      <c r="CV224" s="259"/>
      <c r="CW224" s="259"/>
      <c r="CX224" s="259"/>
      <c r="CY224" s="259"/>
      <c r="CZ224" s="259"/>
      <c r="DA224" s="259"/>
      <c r="DB224" s="259"/>
      <c r="DC224" s="259"/>
      <c r="DD224" s="259"/>
      <c r="DE224" s="259"/>
      <c r="DF224" s="259"/>
      <c r="DG224" s="259"/>
      <c r="DH224" s="259"/>
      <c r="DI224" s="259"/>
      <c r="DJ224" s="259"/>
      <c r="DK224" s="259"/>
      <c r="DL224" s="259"/>
      <c r="DM224" s="259"/>
      <c r="DN224" s="259"/>
      <c r="DO224" s="259"/>
      <c r="DP224" s="259"/>
      <c r="DQ224" s="259"/>
      <c r="DR224" s="259"/>
      <c r="DS224" s="259"/>
      <c r="DT224" s="259"/>
      <c r="DU224" s="259"/>
      <c r="DV224" s="259"/>
      <c r="DW224" s="259"/>
      <c r="DX224" s="259"/>
      <c r="DY224" s="259"/>
      <c r="DZ224" s="259"/>
      <c r="EA224" s="259"/>
      <c r="EB224" s="259"/>
      <c r="EC224" s="259"/>
      <c r="ED224" s="259"/>
      <c r="EE224" s="259"/>
      <c r="EF224" s="259"/>
      <c r="EG224" s="259"/>
      <c r="EH224" s="259"/>
      <c r="EI224" s="259"/>
      <c r="EJ224" s="259"/>
      <c r="EK224" s="259"/>
      <c r="EL224" s="259"/>
      <c r="EM224" s="259"/>
      <c r="EN224" s="259"/>
      <c r="EO224" s="259"/>
      <c r="EP224" s="259"/>
      <c r="EQ224" s="259"/>
      <c r="ER224" s="259"/>
      <c r="ES224" s="259"/>
      <c r="ET224" s="259"/>
      <c r="EU224" s="259"/>
      <c r="EV224" s="259"/>
      <c r="EW224" s="259"/>
      <c r="EX224" s="259"/>
      <c r="EY224" s="259"/>
      <c r="EZ224" s="259"/>
      <c r="FA224" s="259"/>
      <c r="FB224" s="259"/>
      <c r="FC224" s="259"/>
      <c r="FD224" s="259"/>
      <c r="FE224" s="259"/>
      <c r="FF224" s="259"/>
      <c r="FG224" s="259"/>
      <c r="FH224" s="259"/>
      <c r="FI224" s="259"/>
      <c r="FJ224" s="259"/>
      <c r="FK224" s="259"/>
      <c r="FL224" s="259"/>
      <c r="FM224" s="259"/>
      <c r="FN224" s="259"/>
      <c r="FO224" s="259"/>
      <c r="FP224" s="259"/>
      <c r="FQ224" s="259"/>
      <c r="FR224" s="259"/>
      <c r="FS224" s="259"/>
      <c r="FT224" s="259"/>
      <c r="FU224" s="259"/>
      <c r="FV224" s="259"/>
      <c r="FW224" s="259"/>
      <c r="FX224" s="259"/>
      <c r="FY224" s="259"/>
      <c r="FZ224" s="259"/>
      <c r="GA224" s="259"/>
      <c r="GB224" s="259"/>
      <c r="GC224" s="259"/>
      <c r="GD224" s="259"/>
      <c r="GE224" s="259"/>
      <c r="GF224" s="259"/>
      <c r="GG224" s="259"/>
      <c r="GH224" s="259"/>
      <c r="GI224" s="259"/>
      <c r="GJ224" s="259"/>
      <c r="GK224" s="259"/>
      <c r="GL224" s="259"/>
      <c r="GM224" s="259"/>
      <c r="GN224" s="259"/>
      <c r="GO224" s="259"/>
      <c r="GP224" s="259"/>
      <c r="GQ224" s="259"/>
      <c r="GR224" s="259"/>
      <c r="GS224" s="259"/>
      <c r="GT224" s="259"/>
      <c r="GU224" s="259"/>
      <c r="GV224" s="259"/>
      <c r="GW224" s="259"/>
      <c r="GX224" s="259"/>
      <c r="GY224" s="259"/>
      <c r="GZ224" s="259"/>
      <c r="HA224" s="259"/>
      <c r="HB224" s="259"/>
      <c r="HC224" s="259"/>
      <c r="HD224" s="259"/>
      <c r="HE224" s="259"/>
      <c r="HF224" s="259"/>
      <c r="HG224" s="259"/>
      <c r="HH224" s="259"/>
      <c r="HI224" s="259"/>
      <c r="HJ224" s="259"/>
      <c r="HK224" s="259"/>
      <c r="HL224" s="259"/>
      <c r="HM224" s="259"/>
      <c r="HN224" s="259"/>
      <c r="HO224" s="259"/>
      <c r="HP224" s="259"/>
      <c r="HQ224" s="259"/>
      <c r="HR224" s="259"/>
      <c r="HS224" s="259"/>
      <c r="HT224" s="259"/>
      <c r="HU224" s="259"/>
      <c r="HV224" s="259"/>
      <c r="HW224" s="259"/>
      <c r="HX224" s="259"/>
      <c r="HY224" s="259"/>
      <c r="HZ224" s="259"/>
      <c r="IA224" s="259"/>
      <c r="IB224" s="259"/>
      <c r="IC224" s="259"/>
      <c r="ID224" s="259"/>
      <c r="IE224" s="259"/>
      <c r="IF224" s="259"/>
      <c r="IG224" s="259"/>
      <c r="IH224" s="259"/>
      <c r="II224" s="259"/>
      <c r="IJ224" s="259"/>
      <c r="IK224" s="259"/>
      <c r="IL224" s="259"/>
      <c r="IM224" s="259"/>
      <c r="IN224" s="259"/>
      <c r="IO224" s="259"/>
      <c r="IP224" s="259"/>
      <c r="IQ224" s="259"/>
      <c r="IR224" s="259"/>
      <c r="IS224" s="259"/>
      <c r="IT224" s="259"/>
      <c r="IU224" s="259"/>
      <c r="IV224" s="259"/>
    </row>
    <row r="225" spans="1:256" ht="25.5" x14ac:dyDescent="0.2">
      <c r="A225" s="227" t="s">
        <v>336</v>
      </c>
      <c r="B225" s="229" t="s">
        <v>567</v>
      </c>
      <c r="C225" s="240" t="s">
        <v>416</v>
      </c>
      <c r="D225" s="240" t="s">
        <v>416</v>
      </c>
      <c r="E225" s="240" t="s">
        <v>438</v>
      </c>
      <c r="F225" s="240" t="s">
        <v>337</v>
      </c>
      <c r="G225" s="230">
        <v>1578.36</v>
      </c>
    </row>
    <row r="226" spans="1:256" ht="27" x14ac:dyDescent="0.25">
      <c r="A226" s="265" t="s">
        <v>608</v>
      </c>
      <c r="B226" s="237" t="s">
        <v>567</v>
      </c>
      <c r="C226" s="237" t="s">
        <v>416</v>
      </c>
      <c r="D226" s="237" t="s">
        <v>416</v>
      </c>
      <c r="E226" s="237" t="s">
        <v>440</v>
      </c>
      <c r="F226" s="237"/>
      <c r="G226" s="225">
        <f>SUM(G227)</f>
        <v>1193.77</v>
      </c>
    </row>
    <row r="227" spans="1:256" ht="25.5" x14ac:dyDescent="0.2">
      <c r="A227" s="227" t="s">
        <v>336</v>
      </c>
      <c r="B227" s="240" t="s">
        <v>567</v>
      </c>
      <c r="C227" s="240" t="s">
        <v>416</v>
      </c>
      <c r="D227" s="240" t="s">
        <v>416</v>
      </c>
      <c r="E227" s="240" t="s">
        <v>440</v>
      </c>
      <c r="F227" s="240" t="s">
        <v>337</v>
      </c>
      <c r="G227" s="230">
        <v>1193.77</v>
      </c>
    </row>
    <row r="228" spans="1:256" ht="13.5" x14ac:dyDescent="0.25">
      <c r="A228" s="222" t="s">
        <v>325</v>
      </c>
      <c r="B228" s="224" t="s">
        <v>567</v>
      </c>
      <c r="C228" s="237" t="s">
        <v>416</v>
      </c>
      <c r="D228" s="237" t="s">
        <v>416</v>
      </c>
      <c r="E228" s="237" t="s">
        <v>326</v>
      </c>
      <c r="F228" s="237"/>
      <c r="G228" s="225">
        <f>SUM(G231+G229)</f>
        <v>905.71</v>
      </c>
    </row>
    <row r="229" spans="1:256" ht="25.5" x14ac:dyDescent="0.2">
      <c r="A229" s="232" t="s">
        <v>441</v>
      </c>
      <c r="B229" s="254" t="s">
        <v>567</v>
      </c>
      <c r="C229" s="250" t="s">
        <v>416</v>
      </c>
      <c r="D229" s="250" t="s">
        <v>416</v>
      </c>
      <c r="E229" s="250" t="s">
        <v>350</v>
      </c>
      <c r="F229" s="250"/>
      <c r="G229" s="235">
        <f>SUM(G230)</f>
        <v>605.86</v>
      </c>
    </row>
    <row r="230" spans="1:256" ht="25.5" x14ac:dyDescent="0.2">
      <c r="A230" s="227" t="s">
        <v>336</v>
      </c>
      <c r="B230" s="229" t="s">
        <v>567</v>
      </c>
      <c r="C230" s="240" t="s">
        <v>416</v>
      </c>
      <c r="D230" s="240" t="s">
        <v>416</v>
      </c>
      <c r="E230" s="240" t="s">
        <v>350</v>
      </c>
      <c r="F230" s="240" t="s">
        <v>337</v>
      </c>
      <c r="G230" s="230">
        <v>605.86</v>
      </c>
    </row>
    <row r="231" spans="1:256" x14ac:dyDescent="0.2">
      <c r="A231" s="260" t="s">
        <v>442</v>
      </c>
      <c r="B231" s="234" t="s">
        <v>567</v>
      </c>
      <c r="C231" s="250" t="s">
        <v>416</v>
      </c>
      <c r="D231" s="250" t="s">
        <v>416</v>
      </c>
      <c r="E231" s="234" t="s">
        <v>443</v>
      </c>
      <c r="F231" s="234"/>
      <c r="G231" s="268">
        <f>SUM(G232+G233)</f>
        <v>299.85000000000002</v>
      </c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  <c r="AC231" s="239"/>
      <c r="AD231" s="239"/>
      <c r="AE231" s="239"/>
      <c r="AF231" s="239"/>
      <c r="AG231" s="239"/>
      <c r="AH231" s="239"/>
      <c r="AI231" s="239"/>
      <c r="AJ231" s="239"/>
      <c r="AK231" s="239"/>
      <c r="AL231" s="239"/>
      <c r="AM231" s="239"/>
      <c r="AN231" s="239"/>
      <c r="AO231" s="239"/>
      <c r="AP231" s="239"/>
      <c r="AQ231" s="239"/>
      <c r="AR231" s="239"/>
      <c r="AS231" s="239"/>
      <c r="AT231" s="239"/>
      <c r="AU231" s="239"/>
      <c r="AV231" s="239"/>
      <c r="AW231" s="239"/>
      <c r="AX231" s="239"/>
      <c r="AY231" s="239"/>
      <c r="AZ231" s="239"/>
      <c r="BA231" s="239"/>
      <c r="BB231" s="239"/>
      <c r="BC231" s="239"/>
      <c r="BD231" s="239"/>
      <c r="BE231" s="239"/>
      <c r="BF231" s="239"/>
      <c r="BG231" s="239"/>
      <c r="BH231" s="239"/>
      <c r="BI231" s="239"/>
      <c r="BJ231" s="239"/>
      <c r="BK231" s="239"/>
      <c r="BL231" s="239"/>
      <c r="BM231" s="239"/>
      <c r="BN231" s="239"/>
      <c r="BO231" s="239"/>
      <c r="BP231" s="239"/>
      <c r="BQ231" s="239"/>
      <c r="BR231" s="239"/>
      <c r="BS231" s="239"/>
      <c r="BT231" s="239"/>
      <c r="BU231" s="239"/>
      <c r="BV231" s="239"/>
      <c r="BW231" s="239"/>
      <c r="BX231" s="239"/>
      <c r="BY231" s="239"/>
      <c r="BZ231" s="239"/>
      <c r="CA231" s="239"/>
      <c r="CB231" s="239"/>
      <c r="CC231" s="239"/>
      <c r="CD231" s="239"/>
      <c r="CE231" s="239"/>
      <c r="CF231" s="239"/>
      <c r="CG231" s="239"/>
      <c r="CH231" s="239"/>
      <c r="CI231" s="239"/>
      <c r="CJ231" s="239"/>
      <c r="CK231" s="239"/>
      <c r="CL231" s="239"/>
      <c r="CM231" s="239"/>
      <c r="CN231" s="239"/>
      <c r="CO231" s="239"/>
      <c r="CP231" s="239"/>
      <c r="CQ231" s="239"/>
      <c r="CR231" s="239"/>
      <c r="CS231" s="239"/>
      <c r="CT231" s="239"/>
      <c r="CU231" s="239"/>
      <c r="CV231" s="239"/>
      <c r="CW231" s="239"/>
      <c r="CX231" s="239"/>
      <c r="CY231" s="239"/>
      <c r="CZ231" s="239"/>
      <c r="DA231" s="239"/>
      <c r="DB231" s="239"/>
      <c r="DC231" s="239"/>
      <c r="DD231" s="239"/>
      <c r="DE231" s="239"/>
      <c r="DF231" s="239"/>
      <c r="DG231" s="239"/>
      <c r="DH231" s="239"/>
      <c r="DI231" s="239"/>
      <c r="DJ231" s="239"/>
      <c r="DK231" s="239"/>
      <c r="DL231" s="239"/>
      <c r="DM231" s="239"/>
      <c r="DN231" s="239"/>
      <c r="DO231" s="239"/>
      <c r="DP231" s="239"/>
      <c r="DQ231" s="239"/>
      <c r="DR231" s="239"/>
      <c r="DS231" s="239"/>
      <c r="DT231" s="239"/>
      <c r="DU231" s="239"/>
      <c r="DV231" s="239"/>
      <c r="DW231" s="239"/>
      <c r="DX231" s="239"/>
      <c r="DY231" s="239"/>
      <c r="DZ231" s="239"/>
      <c r="EA231" s="239"/>
      <c r="EB231" s="239"/>
      <c r="EC231" s="239"/>
      <c r="ED231" s="239"/>
      <c r="EE231" s="239"/>
      <c r="EF231" s="239"/>
      <c r="EG231" s="239"/>
      <c r="EH231" s="239"/>
      <c r="EI231" s="239"/>
      <c r="EJ231" s="239"/>
      <c r="EK231" s="239"/>
      <c r="EL231" s="239"/>
      <c r="EM231" s="239"/>
      <c r="EN231" s="239"/>
      <c r="EO231" s="239"/>
      <c r="EP231" s="239"/>
      <c r="EQ231" s="239"/>
      <c r="ER231" s="239"/>
      <c r="ES231" s="239"/>
      <c r="ET231" s="239"/>
      <c r="EU231" s="239"/>
      <c r="EV231" s="239"/>
      <c r="EW231" s="239"/>
      <c r="EX231" s="239"/>
      <c r="EY231" s="239"/>
      <c r="EZ231" s="239"/>
      <c r="FA231" s="239"/>
      <c r="FB231" s="239"/>
      <c r="FC231" s="239"/>
      <c r="FD231" s="239"/>
      <c r="FE231" s="239"/>
      <c r="FF231" s="239"/>
      <c r="FG231" s="239"/>
      <c r="FH231" s="239"/>
      <c r="FI231" s="239"/>
      <c r="FJ231" s="239"/>
      <c r="FK231" s="239"/>
      <c r="FL231" s="239"/>
      <c r="FM231" s="239"/>
      <c r="FN231" s="239"/>
      <c r="FO231" s="239"/>
      <c r="FP231" s="239"/>
      <c r="FQ231" s="239"/>
      <c r="FR231" s="239"/>
      <c r="FS231" s="239"/>
      <c r="FT231" s="239"/>
      <c r="FU231" s="239"/>
      <c r="FV231" s="239"/>
      <c r="FW231" s="239"/>
      <c r="FX231" s="239"/>
      <c r="FY231" s="239"/>
      <c r="FZ231" s="239"/>
      <c r="GA231" s="239"/>
      <c r="GB231" s="239"/>
      <c r="GC231" s="239"/>
      <c r="GD231" s="239"/>
      <c r="GE231" s="239"/>
      <c r="GF231" s="239"/>
      <c r="GG231" s="239"/>
      <c r="GH231" s="239"/>
      <c r="GI231" s="239"/>
      <c r="GJ231" s="239"/>
      <c r="GK231" s="239"/>
      <c r="GL231" s="239"/>
      <c r="GM231" s="239"/>
      <c r="GN231" s="239"/>
      <c r="GO231" s="239"/>
      <c r="GP231" s="239"/>
      <c r="GQ231" s="239"/>
      <c r="GR231" s="239"/>
      <c r="GS231" s="239"/>
      <c r="GT231" s="239"/>
      <c r="GU231" s="239"/>
      <c r="GV231" s="239"/>
      <c r="GW231" s="239"/>
      <c r="GX231" s="239"/>
      <c r="GY231" s="239"/>
      <c r="GZ231" s="239"/>
      <c r="HA231" s="239"/>
      <c r="HB231" s="239"/>
      <c r="HC231" s="239"/>
      <c r="HD231" s="239"/>
      <c r="HE231" s="239"/>
      <c r="HF231" s="239"/>
      <c r="HG231" s="239"/>
      <c r="HH231" s="239"/>
      <c r="HI231" s="239"/>
      <c r="HJ231" s="239"/>
      <c r="HK231" s="239"/>
      <c r="HL231" s="239"/>
      <c r="HM231" s="239"/>
      <c r="HN231" s="239"/>
      <c r="HO231" s="239"/>
      <c r="HP231" s="239"/>
      <c r="HQ231" s="239"/>
      <c r="HR231" s="239"/>
      <c r="HS231" s="239"/>
      <c r="HT231" s="239"/>
      <c r="HU231" s="239"/>
      <c r="HV231" s="239"/>
      <c r="HW231" s="239"/>
      <c r="HX231" s="239"/>
      <c r="HY231" s="239"/>
      <c r="HZ231" s="239"/>
      <c r="IA231" s="239"/>
      <c r="IB231" s="239"/>
      <c r="IC231" s="239"/>
      <c r="ID231" s="239"/>
      <c r="IE231" s="239"/>
      <c r="IF231" s="239"/>
      <c r="IG231" s="239"/>
      <c r="IH231" s="239"/>
      <c r="II231" s="239"/>
      <c r="IJ231" s="239"/>
      <c r="IK231" s="239"/>
      <c r="IL231" s="239"/>
      <c r="IM231" s="239"/>
      <c r="IN231" s="239"/>
      <c r="IO231" s="239"/>
      <c r="IP231" s="239"/>
      <c r="IQ231" s="239"/>
      <c r="IR231" s="239"/>
      <c r="IS231" s="239"/>
      <c r="IT231" s="239"/>
      <c r="IU231" s="239"/>
      <c r="IV231" s="239"/>
    </row>
    <row r="232" spans="1:256" ht="25.5" x14ac:dyDescent="0.2">
      <c r="A232" s="227" t="s">
        <v>569</v>
      </c>
      <c r="B232" s="229" t="s">
        <v>567</v>
      </c>
      <c r="C232" s="240" t="s">
        <v>416</v>
      </c>
      <c r="D232" s="240" t="s">
        <v>416</v>
      </c>
      <c r="E232" s="240" t="s">
        <v>443</v>
      </c>
      <c r="F232" s="229" t="s">
        <v>284</v>
      </c>
      <c r="G232" s="271">
        <v>159.30000000000001</v>
      </c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  <c r="AB232" s="231"/>
      <c r="AC232" s="231"/>
      <c r="AD232" s="231"/>
      <c r="AE232" s="231"/>
      <c r="AF232" s="231"/>
      <c r="AG232" s="231"/>
      <c r="AH232" s="231"/>
      <c r="AI232" s="231"/>
      <c r="AJ232" s="231"/>
      <c r="AK232" s="231"/>
      <c r="AL232" s="231"/>
      <c r="AM232" s="231"/>
      <c r="AN232" s="231"/>
      <c r="AO232" s="231"/>
      <c r="AP232" s="231"/>
      <c r="AQ232" s="231"/>
      <c r="AR232" s="231"/>
      <c r="AS232" s="231"/>
      <c r="AT232" s="231"/>
      <c r="AU232" s="231"/>
      <c r="AV232" s="231"/>
      <c r="AW232" s="231"/>
      <c r="AX232" s="231"/>
      <c r="AY232" s="231"/>
      <c r="AZ232" s="231"/>
      <c r="BA232" s="231"/>
      <c r="BB232" s="231"/>
      <c r="BC232" s="231"/>
      <c r="BD232" s="231"/>
      <c r="BE232" s="231"/>
      <c r="BF232" s="231"/>
      <c r="BG232" s="231"/>
      <c r="BH232" s="231"/>
      <c r="BI232" s="231"/>
      <c r="BJ232" s="231"/>
      <c r="BK232" s="231"/>
      <c r="BL232" s="231"/>
      <c r="BM232" s="231"/>
      <c r="BN232" s="231"/>
      <c r="BO232" s="231"/>
      <c r="BP232" s="231"/>
      <c r="BQ232" s="231"/>
      <c r="BR232" s="231"/>
      <c r="BS232" s="231"/>
      <c r="BT232" s="231"/>
      <c r="BU232" s="231"/>
      <c r="BV232" s="231"/>
      <c r="BW232" s="231"/>
      <c r="BX232" s="231"/>
      <c r="BY232" s="231"/>
      <c r="BZ232" s="231"/>
      <c r="CA232" s="231"/>
      <c r="CB232" s="231"/>
      <c r="CC232" s="231"/>
      <c r="CD232" s="231"/>
      <c r="CE232" s="231"/>
      <c r="CF232" s="231"/>
      <c r="CG232" s="231"/>
      <c r="CH232" s="231"/>
      <c r="CI232" s="231"/>
      <c r="CJ232" s="231"/>
      <c r="CK232" s="231"/>
      <c r="CL232" s="231"/>
      <c r="CM232" s="231"/>
      <c r="CN232" s="231"/>
      <c r="CO232" s="231"/>
      <c r="CP232" s="231"/>
      <c r="CQ232" s="231"/>
      <c r="CR232" s="231"/>
      <c r="CS232" s="231"/>
      <c r="CT232" s="231"/>
      <c r="CU232" s="231"/>
      <c r="CV232" s="231"/>
      <c r="CW232" s="231"/>
      <c r="CX232" s="231"/>
      <c r="CY232" s="231"/>
      <c r="CZ232" s="231"/>
      <c r="DA232" s="231"/>
      <c r="DB232" s="231"/>
      <c r="DC232" s="231"/>
      <c r="DD232" s="231"/>
      <c r="DE232" s="231"/>
      <c r="DF232" s="231"/>
      <c r="DG232" s="231"/>
      <c r="DH232" s="231"/>
      <c r="DI232" s="231"/>
      <c r="DJ232" s="231"/>
      <c r="DK232" s="231"/>
      <c r="DL232" s="231"/>
      <c r="DM232" s="231"/>
      <c r="DN232" s="231"/>
      <c r="DO232" s="231"/>
      <c r="DP232" s="231"/>
      <c r="DQ232" s="231"/>
      <c r="DR232" s="231"/>
      <c r="DS232" s="231"/>
      <c r="DT232" s="231"/>
      <c r="DU232" s="231"/>
      <c r="DV232" s="231"/>
      <c r="DW232" s="231"/>
      <c r="DX232" s="231"/>
      <c r="DY232" s="231"/>
      <c r="DZ232" s="231"/>
      <c r="EA232" s="231"/>
      <c r="EB232" s="231"/>
      <c r="EC232" s="231"/>
      <c r="ED232" s="231"/>
      <c r="EE232" s="231"/>
      <c r="EF232" s="231"/>
      <c r="EG232" s="231"/>
      <c r="EH232" s="231"/>
      <c r="EI232" s="231"/>
      <c r="EJ232" s="231"/>
      <c r="EK232" s="231"/>
      <c r="EL232" s="231"/>
      <c r="EM232" s="231"/>
      <c r="EN232" s="231"/>
      <c r="EO232" s="231"/>
      <c r="EP232" s="231"/>
      <c r="EQ232" s="231"/>
      <c r="ER232" s="231"/>
      <c r="ES232" s="231"/>
      <c r="ET232" s="231"/>
      <c r="EU232" s="231"/>
      <c r="EV232" s="231"/>
      <c r="EW232" s="231"/>
      <c r="EX232" s="231"/>
      <c r="EY232" s="231"/>
      <c r="EZ232" s="231"/>
      <c r="FA232" s="231"/>
      <c r="FB232" s="231"/>
      <c r="FC232" s="231"/>
      <c r="FD232" s="231"/>
      <c r="FE232" s="231"/>
      <c r="FF232" s="231"/>
      <c r="FG232" s="231"/>
      <c r="FH232" s="231"/>
      <c r="FI232" s="231"/>
      <c r="FJ232" s="231"/>
      <c r="FK232" s="231"/>
      <c r="FL232" s="231"/>
      <c r="FM232" s="231"/>
      <c r="FN232" s="231"/>
      <c r="FO232" s="231"/>
      <c r="FP232" s="231"/>
      <c r="FQ232" s="231"/>
      <c r="FR232" s="231"/>
      <c r="FS232" s="231"/>
      <c r="FT232" s="231"/>
      <c r="FU232" s="231"/>
      <c r="FV232" s="231"/>
      <c r="FW232" s="231"/>
      <c r="FX232" s="231"/>
      <c r="FY232" s="231"/>
      <c r="FZ232" s="231"/>
      <c r="GA232" s="231"/>
      <c r="GB232" s="231"/>
      <c r="GC232" s="231"/>
      <c r="GD232" s="231"/>
      <c r="GE232" s="231"/>
      <c r="GF232" s="231"/>
      <c r="GG232" s="231"/>
      <c r="GH232" s="231"/>
      <c r="GI232" s="231"/>
      <c r="GJ232" s="231"/>
      <c r="GK232" s="231"/>
      <c r="GL232" s="231"/>
      <c r="GM232" s="231"/>
      <c r="GN232" s="231"/>
      <c r="GO232" s="231"/>
      <c r="GP232" s="231"/>
      <c r="GQ232" s="231"/>
      <c r="GR232" s="231"/>
      <c r="GS232" s="231"/>
      <c r="GT232" s="231"/>
      <c r="GU232" s="231"/>
      <c r="GV232" s="231"/>
      <c r="GW232" s="231"/>
      <c r="GX232" s="231"/>
      <c r="GY232" s="231"/>
      <c r="GZ232" s="231"/>
      <c r="HA232" s="231"/>
      <c r="HB232" s="231"/>
      <c r="HC232" s="231"/>
      <c r="HD232" s="231"/>
      <c r="HE232" s="231"/>
      <c r="HF232" s="231"/>
      <c r="HG232" s="231"/>
      <c r="HH232" s="231"/>
      <c r="HI232" s="231"/>
      <c r="HJ232" s="231"/>
      <c r="HK232" s="231"/>
      <c r="HL232" s="231"/>
      <c r="HM232" s="231"/>
      <c r="HN232" s="231"/>
      <c r="HO232" s="231"/>
      <c r="HP232" s="231"/>
      <c r="HQ232" s="231"/>
      <c r="HR232" s="231"/>
      <c r="HS232" s="231"/>
      <c r="HT232" s="231"/>
      <c r="HU232" s="231"/>
      <c r="HV232" s="231"/>
      <c r="HW232" s="231"/>
      <c r="HX232" s="231"/>
      <c r="HY232" s="231"/>
      <c r="HZ232" s="231"/>
      <c r="IA232" s="231"/>
      <c r="IB232" s="231"/>
      <c r="IC232" s="231"/>
      <c r="ID232" s="231"/>
      <c r="IE232" s="231"/>
      <c r="IF232" s="231"/>
      <c r="IG232" s="231"/>
      <c r="IH232" s="231"/>
      <c r="II232" s="231"/>
      <c r="IJ232" s="231"/>
      <c r="IK232" s="231"/>
      <c r="IL232" s="231"/>
      <c r="IM232" s="231"/>
      <c r="IN232" s="231"/>
      <c r="IO232" s="231"/>
      <c r="IP232" s="231"/>
      <c r="IQ232" s="231"/>
      <c r="IR232" s="231"/>
      <c r="IS232" s="231"/>
      <c r="IT232" s="231"/>
      <c r="IU232" s="231"/>
      <c r="IV232" s="231"/>
    </row>
    <row r="233" spans="1:256" ht="25.5" x14ac:dyDescent="0.2">
      <c r="A233" s="227" t="s">
        <v>336</v>
      </c>
      <c r="B233" s="229" t="s">
        <v>567</v>
      </c>
      <c r="C233" s="240" t="s">
        <v>416</v>
      </c>
      <c r="D233" s="240" t="s">
        <v>416</v>
      </c>
      <c r="E233" s="240" t="s">
        <v>443</v>
      </c>
      <c r="F233" s="229" t="s">
        <v>337</v>
      </c>
      <c r="G233" s="271">
        <v>140.55000000000001</v>
      </c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231"/>
      <c r="AC233" s="231"/>
      <c r="AD233" s="231"/>
      <c r="AE233" s="231"/>
      <c r="AF233" s="231"/>
      <c r="AG233" s="231"/>
      <c r="AH233" s="231"/>
      <c r="AI233" s="231"/>
      <c r="AJ233" s="231"/>
      <c r="AK233" s="231"/>
      <c r="AL233" s="231"/>
      <c r="AM233" s="231"/>
      <c r="AN233" s="231"/>
      <c r="AO233" s="231"/>
      <c r="AP233" s="231"/>
      <c r="AQ233" s="231"/>
      <c r="AR233" s="231"/>
      <c r="AS233" s="231"/>
      <c r="AT233" s="231"/>
      <c r="AU233" s="231"/>
      <c r="AV233" s="231"/>
      <c r="AW233" s="231"/>
      <c r="AX233" s="231"/>
      <c r="AY233" s="231"/>
      <c r="AZ233" s="231"/>
      <c r="BA233" s="231"/>
      <c r="BB233" s="231"/>
      <c r="BC233" s="231"/>
      <c r="BD233" s="231"/>
      <c r="BE233" s="231"/>
      <c r="BF233" s="231"/>
      <c r="BG233" s="231"/>
      <c r="BH233" s="231"/>
      <c r="BI233" s="231"/>
      <c r="BJ233" s="231"/>
      <c r="BK233" s="231"/>
      <c r="BL233" s="231"/>
      <c r="BM233" s="231"/>
      <c r="BN233" s="231"/>
      <c r="BO233" s="231"/>
      <c r="BP233" s="231"/>
      <c r="BQ233" s="231"/>
      <c r="BR233" s="231"/>
      <c r="BS233" s="231"/>
      <c r="BT233" s="231"/>
      <c r="BU233" s="231"/>
      <c r="BV233" s="231"/>
      <c r="BW233" s="231"/>
      <c r="BX233" s="231"/>
      <c r="BY233" s="231"/>
      <c r="BZ233" s="231"/>
      <c r="CA233" s="231"/>
      <c r="CB233" s="231"/>
      <c r="CC233" s="231"/>
      <c r="CD233" s="231"/>
      <c r="CE233" s="231"/>
      <c r="CF233" s="231"/>
      <c r="CG233" s="231"/>
      <c r="CH233" s="231"/>
      <c r="CI233" s="231"/>
      <c r="CJ233" s="231"/>
      <c r="CK233" s="231"/>
      <c r="CL233" s="231"/>
      <c r="CM233" s="231"/>
      <c r="CN233" s="231"/>
      <c r="CO233" s="231"/>
      <c r="CP233" s="231"/>
      <c r="CQ233" s="231"/>
      <c r="CR233" s="231"/>
      <c r="CS233" s="231"/>
      <c r="CT233" s="231"/>
      <c r="CU233" s="231"/>
      <c r="CV233" s="231"/>
      <c r="CW233" s="231"/>
      <c r="CX233" s="231"/>
      <c r="CY233" s="231"/>
      <c r="CZ233" s="231"/>
      <c r="DA233" s="231"/>
      <c r="DB233" s="231"/>
      <c r="DC233" s="231"/>
      <c r="DD233" s="231"/>
      <c r="DE233" s="231"/>
      <c r="DF233" s="231"/>
      <c r="DG233" s="231"/>
      <c r="DH233" s="231"/>
      <c r="DI233" s="231"/>
      <c r="DJ233" s="231"/>
      <c r="DK233" s="231"/>
      <c r="DL233" s="231"/>
      <c r="DM233" s="231"/>
      <c r="DN233" s="231"/>
      <c r="DO233" s="231"/>
      <c r="DP233" s="231"/>
      <c r="DQ233" s="231"/>
      <c r="DR233" s="231"/>
      <c r="DS233" s="231"/>
      <c r="DT233" s="231"/>
      <c r="DU233" s="231"/>
      <c r="DV233" s="231"/>
      <c r="DW233" s="231"/>
      <c r="DX233" s="231"/>
      <c r="DY233" s="231"/>
      <c r="DZ233" s="231"/>
      <c r="EA233" s="231"/>
      <c r="EB233" s="231"/>
      <c r="EC233" s="231"/>
      <c r="ED233" s="231"/>
      <c r="EE233" s="231"/>
      <c r="EF233" s="231"/>
      <c r="EG233" s="231"/>
      <c r="EH233" s="231"/>
      <c r="EI233" s="231"/>
      <c r="EJ233" s="231"/>
      <c r="EK233" s="231"/>
      <c r="EL233" s="231"/>
      <c r="EM233" s="231"/>
      <c r="EN233" s="231"/>
      <c r="EO233" s="231"/>
      <c r="EP233" s="231"/>
      <c r="EQ233" s="231"/>
      <c r="ER233" s="231"/>
      <c r="ES233" s="231"/>
      <c r="ET233" s="231"/>
      <c r="EU233" s="231"/>
      <c r="EV233" s="231"/>
      <c r="EW233" s="231"/>
      <c r="EX233" s="231"/>
      <c r="EY233" s="231"/>
      <c r="EZ233" s="231"/>
      <c r="FA233" s="231"/>
      <c r="FB233" s="231"/>
      <c r="FC233" s="231"/>
      <c r="FD233" s="231"/>
      <c r="FE233" s="231"/>
      <c r="FF233" s="231"/>
      <c r="FG233" s="231"/>
      <c r="FH233" s="231"/>
      <c r="FI233" s="231"/>
      <c r="FJ233" s="231"/>
      <c r="FK233" s="231"/>
      <c r="FL233" s="231"/>
      <c r="FM233" s="231"/>
      <c r="FN233" s="231"/>
      <c r="FO233" s="231"/>
      <c r="FP233" s="231"/>
      <c r="FQ233" s="231"/>
      <c r="FR233" s="231"/>
      <c r="FS233" s="231"/>
      <c r="FT233" s="231"/>
      <c r="FU233" s="231"/>
      <c r="FV233" s="231"/>
      <c r="FW233" s="231"/>
      <c r="FX233" s="231"/>
      <c r="FY233" s="231"/>
      <c r="FZ233" s="231"/>
      <c r="GA233" s="231"/>
      <c r="GB233" s="231"/>
      <c r="GC233" s="231"/>
      <c r="GD233" s="231"/>
      <c r="GE233" s="231"/>
      <c r="GF233" s="231"/>
      <c r="GG233" s="231"/>
      <c r="GH233" s="231"/>
      <c r="GI233" s="231"/>
      <c r="GJ233" s="231"/>
      <c r="GK233" s="231"/>
      <c r="GL233" s="231"/>
      <c r="GM233" s="231"/>
      <c r="GN233" s="231"/>
      <c r="GO233" s="231"/>
      <c r="GP233" s="231"/>
      <c r="GQ233" s="231"/>
      <c r="GR233" s="231"/>
      <c r="GS233" s="231"/>
      <c r="GT233" s="231"/>
      <c r="GU233" s="231"/>
      <c r="GV233" s="231"/>
      <c r="GW233" s="231"/>
      <c r="GX233" s="231"/>
      <c r="GY233" s="231"/>
      <c r="GZ233" s="231"/>
      <c r="HA233" s="231"/>
      <c r="HB233" s="231"/>
      <c r="HC233" s="231"/>
      <c r="HD233" s="231"/>
      <c r="HE233" s="231"/>
      <c r="HF233" s="231"/>
      <c r="HG233" s="231"/>
      <c r="HH233" s="231"/>
      <c r="HI233" s="231"/>
      <c r="HJ233" s="231"/>
      <c r="HK233" s="231"/>
      <c r="HL233" s="231"/>
      <c r="HM233" s="231"/>
      <c r="HN233" s="231"/>
      <c r="HO233" s="231"/>
      <c r="HP233" s="231"/>
      <c r="HQ233" s="231"/>
      <c r="HR233" s="231"/>
      <c r="HS233" s="231"/>
      <c r="HT233" s="231"/>
      <c r="HU233" s="231"/>
      <c r="HV233" s="231"/>
      <c r="HW233" s="231"/>
      <c r="HX233" s="231"/>
      <c r="HY233" s="231"/>
      <c r="HZ233" s="231"/>
      <c r="IA233" s="231"/>
      <c r="IB233" s="231"/>
      <c r="IC233" s="231"/>
      <c r="ID233" s="231"/>
      <c r="IE233" s="231"/>
      <c r="IF233" s="231"/>
      <c r="IG233" s="231"/>
      <c r="IH233" s="231"/>
      <c r="II233" s="231"/>
      <c r="IJ233" s="231"/>
      <c r="IK233" s="231"/>
      <c r="IL233" s="231"/>
      <c r="IM233" s="231"/>
      <c r="IN233" s="231"/>
      <c r="IO233" s="231"/>
      <c r="IP233" s="231"/>
      <c r="IQ233" s="231"/>
      <c r="IR233" s="231"/>
      <c r="IS233" s="231"/>
      <c r="IT233" s="231"/>
      <c r="IU233" s="231"/>
      <c r="IV233" s="231"/>
    </row>
    <row r="234" spans="1:256" x14ac:dyDescent="0.2">
      <c r="A234" s="285" t="s">
        <v>444</v>
      </c>
      <c r="B234" s="219" t="s">
        <v>567</v>
      </c>
      <c r="C234" s="218" t="s">
        <v>416</v>
      </c>
      <c r="D234" s="218" t="s">
        <v>363</v>
      </c>
      <c r="E234" s="218"/>
      <c r="F234" s="218"/>
      <c r="G234" s="220">
        <f>SUM(G235)</f>
        <v>533.55999999999995</v>
      </c>
    </row>
    <row r="235" spans="1:256" ht="13.5" x14ac:dyDescent="0.25">
      <c r="A235" s="222" t="s">
        <v>325</v>
      </c>
      <c r="B235" s="283">
        <v>510</v>
      </c>
      <c r="C235" s="237" t="s">
        <v>416</v>
      </c>
      <c r="D235" s="237" t="s">
        <v>363</v>
      </c>
      <c r="E235" s="224" t="s">
        <v>326</v>
      </c>
      <c r="F235" s="224"/>
      <c r="G235" s="225">
        <f>SUM(G238+G236)</f>
        <v>533.55999999999995</v>
      </c>
    </row>
    <row r="236" spans="1:256" ht="38.25" x14ac:dyDescent="0.2">
      <c r="A236" s="232" t="s">
        <v>609</v>
      </c>
      <c r="B236" s="254" t="s">
        <v>567</v>
      </c>
      <c r="C236" s="234" t="s">
        <v>416</v>
      </c>
      <c r="D236" s="234" t="s">
        <v>363</v>
      </c>
      <c r="E236" s="234" t="s">
        <v>350</v>
      </c>
      <c r="F236" s="234"/>
      <c r="G236" s="268">
        <f>SUM(G237)</f>
        <v>183.65</v>
      </c>
    </row>
    <row r="237" spans="1:256" ht="25.5" x14ac:dyDescent="0.2">
      <c r="A237" s="227" t="s">
        <v>336</v>
      </c>
      <c r="B237" s="229" t="s">
        <v>567</v>
      </c>
      <c r="C237" s="240" t="s">
        <v>416</v>
      </c>
      <c r="D237" s="240" t="s">
        <v>363</v>
      </c>
      <c r="E237" s="229" t="s">
        <v>350</v>
      </c>
      <c r="F237" s="229" t="s">
        <v>337</v>
      </c>
      <c r="G237" s="271">
        <v>183.65</v>
      </c>
    </row>
    <row r="238" spans="1:256" ht="25.5" x14ac:dyDescent="0.2">
      <c r="A238" s="260" t="s">
        <v>604</v>
      </c>
      <c r="B238" s="250" t="s">
        <v>567</v>
      </c>
      <c r="C238" s="250" t="s">
        <v>416</v>
      </c>
      <c r="D238" s="250" t="s">
        <v>363</v>
      </c>
      <c r="E238" s="250" t="s">
        <v>446</v>
      </c>
      <c r="F238" s="250"/>
      <c r="G238" s="235">
        <f>SUM(G239+G240)</f>
        <v>349.90999999999997</v>
      </c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  <c r="AC238" s="239"/>
      <c r="AD238" s="239"/>
      <c r="AE238" s="239"/>
      <c r="AF238" s="239"/>
      <c r="AG238" s="239"/>
      <c r="AH238" s="239"/>
      <c r="AI238" s="239"/>
      <c r="AJ238" s="239"/>
      <c r="AK238" s="239"/>
      <c r="AL238" s="239"/>
      <c r="AM238" s="239"/>
      <c r="AN238" s="239"/>
      <c r="AO238" s="239"/>
      <c r="AP238" s="239"/>
      <c r="AQ238" s="239"/>
      <c r="AR238" s="239"/>
      <c r="AS238" s="239"/>
      <c r="AT238" s="239"/>
      <c r="AU238" s="239"/>
      <c r="AV238" s="239"/>
      <c r="AW238" s="239"/>
      <c r="AX238" s="239"/>
      <c r="AY238" s="239"/>
      <c r="AZ238" s="239"/>
      <c r="BA238" s="239"/>
      <c r="BB238" s="239"/>
      <c r="BC238" s="239"/>
      <c r="BD238" s="239"/>
      <c r="BE238" s="239"/>
      <c r="BF238" s="239"/>
      <c r="BG238" s="239"/>
      <c r="BH238" s="239"/>
      <c r="BI238" s="239"/>
      <c r="BJ238" s="239"/>
      <c r="BK238" s="239"/>
      <c r="BL238" s="239"/>
      <c r="BM238" s="239"/>
      <c r="BN238" s="239"/>
      <c r="BO238" s="239"/>
      <c r="BP238" s="239"/>
      <c r="BQ238" s="239"/>
      <c r="BR238" s="239"/>
      <c r="BS238" s="239"/>
      <c r="BT238" s="239"/>
      <c r="BU238" s="239"/>
      <c r="BV238" s="239"/>
      <c r="BW238" s="239"/>
      <c r="BX238" s="239"/>
      <c r="BY238" s="239"/>
      <c r="BZ238" s="239"/>
      <c r="CA238" s="239"/>
      <c r="CB238" s="239"/>
      <c r="CC238" s="239"/>
      <c r="CD238" s="239"/>
      <c r="CE238" s="239"/>
      <c r="CF238" s="239"/>
      <c r="CG238" s="239"/>
      <c r="CH238" s="239"/>
      <c r="CI238" s="239"/>
      <c r="CJ238" s="239"/>
      <c r="CK238" s="239"/>
      <c r="CL238" s="239"/>
      <c r="CM238" s="239"/>
      <c r="CN238" s="239"/>
      <c r="CO238" s="239"/>
      <c r="CP238" s="239"/>
      <c r="CQ238" s="239"/>
      <c r="CR238" s="239"/>
      <c r="CS238" s="239"/>
      <c r="CT238" s="239"/>
      <c r="CU238" s="239"/>
      <c r="CV238" s="239"/>
      <c r="CW238" s="239"/>
      <c r="CX238" s="239"/>
      <c r="CY238" s="239"/>
      <c r="CZ238" s="239"/>
      <c r="DA238" s="239"/>
      <c r="DB238" s="239"/>
      <c r="DC238" s="239"/>
      <c r="DD238" s="239"/>
      <c r="DE238" s="239"/>
      <c r="DF238" s="239"/>
      <c r="DG238" s="239"/>
      <c r="DH238" s="239"/>
      <c r="DI238" s="239"/>
      <c r="DJ238" s="239"/>
      <c r="DK238" s="239"/>
      <c r="DL238" s="239"/>
      <c r="DM238" s="239"/>
      <c r="DN238" s="239"/>
      <c r="DO238" s="239"/>
      <c r="DP238" s="239"/>
      <c r="DQ238" s="239"/>
      <c r="DR238" s="239"/>
      <c r="DS238" s="239"/>
      <c r="DT238" s="239"/>
      <c r="DU238" s="239"/>
      <c r="DV238" s="239"/>
      <c r="DW238" s="239"/>
      <c r="DX238" s="239"/>
      <c r="DY238" s="239"/>
      <c r="DZ238" s="239"/>
      <c r="EA238" s="239"/>
      <c r="EB238" s="239"/>
      <c r="EC238" s="239"/>
      <c r="ED238" s="239"/>
      <c r="EE238" s="239"/>
      <c r="EF238" s="239"/>
      <c r="EG238" s="239"/>
      <c r="EH238" s="239"/>
      <c r="EI238" s="239"/>
      <c r="EJ238" s="239"/>
      <c r="EK238" s="239"/>
      <c r="EL238" s="239"/>
      <c r="EM238" s="239"/>
      <c r="EN238" s="239"/>
      <c r="EO238" s="239"/>
      <c r="EP238" s="239"/>
      <c r="EQ238" s="239"/>
      <c r="ER238" s="239"/>
      <c r="ES238" s="239"/>
      <c r="ET238" s="239"/>
      <c r="EU238" s="239"/>
      <c r="EV238" s="239"/>
      <c r="EW238" s="239"/>
      <c r="EX238" s="239"/>
      <c r="EY238" s="239"/>
      <c r="EZ238" s="239"/>
      <c r="FA238" s="239"/>
      <c r="FB238" s="239"/>
      <c r="FC238" s="239"/>
      <c r="FD238" s="239"/>
      <c r="FE238" s="239"/>
      <c r="FF238" s="239"/>
      <c r="FG238" s="239"/>
      <c r="FH238" s="239"/>
      <c r="FI238" s="239"/>
      <c r="FJ238" s="239"/>
      <c r="FK238" s="239"/>
      <c r="FL238" s="239"/>
      <c r="FM238" s="239"/>
      <c r="FN238" s="239"/>
      <c r="FO238" s="239"/>
      <c r="FP238" s="239"/>
      <c r="FQ238" s="239"/>
      <c r="FR238" s="239"/>
      <c r="FS238" s="239"/>
      <c r="FT238" s="239"/>
      <c r="FU238" s="239"/>
      <c r="FV238" s="239"/>
      <c r="FW238" s="239"/>
      <c r="FX238" s="239"/>
      <c r="FY238" s="239"/>
      <c r="FZ238" s="239"/>
      <c r="GA238" s="239"/>
      <c r="GB238" s="239"/>
      <c r="GC238" s="239"/>
      <c r="GD238" s="239"/>
      <c r="GE238" s="239"/>
      <c r="GF238" s="239"/>
      <c r="GG238" s="239"/>
      <c r="GH238" s="239"/>
      <c r="GI238" s="239"/>
      <c r="GJ238" s="239"/>
      <c r="GK238" s="239"/>
      <c r="GL238" s="239"/>
      <c r="GM238" s="239"/>
      <c r="GN238" s="239"/>
      <c r="GO238" s="239"/>
      <c r="GP238" s="239"/>
      <c r="GQ238" s="239"/>
      <c r="GR238" s="239"/>
      <c r="GS238" s="239"/>
      <c r="GT238" s="239"/>
      <c r="GU238" s="239"/>
      <c r="GV238" s="239"/>
      <c r="GW238" s="239"/>
      <c r="GX238" s="239"/>
      <c r="GY238" s="239"/>
      <c r="GZ238" s="239"/>
      <c r="HA238" s="239"/>
      <c r="HB238" s="239"/>
      <c r="HC238" s="239"/>
      <c r="HD238" s="239"/>
      <c r="HE238" s="239"/>
      <c r="HF238" s="239"/>
      <c r="HG238" s="239"/>
      <c r="HH238" s="239"/>
      <c r="HI238" s="239"/>
      <c r="HJ238" s="239"/>
      <c r="HK238" s="239"/>
      <c r="HL238" s="239"/>
      <c r="HM238" s="239"/>
      <c r="HN238" s="239"/>
      <c r="HO238" s="239"/>
      <c r="HP238" s="239"/>
      <c r="HQ238" s="239"/>
      <c r="HR238" s="239"/>
      <c r="HS238" s="239"/>
      <c r="HT238" s="239"/>
      <c r="HU238" s="239"/>
      <c r="HV238" s="239"/>
      <c r="HW238" s="239"/>
      <c r="HX238" s="239"/>
      <c r="HY238" s="239"/>
      <c r="HZ238" s="239"/>
      <c r="IA238" s="239"/>
      <c r="IB238" s="239"/>
      <c r="IC238" s="239"/>
      <c r="ID238" s="239"/>
      <c r="IE238" s="239"/>
      <c r="IF238" s="239"/>
      <c r="IG238" s="239"/>
      <c r="IH238" s="239"/>
      <c r="II238" s="239"/>
      <c r="IJ238" s="239"/>
      <c r="IK238" s="239"/>
      <c r="IL238" s="239"/>
      <c r="IM238" s="239"/>
      <c r="IN238" s="239"/>
      <c r="IO238" s="239"/>
      <c r="IP238" s="239"/>
      <c r="IQ238" s="239"/>
      <c r="IR238" s="239"/>
      <c r="IS238" s="239"/>
      <c r="IT238" s="239"/>
      <c r="IU238" s="239"/>
      <c r="IV238" s="239"/>
    </row>
    <row r="239" spans="1:256" ht="25.5" x14ac:dyDescent="0.2">
      <c r="A239" s="227" t="s">
        <v>569</v>
      </c>
      <c r="B239" s="240" t="s">
        <v>567</v>
      </c>
      <c r="C239" s="240" t="s">
        <v>416</v>
      </c>
      <c r="D239" s="240" t="s">
        <v>363</v>
      </c>
      <c r="E239" s="240" t="s">
        <v>446</v>
      </c>
      <c r="F239" s="240" t="s">
        <v>284</v>
      </c>
      <c r="G239" s="230">
        <v>24.32</v>
      </c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  <c r="AA239" s="231"/>
      <c r="AB239" s="231"/>
      <c r="AC239" s="231"/>
      <c r="AD239" s="231"/>
      <c r="AE239" s="231"/>
      <c r="AF239" s="231"/>
      <c r="AG239" s="231"/>
      <c r="AH239" s="231"/>
      <c r="AI239" s="231"/>
      <c r="AJ239" s="231"/>
      <c r="AK239" s="231"/>
      <c r="AL239" s="231"/>
      <c r="AM239" s="231"/>
      <c r="AN239" s="231"/>
      <c r="AO239" s="231"/>
      <c r="AP239" s="231"/>
      <c r="AQ239" s="231"/>
      <c r="AR239" s="231"/>
      <c r="AS239" s="231"/>
      <c r="AT239" s="231"/>
      <c r="AU239" s="231"/>
      <c r="AV239" s="231"/>
      <c r="AW239" s="231"/>
      <c r="AX239" s="231"/>
      <c r="AY239" s="231"/>
      <c r="AZ239" s="231"/>
      <c r="BA239" s="231"/>
      <c r="BB239" s="231"/>
      <c r="BC239" s="231"/>
      <c r="BD239" s="231"/>
      <c r="BE239" s="231"/>
      <c r="BF239" s="231"/>
      <c r="BG239" s="231"/>
      <c r="BH239" s="231"/>
      <c r="BI239" s="231"/>
      <c r="BJ239" s="231"/>
      <c r="BK239" s="231"/>
      <c r="BL239" s="231"/>
      <c r="BM239" s="231"/>
      <c r="BN239" s="231"/>
      <c r="BO239" s="231"/>
      <c r="BP239" s="231"/>
      <c r="BQ239" s="231"/>
      <c r="BR239" s="231"/>
      <c r="BS239" s="231"/>
      <c r="BT239" s="231"/>
      <c r="BU239" s="231"/>
      <c r="BV239" s="231"/>
      <c r="BW239" s="231"/>
      <c r="BX239" s="231"/>
      <c r="BY239" s="231"/>
      <c r="BZ239" s="231"/>
      <c r="CA239" s="231"/>
      <c r="CB239" s="231"/>
      <c r="CC239" s="231"/>
      <c r="CD239" s="231"/>
      <c r="CE239" s="231"/>
      <c r="CF239" s="231"/>
      <c r="CG239" s="231"/>
      <c r="CH239" s="231"/>
      <c r="CI239" s="231"/>
      <c r="CJ239" s="231"/>
      <c r="CK239" s="231"/>
      <c r="CL239" s="231"/>
      <c r="CM239" s="231"/>
      <c r="CN239" s="231"/>
      <c r="CO239" s="231"/>
      <c r="CP239" s="231"/>
      <c r="CQ239" s="231"/>
      <c r="CR239" s="231"/>
      <c r="CS239" s="231"/>
      <c r="CT239" s="231"/>
      <c r="CU239" s="231"/>
      <c r="CV239" s="231"/>
      <c r="CW239" s="231"/>
      <c r="CX239" s="231"/>
      <c r="CY239" s="231"/>
      <c r="CZ239" s="231"/>
      <c r="DA239" s="231"/>
      <c r="DB239" s="231"/>
      <c r="DC239" s="231"/>
      <c r="DD239" s="231"/>
      <c r="DE239" s="231"/>
      <c r="DF239" s="231"/>
      <c r="DG239" s="231"/>
      <c r="DH239" s="231"/>
      <c r="DI239" s="231"/>
      <c r="DJ239" s="231"/>
      <c r="DK239" s="231"/>
      <c r="DL239" s="231"/>
      <c r="DM239" s="231"/>
      <c r="DN239" s="231"/>
      <c r="DO239" s="231"/>
      <c r="DP239" s="231"/>
      <c r="DQ239" s="231"/>
      <c r="DR239" s="231"/>
      <c r="DS239" s="231"/>
      <c r="DT239" s="231"/>
      <c r="DU239" s="231"/>
      <c r="DV239" s="231"/>
      <c r="DW239" s="231"/>
      <c r="DX239" s="231"/>
      <c r="DY239" s="231"/>
      <c r="DZ239" s="231"/>
      <c r="EA239" s="231"/>
      <c r="EB239" s="231"/>
      <c r="EC239" s="231"/>
      <c r="ED239" s="231"/>
      <c r="EE239" s="231"/>
      <c r="EF239" s="231"/>
      <c r="EG239" s="231"/>
      <c r="EH239" s="231"/>
      <c r="EI239" s="231"/>
      <c r="EJ239" s="231"/>
      <c r="EK239" s="231"/>
      <c r="EL239" s="231"/>
      <c r="EM239" s="231"/>
      <c r="EN239" s="231"/>
      <c r="EO239" s="231"/>
      <c r="EP239" s="231"/>
      <c r="EQ239" s="231"/>
      <c r="ER239" s="231"/>
      <c r="ES239" s="231"/>
      <c r="ET239" s="231"/>
      <c r="EU239" s="231"/>
      <c r="EV239" s="231"/>
      <c r="EW239" s="231"/>
      <c r="EX239" s="231"/>
      <c r="EY239" s="231"/>
      <c r="EZ239" s="231"/>
      <c r="FA239" s="231"/>
      <c r="FB239" s="231"/>
      <c r="FC239" s="231"/>
      <c r="FD239" s="231"/>
      <c r="FE239" s="231"/>
      <c r="FF239" s="231"/>
      <c r="FG239" s="231"/>
      <c r="FH239" s="231"/>
      <c r="FI239" s="231"/>
      <c r="FJ239" s="231"/>
      <c r="FK239" s="231"/>
      <c r="FL239" s="231"/>
      <c r="FM239" s="231"/>
      <c r="FN239" s="231"/>
      <c r="FO239" s="231"/>
      <c r="FP239" s="231"/>
      <c r="FQ239" s="231"/>
      <c r="FR239" s="231"/>
      <c r="FS239" s="231"/>
      <c r="FT239" s="231"/>
      <c r="FU239" s="231"/>
      <c r="FV239" s="231"/>
      <c r="FW239" s="231"/>
      <c r="FX239" s="231"/>
      <c r="FY239" s="231"/>
      <c r="FZ239" s="231"/>
      <c r="GA239" s="231"/>
      <c r="GB239" s="231"/>
      <c r="GC239" s="231"/>
      <c r="GD239" s="231"/>
      <c r="GE239" s="231"/>
      <c r="GF239" s="231"/>
      <c r="GG239" s="231"/>
      <c r="GH239" s="231"/>
      <c r="GI239" s="231"/>
      <c r="GJ239" s="231"/>
      <c r="GK239" s="231"/>
      <c r="GL239" s="231"/>
      <c r="GM239" s="231"/>
      <c r="GN239" s="231"/>
      <c r="GO239" s="231"/>
      <c r="GP239" s="231"/>
      <c r="GQ239" s="231"/>
      <c r="GR239" s="231"/>
      <c r="GS239" s="231"/>
      <c r="GT239" s="231"/>
      <c r="GU239" s="231"/>
      <c r="GV239" s="231"/>
      <c r="GW239" s="231"/>
      <c r="GX239" s="231"/>
      <c r="GY239" s="231"/>
      <c r="GZ239" s="231"/>
      <c r="HA239" s="231"/>
      <c r="HB239" s="231"/>
      <c r="HC239" s="231"/>
      <c r="HD239" s="231"/>
      <c r="HE239" s="231"/>
      <c r="HF239" s="231"/>
      <c r="HG239" s="231"/>
      <c r="HH239" s="231"/>
      <c r="HI239" s="231"/>
      <c r="HJ239" s="231"/>
      <c r="HK239" s="231"/>
      <c r="HL239" s="231"/>
      <c r="HM239" s="231"/>
      <c r="HN239" s="231"/>
      <c r="HO239" s="231"/>
      <c r="HP239" s="231"/>
      <c r="HQ239" s="231"/>
      <c r="HR239" s="231"/>
      <c r="HS239" s="231"/>
      <c r="HT239" s="231"/>
      <c r="HU239" s="231"/>
      <c r="HV239" s="231"/>
      <c r="HW239" s="231"/>
      <c r="HX239" s="231"/>
      <c r="HY239" s="231"/>
      <c r="HZ239" s="231"/>
      <c r="IA239" s="231"/>
      <c r="IB239" s="231"/>
      <c r="IC239" s="231"/>
      <c r="ID239" s="231"/>
      <c r="IE239" s="231"/>
      <c r="IF239" s="231"/>
      <c r="IG239" s="231"/>
      <c r="IH239" s="231"/>
      <c r="II239" s="231"/>
      <c r="IJ239" s="231"/>
      <c r="IK239" s="231"/>
      <c r="IL239" s="231"/>
      <c r="IM239" s="231"/>
      <c r="IN239" s="231"/>
      <c r="IO239" s="231"/>
      <c r="IP239" s="231"/>
      <c r="IQ239" s="231"/>
      <c r="IR239" s="231"/>
      <c r="IS239" s="231"/>
      <c r="IT239" s="231"/>
      <c r="IU239" s="231"/>
      <c r="IV239" s="231"/>
    </row>
    <row r="240" spans="1:256" ht="25.5" x14ac:dyDescent="0.2">
      <c r="A240" s="227" t="s">
        <v>336</v>
      </c>
      <c r="B240" s="240" t="s">
        <v>567</v>
      </c>
      <c r="C240" s="240" t="s">
        <v>416</v>
      </c>
      <c r="D240" s="240" t="s">
        <v>363</v>
      </c>
      <c r="E240" s="240" t="s">
        <v>446</v>
      </c>
      <c r="F240" s="240" t="s">
        <v>337</v>
      </c>
      <c r="G240" s="230">
        <v>325.58999999999997</v>
      </c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  <c r="AA240" s="231"/>
      <c r="AB240" s="231"/>
      <c r="AC240" s="231"/>
      <c r="AD240" s="231"/>
      <c r="AE240" s="231"/>
      <c r="AF240" s="231"/>
      <c r="AG240" s="231"/>
      <c r="AH240" s="231"/>
      <c r="AI240" s="231"/>
      <c r="AJ240" s="231"/>
      <c r="AK240" s="231"/>
      <c r="AL240" s="231"/>
      <c r="AM240" s="231"/>
      <c r="AN240" s="231"/>
      <c r="AO240" s="231"/>
      <c r="AP240" s="231"/>
      <c r="AQ240" s="231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  <c r="BD240" s="231"/>
      <c r="BE240" s="231"/>
      <c r="BF240" s="231"/>
      <c r="BG240" s="231"/>
      <c r="BH240" s="231"/>
      <c r="BI240" s="231"/>
      <c r="BJ240" s="231"/>
      <c r="BK240" s="231"/>
      <c r="BL240" s="231"/>
      <c r="BM240" s="231"/>
      <c r="BN240" s="231"/>
      <c r="BO240" s="231"/>
      <c r="BP240" s="231"/>
      <c r="BQ240" s="231"/>
      <c r="BR240" s="231"/>
      <c r="BS240" s="231"/>
      <c r="BT240" s="231"/>
      <c r="BU240" s="231"/>
      <c r="BV240" s="231"/>
      <c r="BW240" s="231"/>
      <c r="BX240" s="231"/>
      <c r="BY240" s="231"/>
      <c r="BZ240" s="231"/>
      <c r="CA240" s="231"/>
      <c r="CB240" s="231"/>
      <c r="CC240" s="231"/>
      <c r="CD240" s="231"/>
      <c r="CE240" s="231"/>
      <c r="CF240" s="231"/>
      <c r="CG240" s="231"/>
      <c r="CH240" s="231"/>
      <c r="CI240" s="231"/>
      <c r="CJ240" s="231"/>
      <c r="CK240" s="231"/>
      <c r="CL240" s="231"/>
      <c r="CM240" s="231"/>
      <c r="CN240" s="231"/>
      <c r="CO240" s="231"/>
      <c r="CP240" s="231"/>
      <c r="CQ240" s="231"/>
      <c r="CR240" s="231"/>
      <c r="CS240" s="231"/>
      <c r="CT240" s="231"/>
      <c r="CU240" s="231"/>
      <c r="CV240" s="231"/>
      <c r="CW240" s="231"/>
      <c r="CX240" s="231"/>
      <c r="CY240" s="231"/>
      <c r="CZ240" s="231"/>
      <c r="DA240" s="231"/>
      <c r="DB240" s="231"/>
      <c r="DC240" s="231"/>
      <c r="DD240" s="231"/>
      <c r="DE240" s="231"/>
      <c r="DF240" s="231"/>
      <c r="DG240" s="231"/>
      <c r="DH240" s="231"/>
      <c r="DI240" s="231"/>
      <c r="DJ240" s="231"/>
      <c r="DK240" s="231"/>
      <c r="DL240" s="231"/>
      <c r="DM240" s="231"/>
      <c r="DN240" s="231"/>
      <c r="DO240" s="231"/>
      <c r="DP240" s="231"/>
      <c r="DQ240" s="231"/>
      <c r="DR240" s="231"/>
      <c r="DS240" s="231"/>
      <c r="DT240" s="231"/>
      <c r="DU240" s="231"/>
      <c r="DV240" s="231"/>
      <c r="DW240" s="231"/>
      <c r="DX240" s="231"/>
      <c r="DY240" s="231"/>
      <c r="DZ240" s="231"/>
      <c r="EA240" s="231"/>
      <c r="EB240" s="231"/>
      <c r="EC240" s="231"/>
      <c r="ED240" s="231"/>
      <c r="EE240" s="231"/>
      <c r="EF240" s="231"/>
      <c r="EG240" s="231"/>
      <c r="EH240" s="231"/>
      <c r="EI240" s="231"/>
      <c r="EJ240" s="231"/>
      <c r="EK240" s="231"/>
      <c r="EL240" s="231"/>
      <c r="EM240" s="231"/>
      <c r="EN240" s="231"/>
      <c r="EO240" s="231"/>
      <c r="EP240" s="231"/>
      <c r="EQ240" s="231"/>
      <c r="ER240" s="231"/>
      <c r="ES240" s="231"/>
      <c r="ET240" s="231"/>
      <c r="EU240" s="231"/>
      <c r="EV240" s="231"/>
      <c r="EW240" s="231"/>
      <c r="EX240" s="231"/>
      <c r="EY240" s="231"/>
      <c r="EZ240" s="231"/>
      <c r="FA240" s="231"/>
      <c r="FB240" s="231"/>
      <c r="FC240" s="231"/>
      <c r="FD240" s="231"/>
      <c r="FE240" s="231"/>
      <c r="FF240" s="231"/>
      <c r="FG240" s="231"/>
      <c r="FH240" s="231"/>
      <c r="FI240" s="231"/>
      <c r="FJ240" s="231"/>
      <c r="FK240" s="231"/>
      <c r="FL240" s="231"/>
      <c r="FM240" s="231"/>
      <c r="FN240" s="231"/>
      <c r="FO240" s="231"/>
      <c r="FP240" s="231"/>
      <c r="FQ240" s="231"/>
      <c r="FR240" s="231"/>
      <c r="FS240" s="231"/>
      <c r="FT240" s="231"/>
      <c r="FU240" s="231"/>
      <c r="FV240" s="231"/>
      <c r="FW240" s="231"/>
      <c r="FX240" s="231"/>
      <c r="FY240" s="231"/>
      <c r="FZ240" s="231"/>
      <c r="GA240" s="231"/>
      <c r="GB240" s="231"/>
      <c r="GC240" s="231"/>
      <c r="GD240" s="231"/>
      <c r="GE240" s="231"/>
      <c r="GF240" s="231"/>
      <c r="GG240" s="231"/>
      <c r="GH240" s="231"/>
      <c r="GI240" s="231"/>
      <c r="GJ240" s="231"/>
      <c r="GK240" s="231"/>
      <c r="GL240" s="231"/>
      <c r="GM240" s="231"/>
      <c r="GN240" s="231"/>
      <c r="GO240" s="231"/>
      <c r="GP240" s="231"/>
      <c r="GQ240" s="231"/>
      <c r="GR240" s="231"/>
      <c r="GS240" s="231"/>
      <c r="GT240" s="231"/>
      <c r="GU240" s="231"/>
      <c r="GV240" s="231"/>
      <c r="GW240" s="231"/>
      <c r="GX240" s="231"/>
      <c r="GY240" s="231"/>
      <c r="GZ240" s="231"/>
      <c r="HA240" s="231"/>
      <c r="HB240" s="231"/>
      <c r="HC240" s="231"/>
      <c r="HD240" s="231"/>
      <c r="HE240" s="231"/>
      <c r="HF240" s="231"/>
      <c r="HG240" s="231"/>
      <c r="HH240" s="231"/>
      <c r="HI240" s="231"/>
      <c r="HJ240" s="231"/>
      <c r="HK240" s="231"/>
      <c r="HL240" s="231"/>
      <c r="HM240" s="231"/>
      <c r="HN240" s="231"/>
      <c r="HO240" s="231"/>
      <c r="HP240" s="231"/>
      <c r="HQ240" s="231"/>
      <c r="HR240" s="231"/>
      <c r="HS240" s="231"/>
      <c r="HT240" s="231"/>
      <c r="HU240" s="231"/>
      <c r="HV240" s="231"/>
      <c r="HW240" s="231"/>
      <c r="HX240" s="231"/>
      <c r="HY240" s="231"/>
      <c r="HZ240" s="231"/>
      <c r="IA240" s="231"/>
      <c r="IB240" s="231"/>
      <c r="IC240" s="231"/>
      <c r="ID240" s="231"/>
      <c r="IE240" s="231"/>
      <c r="IF240" s="231"/>
      <c r="IG240" s="231"/>
      <c r="IH240" s="231"/>
      <c r="II240" s="231"/>
      <c r="IJ240" s="231"/>
      <c r="IK240" s="231"/>
      <c r="IL240" s="231"/>
      <c r="IM240" s="231"/>
      <c r="IN240" s="231"/>
      <c r="IO240" s="231"/>
      <c r="IP240" s="231"/>
      <c r="IQ240" s="231"/>
      <c r="IR240" s="231"/>
      <c r="IS240" s="231"/>
      <c r="IT240" s="231"/>
      <c r="IU240" s="231"/>
      <c r="IV240" s="231"/>
    </row>
    <row r="241" spans="1:256" ht="15.75" x14ac:dyDescent="0.25">
      <c r="A241" s="266" t="s">
        <v>447</v>
      </c>
      <c r="B241" s="244" t="s">
        <v>567</v>
      </c>
      <c r="C241" s="262" t="s">
        <v>359</v>
      </c>
      <c r="D241" s="262"/>
      <c r="E241" s="262"/>
      <c r="F241" s="262"/>
      <c r="G241" s="263">
        <f>SUM(G242+G253)</f>
        <v>37624.410000000003</v>
      </c>
    </row>
    <row r="242" spans="1:256" ht="14.25" x14ac:dyDescent="0.2">
      <c r="A242" s="236" t="s">
        <v>448</v>
      </c>
      <c r="B242" s="219" t="s">
        <v>567</v>
      </c>
      <c r="C242" s="215" t="s">
        <v>359</v>
      </c>
      <c r="D242" s="215" t="s">
        <v>271</v>
      </c>
      <c r="E242" s="215"/>
      <c r="F242" s="215"/>
      <c r="G242" s="216">
        <f>SUM(G246+G243)</f>
        <v>35110.61</v>
      </c>
    </row>
    <row r="243" spans="1:256" ht="13.5" x14ac:dyDescent="0.25">
      <c r="A243" s="222" t="s">
        <v>449</v>
      </c>
      <c r="B243" s="224" t="s">
        <v>567</v>
      </c>
      <c r="C243" s="237" t="s">
        <v>359</v>
      </c>
      <c r="D243" s="237" t="s">
        <v>271</v>
      </c>
      <c r="E243" s="237"/>
      <c r="F243" s="237"/>
      <c r="G243" s="225">
        <f>SUM(G245+G244)</f>
        <v>188.89</v>
      </c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  <c r="AG243" s="231"/>
      <c r="AH243" s="231"/>
      <c r="AI243" s="231"/>
      <c r="AJ243" s="231"/>
      <c r="AK243" s="231"/>
      <c r="AL243" s="231"/>
      <c r="AM243" s="231"/>
      <c r="AN243" s="231"/>
      <c r="AO243" s="231"/>
      <c r="AP243" s="231"/>
      <c r="AQ243" s="231"/>
      <c r="AR243" s="231"/>
      <c r="AS243" s="231"/>
      <c r="AT243" s="231"/>
      <c r="AU243" s="231"/>
      <c r="AV243" s="231"/>
      <c r="AW243" s="231"/>
      <c r="AX243" s="231"/>
      <c r="AY243" s="231"/>
      <c r="AZ243" s="231"/>
      <c r="BA243" s="231"/>
      <c r="BB243" s="231"/>
      <c r="BC243" s="231"/>
      <c r="BD243" s="231"/>
      <c r="BE243" s="231"/>
      <c r="BF243" s="231"/>
      <c r="BG243" s="231"/>
      <c r="BH243" s="231"/>
      <c r="BI243" s="231"/>
      <c r="BJ243" s="231"/>
      <c r="BK243" s="231"/>
      <c r="BL243" s="231"/>
      <c r="BM243" s="231"/>
      <c r="BN243" s="231"/>
      <c r="BO243" s="231"/>
      <c r="BP243" s="231"/>
      <c r="BQ243" s="231"/>
      <c r="BR243" s="231"/>
      <c r="BS243" s="231"/>
      <c r="BT243" s="231"/>
      <c r="BU243" s="231"/>
      <c r="BV243" s="231"/>
      <c r="BW243" s="231"/>
      <c r="BX243" s="231"/>
      <c r="BY243" s="231"/>
      <c r="BZ243" s="231"/>
      <c r="CA243" s="231"/>
      <c r="CB243" s="231"/>
      <c r="CC243" s="231"/>
      <c r="CD243" s="231"/>
      <c r="CE243" s="231"/>
      <c r="CF243" s="231"/>
      <c r="CG243" s="231"/>
      <c r="CH243" s="231"/>
      <c r="CI243" s="231"/>
      <c r="CJ243" s="231"/>
      <c r="CK243" s="231"/>
      <c r="CL243" s="231"/>
      <c r="CM243" s="231"/>
      <c r="CN243" s="231"/>
      <c r="CO243" s="231"/>
      <c r="CP243" s="231"/>
      <c r="CQ243" s="231"/>
      <c r="CR243" s="231"/>
      <c r="CS243" s="231"/>
      <c r="CT243" s="231"/>
      <c r="CU243" s="231"/>
      <c r="CV243" s="231"/>
      <c r="CW243" s="231"/>
      <c r="CX243" s="231"/>
      <c r="CY243" s="231"/>
      <c r="CZ243" s="231"/>
      <c r="DA243" s="231"/>
      <c r="DB243" s="231"/>
      <c r="DC243" s="231"/>
      <c r="DD243" s="231"/>
      <c r="DE243" s="231"/>
      <c r="DF243" s="231"/>
      <c r="DG243" s="231"/>
      <c r="DH243" s="231"/>
      <c r="DI243" s="231"/>
      <c r="DJ243" s="231"/>
      <c r="DK243" s="231"/>
      <c r="DL243" s="231"/>
      <c r="DM243" s="231"/>
      <c r="DN243" s="231"/>
      <c r="DO243" s="231"/>
      <c r="DP243" s="231"/>
      <c r="DQ243" s="231"/>
      <c r="DR243" s="231"/>
      <c r="DS243" s="231"/>
      <c r="DT243" s="231"/>
      <c r="DU243" s="231"/>
      <c r="DV243" s="231"/>
      <c r="DW243" s="231"/>
      <c r="DX243" s="231"/>
      <c r="DY243" s="231"/>
      <c r="DZ243" s="231"/>
      <c r="EA243" s="231"/>
      <c r="EB243" s="231"/>
      <c r="EC243" s="231"/>
      <c r="ED243" s="231"/>
      <c r="EE243" s="231"/>
      <c r="EF243" s="231"/>
      <c r="EG243" s="231"/>
      <c r="EH243" s="231"/>
      <c r="EI243" s="231"/>
      <c r="EJ243" s="231"/>
      <c r="EK243" s="231"/>
      <c r="EL243" s="231"/>
      <c r="EM243" s="231"/>
      <c r="EN243" s="231"/>
      <c r="EO243" s="231"/>
      <c r="EP243" s="231"/>
      <c r="EQ243" s="231"/>
      <c r="ER243" s="231"/>
      <c r="ES243" s="231"/>
      <c r="ET243" s="231"/>
      <c r="EU243" s="231"/>
      <c r="EV243" s="231"/>
      <c r="EW243" s="231"/>
      <c r="EX243" s="231"/>
      <c r="EY243" s="231"/>
      <c r="EZ243" s="231"/>
      <c r="FA243" s="231"/>
      <c r="FB243" s="231"/>
      <c r="FC243" s="231"/>
      <c r="FD243" s="231"/>
      <c r="FE243" s="231"/>
      <c r="FF243" s="231"/>
      <c r="FG243" s="231"/>
      <c r="FH243" s="231"/>
      <c r="FI243" s="231"/>
      <c r="FJ243" s="231"/>
      <c r="FK243" s="231"/>
      <c r="FL243" s="231"/>
      <c r="FM243" s="231"/>
      <c r="FN243" s="231"/>
      <c r="FO243" s="231"/>
      <c r="FP243" s="231"/>
      <c r="FQ243" s="231"/>
      <c r="FR243" s="231"/>
      <c r="FS243" s="231"/>
      <c r="FT243" s="231"/>
      <c r="FU243" s="231"/>
      <c r="FV243" s="231"/>
      <c r="FW243" s="231"/>
      <c r="FX243" s="231"/>
      <c r="FY243" s="231"/>
      <c r="FZ243" s="231"/>
      <c r="GA243" s="231"/>
      <c r="GB243" s="231"/>
      <c r="GC243" s="231"/>
      <c r="GD243" s="231"/>
      <c r="GE243" s="231"/>
      <c r="GF243" s="231"/>
      <c r="GG243" s="231"/>
      <c r="GH243" s="231"/>
      <c r="GI243" s="231"/>
      <c r="GJ243" s="231"/>
      <c r="GK243" s="231"/>
      <c r="GL243" s="231"/>
      <c r="GM243" s="231"/>
      <c r="GN243" s="231"/>
      <c r="GO243" s="231"/>
      <c r="GP243" s="231"/>
      <c r="GQ243" s="231"/>
      <c r="GR243" s="231"/>
      <c r="GS243" s="231"/>
      <c r="GT243" s="231"/>
      <c r="GU243" s="231"/>
      <c r="GV243" s="231"/>
      <c r="GW243" s="231"/>
      <c r="GX243" s="231"/>
      <c r="GY243" s="231"/>
      <c r="GZ243" s="231"/>
      <c r="HA243" s="231"/>
      <c r="HB243" s="231"/>
      <c r="HC243" s="231"/>
      <c r="HD243" s="231"/>
      <c r="HE243" s="231"/>
      <c r="HF243" s="231"/>
      <c r="HG243" s="231"/>
      <c r="HH243" s="231"/>
      <c r="HI243" s="231"/>
      <c r="HJ243" s="231"/>
      <c r="HK243" s="231"/>
      <c r="HL243" s="231"/>
      <c r="HM243" s="231"/>
      <c r="HN243" s="231"/>
      <c r="HO243" s="231"/>
      <c r="HP243" s="231"/>
      <c r="HQ243" s="231"/>
      <c r="HR243" s="231"/>
      <c r="HS243" s="231"/>
      <c r="HT243" s="231"/>
      <c r="HU243" s="231"/>
      <c r="HV243" s="231"/>
      <c r="HW243" s="231"/>
      <c r="HX243" s="231"/>
      <c r="HY243" s="231"/>
      <c r="HZ243" s="231"/>
      <c r="IA243" s="231"/>
      <c r="IB243" s="231"/>
      <c r="IC243" s="231"/>
      <c r="ID243" s="231"/>
      <c r="IE243" s="231"/>
      <c r="IF243" s="231"/>
      <c r="IG243" s="231"/>
      <c r="IH243" s="231"/>
      <c r="II243" s="231"/>
      <c r="IJ243" s="231"/>
      <c r="IK243" s="231"/>
      <c r="IL243" s="231"/>
      <c r="IM243" s="231"/>
      <c r="IN243" s="231"/>
      <c r="IO243" s="231"/>
      <c r="IP243" s="231"/>
      <c r="IQ243" s="231"/>
      <c r="IR243" s="231"/>
      <c r="IS243" s="231"/>
      <c r="IT243" s="231"/>
      <c r="IU243" s="231"/>
      <c r="IV243" s="231"/>
    </row>
    <row r="244" spans="1:256" ht="25.5" x14ac:dyDescent="0.2">
      <c r="A244" s="227" t="s">
        <v>336</v>
      </c>
      <c r="B244" s="229" t="s">
        <v>567</v>
      </c>
      <c r="C244" s="240" t="s">
        <v>359</v>
      </c>
      <c r="D244" s="240" t="s">
        <v>271</v>
      </c>
      <c r="E244" s="240" t="s">
        <v>450</v>
      </c>
      <c r="F244" s="240" t="s">
        <v>337</v>
      </c>
      <c r="G244" s="230">
        <v>50</v>
      </c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  <c r="BD244" s="231"/>
      <c r="BE244" s="231"/>
      <c r="BF244" s="231"/>
      <c r="BG244" s="231"/>
      <c r="BH244" s="231"/>
      <c r="BI244" s="231"/>
      <c r="BJ244" s="231"/>
      <c r="BK244" s="231"/>
      <c r="BL244" s="231"/>
      <c r="BM244" s="231"/>
      <c r="BN244" s="231"/>
      <c r="BO244" s="231"/>
      <c r="BP244" s="231"/>
      <c r="BQ244" s="231"/>
      <c r="BR244" s="231"/>
      <c r="BS244" s="231"/>
      <c r="BT244" s="231"/>
      <c r="BU244" s="231"/>
      <c r="BV244" s="231"/>
      <c r="BW244" s="231"/>
      <c r="BX244" s="231"/>
      <c r="BY244" s="231"/>
      <c r="BZ244" s="231"/>
      <c r="CA244" s="231"/>
      <c r="CB244" s="231"/>
      <c r="CC244" s="231"/>
      <c r="CD244" s="231"/>
      <c r="CE244" s="231"/>
      <c r="CF244" s="231"/>
      <c r="CG244" s="231"/>
      <c r="CH244" s="231"/>
      <c r="CI244" s="231"/>
      <c r="CJ244" s="231"/>
      <c r="CK244" s="231"/>
      <c r="CL244" s="231"/>
      <c r="CM244" s="231"/>
      <c r="CN244" s="231"/>
      <c r="CO244" s="231"/>
      <c r="CP244" s="231"/>
      <c r="CQ244" s="231"/>
      <c r="CR244" s="231"/>
      <c r="CS244" s="231"/>
      <c r="CT244" s="231"/>
      <c r="CU244" s="231"/>
      <c r="CV244" s="231"/>
      <c r="CW244" s="231"/>
      <c r="CX244" s="231"/>
      <c r="CY244" s="231"/>
      <c r="CZ244" s="231"/>
      <c r="DA244" s="231"/>
      <c r="DB244" s="231"/>
      <c r="DC244" s="231"/>
      <c r="DD244" s="231"/>
      <c r="DE244" s="231"/>
      <c r="DF244" s="231"/>
      <c r="DG244" s="231"/>
      <c r="DH244" s="231"/>
      <c r="DI244" s="231"/>
      <c r="DJ244" s="231"/>
      <c r="DK244" s="231"/>
      <c r="DL244" s="231"/>
      <c r="DM244" s="231"/>
      <c r="DN244" s="231"/>
      <c r="DO244" s="231"/>
      <c r="DP244" s="231"/>
      <c r="DQ244" s="231"/>
      <c r="DR244" s="231"/>
      <c r="DS244" s="231"/>
      <c r="DT244" s="231"/>
      <c r="DU244" s="231"/>
      <c r="DV244" s="231"/>
      <c r="DW244" s="231"/>
      <c r="DX244" s="231"/>
      <c r="DY244" s="231"/>
      <c r="DZ244" s="231"/>
      <c r="EA244" s="231"/>
      <c r="EB244" s="231"/>
      <c r="EC244" s="231"/>
      <c r="ED244" s="231"/>
      <c r="EE244" s="231"/>
      <c r="EF244" s="231"/>
      <c r="EG244" s="231"/>
      <c r="EH244" s="231"/>
      <c r="EI244" s="231"/>
      <c r="EJ244" s="231"/>
      <c r="EK244" s="231"/>
      <c r="EL244" s="231"/>
      <c r="EM244" s="231"/>
      <c r="EN244" s="231"/>
      <c r="EO244" s="231"/>
      <c r="EP244" s="231"/>
      <c r="EQ244" s="231"/>
      <c r="ER244" s="231"/>
      <c r="ES244" s="231"/>
      <c r="ET244" s="231"/>
      <c r="EU244" s="231"/>
      <c r="EV244" s="231"/>
      <c r="EW244" s="231"/>
      <c r="EX244" s="231"/>
      <c r="EY244" s="231"/>
      <c r="EZ244" s="231"/>
      <c r="FA244" s="231"/>
      <c r="FB244" s="231"/>
      <c r="FC244" s="231"/>
      <c r="FD244" s="231"/>
      <c r="FE244" s="231"/>
      <c r="FF244" s="231"/>
      <c r="FG244" s="231"/>
      <c r="FH244" s="231"/>
      <c r="FI244" s="231"/>
      <c r="FJ244" s="231"/>
      <c r="FK244" s="231"/>
      <c r="FL244" s="231"/>
      <c r="FM244" s="231"/>
      <c r="FN244" s="231"/>
      <c r="FO244" s="231"/>
      <c r="FP244" s="231"/>
      <c r="FQ244" s="231"/>
      <c r="FR244" s="231"/>
      <c r="FS244" s="231"/>
      <c r="FT244" s="231"/>
      <c r="FU244" s="231"/>
      <c r="FV244" s="231"/>
      <c r="FW244" s="231"/>
      <c r="FX244" s="231"/>
      <c r="FY244" s="231"/>
      <c r="FZ244" s="231"/>
      <c r="GA244" s="231"/>
      <c r="GB244" s="231"/>
      <c r="GC244" s="231"/>
      <c r="GD244" s="231"/>
      <c r="GE244" s="231"/>
      <c r="GF244" s="231"/>
      <c r="GG244" s="231"/>
      <c r="GH244" s="231"/>
      <c r="GI244" s="231"/>
      <c r="GJ244" s="231"/>
      <c r="GK244" s="231"/>
      <c r="GL244" s="231"/>
      <c r="GM244" s="231"/>
      <c r="GN244" s="231"/>
      <c r="GO244" s="231"/>
      <c r="GP244" s="231"/>
      <c r="GQ244" s="231"/>
      <c r="GR244" s="231"/>
      <c r="GS244" s="231"/>
      <c r="GT244" s="231"/>
      <c r="GU244" s="231"/>
      <c r="GV244" s="231"/>
      <c r="GW244" s="231"/>
      <c r="GX244" s="231"/>
      <c r="GY244" s="231"/>
      <c r="GZ244" s="231"/>
      <c r="HA244" s="231"/>
      <c r="HB244" s="231"/>
      <c r="HC244" s="231"/>
      <c r="HD244" s="231"/>
      <c r="HE244" s="231"/>
      <c r="HF244" s="231"/>
      <c r="HG244" s="231"/>
      <c r="HH244" s="231"/>
      <c r="HI244" s="231"/>
      <c r="HJ244" s="231"/>
      <c r="HK244" s="231"/>
      <c r="HL244" s="231"/>
      <c r="HM244" s="231"/>
      <c r="HN244" s="231"/>
      <c r="HO244" s="231"/>
      <c r="HP244" s="231"/>
      <c r="HQ244" s="231"/>
      <c r="HR244" s="231"/>
      <c r="HS244" s="231"/>
      <c r="HT244" s="231"/>
      <c r="HU244" s="231"/>
      <c r="HV244" s="231"/>
      <c r="HW244" s="231"/>
      <c r="HX244" s="231"/>
      <c r="HY244" s="231"/>
      <c r="HZ244" s="231"/>
      <c r="IA244" s="231"/>
      <c r="IB244" s="231"/>
      <c r="IC244" s="231"/>
      <c r="ID244" s="231"/>
      <c r="IE244" s="231"/>
      <c r="IF244" s="231"/>
      <c r="IG244" s="231"/>
      <c r="IH244" s="231"/>
      <c r="II244" s="231"/>
      <c r="IJ244" s="231"/>
      <c r="IK244" s="231"/>
      <c r="IL244" s="231"/>
      <c r="IM244" s="231"/>
      <c r="IN244" s="231"/>
      <c r="IO244" s="231"/>
      <c r="IP244" s="231"/>
      <c r="IQ244" s="231"/>
      <c r="IR244" s="231"/>
      <c r="IS244" s="231"/>
      <c r="IT244" s="231"/>
      <c r="IU244" s="231"/>
      <c r="IV244" s="231"/>
    </row>
    <row r="245" spans="1:256" ht="25.5" x14ac:dyDescent="0.2">
      <c r="A245" s="227" t="s">
        <v>336</v>
      </c>
      <c r="B245" s="229" t="s">
        <v>567</v>
      </c>
      <c r="C245" s="240" t="s">
        <v>359</v>
      </c>
      <c r="D245" s="240" t="s">
        <v>271</v>
      </c>
      <c r="E245" s="240" t="s">
        <v>451</v>
      </c>
      <c r="F245" s="240" t="s">
        <v>337</v>
      </c>
      <c r="G245" s="230">
        <v>138.88999999999999</v>
      </c>
    </row>
    <row r="246" spans="1:256" ht="40.5" x14ac:dyDescent="0.25">
      <c r="A246" s="265" t="s">
        <v>452</v>
      </c>
      <c r="B246" s="224" t="s">
        <v>567</v>
      </c>
      <c r="C246" s="237" t="s">
        <v>359</v>
      </c>
      <c r="D246" s="237" t="s">
        <v>271</v>
      </c>
      <c r="E246" s="237" t="s">
        <v>454</v>
      </c>
      <c r="F246" s="237"/>
      <c r="G246" s="225">
        <f>SUM(G247+G249+G251)</f>
        <v>34921.72</v>
      </c>
      <c r="H246" s="259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259"/>
      <c r="AH246" s="259"/>
      <c r="AI246" s="259"/>
      <c r="AJ246" s="259"/>
      <c r="AK246" s="259"/>
      <c r="AL246" s="259"/>
      <c r="AM246" s="259"/>
      <c r="AN246" s="259"/>
      <c r="AO246" s="259"/>
      <c r="AP246" s="259"/>
      <c r="AQ246" s="259"/>
      <c r="AR246" s="259"/>
      <c r="AS246" s="259"/>
      <c r="AT246" s="259"/>
      <c r="AU246" s="259"/>
      <c r="AV246" s="259"/>
      <c r="AW246" s="259"/>
      <c r="AX246" s="259"/>
      <c r="AY246" s="259"/>
      <c r="AZ246" s="259"/>
      <c r="BA246" s="259"/>
      <c r="BB246" s="259"/>
      <c r="BC246" s="259"/>
      <c r="BD246" s="259"/>
      <c r="BE246" s="259"/>
      <c r="BF246" s="259"/>
      <c r="BG246" s="259"/>
      <c r="BH246" s="259"/>
      <c r="BI246" s="259"/>
      <c r="BJ246" s="259"/>
      <c r="BK246" s="259"/>
      <c r="BL246" s="259"/>
      <c r="BM246" s="259"/>
      <c r="BN246" s="259"/>
      <c r="BO246" s="259"/>
      <c r="BP246" s="259"/>
      <c r="BQ246" s="259"/>
      <c r="BR246" s="259"/>
      <c r="BS246" s="259"/>
      <c r="BT246" s="259"/>
      <c r="BU246" s="259"/>
      <c r="BV246" s="259"/>
      <c r="BW246" s="259"/>
      <c r="BX246" s="259"/>
      <c r="BY246" s="259"/>
      <c r="BZ246" s="259"/>
      <c r="CA246" s="259"/>
      <c r="CB246" s="259"/>
      <c r="CC246" s="259"/>
      <c r="CD246" s="259"/>
      <c r="CE246" s="259"/>
      <c r="CF246" s="259"/>
      <c r="CG246" s="259"/>
      <c r="CH246" s="259"/>
      <c r="CI246" s="259"/>
      <c r="CJ246" s="259"/>
      <c r="CK246" s="259"/>
      <c r="CL246" s="259"/>
      <c r="CM246" s="259"/>
      <c r="CN246" s="259"/>
      <c r="CO246" s="259"/>
      <c r="CP246" s="259"/>
      <c r="CQ246" s="259"/>
      <c r="CR246" s="259"/>
      <c r="CS246" s="259"/>
      <c r="CT246" s="259"/>
      <c r="CU246" s="259"/>
      <c r="CV246" s="259"/>
      <c r="CW246" s="259"/>
      <c r="CX246" s="259"/>
      <c r="CY246" s="259"/>
      <c r="CZ246" s="259"/>
      <c r="DA246" s="259"/>
      <c r="DB246" s="259"/>
      <c r="DC246" s="259"/>
      <c r="DD246" s="259"/>
      <c r="DE246" s="259"/>
      <c r="DF246" s="259"/>
      <c r="DG246" s="259"/>
      <c r="DH246" s="259"/>
      <c r="DI246" s="259"/>
      <c r="DJ246" s="259"/>
      <c r="DK246" s="259"/>
      <c r="DL246" s="259"/>
      <c r="DM246" s="259"/>
      <c r="DN246" s="259"/>
      <c r="DO246" s="259"/>
      <c r="DP246" s="259"/>
      <c r="DQ246" s="259"/>
      <c r="DR246" s="259"/>
      <c r="DS246" s="259"/>
      <c r="DT246" s="259"/>
      <c r="DU246" s="259"/>
      <c r="DV246" s="259"/>
      <c r="DW246" s="259"/>
      <c r="DX246" s="259"/>
      <c r="DY246" s="259"/>
      <c r="DZ246" s="259"/>
      <c r="EA246" s="259"/>
      <c r="EB246" s="259"/>
      <c r="EC246" s="259"/>
      <c r="ED246" s="259"/>
      <c r="EE246" s="259"/>
      <c r="EF246" s="259"/>
      <c r="EG246" s="259"/>
      <c r="EH246" s="259"/>
      <c r="EI246" s="259"/>
      <c r="EJ246" s="259"/>
      <c r="EK246" s="259"/>
      <c r="EL246" s="259"/>
      <c r="EM246" s="259"/>
      <c r="EN246" s="259"/>
      <c r="EO246" s="259"/>
      <c r="EP246" s="259"/>
      <c r="EQ246" s="259"/>
      <c r="ER246" s="259"/>
      <c r="ES246" s="259"/>
      <c r="ET246" s="259"/>
      <c r="EU246" s="259"/>
      <c r="EV246" s="259"/>
      <c r="EW246" s="259"/>
      <c r="EX246" s="259"/>
      <c r="EY246" s="259"/>
      <c r="EZ246" s="259"/>
      <c r="FA246" s="259"/>
      <c r="FB246" s="259"/>
      <c r="FC246" s="259"/>
      <c r="FD246" s="259"/>
      <c r="FE246" s="259"/>
      <c r="FF246" s="259"/>
      <c r="FG246" s="259"/>
      <c r="FH246" s="259"/>
      <c r="FI246" s="259"/>
      <c r="FJ246" s="259"/>
      <c r="FK246" s="259"/>
      <c r="FL246" s="259"/>
      <c r="FM246" s="259"/>
      <c r="FN246" s="259"/>
      <c r="FO246" s="259"/>
      <c r="FP246" s="259"/>
      <c r="FQ246" s="259"/>
      <c r="FR246" s="259"/>
      <c r="FS246" s="259"/>
      <c r="FT246" s="259"/>
      <c r="FU246" s="259"/>
      <c r="FV246" s="259"/>
      <c r="FW246" s="259"/>
      <c r="FX246" s="259"/>
      <c r="FY246" s="259"/>
      <c r="FZ246" s="259"/>
      <c r="GA246" s="259"/>
      <c r="GB246" s="259"/>
      <c r="GC246" s="259"/>
      <c r="GD246" s="259"/>
      <c r="GE246" s="259"/>
      <c r="GF246" s="259"/>
      <c r="GG246" s="259"/>
      <c r="GH246" s="259"/>
      <c r="GI246" s="259"/>
      <c r="GJ246" s="259"/>
      <c r="GK246" s="259"/>
      <c r="GL246" s="259"/>
      <c r="GM246" s="259"/>
      <c r="GN246" s="259"/>
      <c r="GO246" s="259"/>
      <c r="GP246" s="259"/>
      <c r="GQ246" s="259"/>
      <c r="GR246" s="259"/>
      <c r="GS246" s="259"/>
      <c r="GT246" s="259"/>
      <c r="GU246" s="259"/>
      <c r="GV246" s="259"/>
      <c r="GW246" s="259"/>
      <c r="GX246" s="259"/>
      <c r="GY246" s="259"/>
      <c r="GZ246" s="259"/>
      <c r="HA246" s="259"/>
      <c r="HB246" s="259"/>
      <c r="HC246" s="259"/>
      <c r="HD246" s="259"/>
      <c r="HE246" s="259"/>
      <c r="HF246" s="259"/>
      <c r="HG246" s="259"/>
      <c r="HH246" s="259"/>
      <c r="HI246" s="259"/>
      <c r="HJ246" s="259"/>
      <c r="HK246" s="259"/>
      <c r="HL246" s="259"/>
      <c r="HM246" s="259"/>
      <c r="HN246" s="259"/>
      <c r="HO246" s="259"/>
      <c r="HP246" s="259"/>
      <c r="HQ246" s="259"/>
      <c r="HR246" s="259"/>
      <c r="HS246" s="259"/>
      <c r="HT246" s="259"/>
      <c r="HU246" s="259"/>
      <c r="HV246" s="259"/>
      <c r="HW246" s="259"/>
      <c r="HX246" s="259"/>
      <c r="HY246" s="259"/>
      <c r="HZ246" s="259"/>
      <c r="IA246" s="259"/>
      <c r="IB246" s="259"/>
      <c r="IC246" s="259"/>
      <c r="ID246" s="259"/>
      <c r="IE246" s="259"/>
      <c r="IF246" s="259"/>
      <c r="IG246" s="259"/>
      <c r="IH246" s="259"/>
      <c r="II246" s="259"/>
      <c r="IJ246" s="259"/>
      <c r="IK246" s="259"/>
      <c r="IL246" s="259"/>
      <c r="IM246" s="259"/>
      <c r="IN246" s="259"/>
      <c r="IO246" s="259"/>
      <c r="IP246" s="259"/>
      <c r="IQ246" s="259"/>
      <c r="IR246" s="259"/>
      <c r="IS246" s="259"/>
      <c r="IT246" s="259"/>
      <c r="IU246" s="259"/>
      <c r="IV246" s="259"/>
    </row>
    <row r="247" spans="1:256" ht="21.75" customHeight="1" x14ac:dyDescent="0.25">
      <c r="A247" s="222" t="s">
        <v>455</v>
      </c>
      <c r="B247" s="224" t="s">
        <v>567</v>
      </c>
      <c r="C247" s="237" t="s">
        <v>359</v>
      </c>
      <c r="D247" s="237" t="s">
        <v>271</v>
      </c>
      <c r="E247" s="237" t="s">
        <v>456</v>
      </c>
      <c r="F247" s="237"/>
      <c r="G247" s="225">
        <f>SUM(G248)</f>
        <v>17399.900000000001</v>
      </c>
    </row>
    <row r="248" spans="1:256" ht="25.5" x14ac:dyDescent="0.2">
      <c r="A248" s="227" t="s">
        <v>336</v>
      </c>
      <c r="B248" s="240" t="s">
        <v>567</v>
      </c>
      <c r="C248" s="240" t="s">
        <v>359</v>
      </c>
      <c r="D248" s="240" t="s">
        <v>271</v>
      </c>
      <c r="E248" s="240" t="s">
        <v>456</v>
      </c>
      <c r="F248" s="240" t="s">
        <v>337</v>
      </c>
      <c r="G248" s="230">
        <v>17399.900000000001</v>
      </c>
    </row>
    <row r="249" spans="1:256" ht="13.5" x14ac:dyDescent="0.25">
      <c r="A249" s="222" t="s">
        <v>457</v>
      </c>
      <c r="B249" s="283">
        <v>510</v>
      </c>
      <c r="C249" s="237" t="s">
        <v>359</v>
      </c>
      <c r="D249" s="237" t="s">
        <v>271</v>
      </c>
      <c r="E249" s="237" t="s">
        <v>458</v>
      </c>
      <c r="F249" s="237"/>
      <c r="G249" s="225">
        <f>SUM(G250)</f>
        <v>2618.11</v>
      </c>
    </row>
    <row r="250" spans="1:256" ht="25.5" x14ac:dyDescent="0.2">
      <c r="A250" s="227" t="s">
        <v>336</v>
      </c>
      <c r="B250" s="229" t="s">
        <v>567</v>
      </c>
      <c r="C250" s="240" t="s">
        <v>359</v>
      </c>
      <c r="D250" s="240" t="s">
        <v>271</v>
      </c>
      <c r="E250" s="240" t="s">
        <v>458</v>
      </c>
      <c r="F250" s="240" t="s">
        <v>337</v>
      </c>
      <c r="G250" s="230">
        <v>2618.11</v>
      </c>
    </row>
    <row r="251" spans="1:256" ht="13.5" x14ac:dyDescent="0.25">
      <c r="A251" s="222" t="s">
        <v>459</v>
      </c>
      <c r="B251" s="237" t="s">
        <v>567</v>
      </c>
      <c r="C251" s="237" t="s">
        <v>359</v>
      </c>
      <c r="D251" s="237" t="s">
        <v>271</v>
      </c>
      <c r="E251" s="237" t="s">
        <v>460</v>
      </c>
      <c r="F251" s="237"/>
      <c r="G251" s="225">
        <f>SUM(G252)</f>
        <v>14903.71</v>
      </c>
    </row>
    <row r="252" spans="1:256" ht="25.5" x14ac:dyDescent="0.2">
      <c r="A252" s="227" t="s">
        <v>336</v>
      </c>
      <c r="B252" s="288">
        <v>510</v>
      </c>
      <c r="C252" s="240" t="s">
        <v>359</v>
      </c>
      <c r="D252" s="240" t="s">
        <v>271</v>
      </c>
      <c r="E252" s="240" t="s">
        <v>460</v>
      </c>
      <c r="F252" s="240" t="s">
        <v>337</v>
      </c>
      <c r="G252" s="230">
        <v>14903.71</v>
      </c>
    </row>
    <row r="253" spans="1:256" x14ac:dyDescent="0.2">
      <c r="A253" s="294" t="s">
        <v>610</v>
      </c>
      <c r="B253" s="219" t="s">
        <v>567</v>
      </c>
      <c r="C253" s="218" t="s">
        <v>359</v>
      </c>
      <c r="D253" s="218" t="s">
        <v>286</v>
      </c>
      <c r="E253" s="218"/>
      <c r="F253" s="218"/>
      <c r="G253" s="220">
        <f>SUM(G254)</f>
        <v>2513.8000000000002</v>
      </c>
    </row>
    <row r="254" spans="1:256" ht="13.5" x14ac:dyDescent="0.25">
      <c r="A254" s="222" t="s">
        <v>325</v>
      </c>
      <c r="B254" s="237" t="s">
        <v>567</v>
      </c>
      <c r="C254" s="237" t="s">
        <v>359</v>
      </c>
      <c r="D254" s="237" t="s">
        <v>286</v>
      </c>
      <c r="E254" s="237" t="s">
        <v>326</v>
      </c>
      <c r="F254" s="237"/>
      <c r="G254" s="225">
        <f>SUM(G255)</f>
        <v>2513.8000000000002</v>
      </c>
    </row>
    <row r="255" spans="1:256" ht="38.25" x14ac:dyDescent="0.2">
      <c r="A255" s="227" t="s">
        <v>452</v>
      </c>
      <c r="B255" s="229" t="s">
        <v>567</v>
      </c>
      <c r="C255" s="240" t="s">
        <v>359</v>
      </c>
      <c r="D255" s="240" t="s">
        <v>286</v>
      </c>
      <c r="E255" s="240" t="s">
        <v>454</v>
      </c>
      <c r="F255" s="240"/>
      <c r="G255" s="230">
        <f>SUM(G256:G260)</f>
        <v>2513.8000000000002</v>
      </c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  <c r="AB255" s="231"/>
      <c r="AC255" s="231"/>
      <c r="AD255" s="231"/>
      <c r="AE255" s="231"/>
      <c r="AF255" s="231"/>
      <c r="AG255" s="231"/>
      <c r="AH255" s="231"/>
      <c r="AI255" s="231"/>
      <c r="AJ255" s="231"/>
      <c r="AK255" s="231"/>
      <c r="AL255" s="231"/>
      <c r="AM255" s="231"/>
      <c r="AN255" s="231"/>
      <c r="AO255" s="231"/>
      <c r="AP255" s="231"/>
      <c r="AQ255" s="231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1"/>
      <c r="BC255" s="231"/>
      <c r="BD255" s="231"/>
      <c r="BE255" s="231"/>
      <c r="BF255" s="231"/>
      <c r="BG255" s="231"/>
      <c r="BH255" s="231"/>
      <c r="BI255" s="231"/>
      <c r="BJ255" s="231"/>
      <c r="BK255" s="231"/>
      <c r="BL255" s="231"/>
      <c r="BM255" s="231"/>
      <c r="BN255" s="231"/>
      <c r="BO255" s="231"/>
      <c r="BP255" s="231"/>
      <c r="BQ255" s="231"/>
      <c r="BR255" s="231"/>
      <c r="BS255" s="231"/>
      <c r="BT255" s="231"/>
      <c r="BU255" s="231"/>
      <c r="BV255" s="231"/>
      <c r="BW255" s="231"/>
      <c r="BX255" s="231"/>
      <c r="BY255" s="231"/>
      <c r="BZ255" s="231"/>
      <c r="CA255" s="231"/>
      <c r="CB255" s="231"/>
      <c r="CC255" s="231"/>
      <c r="CD255" s="231"/>
      <c r="CE255" s="231"/>
      <c r="CF255" s="231"/>
      <c r="CG255" s="231"/>
      <c r="CH255" s="231"/>
      <c r="CI255" s="231"/>
      <c r="CJ255" s="231"/>
      <c r="CK255" s="231"/>
      <c r="CL255" s="231"/>
      <c r="CM255" s="231"/>
      <c r="CN255" s="231"/>
      <c r="CO255" s="231"/>
      <c r="CP255" s="231"/>
      <c r="CQ255" s="231"/>
      <c r="CR255" s="231"/>
      <c r="CS255" s="231"/>
      <c r="CT255" s="231"/>
      <c r="CU255" s="231"/>
      <c r="CV255" s="231"/>
      <c r="CW255" s="231"/>
      <c r="CX255" s="231"/>
      <c r="CY255" s="231"/>
      <c r="CZ255" s="231"/>
      <c r="DA255" s="231"/>
      <c r="DB255" s="231"/>
      <c r="DC255" s="231"/>
      <c r="DD255" s="231"/>
      <c r="DE255" s="231"/>
      <c r="DF255" s="231"/>
      <c r="DG255" s="231"/>
      <c r="DH255" s="231"/>
      <c r="DI255" s="231"/>
      <c r="DJ255" s="231"/>
      <c r="DK255" s="231"/>
      <c r="DL255" s="231"/>
      <c r="DM255" s="231"/>
      <c r="DN255" s="231"/>
      <c r="DO255" s="231"/>
      <c r="DP255" s="231"/>
      <c r="DQ255" s="231"/>
      <c r="DR255" s="231"/>
      <c r="DS255" s="231"/>
      <c r="DT255" s="231"/>
      <c r="DU255" s="231"/>
      <c r="DV255" s="231"/>
      <c r="DW255" s="231"/>
      <c r="DX255" s="231"/>
      <c r="DY255" s="231"/>
      <c r="DZ255" s="231"/>
      <c r="EA255" s="231"/>
      <c r="EB255" s="231"/>
      <c r="EC255" s="231"/>
      <c r="ED255" s="231"/>
      <c r="EE255" s="231"/>
      <c r="EF255" s="231"/>
      <c r="EG255" s="231"/>
      <c r="EH255" s="231"/>
      <c r="EI255" s="231"/>
      <c r="EJ255" s="231"/>
      <c r="EK255" s="231"/>
      <c r="EL255" s="231"/>
      <c r="EM255" s="231"/>
      <c r="EN255" s="231"/>
      <c r="EO255" s="231"/>
      <c r="EP255" s="231"/>
      <c r="EQ255" s="231"/>
      <c r="ER255" s="231"/>
      <c r="ES255" s="231"/>
      <c r="ET255" s="231"/>
      <c r="EU255" s="231"/>
      <c r="EV255" s="231"/>
      <c r="EW255" s="231"/>
      <c r="EX255" s="231"/>
      <c r="EY255" s="231"/>
      <c r="EZ255" s="231"/>
      <c r="FA255" s="231"/>
      <c r="FB255" s="231"/>
      <c r="FC255" s="231"/>
      <c r="FD255" s="231"/>
      <c r="FE255" s="231"/>
      <c r="FF255" s="231"/>
      <c r="FG255" s="231"/>
      <c r="FH255" s="231"/>
      <c r="FI255" s="231"/>
      <c r="FJ255" s="231"/>
      <c r="FK255" s="231"/>
      <c r="FL255" s="231"/>
      <c r="FM255" s="231"/>
      <c r="FN255" s="231"/>
      <c r="FO255" s="231"/>
      <c r="FP255" s="231"/>
      <c r="FQ255" s="231"/>
      <c r="FR255" s="231"/>
      <c r="FS255" s="231"/>
      <c r="FT255" s="231"/>
      <c r="FU255" s="231"/>
      <c r="FV255" s="231"/>
      <c r="FW255" s="231"/>
      <c r="FX255" s="231"/>
      <c r="FY255" s="231"/>
      <c r="FZ255" s="231"/>
      <c r="GA255" s="231"/>
      <c r="GB255" s="231"/>
      <c r="GC255" s="231"/>
      <c r="GD255" s="231"/>
      <c r="GE255" s="231"/>
      <c r="GF255" s="231"/>
      <c r="GG255" s="231"/>
      <c r="GH255" s="231"/>
      <c r="GI255" s="231"/>
      <c r="GJ255" s="231"/>
      <c r="GK255" s="231"/>
      <c r="GL255" s="231"/>
      <c r="GM255" s="231"/>
      <c r="GN255" s="231"/>
      <c r="GO255" s="231"/>
      <c r="GP255" s="231"/>
      <c r="GQ255" s="231"/>
      <c r="GR255" s="231"/>
      <c r="GS255" s="231"/>
      <c r="GT255" s="231"/>
      <c r="GU255" s="231"/>
      <c r="GV255" s="231"/>
      <c r="GW255" s="231"/>
      <c r="GX255" s="231"/>
      <c r="GY255" s="231"/>
      <c r="GZ255" s="231"/>
      <c r="HA255" s="231"/>
      <c r="HB255" s="231"/>
      <c r="HC255" s="231"/>
      <c r="HD255" s="231"/>
      <c r="HE255" s="231"/>
      <c r="HF255" s="231"/>
      <c r="HG255" s="231"/>
      <c r="HH255" s="231"/>
      <c r="HI255" s="231"/>
      <c r="HJ255" s="231"/>
      <c r="HK255" s="231"/>
      <c r="HL255" s="231"/>
      <c r="HM255" s="231"/>
      <c r="HN255" s="231"/>
      <c r="HO255" s="231"/>
      <c r="HP255" s="231"/>
      <c r="HQ255" s="231"/>
      <c r="HR255" s="231"/>
      <c r="HS255" s="231"/>
      <c r="HT255" s="231"/>
      <c r="HU255" s="231"/>
      <c r="HV255" s="231"/>
      <c r="HW255" s="231"/>
      <c r="HX255" s="231"/>
      <c r="HY255" s="231"/>
      <c r="HZ255" s="231"/>
      <c r="IA255" s="231"/>
      <c r="IB255" s="231"/>
      <c r="IC255" s="231"/>
      <c r="ID255" s="231"/>
      <c r="IE255" s="231"/>
      <c r="IF255" s="231"/>
      <c r="IG255" s="231"/>
      <c r="IH255" s="231"/>
      <c r="II255" s="231"/>
      <c r="IJ255" s="231"/>
      <c r="IK255" s="231"/>
      <c r="IL255" s="231"/>
      <c r="IM255" s="231"/>
      <c r="IN255" s="231"/>
      <c r="IO255" s="231"/>
      <c r="IP255" s="231"/>
      <c r="IQ255" s="231"/>
      <c r="IR255" s="231"/>
      <c r="IS255" s="231"/>
      <c r="IT255" s="231"/>
      <c r="IU255" s="231"/>
      <c r="IV255" s="231"/>
    </row>
    <row r="256" spans="1:256" ht="25.5" x14ac:dyDescent="0.2">
      <c r="A256" s="227" t="s">
        <v>569</v>
      </c>
      <c r="B256" s="289">
        <v>510</v>
      </c>
      <c r="C256" s="250" t="s">
        <v>359</v>
      </c>
      <c r="D256" s="250" t="s">
        <v>286</v>
      </c>
      <c r="E256" s="250" t="s">
        <v>454</v>
      </c>
      <c r="F256" s="250" t="s">
        <v>284</v>
      </c>
      <c r="G256" s="235">
        <v>1752.98</v>
      </c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  <c r="AA256" s="239"/>
      <c r="AB256" s="239"/>
      <c r="AC256" s="239"/>
      <c r="AD256" s="239"/>
      <c r="AE256" s="239"/>
      <c r="AF256" s="239"/>
      <c r="AG256" s="239"/>
      <c r="AH256" s="239"/>
      <c r="AI256" s="239"/>
      <c r="AJ256" s="239"/>
      <c r="AK256" s="239"/>
      <c r="AL256" s="239"/>
      <c r="AM256" s="239"/>
      <c r="AN256" s="239"/>
      <c r="AO256" s="239"/>
      <c r="AP256" s="239"/>
      <c r="AQ256" s="239"/>
      <c r="AR256" s="239"/>
      <c r="AS256" s="239"/>
      <c r="AT256" s="239"/>
      <c r="AU256" s="239"/>
      <c r="AV256" s="239"/>
      <c r="AW256" s="239"/>
      <c r="AX256" s="239"/>
      <c r="AY256" s="239"/>
      <c r="AZ256" s="239"/>
      <c r="BA256" s="239"/>
      <c r="BB256" s="239"/>
      <c r="BC256" s="239"/>
      <c r="BD256" s="239"/>
      <c r="BE256" s="239"/>
      <c r="BF256" s="239"/>
      <c r="BG256" s="239"/>
      <c r="BH256" s="239"/>
      <c r="BI256" s="239"/>
      <c r="BJ256" s="239"/>
      <c r="BK256" s="239"/>
      <c r="BL256" s="239"/>
      <c r="BM256" s="239"/>
      <c r="BN256" s="239"/>
      <c r="BO256" s="239"/>
      <c r="BP256" s="239"/>
      <c r="BQ256" s="239"/>
      <c r="BR256" s="239"/>
      <c r="BS256" s="239"/>
      <c r="BT256" s="239"/>
      <c r="BU256" s="239"/>
      <c r="BV256" s="239"/>
      <c r="BW256" s="239"/>
      <c r="BX256" s="239"/>
      <c r="BY256" s="239"/>
      <c r="BZ256" s="239"/>
      <c r="CA256" s="239"/>
      <c r="CB256" s="239"/>
      <c r="CC256" s="239"/>
      <c r="CD256" s="239"/>
      <c r="CE256" s="239"/>
      <c r="CF256" s="239"/>
      <c r="CG256" s="239"/>
      <c r="CH256" s="239"/>
      <c r="CI256" s="239"/>
      <c r="CJ256" s="239"/>
      <c r="CK256" s="239"/>
      <c r="CL256" s="239"/>
      <c r="CM256" s="239"/>
      <c r="CN256" s="239"/>
      <c r="CO256" s="239"/>
      <c r="CP256" s="239"/>
      <c r="CQ256" s="239"/>
      <c r="CR256" s="239"/>
      <c r="CS256" s="239"/>
      <c r="CT256" s="239"/>
      <c r="CU256" s="239"/>
      <c r="CV256" s="239"/>
      <c r="CW256" s="239"/>
      <c r="CX256" s="239"/>
      <c r="CY256" s="239"/>
      <c r="CZ256" s="239"/>
      <c r="DA256" s="239"/>
      <c r="DB256" s="239"/>
      <c r="DC256" s="239"/>
      <c r="DD256" s="239"/>
      <c r="DE256" s="239"/>
      <c r="DF256" s="239"/>
      <c r="DG256" s="239"/>
      <c r="DH256" s="239"/>
      <c r="DI256" s="239"/>
      <c r="DJ256" s="239"/>
      <c r="DK256" s="239"/>
      <c r="DL256" s="239"/>
      <c r="DM256" s="239"/>
      <c r="DN256" s="239"/>
      <c r="DO256" s="239"/>
      <c r="DP256" s="239"/>
      <c r="DQ256" s="239"/>
      <c r="DR256" s="239"/>
      <c r="DS256" s="239"/>
      <c r="DT256" s="239"/>
      <c r="DU256" s="239"/>
      <c r="DV256" s="239"/>
      <c r="DW256" s="239"/>
      <c r="DX256" s="239"/>
      <c r="DY256" s="239"/>
      <c r="DZ256" s="239"/>
      <c r="EA256" s="239"/>
      <c r="EB256" s="239"/>
      <c r="EC256" s="239"/>
      <c r="ED256" s="239"/>
      <c r="EE256" s="239"/>
      <c r="EF256" s="239"/>
      <c r="EG256" s="239"/>
      <c r="EH256" s="239"/>
      <c r="EI256" s="239"/>
      <c r="EJ256" s="239"/>
      <c r="EK256" s="239"/>
      <c r="EL256" s="239"/>
      <c r="EM256" s="239"/>
      <c r="EN256" s="239"/>
      <c r="EO256" s="239"/>
      <c r="EP256" s="239"/>
      <c r="EQ256" s="239"/>
      <c r="ER256" s="239"/>
      <c r="ES256" s="239"/>
      <c r="ET256" s="239"/>
      <c r="EU256" s="239"/>
      <c r="EV256" s="239"/>
      <c r="EW256" s="239"/>
      <c r="EX256" s="239"/>
      <c r="EY256" s="239"/>
      <c r="EZ256" s="239"/>
      <c r="FA256" s="239"/>
      <c r="FB256" s="239"/>
      <c r="FC256" s="239"/>
      <c r="FD256" s="239"/>
      <c r="FE256" s="239"/>
      <c r="FF256" s="239"/>
      <c r="FG256" s="239"/>
      <c r="FH256" s="239"/>
      <c r="FI256" s="239"/>
      <c r="FJ256" s="239"/>
      <c r="FK256" s="239"/>
      <c r="FL256" s="239"/>
      <c r="FM256" s="239"/>
      <c r="FN256" s="239"/>
      <c r="FO256" s="239"/>
      <c r="FP256" s="239"/>
      <c r="FQ256" s="239"/>
      <c r="FR256" s="239"/>
      <c r="FS256" s="239"/>
      <c r="FT256" s="239"/>
      <c r="FU256" s="239"/>
      <c r="FV256" s="239"/>
      <c r="FW256" s="239"/>
      <c r="FX256" s="239"/>
      <c r="FY256" s="239"/>
      <c r="FZ256" s="239"/>
      <c r="GA256" s="239"/>
      <c r="GB256" s="239"/>
      <c r="GC256" s="239"/>
      <c r="GD256" s="239"/>
      <c r="GE256" s="239"/>
      <c r="GF256" s="239"/>
      <c r="GG256" s="239"/>
      <c r="GH256" s="239"/>
      <c r="GI256" s="239"/>
      <c r="GJ256" s="239"/>
      <c r="GK256" s="239"/>
      <c r="GL256" s="239"/>
      <c r="GM256" s="239"/>
      <c r="GN256" s="239"/>
      <c r="GO256" s="239"/>
      <c r="GP256" s="239"/>
      <c r="GQ256" s="239"/>
      <c r="GR256" s="239"/>
      <c r="GS256" s="239"/>
      <c r="GT256" s="239"/>
      <c r="GU256" s="239"/>
      <c r="GV256" s="239"/>
      <c r="GW256" s="239"/>
      <c r="GX256" s="239"/>
      <c r="GY256" s="239"/>
      <c r="GZ256" s="239"/>
      <c r="HA256" s="239"/>
      <c r="HB256" s="239"/>
      <c r="HC256" s="239"/>
      <c r="HD256" s="239"/>
      <c r="HE256" s="239"/>
      <c r="HF256" s="239"/>
      <c r="HG256" s="239"/>
      <c r="HH256" s="239"/>
      <c r="HI256" s="239"/>
      <c r="HJ256" s="239"/>
      <c r="HK256" s="239"/>
      <c r="HL256" s="239"/>
      <c r="HM256" s="239"/>
      <c r="HN256" s="239"/>
      <c r="HO256" s="239"/>
      <c r="HP256" s="239"/>
      <c r="HQ256" s="239"/>
      <c r="HR256" s="239"/>
      <c r="HS256" s="239"/>
      <c r="HT256" s="239"/>
      <c r="HU256" s="239"/>
      <c r="HV256" s="239"/>
      <c r="HW256" s="239"/>
      <c r="HX256" s="239"/>
      <c r="HY256" s="239"/>
      <c r="HZ256" s="239"/>
      <c r="IA256" s="239"/>
      <c r="IB256" s="239"/>
      <c r="IC256" s="239"/>
      <c r="ID256" s="239"/>
      <c r="IE256" s="239"/>
      <c r="IF256" s="239"/>
      <c r="IG256" s="239"/>
      <c r="IH256" s="239"/>
      <c r="II256" s="239"/>
      <c r="IJ256" s="239"/>
      <c r="IK256" s="239"/>
      <c r="IL256" s="239"/>
      <c r="IM256" s="239"/>
      <c r="IN256" s="239"/>
      <c r="IO256" s="239"/>
      <c r="IP256" s="239"/>
      <c r="IQ256" s="239"/>
      <c r="IR256" s="239"/>
      <c r="IS256" s="239"/>
      <c r="IT256" s="239"/>
      <c r="IU256" s="239"/>
      <c r="IV256" s="239"/>
    </row>
    <row r="257" spans="1:256" ht="25.5" x14ac:dyDescent="0.2">
      <c r="A257" s="227" t="s">
        <v>336</v>
      </c>
      <c r="B257" s="289">
        <v>510</v>
      </c>
      <c r="C257" s="250" t="s">
        <v>359</v>
      </c>
      <c r="D257" s="250" t="s">
        <v>286</v>
      </c>
      <c r="E257" s="250" t="s">
        <v>454</v>
      </c>
      <c r="F257" s="250" t="s">
        <v>337</v>
      </c>
      <c r="G257" s="235">
        <v>760.82</v>
      </c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A257" s="239"/>
      <c r="AB257" s="239"/>
      <c r="AC257" s="239"/>
      <c r="AD257" s="239"/>
      <c r="AE257" s="239"/>
      <c r="AF257" s="239"/>
      <c r="AG257" s="239"/>
      <c r="AH257" s="239"/>
      <c r="AI257" s="239"/>
      <c r="AJ257" s="239"/>
      <c r="AK257" s="239"/>
      <c r="AL257" s="239"/>
      <c r="AM257" s="239"/>
      <c r="AN257" s="239"/>
      <c r="AO257" s="239"/>
      <c r="AP257" s="239"/>
      <c r="AQ257" s="239"/>
      <c r="AR257" s="239"/>
      <c r="AS257" s="239"/>
      <c r="AT257" s="239"/>
      <c r="AU257" s="239"/>
      <c r="AV257" s="239"/>
      <c r="AW257" s="239"/>
      <c r="AX257" s="239"/>
      <c r="AY257" s="239"/>
      <c r="AZ257" s="239"/>
      <c r="BA257" s="239"/>
      <c r="BB257" s="239"/>
      <c r="BC257" s="239"/>
      <c r="BD257" s="239"/>
      <c r="BE257" s="239"/>
      <c r="BF257" s="239"/>
      <c r="BG257" s="239"/>
      <c r="BH257" s="239"/>
      <c r="BI257" s="239"/>
      <c r="BJ257" s="239"/>
      <c r="BK257" s="239"/>
      <c r="BL257" s="239"/>
      <c r="BM257" s="239"/>
      <c r="BN257" s="239"/>
      <c r="BO257" s="239"/>
      <c r="BP257" s="239"/>
      <c r="BQ257" s="239"/>
      <c r="BR257" s="239"/>
      <c r="BS257" s="239"/>
      <c r="BT257" s="239"/>
      <c r="BU257" s="239"/>
      <c r="BV257" s="239"/>
      <c r="BW257" s="239"/>
      <c r="BX257" s="239"/>
      <c r="BY257" s="239"/>
      <c r="BZ257" s="239"/>
      <c r="CA257" s="239"/>
      <c r="CB257" s="239"/>
      <c r="CC257" s="239"/>
      <c r="CD257" s="239"/>
      <c r="CE257" s="239"/>
      <c r="CF257" s="239"/>
      <c r="CG257" s="239"/>
      <c r="CH257" s="239"/>
      <c r="CI257" s="239"/>
      <c r="CJ257" s="239"/>
      <c r="CK257" s="239"/>
      <c r="CL257" s="239"/>
      <c r="CM257" s="239"/>
      <c r="CN257" s="239"/>
      <c r="CO257" s="239"/>
      <c r="CP257" s="239"/>
      <c r="CQ257" s="239"/>
      <c r="CR257" s="239"/>
      <c r="CS257" s="239"/>
      <c r="CT257" s="239"/>
      <c r="CU257" s="239"/>
      <c r="CV257" s="239"/>
      <c r="CW257" s="239"/>
      <c r="CX257" s="239"/>
      <c r="CY257" s="239"/>
      <c r="CZ257" s="239"/>
      <c r="DA257" s="239"/>
      <c r="DB257" s="239"/>
      <c r="DC257" s="239"/>
      <c r="DD257" s="239"/>
      <c r="DE257" s="239"/>
      <c r="DF257" s="239"/>
      <c r="DG257" s="239"/>
      <c r="DH257" s="239"/>
      <c r="DI257" s="239"/>
      <c r="DJ257" s="239"/>
      <c r="DK257" s="239"/>
      <c r="DL257" s="239"/>
      <c r="DM257" s="239"/>
      <c r="DN257" s="239"/>
      <c r="DO257" s="239"/>
      <c r="DP257" s="239"/>
      <c r="DQ257" s="239"/>
      <c r="DR257" s="239"/>
      <c r="DS257" s="239"/>
      <c r="DT257" s="239"/>
      <c r="DU257" s="239"/>
      <c r="DV257" s="239"/>
      <c r="DW257" s="239"/>
      <c r="DX257" s="239"/>
      <c r="DY257" s="239"/>
      <c r="DZ257" s="239"/>
      <c r="EA257" s="239"/>
      <c r="EB257" s="239"/>
      <c r="EC257" s="239"/>
      <c r="ED257" s="239"/>
      <c r="EE257" s="239"/>
      <c r="EF257" s="239"/>
      <c r="EG257" s="239"/>
      <c r="EH257" s="239"/>
      <c r="EI257" s="239"/>
      <c r="EJ257" s="239"/>
      <c r="EK257" s="239"/>
      <c r="EL257" s="239"/>
      <c r="EM257" s="239"/>
      <c r="EN257" s="239"/>
      <c r="EO257" s="239"/>
      <c r="EP257" s="239"/>
      <c r="EQ257" s="239"/>
      <c r="ER257" s="239"/>
      <c r="ES257" s="239"/>
      <c r="ET257" s="239"/>
      <c r="EU257" s="239"/>
      <c r="EV257" s="239"/>
      <c r="EW257" s="239"/>
      <c r="EX257" s="239"/>
      <c r="EY257" s="239"/>
      <c r="EZ257" s="239"/>
      <c r="FA257" s="239"/>
      <c r="FB257" s="239"/>
      <c r="FC257" s="239"/>
      <c r="FD257" s="239"/>
      <c r="FE257" s="239"/>
      <c r="FF257" s="239"/>
      <c r="FG257" s="239"/>
      <c r="FH257" s="239"/>
      <c r="FI257" s="239"/>
      <c r="FJ257" s="239"/>
      <c r="FK257" s="239"/>
      <c r="FL257" s="239"/>
      <c r="FM257" s="239"/>
      <c r="FN257" s="239"/>
      <c r="FO257" s="239"/>
      <c r="FP257" s="239"/>
      <c r="FQ257" s="239"/>
      <c r="FR257" s="239"/>
      <c r="FS257" s="239"/>
      <c r="FT257" s="239"/>
      <c r="FU257" s="239"/>
      <c r="FV257" s="239"/>
      <c r="FW257" s="239"/>
      <c r="FX257" s="239"/>
      <c r="FY257" s="239"/>
      <c r="FZ257" s="239"/>
      <c r="GA257" s="239"/>
      <c r="GB257" s="239"/>
      <c r="GC257" s="239"/>
      <c r="GD257" s="239"/>
      <c r="GE257" s="239"/>
      <c r="GF257" s="239"/>
      <c r="GG257" s="239"/>
      <c r="GH257" s="239"/>
      <c r="GI257" s="239"/>
      <c r="GJ257" s="239"/>
      <c r="GK257" s="239"/>
      <c r="GL257" s="239"/>
      <c r="GM257" s="239"/>
      <c r="GN257" s="239"/>
      <c r="GO257" s="239"/>
      <c r="GP257" s="239"/>
      <c r="GQ257" s="239"/>
      <c r="GR257" s="239"/>
      <c r="GS257" s="239"/>
      <c r="GT257" s="239"/>
      <c r="GU257" s="239"/>
      <c r="GV257" s="239"/>
      <c r="GW257" s="239"/>
      <c r="GX257" s="239"/>
      <c r="GY257" s="239"/>
      <c r="GZ257" s="239"/>
      <c r="HA257" s="239"/>
      <c r="HB257" s="239"/>
      <c r="HC257" s="239"/>
      <c r="HD257" s="239"/>
      <c r="HE257" s="239"/>
      <c r="HF257" s="239"/>
      <c r="HG257" s="239"/>
      <c r="HH257" s="239"/>
      <c r="HI257" s="239"/>
      <c r="HJ257" s="239"/>
      <c r="HK257" s="239"/>
      <c r="HL257" s="239"/>
      <c r="HM257" s="239"/>
      <c r="HN257" s="239"/>
      <c r="HO257" s="239"/>
      <c r="HP257" s="239"/>
      <c r="HQ257" s="239"/>
      <c r="HR257" s="239"/>
      <c r="HS257" s="239"/>
      <c r="HT257" s="239"/>
      <c r="HU257" s="239"/>
      <c r="HV257" s="239"/>
      <c r="HW257" s="239"/>
      <c r="HX257" s="239"/>
      <c r="HY257" s="239"/>
      <c r="HZ257" s="239"/>
      <c r="IA257" s="239"/>
      <c r="IB257" s="239"/>
      <c r="IC257" s="239"/>
      <c r="ID257" s="239"/>
      <c r="IE257" s="239"/>
      <c r="IF257" s="239"/>
      <c r="IG257" s="239"/>
      <c r="IH257" s="239"/>
      <c r="II257" s="239"/>
      <c r="IJ257" s="239"/>
      <c r="IK257" s="239"/>
      <c r="IL257" s="239"/>
      <c r="IM257" s="239"/>
      <c r="IN257" s="239"/>
      <c r="IO257" s="239"/>
      <c r="IP257" s="239"/>
      <c r="IQ257" s="239"/>
      <c r="IR257" s="239"/>
      <c r="IS257" s="239"/>
      <c r="IT257" s="239"/>
      <c r="IU257" s="239"/>
      <c r="IV257" s="239"/>
    </row>
    <row r="258" spans="1:256" hidden="1" x14ac:dyDescent="0.2">
      <c r="A258" s="227" t="s">
        <v>294</v>
      </c>
      <c r="B258" s="289">
        <v>510</v>
      </c>
      <c r="C258" s="250" t="s">
        <v>359</v>
      </c>
      <c r="D258" s="250" t="s">
        <v>286</v>
      </c>
      <c r="E258" s="250" t="s">
        <v>454</v>
      </c>
      <c r="F258" s="250" t="s">
        <v>295</v>
      </c>
      <c r="G258" s="235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39"/>
      <c r="AD258" s="239"/>
      <c r="AE258" s="239"/>
      <c r="AF258" s="239"/>
      <c r="AG258" s="239"/>
      <c r="AH258" s="239"/>
      <c r="AI258" s="239"/>
      <c r="AJ258" s="239"/>
      <c r="AK258" s="239"/>
      <c r="AL258" s="239"/>
      <c r="AM258" s="239"/>
      <c r="AN258" s="239"/>
      <c r="AO258" s="239"/>
      <c r="AP258" s="239"/>
      <c r="AQ258" s="239"/>
      <c r="AR258" s="239"/>
      <c r="AS258" s="239"/>
      <c r="AT258" s="239"/>
      <c r="AU258" s="239"/>
      <c r="AV258" s="239"/>
      <c r="AW258" s="239"/>
      <c r="AX258" s="239"/>
      <c r="AY258" s="239"/>
      <c r="AZ258" s="239"/>
      <c r="BA258" s="239"/>
      <c r="BB258" s="239"/>
      <c r="BC258" s="239"/>
      <c r="BD258" s="239"/>
      <c r="BE258" s="239"/>
      <c r="BF258" s="239"/>
      <c r="BG258" s="239"/>
      <c r="BH258" s="239"/>
      <c r="BI258" s="239"/>
      <c r="BJ258" s="239"/>
      <c r="BK258" s="239"/>
      <c r="BL258" s="239"/>
      <c r="BM258" s="239"/>
      <c r="BN258" s="239"/>
      <c r="BO258" s="239"/>
      <c r="BP258" s="239"/>
      <c r="BQ258" s="239"/>
      <c r="BR258" s="239"/>
      <c r="BS258" s="239"/>
      <c r="BT258" s="239"/>
      <c r="BU258" s="239"/>
      <c r="BV258" s="239"/>
      <c r="BW258" s="239"/>
      <c r="BX258" s="239"/>
      <c r="BY258" s="239"/>
      <c r="BZ258" s="239"/>
      <c r="CA258" s="239"/>
      <c r="CB258" s="239"/>
      <c r="CC258" s="239"/>
      <c r="CD258" s="239"/>
      <c r="CE258" s="239"/>
      <c r="CF258" s="239"/>
      <c r="CG258" s="239"/>
      <c r="CH258" s="239"/>
      <c r="CI258" s="239"/>
      <c r="CJ258" s="239"/>
      <c r="CK258" s="239"/>
      <c r="CL258" s="239"/>
      <c r="CM258" s="239"/>
      <c r="CN258" s="239"/>
      <c r="CO258" s="239"/>
      <c r="CP258" s="239"/>
      <c r="CQ258" s="239"/>
      <c r="CR258" s="239"/>
      <c r="CS258" s="239"/>
      <c r="CT258" s="239"/>
      <c r="CU258" s="239"/>
      <c r="CV258" s="239"/>
      <c r="CW258" s="239"/>
      <c r="CX258" s="239"/>
      <c r="CY258" s="239"/>
      <c r="CZ258" s="239"/>
      <c r="DA258" s="239"/>
      <c r="DB258" s="239"/>
      <c r="DC258" s="239"/>
      <c r="DD258" s="239"/>
      <c r="DE258" s="239"/>
      <c r="DF258" s="239"/>
      <c r="DG258" s="239"/>
      <c r="DH258" s="239"/>
      <c r="DI258" s="239"/>
      <c r="DJ258" s="239"/>
      <c r="DK258" s="239"/>
      <c r="DL258" s="239"/>
      <c r="DM258" s="239"/>
      <c r="DN258" s="239"/>
      <c r="DO258" s="239"/>
      <c r="DP258" s="239"/>
      <c r="DQ258" s="239"/>
      <c r="DR258" s="239"/>
      <c r="DS258" s="239"/>
      <c r="DT258" s="239"/>
      <c r="DU258" s="239"/>
      <c r="DV258" s="239"/>
      <c r="DW258" s="239"/>
      <c r="DX258" s="239"/>
      <c r="DY258" s="239"/>
      <c r="DZ258" s="239"/>
      <c r="EA258" s="239"/>
      <c r="EB258" s="239"/>
      <c r="EC258" s="239"/>
      <c r="ED258" s="239"/>
      <c r="EE258" s="239"/>
      <c r="EF258" s="239"/>
      <c r="EG258" s="239"/>
      <c r="EH258" s="239"/>
      <c r="EI258" s="239"/>
      <c r="EJ258" s="239"/>
      <c r="EK258" s="239"/>
      <c r="EL258" s="239"/>
      <c r="EM258" s="239"/>
      <c r="EN258" s="239"/>
      <c r="EO258" s="239"/>
      <c r="EP258" s="239"/>
      <c r="EQ258" s="239"/>
      <c r="ER258" s="239"/>
      <c r="ES258" s="239"/>
      <c r="ET258" s="239"/>
      <c r="EU258" s="239"/>
      <c r="EV258" s="239"/>
      <c r="EW258" s="239"/>
      <c r="EX258" s="239"/>
      <c r="EY258" s="239"/>
      <c r="EZ258" s="239"/>
      <c r="FA258" s="239"/>
      <c r="FB258" s="239"/>
      <c r="FC258" s="239"/>
      <c r="FD258" s="239"/>
      <c r="FE258" s="239"/>
      <c r="FF258" s="239"/>
      <c r="FG258" s="239"/>
      <c r="FH258" s="239"/>
      <c r="FI258" s="239"/>
      <c r="FJ258" s="239"/>
      <c r="FK258" s="239"/>
      <c r="FL258" s="239"/>
      <c r="FM258" s="239"/>
      <c r="FN258" s="239"/>
      <c r="FO258" s="239"/>
      <c r="FP258" s="239"/>
      <c r="FQ258" s="239"/>
      <c r="FR258" s="239"/>
      <c r="FS258" s="239"/>
      <c r="FT258" s="239"/>
      <c r="FU258" s="239"/>
      <c r="FV258" s="239"/>
      <c r="FW258" s="239"/>
      <c r="FX258" s="239"/>
      <c r="FY258" s="239"/>
      <c r="FZ258" s="239"/>
      <c r="GA258" s="239"/>
      <c r="GB258" s="239"/>
      <c r="GC258" s="239"/>
      <c r="GD258" s="239"/>
      <c r="GE258" s="239"/>
      <c r="GF258" s="239"/>
      <c r="GG258" s="239"/>
      <c r="GH258" s="239"/>
      <c r="GI258" s="239"/>
      <c r="GJ258" s="239"/>
      <c r="GK258" s="239"/>
      <c r="GL258" s="239"/>
      <c r="GM258" s="239"/>
      <c r="GN258" s="239"/>
      <c r="GO258" s="239"/>
      <c r="GP258" s="239"/>
      <c r="GQ258" s="239"/>
      <c r="GR258" s="239"/>
      <c r="GS258" s="239"/>
      <c r="GT258" s="239"/>
      <c r="GU258" s="239"/>
      <c r="GV258" s="239"/>
      <c r="GW258" s="239"/>
      <c r="GX258" s="239"/>
      <c r="GY258" s="239"/>
      <c r="GZ258" s="239"/>
      <c r="HA258" s="239"/>
      <c r="HB258" s="239"/>
      <c r="HC258" s="239"/>
      <c r="HD258" s="239"/>
      <c r="HE258" s="239"/>
      <c r="HF258" s="239"/>
      <c r="HG258" s="239"/>
      <c r="HH258" s="239"/>
      <c r="HI258" s="239"/>
      <c r="HJ258" s="239"/>
      <c r="HK258" s="239"/>
      <c r="HL258" s="239"/>
      <c r="HM258" s="239"/>
      <c r="HN258" s="239"/>
      <c r="HO258" s="239"/>
      <c r="HP258" s="239"/>
      <c r="HQ258" s="239"/>
      <c r="HR258" s="239"/>
      <c r="HS258" s="239"/>
      <c r="HT258" s="239"/>
      <c r="HU258" s="239"/>
      <c r="HV258" s="239"/>
      <c r="HW258" s="239"/>
      <c r="HX258" s="239"/>
      <c r="HY258" s="239"/>
      <c r="HZ258" s="239"/>
      <c r="IA258" s="239"/>
      <c r="IB258" s="239"/>
      <c r="IC258" s="239"/>
      <c r="ID258" s="239"/>
      <c r="IE258" s="239"/>
      <c r="IF258" s="239"/>
      <c r="IG258" s="239"/>
      <c r="IH258" s="239"/>
      <c r="II258" s="239"/>
      <c r="IJ258" s="239"/>
      <c r="IK258" s="239"/>
      <c r="IL258" s="239"/>
      <c r="IM258" s="239"/>
      <c r="IN258" s="239"/>
      <c r="IO258" s="239"/>
      <c r="IP258" s="239"/>
      <c r="IQ258" s="239"/>
      <c r="IR258" s="239"/>
      <c r="IS258" s="239"/>
      <c r="IT258" s="239"/>
      <c r="IU258" s="239"/>
      <c r="IV258" s="239"/>
    </row>
    <row r="259" spans="1:256" ht="25.5" hidden="1" x14ac:dyDescent="0.2">
      <c r="A259" s="227" t="s">
        <v>569</v>
      </c>
      <c r="B259" s="289">
        <v>510</v>
      </c>
      <c r="C259" s="250" t="s">
        <v>359</v>
      </c>
      <c r="D259" s="250" t="s">
        <v>286</v>
      </c>
      <c r="E259" s="250" t="s">
        <v>611</v>
      </c>
      <c r="F259" s="250" t="s">
        <v>284</v>
      </c>
      <c r="G259" s="235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  <c r="AA259" s="239"/>
      <c r="AB259" s="239"/>
      <c r="AC259" s="239"/>
      <c r="AD259" s="239"/>
      <c r="AE259" s="239"/>
      <c r="AF259" s="239"/>
      <c r="AG259" s="239"/>
      <c r="AH259" s="239"/>
      <c r="AI259" s="239"/>
      <c r="AJ259" s="239"/>
      <c r="AK259" s="239"/>
      <c r="AL259" s="239"/>
      <c r="AM259" s="239"/>
      <c r="AN259" s="239"/>
      <c r="AO259" s="239"/>
      <c r="AP259" s="239"/>
      <c r="AQ259" s="239"/>
      <c r="AR259" s="239"/>
      <c r="AS259" s="239"/>
      <c r="AT259" s="239"/>
      <c r="AU259" s="239"/>
      <c r="AV259" s="239"/>
      <c r="AW259" s="239"/>
      <c r="AX259" s="239"/>
      <c r="AY259" s="239"/>
      <c r="AZ259" s="239"/>
      <c r="BA259" s="239"/>
      <c r="BB259" s="239"/>
      <c r="BC259" s="239"/>
      <c r="BD259" s="239"/>
      <c r="BE259" s="239"/>
      <c r="BF259" s="239"/>
      <c r="BG259" s="239"/>
      <c r="BH259" s="239"/>
      <c r="BI259" s="239"/>
      <c r="BJ259" s="239"/>
      <c r="BK259" s="239"/>
      <c r="BL259" s="239"/>
      <c r="BM259" s="239"/>
      <c r="BN259" s="239"/>
      <c r="BO259" s="239"/>
      <c r="BP259" s="239"/>
      <c r="BQ259" s="239"/>
      <c r="BR259" s="239"/>
      <c r="BS259" s="239"/>
      <c r="BT259" s="239"/>
      <c r="BU259" s="239"/>
      <c r="BV259" s="239"/>
      <c r="BW259" s="239"/>
      <c r="BX259" s="239"/>
      <c r="BY259" s="239"/>
      <c r="BZ259" s="239"/>
      <c r="CA259" s="239"/>
      <c r="CB259" s="239"/>
      <c r="CC259" s="239"/>
      <c r="CD259" s="239"/>
      <c r="CE259" s="239"/>
      <c r="CF259" s="239"/>
      <c r="CG259" s="239"/>
      <c r="CH259" s="239"/>
      <c r="CI259" s="239"/>
      <c r="CJ259" s="239"/>
      <c r="CK259" s="239"/>
      <c r="CL259" s="239"/>
      <c r="CM259" s="239"/>
      <c r="CN259" s="239"/>
      <c r="CO259" s="239"/>
      <c r="CP259" s="239"/>
      <c r="CQ259" s="239"/>
      <c r="CR259" s="239"/>
      <c r="CS259" s="239"/>
      <c r="CT259" s="239"/>
      <c r="CU259" s="239"/>
      <c r="CV259" s="239"/>
      <c r="CW259" s="239"/>
      <c r="CX259" s="239"/>
      <c r="CY259" s="239"/>
      <c r="CZ259" s="239"/>
      <c r="DA259" s="239"/>
      <c r="DB259" s="239"/>
      <c r="DC259" s="239"/>
      <c r="DD259" s="239"/>
      <c r="DE259" s="239"/>
      <c r="DF259" s="239"/>
      <c r="DG259" s="239"/>
      <c r="DH259" s="239"/>
      <c r="DI259" s="239"/>
      <c r="DJ259" s="239"/>
      <c r="DK259" s="239"/>
      <c r="DL259" s="239"/>
      <c r="DM259" s="239"/>
      <c r="DN259" s="239"/>
      <c r="DO259" s="239"/>
      <c r="DP259" s="239"/>
      <c r="DQ259" s="239"/>
      <c r="DR259" s="239"/>
      <c r="DS259" s="239"/>
      <c r="DT259" s="239"/>
      <c r="DU259" s="239"/>
      <c r="DV259" s="239"/>
      <c r="DW259" s="239"/>
      <c r="DX259" s="239"/>
      <c r="DY259" s="239"/>
      <c r="DZ259" s="239"/>
      <c r="EA259" s="239"/>
      <c r="EB259" s="239"/>
      <c r="EC259" s="239"/>
      <c r="ED259" s="239"/>
      <c r="EE259" s="239"/>
      <c r="EF259" s="239"/>
      <c r="EG259" s="239"/>
      <c r="EH259" s="239"/>
      <c r="EI259" s="239"/>
      <c r="EJ259" s="239"/>
      <c r="EK259" s="239"/>
      <c r="EL259" s="239"/>
      <c r="EM259" s="239"/>
      <c r="EN259" s="239"/>
      <c r="EO259" s="239"/>
      <c r="EP259" s="239"/>
      <c r="EQ259" s="239"/>
      <c r="ER259" s="239"/>
      <c r="ES259" s="239"/>
      <c r="ET259" s="239"/>
      <c r="EU259" s="239"/>
      <c r="EV259" s="239"/>
      <c r="EW259" s="239"/>
      <c r="EX259" s="239"/>
      <c r="EY259" s="239"/>
      <c r="EZ259" s="239"/>
      <c r="FA259" s="239"/>
      <c r="FB259" s="239"/>
      <c r="FC259" s="239"/>
      <c r="FD259" s="239"/>
      <c r="FE259" s="239"/>
      <c r="FF259" s="239"/>
      <c r="FG259" s="239"/>
      <c r="FH259" s="239"/>
      <c r="FI259" s="239"/>
      <c r="FJ259" s="239"/>
      <c r="FK259" s="239"/>
      <c r="FL259" s="239"/>
      <c r="FM259" s="239"/>
      <c r="FN259" s="239"/>
      <c r="FO259" s="239"/>
      <c r="FP259" s="239"/>
      <c r="FQ259" s="239"/>
      <c r="FR259" s="239"/>
      <c r="FS259" s="239"/>
      <c r="FT259" s="239"/>
      <c r="FU259" s="239"/>
      <c r="FV259" s="239"/>
      <c r="FW259" s="239"/>
      <c r="FX259" s="239"/>
      <c r="FY259" s="239"/>
      <c r="FZ259" s="239"/>
      <c r="GA259" s="239"/>
      <c r="GB259" s="239"/>
      <c r="GC259" s="239"/>
      <c r="GD259" s="239"/>
      <c r="GE259" s="239"/>
      <c r="GF259" s="239"/>
      <c r="GG259" s="239"/>
      <c r="GH259" s="239"/>
      <c r="GI259" s="239"/>
      <c r="GJ259" s="239"/>
      <c r="GK259" s="239"/>
      <c r="GL259" s="239"/>
      <c r="GM259" s="239"/>
      <c r="GN259" s="239"/>
      <c r="GO259" s="239"/>
      <c r="GP259" s="239"/>
      <c r="GQ259" s="239"/>
      <c r="GR259" s="239"/>
      <c r="GS259" s="239"/>
      <c r="GT259" s="239"/>
      <c r="GU259" s="239"/>
      <c r="GV259" s="239"/>
      <c r="GW259" s="239"/>
      <c r="GX259" s="239"/>
      <c r="GY259" s="239"/>
      <c r="GZ259" s="239"/>
      <c r="HA259" s="239"/>
      <c r="HB259" s="239"/>
      <c r="HC259" s="239"/>
      <c r="HD259" s="239"/>
      <c r="HE259" s="239"/>
      <c r="HF259" s="239"/>
      <c r="HG259" s="239"/>
      <c r="HH259" s="239"/>
      <c r="HI259" s="239"/>
      <c r="HJ259" s="239"/>
      <c r="HK259" s="239"/>
      <c r="HL259" s="239"/>
      <c r="HM259" s="239"/>
      <c r="HN259" s="239"/>
      <c r="HO259" s="239"/>
      <c r="HP259" s="239"/>
      <c r="HQ259" s="239"/>
      <c r="HR259" s="239"/>
      <c r="HS259" s="239"/>
      <c r="HT259" s="239"/>
      <c r="HU259" s="239"/>
      <c r="HV259" s="239"/>
      <c r="HW259" s="239"/>
      <c r="HX259" s="239"/>
      <c r="HY259" s="239"/>
      <c r="HZ259" s="239"/>
      <c r="IA259" s="239"/>
      <c r="IB259" s="239"/>
      <c r="IC259" s="239"/>
      <c r="ID259" s="239"/>
      <c r="IE259" s="239"/>
      <c r="IF259" s="239"/>
      <c r="IG259" s="239"/>
      <c r="IH259" s="239"/>
      <c r="II259" s="239"/>
      <c r="IJ259" s="239"/>
      <c r="IK259" s="239"/>
      <c r="IL259" s="239"/>
      <c r="IM259" s="239"/>
      <c r="IN259" s="239"/>
      <c r="IO259" s="239"/>
      <c r="IP259" s="239"/>
      <c r="IQ259" s="239"/>
      <c r="IR259" s="239"/>
      <c r="IS259" s="239"/>
      <c r="IT259" s="239"/>
      <c r="IU259" s="239"/>
      <c r="IV259" s="239"/>
    </row>
    <row r="260" spans="1:256" ht="25.5" hidden="1" x14ac:dyDescent="0.2">
      <c r="A260" s="227" t="s">
        <v>575</v>
      </c>
      <c r="B260" s="289">
        <v>510</v>
      </c>
      <c r="C260" s="250" t="s">
        <v>359</v>
      </c>
      <c r="D260" s="250" t="s">
        <v>286</v>
      </c>
      <c r="E260" s="250" t="s">
        <v>611</v>
      </c>
      <c r="F260" s="250" t="s">
        <v>335</v>
      </c>
      <c r="G260" s="235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  <c r="AA260" s="239"/>
      <c r="AB260" s="239"/>
      <c r="AC260" s="239"/>
      <c r="AD260" s="239"/>
      <c r="AE260" s="239"/>
      <c r="AF260" s="239"/>
      <c r="AG260" s="239"/>
      <c r="AH260" s="239"/>
      <c r="AI260" s="239"/>
      <c r="AJ260" s="239"/>
      <c r="AK260" s="239"/>
      <c r="AL260" s="239"/>
      <c r="AM260" s="239"/>
      <c r="AN260" s="239"/>
      <c r="AO260" s="239"/>
      <c r="AP260" s="239"/>
      <c r="AQ260" s="239"/>
      <c r="AR260" s="239"/>
      <c r="AS260" s="239"/>
      <c r="AT260" s="239"/>
      <c r="AU260" s="239"/>
      <c r="AV260" s="239"/>
      <c r="AW260" s="239"/>
      <c r="AX260" s="239"/>
      <c r="AY260" s="239"/>
      <c r="AZ260" s="239"/>
      <c r="BA260" s="239"/>
      <c r="BB260" s="239"/>
      <c r="BC260" s="239"/>
      <c r="BD260" s="239"/>
      <c r="BE260" s="239"/>
      <c r="BF260" s="239"/>
      <c r="BG260" s="239"/>
      <c r="BH260" s="239"/>
      <c r="BI260" s="239"/>
      <c r="BJ260" s="239"/>
      <c r="BK260" s="239"/>
      <c r="BL260" s="239"/>
      <c r="BM260" s="239"/>
      <c r="BN260" s="239"/>
      <c r="BO260" s="239"/>
      <c r="BP260" s="239"/>
      <c r="BQ260" s="239"/>
      <c r="BR260" s="239"/>
      <c r="BS260" s="239"/>
      <c r="BT260" s="239"/>
      <c r="BU260" s="239"/>
      <c r="BV260" s="239"/>
      <c r="BW260" s="239"/>
      <c r="BX260" s="239"/>
      <c r="BY260" s="239"/>
      <c r="BZ260" s="239"/>
      <c r="CA260" s="239"/>
      <c r="CB260" s="239"/>
      <c r="CC260" s="239"/>
      <c r="CD260" s="239"/>
      <c r="CE260" s="239"/>
      <c r="CF260" s="239"/>
      <c r="CG260" s="239"/>
      <c r="CH260" s="239"/>
      <c r="CI260" s="239"/>
      <c r="CJ260" s="239"/>
      <c r="CK260" s="239"/>
      <c r="CL260" s="239"/>
      <c r="CM260" s="239"/>
      <c r="CN260" s="239"/>
      <c r="CO260" s="239"/>
      <c r="CP260" s="239"/>
      <c r="CQ260" s="239"/>
      <c r="CR260" s="239"/>
      <c r="CS260" s="239"/>
      <c r="CT260" s="239"/>
      <c r="CU260" s="239"/>
      <c r="CV260" s="239"/>
      <c r="CW260" s="239"/>
      <c r="CX260" s="239"/>
      <c r="CY260" s="239"/>
      <c r="CZ260" s="239"/>
      <c r="DA260" s="239"/>
      <c r="DB260" s="239"/>
      <c r="DC260" s="239"/>
      <c r="DD260" s="239"/>
      <c r="DE260" s="239"/>
      <c r="DF260" s="239"/>
      <c r="DG260" s="239"/>
      <c r="DH260" s="239"/>
      <c r="DI260" s="239"/>
      <c r="DJ260" s="239"/>
      <c r="DK260" s="239"/>
      <c r="DL260" s="239"/>
      <c r="DM260" s="239"/>
      <c r="DN260" s="239"/>
      <c r="DO260" s="239"/>
      <c r="DP260" s="239"/>
      <c r="DQ260" s="239"/>
      <c r="DR260" s="239"/>
      <c r="DS260" s="239"/>
      <c r="DT260" s="239"/>
      <c r="DU260" s="239"/>
      <c r="DV260" s="239"/>
      <c r="DW260" s="239"/>
      <c r="DX260" s="239"/>
      <c r="DY260" s="239"/>
      <c r="DZ260" s="239"/>
      <c r="EA260" s="239"/>
      <c r="EB260" s="239"/>
      <c r="EC260" s="239"/>
      <c r="ED260" s="239"/>
      <c r="EE260" s="239"/>
      <c r="EF260" s="239"/>
      <c r="EG260" s="239"/>
      <c r="EH260" s="239"/>
      <c r="EI260" s="239"/>
      <c r="EJ260" s="239"/>
      <c r="EK260" s="239"/>
      <c r="EL260" s="239"/>
      <c r="EM260" s="239"/>
      <c r="EN260" s="239"/>
      <c r="EO260" s="239"/>
      <c r="EP260" s="239"/>
      <c r="EQ260" s="239"/>
      <c r="ER260" s="239"/>
      <c r="ES260" s="239"/>
      <c r="ET260" s="239"/>
      <c r="EU260" s="239"/>
      <c r="EV260" s="239"/>
      <c r="EW260" s="239"/>
      <c r="EX260" s="239"/>
      <c r="EY260" s="239"/>
      <c r="EZ260" s="239"/>
      <c r="FA260" s="239"/>
      <c r="FB260" s="239"/>
      <c r="FC260" s="239"/>
      <c r="FD260" s="239"/>
      <c r="FE260" s="239"/>
      <c r="FF260" s="239"/>
      <c r="FG260" s="239"/>
      <c r="FH260" s="239"/>
      <c r="FI260" s="239"/>
      <c r="FJ260" s="239"/>
      <c r="FK260" s="239"/>
      <c r="FL260" s="239"/>
      <c r="FM260" s="239"/>
      <c r="FN260" s="239"/>
      <c r="FO260" s="239"/>
      <c r="FP260" s="239"/>
      <c r="FQ260" s="239"/>
      <c r="FR260" s="239"/>
      <c r="FS260" s="239"/>
      <c r="FT260" s="239"/>
      <c r="FU260" s="239"/>
      <c r="FV260" s="239"/>
      <c r="FW260" s="239"/>
      <c r="FX260" s="239"/>
      <c r="FY260" s="239"/>
      <c r="FZ260" s="239"/>
      <c r="GA260" s="239"/>
      <c r="GB260" s="239"/>
      <c r="GC260" s="239"/>
      <c r="GD260" s="239"/>
      <c r="GE260" s="239"/>
      <c r="GF260" s="239"/>
      <c r="GG260" s="239"/>
      <c r="GH260" s="239"/>
      <c r="GI260" s="239"/>
      <c r="GJ260" s="239"/>
      <c r="GK260" s="239"/>
      <c r="GL260" s="239"/>
      <c r="GM260" s="239"/>
      <c r="GN260" s="239"/>
      <c r="GO260" s="239"/>
      <c r="GP260" s="239"/>
      <c r="GQ260" s="239"/>
      <c r="GR260" s="239"/>
      <c r="GS260" s="239"/>
      <c r="GT260" s="239"/>
      <c r="GU260" s="239"/>
      <c r="GV260" s="239"/>
      <c r="GW260" s="239"/>
      <c r="GX260" s="239"/>
      <c r="GY260" s="239"/>
      <c r="GZ260" s="239"/>
      <c r="HA260" s="239"/>
      <c r="HB260" s="239"/>
      <c r="HC260" s="239"/>
      <c r="HD260" s="239"/>
      <c r="HE260" s="239"/>
      <c r="HF260" s="239"/>
      <c r="HG260" s="239"/>
      <c r="HH260" s="239"/>
      <c r="HI260" s="239"/>
      <c r="HJ260" s="239"/>
      <c r="HK260" s="239"/>
      <c r="HL260" s="239"/>
      <c r="HM260" s="239"/>
      <c r="HN260" s="239"/>
      <c r="HO260" s="239"/>
      <c r="HP260" s="239"/>
      <c r="HQ260" s="239"/>
      <c r="HR260" s="239"/>
      <c r="HS260" s="239"/>
      <c r="HT260" s="239"/>
      <c r="HU260" s="239"/>
      <c r="HV260" s="239"/>
      <c r="HW260" s="239"/>
      <c r="HX260" s="239"/>
      <c r="HY260" s="239"/>
      <c r="HZ260" s="239"/>
      <c r="IA260" s="239"/>
      <c r="IB260" s="239"/>
      <c r="IC260" s="239"/>
      <c r="ID260" s="239"/>
      <c r="IE260" s="239"/>
      <c r="IF260" s="239"/>
      <c r="IG260" s="239"/>
      <c r="IH260" s="239"/>
      <c r="II260" s="239"/>
      <c r="IJ260" s="239"/>
      <c r="IK260" s="239"/>
      <c r="IL260" s="239"/>
      <c r="IM260" s="239"/>
      <c r="IN260" s="239"/>
      <c r="IO260" s="239"/>
      <c r="IP260" s="239"/>
      <c r="IQ260" s="239"/>
      <c r="IR260" s="239"/>
      <c r="IS260" s="239"/>
      <c r="IT260" s="239"/>
      <c r="IU260" s="239"/>
      <c r="IV260" s="239"/>
    </row>
    <row r="261" spans="1:256" ht="15.75" x14ac:dyDescent="0.25">
      <c r="A261" s="213" t="s">
        <v>462</v>
      </c>
      <c r="B261" s="215" t="s">
        <v>567</v>
      </c>
      <c r="C261" s="262" t="s">
        <v>463</v>
      </c>
      <c r="D261" s="262"/>
      <c r="E261" s="262"/>
      <c r="F261" s="262"/>
      <c r="G261" s="263">
        <f>SUM(G262+G267+G271+G274)</f>
        <v>18165.61</v>
      </c>
    </row>
    <row r="262" spans="1:256" ht="14.25" x14ac:dyDescent="0.2">
      <c r="A262" s="243" t="s">
        <v>464</v>
      </c>
      <c r="B262" s="215" t="s">
        <v>567</v>
      </c>
      <c r="C262" s="215" t="s">
        <v>463</v>
      </c>
      <c r="D262" s="215" t="s">
        <v>271</v>
      </c>
      <c r="E262" s="218" t="s">
        <v>465</v>
      </c>
      <c r="F262" s="215"/>
      <c r="G262" s="216">
        <f>SUM(G263)</f>
        <v>1863.52</v>
      </c>
    </row>
    <row r="263" spans="1:256" ht="27" x14ac:dyDescent="0.25">
      <c r="A263" s="222" t="s">
        <v>466</v>
      </c>
      <c r="B263" s="237" t="s">
        <v>567</v>
      </c>
      <c r="C263" s="237" t="s">
        <v>463</v>
      </c>
      <c r="D263" s="237" t="s">
        <v>271</v>
      </c>
      <c r="E263" s="237" t="s">
        <v>465</v>
      </c>
      <c r="F263" s="237"/>
      <c r="G263" s="225">
        <f>SUM(G264)</f>
        <v>1863.52</v>
      </c>
      <c r="H263" s="256"/>
      <c r="I263" s="256"/>
      <c r="J263" s="256"/>
      <c r="K263" s="256"/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  <c r="AM263" s="256"/>
      <c r="AN263" s="256"/>
      <c r="AO263" s="256"/>
      <c r="AP263" s="256"/>
      <c r="AQ263" s="256"/>
      <c r="AR263" s="256"/>
      <c r="AS263" s="256"/>
      <c r="AT263" s="256"/>
      <c r="AU263" s="256"/>
      <c r="AV263" s="256"/>
      <c r="AW263" s="256"/>
      <c r="AX263" s="256"/>
      <c r="AY263" s="256"/>
      <c r="AZ263" s="256"/>
      <c r="BA263" s="256"/>
      <c r="BB263" s="256"/>
      <c r="BC263" s="256"/>
      <c r="BD263" s="256"/>
      <c r="BE263" s="256"/>
      <c r="BF263" s="256"/>
      <c r="BG263" s="256"/>
      <c r="BH263" s="256"/>
      <c r="BI263" s="256"/>
      <c r="BJ263" s="256"/>
      <c r="BK263" s="256"/>
      <c r="BL263" s="256"/>
      <c r="BM263" s="256"/>
      <c r="BN263" s="256"/>
      <c r="BO263" s="256"/>
      <c r="BP263" s="256"/>
      <c r="BQ263" s="256"/>
      <c r="BR263" s="256"/>
      <c r="BS263" s="256"/>
      <c r="BT263" s="256"/>
      <c r="BU263" s="256"/>
      <c r="BV263" s="256"/>
      <c r="BW263" s="256"/>
      <c r="BX263" s="256"/>
      <c r="BY263" s="256"/>
      <c r="BZ263" s="256"/>
      <c r="CA263" s="256"/>
      <c r="CB263" s="256"/>
      <c r="CC263" s="256"/>
      <c r="CD263" s="256"/>
      <c r="CE263" s="256"/>
      <c r="CF263" s="256"/>
      <c r="CG263" s="256"/>
      <c r="CH263" s="256"/>
      <c r="CI263" s="256"/>
      <c r="CJ263" s="256"/>
      <c r="CK263" s="256"/>
      <c r="CL263" s="256"/>
      <c r="CM263" s="256"/>
      <c r="CN263" s="256"/>
      <c r="CO263" s="256"/>
      <c r="CP263" s="256"/>
      <c r="CQ263" s="256"/>
      <c r="CR263" s="256"/>
      <c r="CS263" s="256"/>
      <c r="CT263" s="256"/>
      <c r="CU263" s="256"/>
      <c r="CV263" s="256"/>
      <c r="CW263" s="256"/>
      <c r="CX263" s="256"/>
      <c r="CY263" s="256"/>
      <c r="CZ263" s="256"/>
      <c r="DA263" s="256"/>
      <c r="DB263" s="256"/>
      <c r="DC263" s="256"/>
      <c r="DD263" s="256"/>
      <c r="DE263" s="256"/>
      <c r="DF263" s="256"/>
      <c r="DG263" s="256"/>
      <c r="DH263" s="256"/>
      <c r="DI263" s="256"/>
      <c r="DJ263" s="256"/>
      <c r="DK263" s="256"/>
      <c r="DL263" s="256"/>
      <c r="DM263" s="256"/>
      <c r="DN263" s="256"/>
      <c r="DO263" s="256"/>
      <c r="DP263" s="256"/>
      <c r="DQ263" s="256"/>
      <c r="DR263" s="256"/>
      <c r="DS263" s="256"/>
      <c r="DT263" s="256"/>
      <c r="DU263" s="256"/>
      <c r="DV263" s="256"/>
      <c r="DW263" s="256"/>
      <c r="DX263" s="256"/>
      <c r="DY263" s="256"/>
      <c r="DZ263" s="256"/>
      <c r="EA263" s="256"/>
      <c r="EB263" s="256"/>
      <c r="EC263" s="256"/>
      <c r="ED263" s="256"/>
      <c r="EE263" s="256"/>
      <c r="EF263" s="256"/>
      <c r="EG263" s="256"/>
      <c r="EH263" s="256"/>
      <c r="EI263" s="256"/>
      <c r="EJ263" s="256"/>
      <c r="EK263" s="256"/>
      <c r="EL263" s="256"/>
      <c r="EM263" s="256"/>
      <c r="EN263" s="256"/>
      <c r="EO263" s="256"/>
      <c r="EP263" s="256"/>
      <c r="EQ263" s="256"/>
      <c r="ER263" s="256"/>
      <c r="ES263" s="256"/>
      <c r="ET263" s="256"/>
      <c r="EU263" s="256"/>
      <c r="EV263" s="256"/>
      <c r="EW263" s="256"/>
      <c r="EX263" s="256"/>
      <c r="EY263" s="256"/>
      <c r="EZ263" s="256"/>
      <c r="FA263" s="256"/>
      <c r="FB263" s="256"/>
      <c r="FC263" s="256"/>
      <c r="FD263" s="256"/>
      <c r="FE263" s="256"/>
      <c r="FF263" s="256"/>
      <c r="FG263" s="256"/>
      <c r="FH263" s="256"/>
      <c r="FI263" s="256"/>
      <c r="FJ263" s="256"/>
      <c r="FK263" s="256"/>
      <c r="FL263" s="256"/>
      <c r="FM263" s="256"/>
      <c r="FN263" s="256"/>
      <c r="FO263" s="256"/>
      <c r="FP263" s="256"/>
      <c r="FQ263" s="256"/>
      <c r="FR263" s="256"/>
      <c r="FS263" s="256"/>
      <c r="FT263" s="256"/>
      <c r="FU263" s="256"/>
      <c r="FV263" s="256"/>
      <c r="FW263" s="256"/>
      <c r="FX263" s="256"/>
      <c r="FY263" s="256"/>
      <c r="FZ263" s="256"/>
      <c r="GA263" s="256"/>
      <c r="GB263" s="256"/>
      <c r="GC263" s="256"/>
      <c r="GD263" s="256"/>
      <c r="GE263" s="256"/>
      <c r="GF263" s="256"/>
      <c r="GG263" s="256"/>
      <c r="GH263" s="256"/>
      <c r="GI263" s="256"/>
      <c r="GJ263" s="256"/>
      <c r="GK263" s="256"/>
      <c r="GL263" s="256"/>
      <c r="GM263" s="256"/>
      <c r="GN263" s="256"/>
      <c r="GO263" s="256"/>
      <c r="GP263" s="256"/>
      <c r="GQ263" s="256"/>
      <c r="GR263" s="256"/>
      <c r="GS263" s="256"/>
      <c r="GT263" s="256"/>
      <c r="GU263" s="256"/>
      <c r="GV263" s="256"/>
      <c r="GW263" s="256"/>
      <c r="GX263" s="256"/>
      <c r="GY263" s="256"/>
      <c r="GZ263" s="256"/>
      <c r="HA263" s="256"/>
      <c r="HB263" s="256"/>
      <c r="HC263" s="256"/>
      <c r="HD263" s="256"/>
      <c r="HE263" s="256"/>
      <c r="HF263" s="256"/>
      <c r="HG263" s="256"/>
      <c r="HH263" s="256"/>
      <c r="HI263" s="256"/>
      <c r="HJ263" s="256"/>
      <c r="HK263" s="256"/>
      <c r="HL263" s="256"/>
      <c r="HM263" s="256"/>
      <c r="HN263" s="256"/>
      <c r="HO263" s="256"/>
      <c r="HP263" s="256"/>
      <c r="HQ263" s="256"/>
      <c r="HR263" s="256"/>
      <c r="HS263" s="256"/>
      <c r="HT263" s="256"/>
      <c r="HU263" s="256"/>
      <c r="HV263" s="256"/>
      <c r="HW263" s="256"/>
      <c r="HX263" s="256"/>
      <c r="HY263" s="256"/>
      <c r="HZ263" s="256"/>
      <c r="IA263" s="256"/>
      <c r="IB263" s="256"/>
      <c r="IC263" s="256"/>
      <c r="ID263" s="256"/>
      <c r="IE263" s="256"/>
      <c r="IF263" s="256"/>
      <c r="IG263" s="256"/>
      <c r="IH263" s="256"/>
      <c r="II263" s="256"/>
      <c r="IJ263" s="256"/>
      <c r="IK263" s="256"/>
      <c r="IL263" s="256"/>
      <c r="IM263" s="256"/>
      <c r="IN263" s="256"/>
      <c r="IO263" s="256"/>
      <c r="IP263" s="256"/>
      <c r="IQ263" s="256"/>
      <c r="IR263" s="256"/>
      <c r="IS263" s="256"/>
      <c r="IT263" s="256"/>
      <c r="IU263" s="256"/>
      <c r="IV263" s="256"/>
    </row>
    <row r="264" spans="1:256" ht="25.5" x14ac:dyDescent="0.2">
      <c r="A264" s="227" t="s">
        <v>467</v>
      </c>
      <c r="B264" s="240" t="s">
        <v>567</v>
      </c>
      <c r="C264" s="240" t="s">
        <v>463</v>
      </c>
      <c r="D264" s="240" t="s">
        <v>271</v>
      </c>
      <c r="E264" s="240" t="s">
        <v>465</v>
      </c>
      <c r="F264" s="240"/>
      <c r="G264" s="230">
        <f>SUM(G266+G265)</f>
        <v>1863.52</v>
      </c>
    </row>
    <row r="265" spans="1:256" ht="25.5" x14ac:dyDescent="0.2">
      <c r="A265" s="232" t="s">
        <v>569</v>
      </c>
      <c r="B265" s="250" t="s">
        <v>567</v>
      </c>
      <c r="C265" s="250" t="s">
        <v>463</v>
      </c>
      <c r="D265" s="250" t="s">
        <v>271</v>
      </c>
      <c r="E265" s="250" t="s">
        <v>465</v>
      </c>
      <c r="F265" s="250" t="s">
        <v>284</v>
      </c>
      <c r="G265" s="235">
        <v>8.99</v>
      </c>
    </row>
    <row r="266" spans="1:256" x14ac:dyDescent="0.2">
      <c r="A266" s="232" t="s">
        <v>291</v>
      </c>
      <c r="B266" s="250" t="s">
        <v>567</v>
      </c>
      <c r="C266" s="234" t="s">
        <v>463</v>
      </c>
      <c r="D266" s="234" t="s">
        <v>271</v>
      </c>
      <c r="E266" s="234" t="s">
        <v>465</v>
      </c>
      <c r="F266" s="234" t="s">
        <v>292</v>
      </c>
      <c r="G266" s="235">
        <v>1854.53</v>
      </c>
    </row>
    <row r="267" spans="1:256" ht="14.25" x14ac:dyDescent="0.2">
      <c r="A267" s="236" t="s">
        <v>468</v>
      </c>
      <c r="B267" s="218" t="s">
        <v>567</v>
      </c>
      <c r="C267" s="244" t="s">
        <v>463</v>
      </c>
      <c r="D267" s="244" t="s">
        <v>273</v>
      </c>
      <c r="E267" s="244"/>
      <c r="F267" s="244"/>
      <c r="G267" s="216">
        <f>SUM(G268)</f>
        <v>15820.28</v>
      </c>
    </row>
    <row r="268" spans="1:256" ht="13.5" x14ac:dyDescent="0.25">
      <c r="A268" s="222" t="s">
        <v>469</v>
      </c>
      <c r="B268" s="237" t="s">
        <v>567</v>
      </c>
      <c r="C268" s="224" t="s">
        <v>463</v>
      </c>
      <c r="D268" s="224" t="s">
        <v>273</v>
      </c>
      <c r="E268" s="224" t="s">
        <v>612</v>
      </c>
      <c r="F268" s="224"/>
      <c r="G268" s="225">
        <f>SUM(G269)</f>
        <v>15820.28</v>
      </c>
    </row>
    <row r="269" spans="1:256" x14ac:dyDescent="0.2">
      <c r="A269" s="232" t="s">
        <v>471</v>
      </c>
      <c r="B269" s="254" t="s">
        <v>567</v>
      </c>
      <c r="C269" s="234" t="s">
        <v>463</v>
      </c>
      <c r="D269" s="234" t="s">
        <v>273</v>
      </c>
      <c r="E269" s="234" t="s">
        <v>613</v>
      </c>
      <c r="F269" s="234"/>
      <c r="G269" s="235">
        <f>SUM(G270)</f>
        <v>15820.28</v>
      </c>
    </row>
    <row r="270" spans="1:256" ht="25.5" x14ac:dyDescent="0.2">
      <c r="A270" s="295" t="s">
        <v>336</v>
      </c>
      <c r="B270" s="229" t="s">
        <v>567</v>
      </c>
      <c r="C270" s="229" t="s">
        <v>463</v>
      </c>
      <c r="D270" s="229" t="s">
        <v>273</v>
      </c>
      <c r="E270" s="229" t="s">
        <v>612</v>
      </c>
      <c r="F270" s="229" t="s">
        <v>337</v>
      </c>
      <c r="G270" s="230">
        <v>15820.28</v>
      </c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  <c r="AA270" s="231"/>
      <c r="AB270" s="231"/>
      <c r="AC270" s="231"/>
      <c r="AD270" s="231"/>
      <c r="AE270" s="231"/>
      <c r="AF270" s="231"/>
      <c r="AG270" s="231"/>
      <c r="AH270" s="231"/>
      <c r="AI270" s="231"/>
      <c r="AJ270" s="231"/>
      <c r="AK270" s="231"/>
      <c r="AL270" s="231"/>
      <c r="AM270" s="231"/>
      <c r="AN270" s="231"/>
      <c r="AO270" s="231"/>
      <c r="AP270" s="231"/>
      <c r="AQ270" s="231"/>
      <c r="AR270" s="231"/>
      <c r="AS270" s="231"/>
      <c r="AT270" s="231"/>
      <c r="AU270" s="231"/>
      <c r="AV270" s="231"/>
      <c r="AW270" s="231"/>
      <c r="AX270" s="231"/>
      <c r="AY270" s="231"/>
      <c r="AZ270" s="231"/>
      <c r="BA270" s="231"/>
      <c r="BB270" s="231"/>
      <c r="BC270" s="231"/>
      <c r="BD270" s="231"/>
      <c r="BE270" s="231"/>
      <c r="BF270" s="231"/>
      <c r="BG270" s="231"/>
      <c r="BH270" s="231"/>
      <c r="BI270" s="231"/>
      <c r="BJ270" s="231"/>
      <c r="BK270" s="231"/>
      <c r="BL270" s="231"/>
      <c r="BM270" s="231"/>
      <c r="BN270" s="231"/>
      <c r="BO270" s="231"/>
      <c r="BP270" s="231"/>
      <c r="BQ270" s="231"/>
      <c r="BR270" s="231"/>
      <c r="BS270" s="231"/>
      <c r="BT270" s="231"/>
      <c r="BU270" s="231"/>
      <c r="BV270" s="231"/>
      <c r="BW270" s="231"/>
      <c r="BX270" s="231"/>
      <c r="BY270" s="231"/>
      <c r="BZ270" s="231"/>
      <c r="CA270" s="231"/>
      <c r="CB270" s="231"/>
      <c r="CC270" s="231"/>
      <c r="CD270" s="231"/>
      <c r="CE270" s="231"/>
      <c r="CF270" s="231"/>
      <c r="CG270" s="231"/>
      <c r="CH270" s="231"/>
      <c r="CI270" s="231"/>
      <c r="CJ270" s="231"/>
      <c r="CK270" s="231"/>
      <c r="CL270" s="231"/>
      <c r="CM270" s="231"/>
      <c r="CN270" s="231"/>
      <c r="CO270" s="231"/>
      <c r="CP270" s="231"/>
      <c r="CQ270" s="231"/>
      <c r="CR270" s="231"/>
      <c r="CS270" s="231"/>
      <c r="CT270" s="231"/>
      <c r="CU270" s="231"/>
      <c r="CV270" s="231"/>
      <c r="CW270" s="231"/>
      <c r="CX270" s="231"/>
      <c r="CY270" s="231"/>
      <c r="CZ270" s="231"/>
      <c r="DA270" s="231"/>
      <c r="DB270" s="231"/>
      <c r="DC270" s="231"/>
      <c r="DD270" s="231"/>
      <c r="DE270" s="231"/>
      <c r="DF270" s="231"/>
      <c r="DG270" s="231"/>
      <c r="DH270" s="231"/>
      <c r="DI270" s="231"/>
      <c r="DJ270" s="231"/>
      <c r="DK270" s="231"/>
      <c r="DL270" s="231"/>
      <c r="DM270" s="231"/>
      <c r="DN270" s="231"/>
      <c r="DO270" s="231"/>
      <c r="DP270" s="231"/>
      <c r="DQ270" s="231"/>
      <c r="DR270" s="231"/>
      <c r="DS270" s="231"/>
      <c r="DT270" s="231"/>
      <c r="DU270" s="231"/>
      <c r="DV270" s="231"/>
      <c r="DW270" s="231"/>
      <c r="DX270" s="231"/>
      <c r="DY270" s="231"/>
      <c r="DZ270" s="231"/>
      <c r="EA270" s="231"/>
      <c r="EB270" s="231"/>
      <c r="EC270" s="231"/>
      <c r="ED270" s="231"/>
      <c r="EE270" s="231"/>
      <c r="EF270" s="231"/>
      <c r="EG270" s="231"/>
      <c r="EH270" s="231"/>
      <c r="EI270" s="231"/>
      <c r="EJ270" s="231"/>
      <c r="EK270" s="231"/>
      <c r="EL270" s="231"/>
      <c r="EM270" s="231"/>
      <c r="EN270" s="231"/>
      <c r="EO270" s="231"/>
      <c r="EP270" s="231"/>
      <c r="EQ270" s="231"/>
      <c r="ER270" s="231"/>
      <c r="ES270" s="231"/>
      <c r="ET270" s="231"/>
      <c r="EU270" s="231"/>
      <c r="EV270" s="231"/>
      <c r="EW270" s="231"/>
      <c r="EX270" s="231"/>
      <c r="EY270" s="231"/>
      <c r="EZ270" s="231"/>
      <c r="FA270" s="231"/>
      <c r="FB270" s="231"/>
      <c r="FC270" s="231"/>
      <c r="FD270" s="231"/>
      <c r="FE270" s="231"/>
      <c r="FF270" s="231"/>
      <c r="FG270" s="231"/>
      <c r="FH270" s="231"/>
      <c r="FI270" s="231"/>
      <c r="FJ270" s="231"/>
      <c r="FK270" s="231"/>
      <c r="FL270" s="231"/>
      <c r="FM270" s="231"/>
      <c r="FN270" s="231"/>
      <c r="FO270" s="231"/>
      <c r="FP270" s="231"/>
      <c r="FQ270" s="231"/>
      <c r="FR270" s="231"/>
      <c r="FS270" s="231"/>
      <c r="FT270" s="231"/>
      <c r="FU270" s="231"/>
      <c r="FV270" s="231"/>
      <c r="FW270" s="231"/>
      <c r="FX270" s="231"/>
      <c r="FY270" s="231"/>
      <c r="FZ270" s="231"/>
      <c r="GA270" s="231"/>
      <c r="GB270" s="231"/>
      <c r="GC270" s="231"/>
      <c r="GD270" s="231"/>
      <c r="GE270" s="231"/>
      <c r="GF270" s="231"/>
      <c r="GG270" s="231"/>
      <c r="GH270" s="231"/>
      <c r="GI270" s="231"/>
      <c r="GJ270" s="231"/>
      <c r="GK270" s="231"/>
      <c r="GL270" s="231"/>
      <c r="GM270" s="231"/>
      <c r="GN270" s="231"/>
      <c r="GO270" s="231"/>
      <c r="GP270" s="231"/>
      <c r="GQ270" s="231"/>
      <c r="GR270" s="231"/>
      <c r="GS270" s="231"/>
      <c r="GT270" s="231"/>
      <c r="GU270" s="231"/>
      <c r="GV270" s="231"/>
      <c r="GW270" s="231"/>
      <c r="GX270" s="231"/>
      <c r="GY270" s="231"/>
      <c r="GZ270" s="231"/>
      <c r="HA270" s="231"/>
      <c r="HB270" s="231"/>
      <c r="HC270" s="231"/>
      <c r="HD270" s="231"/>
      <c r="HE270" s="231"/>
      <c r="HF270" s="231"/>
      <c r="HG270" s="231"/>
      <c r="HH270" s="231"/>
      <c r="HI270" s="231"/>
      <c r="HJ270" s="231"/>
      <c r="HK270" s="231"/>
      <c r="HL270" s="231"/>
      <c r="HM270" s="231"/>
      <c r="HN270" s="231"/>
      <c r="HO270" s="231"/>
      <c r="HP270" s="231"/>
      <c r="HQ270" s="231"/>
      <c r="HR270" s="231"/>
      <c r="HS270" s="231"/>
      <c r="HT270" s="231"/>
      <c r="HU270" s="231"/>
      <c r="HV270" s="231"/>
      <c r="HW270" s="231"/>
      <c r="HX270" s="231"/>
      <c r="HY270" s="231"/>
      <c r="HZ270" s="231"/>
      <c r="IA270" s="231"/>
      <c r="IB270" s="231"/>
      <c r="IC270" s="231"/>
      <c r="ID270" s="231"/>
      <c r="IE270" s="231"/>
      <c r="IF270" s="231"/>
      <c r="IG270" s="231"/>
      <c r="IH270" s="231"/>
      <c r="II270" s="231"/>
      <c r="IJ270" s="231"/>
      <c r="IK270" s="231"/>
      <c r="IL270" s="231"/>
      <c r="IM270" s="231"/>
      <c r="IN270" s="231"/>
      <c r="IO270" s="231"/>
      <c r="IP270" s="231"/>
      <c r="IQ270" s="231"/>
      <c r="IR270" s="231"/>
      <c r="IS270" s="231"/>
      <c r="IT270" s="231"/>
      <c r="IU270" s="231"/>
      <c r="IV270" s="231"/>
    </row>
    <row r="271" spans="1:256" ht="14.25" x14ac:dyDescent="0.2">
      <c r="A271" s="296" t="s">
        <v>472</v>
      </c>
      <c r="B271" s="244" t="s">
        <v>567</v>
      </c>
      <c r="C271" s="244" t="s">
        <v>463</v>
      </c>
      <c r="D271" s="244" t="s">
        <v>280</v>
      </c>
      <c r="E271" s="244"/>
      <c r="F271" s="244"/>
      <c r="G271" s="297">
        <f>SUM(G272)</f>
        <v>300</v>
      </c>
      <c r="H271" s="27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  <c r="AB271" s="272"/>
      <c r="AC271" s="272"/>
      <c r="AD271" s="272"/>
      <c r="AE271" s="272"/>
      <c r="AF271" s="272"/>
      <c r="AG271" s="272"/>
      <c r="AH271" s="272"/>
      <c r="AI271" s="272"/>
      <c r="AJ271" s="272"/>
      <c r="AK271" s="272"/>
      <c r="AL271" s="272"/>
      <c r="AM271" s="272"/>
      <c r="AN271" s="272"/>
      <c r="AO271" s="272"/>
      <c r="AP271" s="272"/>
      <c r="AQ271" s="272"/>
      <c r="AR271" s="272"/>
      <c r="AS271" s="272"/>
      <c r="AT271" s="272"/>
      <c r="AU271" s="272"/>
      <c r="AV271" s="272"/>
      <c r="AW271" s="272"/>
      <c r="AX271" s="272"/>
      <c r="AY271" s="272"/>
      <c r="AZ271" s="272"/>
      <c r="BA271" s="272"/>
      <c r="BB271" s="272"/>
      <c r="BC271" s="272"/>
      <c r="BD271" s="272"/>
      <c r="BE271" s="272"/>
      <c r="BF271" s="272"/>
      <c r="BG271" s="272"/>
      <c r="BH271" s="272"/>
      <c r="BI271" s="272"/>
      <c r="BJ271" s="272"/>
      <c r="BK271" s="272"/>
      <c r="BL271" s="272"/>
      <c r="BM271" s="272"/>
      <c r="BN271" s="272"/>
      <c r="BO271" s="272"/>
      <c r="BP271" s="272"/>
      <c r="BQ271" s="272"/>
      <c r="BR271" s="272"/>
      <c r="BS271" s="272"/>
      <c r="BT271" s="272"/>
      <c r="BU271" s="272"/>
      <c r="BV271" s="272"/>
      <c r="BW271" s="272"/>
      <c r="BX271" s="272"/>
      <c r="BY271" s="272"/>
      <c r="BZ271" s="272"/>
      <c r="CA271" s="272"/>
      <c r="CB271" s="272"/>
      <c r="CC271" s="272"/>
      <c r="CD271" s="272"/>
      <c r="CE271" s="272"/>
      <c r="CF271" s="272"/>
      <c r="CG271" s="272"/>
      <c r="CH271" s="272"/>
      <c r="CI271" s="272"/>
      <c r="CJ271" s="272"/>
      <c r="CK271" s="272"/>
      <c r="CL271" s="272"/>
      <c r="CM271" s="272"/>
      <c r="CN271" s="272"/>
      <c r="CO271" s="272"/>
      <c r="CP271" s="272"/>
      <c r="CQ271" s="272"/>
      <c r="CR271" s="272"/>
      <c r="CS271" s="272"/>
      <c r="CT271" s="272"/>
      <c r="CU271" s="272"/>
      <c r="CV271" s="272"/>
      <c r="CW271" s="272"/>
      <c r="CX271" s="272"/>
      <c r="CY271" s="272"/>
      <c r="CZ271" s="272"/>
      <c r="DA271" s="272"/>
      <c r="DB271" s="272"/>
      <c r="DC271" s="272"/>
      <c r="DD271" s="272"/>
      <c r="DE271" s="272"/>
      <c r="DF271" s="272"/>
      <c r="DG271" s="272"/>
      <c r="DH271" s="272"/>
      <c r="DI271" s="272"/>
      <c r="DJ271" s="272"/>
      <c r="DK271" s="272"/>
      <c r="DL271" s="272"/>
      <c r="DM271" s="272"/>
      <c r="DN271" s="272"/>
      <c r="DO271" s="272"/>
      <c r="DP271" s="272"/>
      <c r="DQ271" s="272"/>
      <c r="DR271" s="272"/>
      <c r="DS271" s="272"/>
      <c r="DT271" s="272"/>
      <c r="DU271" s="272"/>
      <c r="DV271" s="272"/>
      <c r="DW271" s="272"/>
      <c r="DX271" s="272"/>
      <c r="DY271" s="272"/>
      <c r="DZ271" s="272"/>
      <c r="EA271" s="272"/>
      <c r="EB271" s="272"/>
      <c r="EC271" s="272"/>
      <c r="ED271" s="272"/>
      <c r="EE271" s="272"/>
      <c r="EF271" s="272"/>
      <c r="EG271" s="272"/>
      <c r="EH271" s="272"/>
      <c r="EI271" s="272"/>
      <c r="EJ271" s="272"/>
      <c r="EK271" s="272"/>
      <c r="EL271" s="272"/>
      <c r="EM271" s="272"/>
      <c r="EN271" s="272"/>
      <c r="EO271" s="272"/>
      <c r="EP271" s="272"/>
      <c r="EQ271" s="272"/>
      <c r="ER271" s="272"/>
      <c r="ES271" s="272"/>
      <c r="ET271" s="272"/>
      <c r="EU271" s="272"/>
      <c r="EV271" s="272"/>
      <c r="EW271" s="272"/>
      <c r="EX271" s="272"/>
      <c r="EY271" s="272"/>
      <c r="EZ271" s="272"/>
      <c r="FA271" s="272"/>
      <c r="FB271" s="272"/>
      <c r="FC271" s="272"/>
      <c r="FD271" s="272"/>
      <c r="FE271" s="272"/>
      <c r="FF271" s="272"/>
      <c r="FG271" s="272"/>
      <c r="FH271" s="272"/>
      <c r="FI271" s="272"/>
      <c r="FJ271" s="272"/>
      <c r="FK271" s="272"/>
      <c r="FL271" s="272"/>
      <c r="FM271" s="272"/>
      <c r="FN271" s="272"/>
      <c r="FO271" s="272"/>
      <c r="FP271" s="272"/>
      <c r="FQ271" s="272"/>
      <c r="FR271" s="272"/>
      <c r="FS271" s="272"/>
      <c r="FT271" s="272"/>
      <c r="FU271" s="272"/>
      <c r="FV271" s="272"/>
      <c r="FW271" s="272"/>
      <c r="FX271" s="272"/>
      <c r="FY271" s="272"/>
      <c r="FZ271" s="272"/>
      <c r="GA271" s="272"/>
      <c r="GB271" s="272"/>
      <c r="GC271" s="272"/>
      <c r="GD271" s="272"/>
      <c r="GE271" s="272"/>
      <c r="GF271" s="272"/>
      <c r="GG271" s="272"/>
      <c r="GH271" s="272"/>
      <c r="GI271" s="272"/>
      <c r="GJ271" s="272"/>
      <c r="GK271" s="272"/>
      <c r="GL271" s="272"/>
      <c r="GM271" s="272"/>
      <c r="GN271" s="272"/>
      <c r="GO271" s="272"/>
      <c r="GP271" s="272"/>
      <c r="GQ271" s="272"/>
      <c r="GR271" s="272"/>
      <c r="GS271" s="272"/>
      <c r="GT271" s="272"/>
      <c r="GU271" s="272"/>
      <c r="GV271" s="272"/>
      <c r="GW271" s="272"/>
      <c r="GX271" s="272"/>
      <c r="GY271" s="272"/>
      <c r="GZ271" s="272"/>
      <c r="HA271" s="272"/>
      <c r="HB271" s="272"/>
      <c r="HC271" s="272"/>
      <c r="HD271" s="272"/>
      <c r="HE271" s="272"/>
      <c r="HF271" s="272"/>
      <c r="HG271" s="272"/>
      <c r="HH271" s="272"/>
      <c r="HI271" s="272"/>
      <c r="HJ271" s="272"/>
      <c r="HK271" s="272"/>
      <c r="HL271" s="272"/>
      <c r="HM271" s="272"/>
      <c r="HN271" s="272"/>
      <c r="HO271" s="272"/>
      <c r="HP271" s="272"/>
      <c r="HQ271" s="272"/>
      <c r="HR271" s="272"/>
      <c r="HS271" s="272"/>
      <c r="HT271" s="272"/>
      <c r="HU271" s="272"/>
      <c r="HV271" s="272"/>
      <c r="HW271" s="272"/>
      <c r="HX271" s="272"/>
      <c r="HY271" s="272"/>
      <c r="HZ271" s="272"/>
      <c r="IA271" s="272"/>
      <c r="IB271" s="272"/>
      <c r="IC271" s="272"/>
      <c r="ID271" s="272"/>
      <c r="IE271" s="272"/>
      <c r="IF271" s="272"/>
      <c r="IG271" s="272"/>
      <c r="IH271" s="272"/>
      <c r="II271" s="272"/>
      <c r="IJ271" s="272"/>
      <c r="IK271" s="272"/>
      <c r="IL271" s="272"/>
      <c r="IM271" s="272"/>
      <c r="IN271" s="272"/>
      <c r="IO271" s="272"/>
      <c r="IP271" s="272"/>
      <c r="IQ271" s="272"/>
      <c r="IR271" s="272"/>
      <c r="IS271" s="272"/>
      <c r="IT271" s="272"/>
      <c r="IU271" s="272"/>
      <c r="IV271" s="272"/>
    </row>
    <row r="272" spans="1:256" ht="38.25" x14ac:dyDescent="0.2">
      <c r="A272" s="260" t="s">
        <v>404</v>
      </c>
      <c r="B272" s="234" t="s">
        <v>567</v>
      </c>
      <c r="C272" s="234" t="s">
        <v>463</v>
      </c>
      <c r="D272" s="234" t="s">
        <v>280</v>
      </c>
      <c r="E272" s="250" t="s">
        <v>405</v>
      </c>
      <c r="F272" s="250"/>
      <c r="G272" s="235">
        <f>SUM(G273)</f>
        <v>300</v>
      </c>
    </row>
    <row r="273" spans="1:256" ht="25.5" x14ac:dyDescent="0.2">
      <c r="A273" s="227" t="s">
        <v>336</v>
      </c>
      <c r="B273" s="240" t="s">
        <v>567</v>
      </c>
      <c r="C273" s="229" t="s">
        <v>463</v>
      </c>
      <c r="D273" s="229" t="s">
        <v>280</v>
      </c>
      <c r="E273" s="229" t="s">
        <v>405</v>
      </c>
      <c r="F273" s="240" t="s">
        <v>337</v>
      </c>
      <c r="G273" s="230">
        <v>300</v>
      </c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  <c r="AB273" s="231"/>
      <c r="AC273" s="231"/>
      <c r="AD273" s="231"/>
      <c r="AE273" s="231"/>
      <c r="AF273" s="231"/>
      <c r="AG273" s="231"/>
      <c r="AH273" s="231"/>
      <c r="AI273" s="231"/>
      <c r="AJ273" s="231"/>
      <c r="AK273" s="231"/>
      <c r="AL273" s="231"/>
      <c r="AM273" s="231"/>
      <c r="AN273" s="231"/>
      <c r="AO273" s="231"/>
      <c r="AP273" s="231"/>
      <c r="AQ273" s="231"/>
      <c r="AR273" s="231"/>
      <c r="AS273" s="231"/>
      <c r="AT273" s="231"/>
      <c r="AU273" s="231"/>
      <c r="AV273" s="231"/>
      <c r="AW273" s="231"/>
      <c r="AX273" s="231"/>
      <c r="AY273" s="231"/>
      <c r="AZ273" s="231"/>
      <c r="BA273" s="231"/>
      <c r="BB273" s="231"/>
      <c r="BC273" s="231"/>
      <c r="BD273" s="231"/>
      <c r="BE273" s="231"/>
      <c r="BF273" s="231"/>
      <c r="BG273" s="231"/>
      <c r="BH273" s="231"/>
      <c r="BI273" s="231"/>
      <c r="BJ273" s="231"/>
      <c r="BK273" s="231"/>
      <c r="BL273" s="231"/>
      <c r="BM273" s="231"/>
      <c r="BN273" s="231"/>
      <c r="BO273" s="231"/>
      <c r="BP273" s="231"/>
      <c r="BQ273" s="231"/>
      <c r="BR273" s="231"/>
      <c r="BS273" s="231"/>
      <c r="BT273" s="231"/>
      <c r="BU273" s="231"/>
      <c r="BV273" s="231"/>
      <c r="BW273" s="231"/>
      <c r="BX273" s="231"/>
      <c r="BY273" s="231"/>
      <c r="BZ273" s="231"/>
      <c r="CA273" s="231"/>
      <c r="CB273" s="231"/>
      <c r="CC273" s="231"/>
      <c r="CD273" s="231"/>
      <c r="CE273" s="231"/>
      <c r="CF273" s="231"/>
      <c r="CG273" s="231"/>
      <c r="CH273" s="231"/>
      <c r="CI273" s="231"/>
      <c r="CJ273" s="231"/>
      <c r="CK273" s="231"/>
      <c r="CL273" s="231"/>
      <c r="CM273" s="231"/>
      <c r="CN273" s="231"/>
      <c r="CO273" s="231"/>
      <c r="CP273" s="231"/>
      <c r="CQ273" s="231"/>
      <c r="CR273" s="231"/>
      <c r="CS273" s="231"/>
      <c r="CT273" s="231"/>
      <c r="CU273" s="231"/>
      <c r="CV273" s="231"/>
      <c r="CW273" s="231"/>
      <c r="CX273" s="231"/>
      <c r="CY273" s="231"/>
      <c r="CZ273" s="231"/>
      <c r="DA273" s="231"/>
      <c r="DB273" s="231"/>
      <c r="DC273" s="231"/>
      <c r="DD273" s="231"/>
      <c r="DE273" s="231"/>
      <c r="DF273" s="231"/>
      <c r="DG273" s="231"/>
      <c r="DH273" s="231"/>
      <c r="DI273" s="231"/>
      <c r="DJ273" s="231"/>
      <c r="DK273" s="231"/>
      <c r="DL273" s="231"/>
      <c r="DM273" s="231"/>
      <c r="DN273" s="231"/>
      <c r="DO273" s="231"/>
      <c r="DP273" s="231"/>
      <c r="DQ273" s="231"/>
      <c r="DR273" s="231"/>
      <c r="DS273" s="231"/>
      <c r="DT273" s="231"/>
      <c r="DU273" s="231"/>
      <c r="DV273" s="231"/>
      <c r="DW273" s="231"/>
      <c r="DX273" s="231"/>
      <c r="DY273" s="231"/>
      <c r="DZ273" s="231"/>
      <c r="EA273" s="231"/>
      <c r="EB273" s="231"/>
      <c r="EC273" s="231"/>
      <c r="ED273" s="231"/>
      <c r="EE273" s="231"/>
      <c r="EF273" s="231"/>
      <c r="EG273" s="231"/>
      <c r="EH273" s="231"/>
      <c r="EI273" s="231"/>
      <c r="EJ273" s="231"/>
      <c r="EK273" s="231"/>
      <c r="EL273" s="231"/>
      <c r="EM273" s="231"/>
      <c r="EN273" s="231"/>
      <c r="EO273" s="231"/>
      <c r="EP273" s="231"/>
      <c r="EQ273" s="231"/>
      <c r="ER273" s="231"/>
      <c r="ES273" s="231"/>
      <c r="ET273" s="231"/>
      <c r="EU273" s="231"/>
      <c r="EV273" s="231"/>
      <c r="EW273" s="231"/>
      <c r="EX273" s="231"/>
      <c r="EY273" s="231"/>
      <c r="EZ273" s="231"/>
      <c r="FA273" s="231"/>
      <c r="FB273" s="231"/>
      <c r="FC273" s="231"/>
      <c r="FD273" s="231"/>
      <c r="FE273" s="231"/>
      <c r="FF273" s="231"/>
      <c r="FG273" s="231"/>
      <c r="FH273" s="231"/>
      <c r="FI273" s="231"/>
      <c r="FJ273" s="231"/>
      <c r="FK273" s="231"/>
      <c r="FL273" s="231"/>
      <c r="FM273" s="231"/>
      <c r="FN273" s="231"/>
      <c r="FO273" s="231"/>
      <c r="FP273" s="231"/>
      <c r="FQ273" s="231"/>
      <c r="FR273" s="231"/>
      <c r="FS273" s="231"/>
      <c r="FT273" s="231"/>
      <c r="FU273" s="231"/>
      <c r="FV273" s="231"/>
      <c r="FW273" s="231"/>
      <c r="FX273" s="231"/>
      <c r="FY273" s="231"/>
      <c r="FZ273" s="231"/>
      <c r="GA273" s="231"/>
      <c r="GB273" s="231"/>
      <c r="GC273" s="231"/>
      <c r="GD273" s="231"/>
      <c r="GE273" s="231"/>
      <c r="GF273" s="231"/>
      <c r="GG273" s="231"/>
      <c r="GH273" s="231"/>
      <c r="GI273" s="231"/>
      <c r="GJ273" s="231"/>
      <c r="GK273" s="231"/>
      <c r="GL273" s="231"/>
      <c r="GM273" s="231"/>
      <c r="GN273" s="231"/>
      <c r="GO273" s="231"/>
      <c r="GP273" s="231"/>
      <c r="GQ273" s="231"/>
      <c r="GR273" s="231"/>
      <c r="GS273" s="231"/>
      <c r="GT273" s="231"/>
      <c r="GU273" s="231"/>
      <c r="GV273" s="231"/>
      <c r="GW273" s="231"/>
      <c r="GX273" s="231"/>
      <c r="GY273" s="231"/>
      <c r="GZ273" s="231"/>
      <c r="HA273" s="231"/>
      <c r="HB273" s="231"/>
      <c r="HC273" s="231"/>
      <c r="HD273" s="231"/>
      <c r="HE273" s="231"/>
      <c r="HF273" s="231"/>
      <c r="HG273" s="231"/>
      <c r="HH273" s="231"/>
      <c r="HI273" s="231"/>
      <c r="HJ273" s="231"/>
      <c r="HK273" s="231"/>
      <c r="HL273" s="231"/>
      <c r="HM273" s="231"/>
      <c r="HN273" s="231"/>
      <c r="HO273" s="231"/>
      <c r="HP273" s="231"/>
      <c r="HQ273" s="231"/>
      <c r="HR273" s="231"/>
      <c r="HS273" s="231"/>
      <c r="HT273" s="231"/>
      <c r="HU273" s="231"/>
      <c r="HV273" s="231"/>
      <c r="HW273" s="231"/>
      <c r="HX273" s="231"/>
      <c r="HY273" s="231"/>
      <c r="HZ273" s="231"/>
      <c r="IA273" s="231"/>
      <c r="IB273" s="231"/>
      <c r="IC273" s="231"/>
      <c r="ID273" s="231"/>
      <c r="IE273" s="231"/>
      <c r="IF273" s="231"/>
      <c r="IG273" s="231"/>
      <c r="IH273" s="231"/>
      <c r="II273" s="231"/>
      <c r="IJ273" s="231"/>
      <c r="IK273" s="231"/>
      <c r="IL273" s="231"/>
      <c r="IM273" s="231"/>
      <c r="IN273" s="231"/>
      <c r="IO273" s="231"/>
      <c r="IP273" s="231"/>
      <c r="IQ273" s="231"/>
      <c r="IR273" s="231"/>
      <c r="IS273" s="231"/>
      <c r="IT273" s="231"/>
      <c r="IU273" s="231"/>
      <c r="IV273" s="231"/>
    </row>
    <row r="274" spans="1:256" ht="28.5" x14ac:dyDescent="0.2">
      <c r="A274" s="236" t="s">
        <v>502</v>
      </c>
      <c r="B274" s="218" t="s">
        <v>567</v>
      </c>
      <c r="C274" s="219" t="s">
        <v>463</v>
      </c>
      <c r="D274" s="219" t="s">
        <v>411</v>
      </c>
      <c r="E274" s="229"/>
      <c r="F274" s="240"/>
      <c r="G274" s="220">
        <f>SUM(G275)</f>
        <v>181.81</v>
      </c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  <c r="AA274" s="231"/>
      <c r="AB274" s="231"/>
      <c r="AC274" s="231"/>
      <c r="AD274" s="231"/>
      <c r="AE274" s="231"/>
      <c r="AF274" s="231"/>
      <c r="AG274" s="231"/>
      <c r="AH274" s="231"/>
      <c r="AI274" s="231"/>
      <c r="AJ274" s="231"/>
      <c r="AK274" s="231"/>
      <c r="AL274" s="231"/>
      <c r="AM274" s="231"/>
      <c r="AN274" s="231"/>
      <c r="AO274" s="231"/>
      <c r="AP274" s="231"/>
      <c r="AQ274" s="231"/>
      <c r="AR274" s="231"/>
      <c r="AS274" s="231"/>
      <c r="AT274" s="231"/>
      <c r="AU274" s="231"/>
      <c r="AV274" s="231"/>
      <c r="AW274" s="231"/>
      <c r="AX274" s="231"/>
      <c r="AY274" s="231"/>
      <c r="AZ274" s="231"/>
      <c r="BA274" s="231"/>
      <c r="BB274" s="231"/>
      <c r="BC274" s="231"/>
      <c r="BD274" s="231"/>
      <c r="BE274" s="231"/>
      <c r="BF274" s="231"/>
      <c r="BG274" s="231"/>
      <c r="BH274" s="231"/>
      <c r="BI274" s="231"/>
      <c r="BJ274" s="231"/>
      <c r="BK274" s="231"/>
      <c r="BL274" s="231"/>
      <c r="BM274" s="231"/>
      <c r="BN274" s="231"/>
      <c r="BO274" s="231"/>
      <c r="BP274" s="231"/>
      <c r="BQ274" s="231"/>
      <c r="BR274" s="231"/>
      <c r="BS274" s="231"/>
      <c r="BT274" s="231"/>
      <c r="BU274" s="231"/>
      <c r="BV274" s="231"/>
      <c r="BW274" s="231"/>
      <c r="BX274" s="231"/>
      <c r="BY274" s="231"/>
      <c r="BZ274" s="231"/>
      <c r="CA274" s="231"/>
      <c r="CB274" s="231"/>
      <c r="CC274" s="231"/>
      <c r="CD274" s="231"/>
      <c r="CE274" s="231"/>
      <c r="CF274" s="231"/>
      <c r="CG274" s="231"/>
      <c r="CH274" s="231"/>
      <c r="CI274" s="231"/>
      <c r="CJ274" s="231"/>
      <c r="CK274" s="231"/>
      <c r="CL274" s="231"/>
      <c r="CM274" s="231"/>
      <c r="CN274" s="231"/>
      <c r="CO274" s="231"/>
      <c r="CP274" s="231"/>
      <c r="CQ274" s="231"/>
      <c r="CR274" s="231"/>
      <c r="CS274" s="231"/>
      <c r="CT274" s="231"/>
      <c r="CU274" s="231"/>
      <c r="CV274" s="231"/>
      <c r="CW274" s="231"/>
      <c r="CX274" s="231"/>
      <c r="CY274" s="231"/>
      <c r="CZ274" s="231"/>
      <c r="DA274" s="231"/>
      <c r="DB274" s="231"/>
      <c r="DC274" s="231"/>
      <c r="DD274" s="231"/>
      <c r="DE274" s="231"/>
      <c r="DF274" s="231"/>
      <c r="DG274" s="231"/>
      <c r="DH274" s="231"/>
      <c r="DI274" s="231"/>
      <c r="DJ274" s="231"/>
      <c r="DK274" s="231"/>
      <c r="DL274" s="231"/>
      <c r="DM274" s="231"/>
      <c r="DN274" s="231"/>
      <c r="DO274" s="231"/>
      <c r="DP274" s="231"/>
      <c r="DQ274" s="231"/>
      <c r="DR274" s="231"/>
      <c r="DS274" s="231"/>
      <c r="DT274" s="231"/>
      <c r="DU274" s="231"/>
      <c r="DV274" s="231"/>
      <c r="DW274" s="231"/>
      <c r="DX274" s="231"/>
      <c r="DY274" s="231"/>
      <c r="DZ274" s="231"/>
      <c r="EA274" s="231"/>
      <c r="EB274" s="231"/>
      <c r="EC274" s="231"/>
      <c r="ED274" s="231"/>
      <c r="EE274" s="231"/>
      <c r="EF274" s="231"/>
      <c r="EG274" s="231"/>
      <c r="EH274" s="231"/>
      <c r="EI274" s="231"/>
      <c r="EJ274" s="231"/>
      <c r="EK274" s="231"/>
      <c r="EL274" s="231"/>
      <c r="EM274" s="231"/>
      <c r="EN274" s="231"/>
      <c r="EO274" s="231"/>
      <c r="EP274" s="231"/>
      <c r="EQ274" s="231"/>
      <c r="ER274" s="231"/>
      <c r="ES274" s="231"/>
      <c r="ET274" s="231"/>
      <c r="EU274" s="231"/>
      <c r="EV274" s="231"/>
      <c r="EW274" s="231"/>
      <c r="EX274" s="231"/>
      <c r="EY274" s="231"/>
      <c r="EZ274" s="231"/>
      <c r="FA274" s="231"/>
      <c r="FB274" s="231"/>
      <c r="FC274" s="231"/>
      <c r="FD274" s="231"/>
      <c r="FE274" s="231"/>
      <c r="FF274" s="231"/>
      <c r="FG274" s="231"/>
      <c r="FH274" s="231"/>
      <c r="FI274" s="231"/>
      <c r="FJ274" s="231"/>
      <c r="FK274" s="231"/>
      <c r="FL274" s="231"/>
      <c r="FM274" s="231"/>
      <c r="FN274" s="231"/>
      <c r="FO274" s="231"/>
      <c r="FP274" s="231"/>
      <c r="FQ274" s="231"/>
      <c r="FR274" s="231"/>
      <c r="FS274" s="231"/>
      <c r="FT274" s="231"/>
      <c r="FU274" s="231"/>
      <c r="FV274" s="231"/>
      <c r="FW274" s="231"/>
      <c r="FX274" s="231"/>
      <c r="FY274" s="231"/>
      <c r="FZ274" s="231"/>
      <c r="GA274" s="231"/>
      <c r="GB274" s="231"/>
      <c r="GC274" s="231"/>
      <c r="GD274" s="231"/>
      <c r="GE274" s="231"/>
      <c r="GF274" s="231"/>
      <c r="GG274" s="231"/>
      <c r="GH274" s="231"/>
      <c r="GI274" s="231"/>
      <c r="GJ274" s="231"/>
      <c r="GK274" s="231"/>
      <c r="GL274" s="231"/>
      <c r="GM274" s="231"/>
      <c r="GN274" s="231"/>
      <c r="GO274" s="231"/>
      <c r="GP274" s="231"/>
      <c r="GQ274" s="231"/>
      <c r="GR274" s="231"/>
      <c r="GS274" s="231"/>
      <c r="GT274" s="231"/>
      <c r="GU274" s="231"/>
      <c r="GV274" s="231"/>
      <c r="GW274" s="231"/>
      <c r="GX274" s="231"/>
      <c r="GY274" s="231"/>
      <c r="GZ274" s="231"/>
      <c r="HA274" s="231"/>
      <c r="HB274" s="231"/>
      <c r="HC274" s="231"/>
      <c r="HD274" s="231"/>
      <c r="HE274" s="231"/>
      <c r="HF274" s="231"/>
      <c r="HG274" s="231"/>
      <c r="HH274" s="231"/>
      <c r="HI274" s="231"/>
      <c r="HJ274" s="231"/>
      <c r="HK274" s="231"/>
      <c r="HL274" s="231"/>
      <c r="HM274" s="231"/>
      <c r="HN274" s="231"/>
      <c r="HO274" s="231"/>
      <c r="HP274" s="231"/>
      <c r="HQ274" s="231"/>
      <c r="HR274" s="231"/>
      <c r="HS274" s="231"/>
      <c r="HT274" s="231"/>
      <c r="HU274" s="231"/>
      <c r="HV274" s="231"/>
      <c r="HW274" s="231"/>
      <c r="HX274" s="231"/>
      <c r="HY274" s="231"/>
      <c r="HZ274" s="231"/>
      <c r="IA274" s="231"/>
      <c r="IB274" s="231"/>
      <c r="IC274" s="231"/>
      <c r="ID274" s="231"/>
      <c r="IE274" s="231"/>
      <c r="IF274" s="231"/>
      <c r="IG274" s="231"/>
      <c r="IH274" s="231"/>
      <c r="II274" s="231"/>
      <c r="IJ274" s="231"/>
      <c r="IK274" s="231"/>
      <c r="IL274" s="231"/>
      <c r="IM274" s="231"/>
      <c r="IN274" s="231"/>
      <c r="IO274" s="231"/>
      <c r="IP274" s="231"/>
      <c r="IQ274" s="231"/>
      <c r="IR274" s="231"/>
      <c r="IS274" s="231"/>
      <c r="IT274" s="231"/>
      <c r="IU274" s="231"/>
      <c r="IV274" s="231"/>
    </row>
    <row r="275" spans="1:256" ht="37.5" customHeight="1" x14ac:dyDescent="0.2">
      <c r="A275" s="232" t="s">
        <v>614</v>
      </c>
      <c r="B275" s="240" t="s">
        <v>567</v>
      </c>
      <c r="C275" s="229" t="s">
        <v>463</v>
      </c>
      <c r="D275" s="229" t="s">
        <v>411</v>
      </c>
      <c r="E275" s="229" t="s">
        <v>511</v>
      </c>
      <c r="F275" s="240"/>
      <c r="G275" s="230">
        <f>SUM(G276+G277)</f>
        <v>181.81</v>
      </c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  <c r="AA275" s="231"/>
      <c r="AB275" s="231"/>
      <c r="AC275" s="231"/>
      <c r="AD275" s="231"/>
      <c r="AE275" s="231"/>
      <c r="AF275" s="231"/>
      <c r="AG275" s="231"/>
      <c r="AH275" s="231"/>
      <c r="AI275" s="231"/>
      <c r="AJ275" s="231"/>
      <c r="AK275" s="231"/>
      <c r="AL275" s="231"/>
      <c r="AM275" s="231"/>
      <c r="AN275" s="231"/>
      <c r="AO275" s="231"/>
      <c r="AP275" s="231"/>
      <c r="AQ275" s="231"/>
      <c r="AR275" s="231"/>
      <c r="AS275" s="231"/>
      <c r="AT275" s="231"/>
      <c r="AU275" s="231"/>
      <c r="AV275" s="231"/>
      <c r="AW275" s="231"/>
      <c r="AX275" s="231"/>
      <c r="AY275" s="231"/>
      <c r="AZ275" s="231"/>
      <c r="BA275" s="231"/>
      <c r="BB275" s="231"/>
      <c r="BC275" s="231"/>
      <c r="BD275" s="231"/>
      <c r="BE275" s="231"/>
      <c r="BF275" s="231"/>
      <c r="BG275" s="231"/>
      <c r="BH275" s="231"/>
      <c r="BI275" s="231"/>
      <c r="BJ275" s="231"/>
      <c r="BK275" s="231"/>
      <c r="BL275" s="231"/>
      <c r="BM275" s="231"/>
      <c r="BN275" s="231"/>
      <c r="BO275" s="231"/>
      <c r="BP275" s="231"/>
      <c r="BQ275" s="231"/>
      <c r="BR275" s="231"/>
      <c r="BS275" s="231"/>
      <c r="BT275" s="231"/>
      <c r="BU275" s="231"/>
      <c r="BV275" s="231"/>
      <c r="BW275" s="231"/>
      <c r="BX275" s="231"/>
      <c r="BY275" s="231"/>
      <c r="BZ275" s="231"/>
      <c r="CA275" s="231"/>
      <c r="CB275" s="231"/>
      <c r="CC275" s="231"/>
      <c r="CD275" s="231"/>
      <c r="CE275" s="231"/>
      <c r="CF275" s="231"/>
      <c r="CG275" s="231"/>
      <c r="CH275" s="231"/>
      <c r="CI275" s="231"/>
      <c r="CJ275" s="231"/>
      <c r="CK275" s="231"/>
      <c r="CL275" s="231"/>
      <c r="CM275" s="231"/>
      <c r="CN275" s="231"/>
      <c r="CO275" s="231"/>
      <c r="CP275" s="231"/>
      <c r="CQ275" s="231"/>
      <c r="CR275" s="231"/>
      <c r="CS275" s="231"/>
      <c r="CT275" s="231"/>
      <c r="CU275" s="231"/>
      <c r="CV275" s="231"/>
      <c r="CW275" s="231"/>
      <c r="CX275" s="231"/>
      <c r="CY275" s="231"/>
      <c r="CZ275" s="231"/>
      <c r="DA275" s="231"/>
      <c r="DB275" s="231"/>
      <c r="DC275" s="231"/>
      <c r="DD275" s="231"/>
      <c r="DE275" s="231"/>
      <c r="DF275" s="231"/>
      <c r="DG275" s="231"/>
      <c r="DH275" s="231"/>
      <c r="DI275" s="231"/>
      <c r="DJ275" s="231"/>
      <c r="DK275" s="231"/>
      <c r="DL275" s="231"/>
      <c r="DM275" s="231"/>
      <c r="DN275" s="231"/>
      <c r="DO275" s="231"/>
      <c r="DP275" s="231"/>
      <c r="DQ275" s="231"/>
      <c r="DR275" s="231"/>
      <c r="DS275" s="231"/>
      <c r="DT275" s="231"/>
      <c r="DU275" s="231"/>
      <c r="DV275" s="231"/>
      <c r="DW275" s="231"/>
      <c r="DX275" s="231"/>
      <c r="DY275" s="231"/>
      <c r="DZ275" s="231"/>
      <c r="EA275" s="231"/>
      <c r="EB275" s="231"/>
      <c r="EC275" s="231"/>
      <c r="ED275" s="231"/>
      <c r="EE275" s="231"/>
      <c r="EF275" s="231"/>
      <c r="EG275" s="231"/>
      <c r="EH275" s="231"/>
      <c r="EI275" s="231"/>
      <c r="EJ275" s="231"/>
      <c r="EK275" s="231"/>
      <c r="EL275" s="231"/>
      <c r="EM275" s="231"/>
      <c r="EN275" s="231"/>
      <c r="EO275" s="231"/>
      <c r="EP275" s="231"/>
      <c r="EQ275" s="231"/>
      <c r="ER275" s="231"/>
      <c r="ES275" s="231"/>
      <c r="ET275" s="231"/>
      <c r="EU275" s="231"/>
      <c r="EV275" s="231"/>
      <c r="EW275" s="231"/>
      <c r="EX275" s="231"/>
      <c r="EY275" s="231"/>
      <c r="EZ275" s="231"/>
      <c r="FA275" s="231"/>
      <c r="FB275" s="231"/>
      <c r="FC275" s="231"/>
      <c r="FD275" s="231"/>
      <c r="FE275" s="231"/>
      <c r="FF275" s="231"/>
      <c r="FG275" s="231"/>
      <c r="FH275" s="231"/>
      <c r="FI275" s="231"/>
      <c r="FJ275" s="231"/>
      <c r="FK275" s="231"/>
      <c r="FL275" s="231"/>
      <c r="FM275" s="231"/>
      <c r="FN275" s="231"/>
      <c r="FO275" s="231"/>
      <c r="FP275" s="231"/>
      <c r="FQ275" s="231"/>
      <c r="FR275" s="231"/>
      <c r="FS275" s="231"/>
      <c r="FT275" s="231"/>
      <c r="FU275" s="231"/>
      <c r="FV275" s="231"/>
      <c r="FW275" s="231"/>
      <c r="FX275" s="231"/>
      <c r="FY275" s="231"/>
      <c r="FZ275" s="231"/>
      <c r="GA275" s="231"/>
      <c r="GB275" s="231"/>
      <c r="GC275" s="231"/>
      <c r="GD275" s="231"/>
      <c r="GE275" s="231"/>
      <c r="GF275" s="231"/>
      <c r="GG275" s="231"/>
      <c r="GH275" s="231"/>
      <c r="GI275" s="231"/>
      <c r="GJ275" s="231"/>
      <c r="GK275" s="231"/>
      <c r="GL275" s="231"/>
      <c r="GM275" s="231"/>
      <c r="GN275" s="231"/>
      <c r="GO275" s="231"/>
      <c r="GP275" s="231"/>
      <c r="GQ275" s="231"/>
      <c r="GR275" s="231"/>
      <c r="GS275" s="231"/>
      <c r="GT275" s="231"/>
      <c r="GU275" s="231"/>
      <c r="GV275" s="231"/>
      <c r="GW275" s="231"/>
      <c r="GX275" s="231"/>
      <c r="GY275" s="231"/>
      <c r="GZ275" s="231"/>
      <c r="HA275" s="231"/>
      <c r="HB275" s="231"/>
      <c r="HC275" s="231"/>
      <c r="HD275" s="231"/>
      <c r="HE275" s="231"/>
      <c r="HF275" s="231"/>
      <c r="HG275" s="231"/>
      <c r="HH275" s="231"/>
      <c r="HI275" s="231"/>
      <c r="HJ275" s="231"/>
      <c r="HK275" s="231"/>
      <c r="HL275" s="231"/>
      <c r="HM275" s="231"/>
      <c r="HN275" s="231"/>
      <c r="HO275" s="231"/>
      <c r="HP275" s="231"/>
      <c r="HQ275" s="231"/>
      <c r="HR275" s="231"/>
      <c r="HS275" s="231"/>
      <c r="HT275" s="231"/>
      <c r="HU275" s="231"/>
      <c r="HV275" s="231"/>
      <c r="HW275" s="231"/>
      <c r="HX275" s="231"/>
      <c r="HY275" s="231"/>
      <c r="HZ275" s="231"/>
      <c r="IA275" s="231"/>
      <c r="IB275" s="231"/>
      <c r="IC275" s="231"/>
      <c r="ID275" s="231"/>
      <c r="IE275" s="231"/>
      <c r="IF275" s="231"/>
      <c r="IG275" s="231"/>
      <c r="IH275" s="231"/>
      <c r="II275" s="231"/>
      <c r="IJ275" s="231"/>
      <c r="IK275" s="231"/>
      <c r="IL275" s="231"/>
      <c r="IM275" s="231"/>
      <c r="IN275" s="231"/>
      <c r="IO275" s="231"/>
      <c r="IP275" s="231"/>
      <c r="IQ275" s="231"/>
      <c r="IR275" s="231"/>
      <c r="IS275" s="231"/>
      <c r="IT275" s="231"/>
      <c r="IU275" s="231"/>
      <c r="IV275" s="231"/>
    </row>
    <row r="276" spans="1:256" ht="25.5" hidden="1" x14ac:dyDescent="0.2">
      <c r="A276" s="227" t="s">
        <v>336</v>
      </c>
      <c r="B276" s="240" t="s">
        <v>567</v>
      </c>
      <c r="C276" s="229" t="s">
        <v>463</v>
      </c>
      <c r="D276" s="229" t="s">
        <v>280</v>
      </c>
      <c r="E276" s="229" t="s">
        <v>491</v>
      </c>
      <c r="F276" s="240" t="s">
        <v>337</v>
      </c>
      <c r="G276" s="230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  <c r="AB276" s="231"/>
      <c r="AC276" s="231"/>
      <c r="AD276" s="231"/>
      <c r="AE276" s="231"/>
      <c r="AF276" s="231"/>
      <c r="AG276" s="231"/>
      <c r="AH276" s="231"/>
      <c r="AI276" s="231"/>
      <c r="AJ276" s="231"/>
      <c r="AK276" s="231"/>
      <c r="AL276" s="231"/>
      <c r="AM276" s="231"/>
      <c r="AN276" s="231"/>
      <c r="AO276" s="231"/>
      <c r="AP276" s="231"/>
      <c r="AQ276" s="231"/>
      <c r="AR276" s="231"/>
      <c r="AS276" s="231"/>
      <c r="AT276" s="231"/>
      <c r="AU276" s="231"/>
      <c r="AV276" s="231"/>
      <c r="AW276" s="231"/>
      <c r="AX276" s="231"/>
      <c r="AY276" s="231"/>
      <c r="AZ276" s="231"/>
      <c r="BA276" s="231"/>
      <c r="BB276" s="231"/>
      <c r="BC276" s="231"/>
      <c r="BD276" s="231"/>
      <c r="BE276" s="231"/>
      <c r="BF276" s="231"/>
      <c r="BG276" s="231"/>
      <c r="BH276" s="231"/>
      <c r="BI276" s="231"/>
      <c r="BJ276" s="231"/>
      <c r="BK276" s="231"/>
      <c r="BL276" s="231"/>
      <c r="BM276" s="231"/>
      <c r="BN276" s="231"/>
      <c r="BO276" s="231"/>
      <c r="BP276" s="231"/>
      <c r="BQ276" s="231"/>
      <c r="BR276" s="231"/>
      <c r="BS276" s="231"/>
      <c r="BT276" s="231"/>
      <c r="BU276" s="231"/>
      <c r="BV276" s="231"/>
      <c r="BW276" s="231"/>
      <c r="BX276" s="231"/>
      <c r="BY276" s="231"/>
      <c r="BZ276" s="231"/>
      <c r="CA276" s="231"/>
      <c r="CB276" s="231"/>
      <c r="CC276" s="231"/>
      <c r="CD276" s="231"/>
      <c r="CE276" s="231"/>
      <c r="CF276" s="231"/>
      <c r="CG276" s="231"/>
      <c r="CH276" s="231"/>
      <c r="CI276" s="231"/>
      <c r="CJ276" s="231"/>
      <c r="CK276" s="231"/>
      <c r="CL276" s="231"/>
      <c r="CM276" s="231"/>
      <c r="CN276" s="231"/>
      <c r="CO276" s="231"/>
      <c r="CP276" s="231"/>
      <c r="CQ276" s="231"/>
      <c r="CR276" s="231"/>
      <c r="CS276" s="231"/>
      <c r="CT276" s="231"/>
      <c r="CU276" s="231"/>
      <c r="CV276" s="231"/>
      <c r="CW276" s="231"/>
      <c r="CX276" s="231"/>
      <c r="CY276" s="231"/>
      <c r="CZ276" s="231"/>
      <c r="DA276" s="231"/>
      <c r="DB276" s="231"/>
      <c r="DC276" s="231"/>
      <c r="DD276" s="231"/>
      <c r="DE276" s="231"/>
      <c r="DF276" s="231"/>
      <c r="DG276" s="231"/>
      <c r="DH276" s="231"/>
      <c r="DI276" s="231"/>
      <c r="DJ276" s="231"/>
      <c r="DK276" s="231"/>
      <c r="DL276" s="231"/>
      <c r="DM276" s="231"/>
      <c r="DN276" s="231"/>
      <c r="DO276" s="231"/>
      <c r="DP276" s="231"/>
      <c r="DQ276" s="231"/>
      <c r="DR276" s="231"/>
      <c r="DS276" s="231"/>
      <c r="DT276" s="231"/>
      <c r="DU276" s="231"/>
      <c r="DV276" s="231"/>
      <c r="DW276" s="231"/>
      <c r="DX276" s="231"/>
      <c r="DY276" s="231"/>
      <c r="DZ276" s="231"/>
      <c r="EA276" s="231"/>
      <c r="EB276" s="231"/>
      <c r="EC276" s="231"/>
      <c r="ED276" s="231"/>
      <c r="EE276" s="231"/>
      <c r="EF276" s="231"/>
      <c r="EG276" s="231"/>
      <c r="EH276" s="231"/>
      <c r="EI276" s="231"/>
      <c r="EJ276" s="231"/>
      <c r="EK276" s="231"/>
      <c r="EL276" s="231"/>
      <c r="EM276" s="231"/>
      <c r="EN276" s="231"/>
      <c r="EO276" s="231"/>
      <c r="EP276" s="231"/>
      <c r="EQ276" s="231"/>
      <c r="ER276" s="231"/>
      <c r="ES276" s="231"/>
      <c r="ET276" s="231"/>
      <c r="EU276" s="231"/>
      <c r="EV276" s="231"/>
      <c r="EW276" s="231"/>
      <c r="EX276" s="231"/>
      <c r="EY276" s="231"/>
      <c r="EZ276" s="231"/>
      <c r="FA276" s="231"/>
      <c r="FB276" s="231"/>
      <c r="FC276" s="231"/>
      <c r="FD276" s="231"/>
      <c r="FE276" s="231"/>
      <c r="FF276" s="231"/>
      <c r="FG276" s="231"/>
      <c r="FH276" s="231"/>
      <c r="FI276" s="231"/>
      <c r="FJ276" s="231"/>
      <c r="FK276" s="231"/>
      <c r="FL276" s="231"/>
      <c r="FM276" s="231"/>
      <c r="FN276" s="231"/>
      <c r="FO276" s="231"/>
      <c r="FP276" s="231"/>
      <c r="FQ276" s="231"/>
      <c r="FR276" s="231"/>
      <c r="FS276" s="231"/>
      <c r="FT276" s="231"/>
      <c r="FU276" s="231"/>
      <c r="FV276" s="231"/>
      <c r="FW276" s="231"/>
      <c r="FX276" s="231"/>
      <c r="FY276" s="231"/>
      <c r="FZ276" s="231"/>
      <c r="GA276" s="231"/>
      <c r="GB276" s="231"/>
      <c r="GC276" s="231"/>
      <c r="GD276" s="231"/>
      <c r="GE276" s="231"/>
      <c r="GF276" s="231"/>
      <c r="GG276" s="231"/>
      <c r="GH276" s="231"/>
      <c r="GI276" s="231"/>
      <c r="GJ276" s="231"/>
      <c r="GK276" s="231"/>
      <c r="GL276" s="231"/>
      <c r="GM276" s="231"/>
      <c r="GN276" s="231"/>
      <c r="GO276" s="231"/>
      <c r="GP276" s="231"/>
      <c r="GQ276" s="231"/>
      <c r="GR276" s="231"/>
      <c r="GS276" s="231"/>
      <c r="GT276" s="231"/>
      <c r="GU276" s="231"/>
      <c r="GV276" s="231"/>
      <c r="GW276" s="231"/>
      <c r="GX276" s="231"/>
      <c r="GY276" s="231"/>
      <c r="GZ276" s="231"/>
      <c r="HA276" s="231"/>
      <c r="HB276" s="231"/>
      <c r="HC276" s="231"/>
      <c r="HD276" s="231"/>
      <c r="HE276" s="231"/>
      <c r="HF276" s="231"/>
      <c r="HG276" s="231"/>
      <c r="HH276" s="231"/>
      <c r="HI276" s="231"/>
      <c r="HJ276" s="231"/>
      <c r="HK276" s="231"/>
      <c r="HL276" s="231"/>
      <c r="HM276" s="231"/>
      <c r="HN276" s="231"/>
      <c r="HO276" s="231"/>
      <c r="HP276" s="231"/>
      <c r="HQ276" s="231"/>
      <c r="HR276" s="231"/>
      <c r="HS276" s="231"/>
      <c r="HT276" s="231"/>
      <c r="HU276" s="231"/>
      <c r="HV276" s="231"/>
      <c r="HW276" s="231"/>
      <c r="HX276" s="231"/>
      <c r="HY276" s="231"/>
      <c r="HZ276" s="231"/>
      <c r="IA276" s="231"/>
      <c r="IB276" s="231"/>
      <c r="IC276" s="231"/>
      <c r="ID276" s="231"/>
      <c r="IE276" s="231"/>
      <c r="IF276" s="231"/>
      <c r="IG276" s="231"/>
      <c r="IH276" s="231"/>
      <c r="II276" s="231"/>
      <c r="IJ276" s="231"/>
      <c r="IK276" s="231"/>
      <c r="IL276" s="231"/>
      <c r="IM276" s="231"/>
      <c r="IN276" s="231"/>
      <c r="IO276" s="231"/>
      <c r="IP276" s="231"/>
      <c r="IQ276" s="231"/>
      <c r="IR276" s="231"/>
      <c r="IS276" s="231"/>
      <c r="IT276" s="231"/>
      <c r="IU276" s="231"/>
      <c r="IV276" s="231"/>
    </row>
    <row r="277" spans="1:256" ht="25.5" x14ac:dyDescent="0.2">
      <c r="A277" s="227" t="s">
        <v>336</v>
      </c>
      <c r="B277" s="240" t="s">
        <v>567</v>
      </c>
      <c r="C277" s="229" t="s">
        <v>463</v>
      </c>
      <c r="D277" s="229" t="s">
        <v>411</v>
      </c>
      <c r="E277" s="229" t="s">
        <v>511</v>
      </c>
      <c r="F277" s="240" t="s">
        <v>337</v>
      </c>
      <c r="G277" s="230">
        <v>181.81</v>
      </c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  <c r="AA277" s="231"/>
      <c r="AB277" s="231"/>
      <c r="AC277" s="231"/>
      <c r="AD277" s="231"/>
      <c r="AE277" s="231"/>
      <c r="AF277" s="231"/>
      <c r="AG277" s="231"/>
      <c r="AH277" s="231"/>
      <c r="AI277" s="231"/>
      <c r="AJ277" s="231"/>
      <c r="AK277" s="231"/>
      <c r="AL277" s="231"/>
      <c r="AM277" s="231"/>
      <c r="AN277" s="231"/>
      <c r="AO277" s="231"/>
      <c r="AP277" s="231"/>
      <c r="AQ277" s="231"/>
      <c r="AR277" s="231"/>
      <c r="AS277" s="231"/>
      <c r="AT277" s="231"/>
      <c r="AU277" s="231"/>
      <c r="AV277" s="231"/>
      <c r="AW277" s="231"/>
      <c r="AX277" s="231"/>
      <c r="AY277" s="231"/>
      <c r="AZ277" s="231"/>
      <c r="BA277" s="231"/>
      <c r="BB277" s="231"/>
      <c r="BC277" s="231"/>
      <c r="BD277" s="231"/>
      <c r="BE277" s="231"/>
      <c r="BF277" s="231"/>
      <c r="BG277" s="231"/>
      <c r="BH277" s="231"/>
      <c r="BI277" s="231"/>
      <c r="BJ277" s="231"/>
      <c r="BK277" s="231"/>
      <c r="BL277" s="231"/>
      <c r="BM277" s="231"/>
      <c r="BN277" s="231"/>
      <c r="BO277" s="231"/>
      <c r="BP277" s="231"/>
      <c r="BQ277" s="231"/>
      <c r="BR277" s="231"/>
      <c r="BS277" s="231"/>
      <c r="BT277" s="231"/>
      <c r="BU277" s="231"/>
      <c r="BV277" s="231"/>
      <c r="BW277" s="231"/>
      <c r="BX277" s="231"/>
      <c r="BY277" s="231"/>
      <c r="BZ277" s="231"/>
      <c r="CA277" s="231"/>
      <c r="CB277" s="231"/>
      <c r="CC277" s="231"/>
      <c r="CD277" s="231"/>
      <c r="CE277" s="231"/>
      <c r="CF277" s="231"/>
      <c r="CG277" s="231"/>
      <c r="CH277" s="231"/>
      <c r="CI277" s="231"/>
      <c r="CJ277" s="231"/>
      <c r="CK277" s="231"/>
      <c r="CL277" s="231"/>
      <c r="CM277" s="231"/>
      <c r="CN277" s="231"/>
      <c r="CO277" s="231"/>
      <c r="CP277" s="231"/>
      <c r="CQ277" s="231"/>
      <c r="CR277" s="231"/>
      <c r="CS277" s="231"/>
      <c r="CT277" s="231"/>
      <c r="CU277" s="231"/>
      <c r="CV277" s="231"/>
      <c r="CW277" s="231"/>
      <c r="CX277" s="231"/>
      <c r="CY277" s="231"/>
      <c r="CZ277" s="231"/>
      <c r="DA277" s="231"/>
      <c r="DB277" s="231"/>
      <c r="DC277" s="231"/>
      <c r="DD277" s="231"/>
      <c r="DE277" s="231"/>
      <c r="DF277" s="231"/>
      <c r="DG277" s="231"/>
      <c r="DH277" s="231"/>
      <c r="DI277" s="231"/>
      <c r="DJ277" s="231"/>
      <c r="DK277" s="231"/>
      <c r="DL277" s="231"/>
      <c r="DM277" s="231"/>
      <c r="DN277" s="231"/>
      <c r="DO277" s="231"/>
      <c r="DP277" s="231"/>
      <c r="DQ277" s="231"/>
      <c r="DR277" s="231"/>
      <c r="DS277" s="231"/>
      <c r="DT277" s="231"/>
      <c r="DU277" s="231"/>
      <c r="DV277" s="231"/>
      <c r="DW277" s="231"/>
      <c r="DX277" s="231"/>
      <c r="DY277" s="231"/>
      <c r="DZ277" s="231"/>
      <c r="EA277" s="231"/>
      <c r="EB277" s="231"/>
      <c r="EC277" s="231"/>
      <c r="ED277" s="231"/>
      <c r="EE277" s="231"/>
      <c r="EF277" s="231"/>
      <c r="EG277" s="231"/>
      <c r="EH277" s="231"/>
      <c r="EI277" s="231"/>
      <c r="EJ277" s="231"/>
      <c r="EK277" s="231"/>
      <c r="EL277" s="231"/>
      <c r="EM277" s="231"/>
      <c r="EN277" s="231"/>
      <c r="EO277" s="231"/>
      <c r="EP277" s="231"/>
      <c r="EQ277" s="231"/>
      <c r="ER277" s="231"/>
      <c r="ES277" s="231"/>
      <c r="ET277" s="231"/>
      <c r="EU277" s="231"/>
      <c r="EV277" s="231"/>
      <c r="EW277" s="231"/>
      <c r="EX277" s="231"/>
      <c r="EY277" s="231"/>
      <c r="EZ277" s="231"/>
      <c r="FA277" s="231"/>
      <c r="FB277" s="231"/>
      <c r="FC277" s="231"/>
      <c r="FD277" s="231"/>
      <c r="FE277" s="231"/>
      <c r="FF277" s="231"/>
      <c r="FG277" s="231"/>
      <c r="FH277" s="231"/>
      <c r="FI277" s="231"/>
      <c r="FJ277" s="231"/>
      <c r="FK277" s="231"/>
      <c r="FL277" s="231"/>
      <c r="FM277" s="231"/>
      <c r="FN277" s="231"/>
      <c r="FO277" s="231"/>
      <c r="FP277" s="231"/>
      <c r="FQ277" s="231"/>
      <c r="FR277" s="231"/>
      <c r="FS277" s="231"/>
      <c r="FT277" s="231"/>
      <c r="FU277" s="231"/>
      <c r="FV277" s="231"/>
      <c r="FW277" s="231"/>
      <c r="FX277" s="231"/>
      <c r="FY277" s="231"/>
      <c r="FZ277" s="231"/>
      <c r="GA277" s="231"/>
      <c r="GB277" s="231"/>
      <c r="GC277" s="231"/>
      <c r="GD277" s="231"/>
      <c r="GE277" s="231"/>
      <c r="GF277" s="231"/>
      <c r="GG277" s="231"/>
      <c r="GH277" s="231"/>
      <c r="GI277" s="231"/>
      <c r="GJ277" s="231"/>
      <c r="GK277" s="231"/>
      <c r="GL277" s="231"/>
      <c r="GM277" s="231"/>
      <c r="GN277" s="231"/>
      <c r="GO277" s="231"/>
      <c r="GP277" s="231"/>
      <c r="GQ277" s="231"/>
      <c r="GR277" s="231"/>
      <c r="GS277" s="231"/>
      <c r="GT277" s="231"/>
      <c r="GU277" s="231"/>
      <c r="GV277" s="231"/>
      <c r="GW277" s="231"/>
      <c r="GX277" s="231"/>
      <c r="GY277" s="231"/>
      <c r="GZ277" s="231"/>
      <c r="HA277" s="231"/>
      <c r="HB277" s="231"/>
      <c r="HC277" s="231"/>
      <c r="HD277" s="231"/>
      <c r="HE277" s="231"/>
      <c r="HF277" s="231"/>
      <c r="HG277" s="231"/>
      <c r="HH277" s="231"/>
      <c r="HI277" s="231"/>
      <c r="HJ277" s="231"/>
      <c r="HK277" s="231"/>
      <c r="HL277" s="231"/>
      <c r="HM277" s="231"/>
      <c r="HN277" s="231"/>
      <c r="HO277" s="231"/>
      <c r="HP277" s="231"/>
      <c r="HQ277" s="231"/>
      <c r="HR277" s="231"/>
      <c r="HS277" s="231"/>
      <c r="HT277" s="231"/>
      <c r="HU277" s="231"/>
      <c r="HV277" s="231"/>
      <c r="HW277" s="231"/>
      <c r="HX277" s="231"/>
      <c r="HY277" s="231"/>
      <c r="HZ277" s="231"/>
      <c r="IA277" s="231"/>
      <c r="IB277" s="231"/>
      <c r="IC277" s="231"/>
      <c r="ID277" s="231"/>
      <c r="IE277" s="231"/>
      <c r="IF277" s="231"/>
      <c r="IG277" s="231"/>
      <c r="IH277" s="231"/>
      <c r="II277" s="231"/>
      <c r="IJ277" s="231"/>
      <c r="IK277" s="231"/>
      <c r="IL277" s="231"/>
      <c r="IM277" s="231"/>
      <c r="IN277" s="231"/>
      <c r="IO277" s="231"/>
      <c r="IP277" s="231"/>
      <c r="IQ277" s="231"/>
      <c r="IR277" s="231"/>
      <c r="IS277" s="231"/>
      <c r="IT277" s="231"/>
      <c r="IU277" s="231"/>
      <c r="IV277" s="231"/>
    </row>
    <row r="278" spans="1:256" ht="15.75" x14ac:dyDescent="0.25">
      <c r="A278" s="213" t="s">
        <v>512</v>
      </c>
      <c r="B278" s="282">
        <v>510</v>
      </c>
      <c r="C278" s="262" t="s">
        <v>302</v>
      </c>
      <c r="D278" s="262"/>
      <c r="E278" s="262"/>
      <c r="F278" s="262"/>
      <c r="G278" s="263">
        <f>SUM(G279+G282)</f>
        <v>4893.62</v>
      </c>
    </row>
    <row r="279" spans="1:256" ht="15" x14ac:dyDescent="0.25">
      <c r="A279" s="276" t="s">
        <v>615</v>
      </c>
      <c r="B279" s="283">
        <v>510</v>
      </c>
      <c r="C279" s="255" t="s">
        <v>302</v>
      </c>
      <c r="D279" s="255" t="s">
        <v>271</v>
      </c>
      <c r="E279" s="255"/>
      <c r="F279" s="255"/>
      <c r="G279" s="274">
        <f>SUM(G280)</f>
        <v>3800</v>
      </c>
    </row>
    <row r="280" spans="1:256" ht="38.25" x14ac:dyDescent="0.2">
      <c r="A280" s="232" t="s">
        <v>616</v>
      </c>
      <c r="B280" s="298">
        <v>510</v>
      </c>
      <c r="C280" s="250" t="s">
        <v>302</v>
      </c>
      <c r="D280" s="250" t="s">
        <v>271</v>
      </c>
      <c r="E280" s="250" t="s">
        <v>515</v>
      </c>
      <c r="F280" s="250"/>
      <c r="G280" s="235">
        <f>SUM(G281)</f>
        <v>3800</v>
      </c>
    </row>
    <row r="281" spans="1:256" ht="25.5" x14ac:dyDescent="0.2">
      <c r="A281" s="227" t="s">
        <v>336</v>
      </c>
      <c r="B281" s="288">
        <v>510</v>
      </c>
      <c r="C281" s="240" t="s">
        <v>302</v>
      </c>
      <c r="D281" s="240" t="s">
        <v>271</v>
      </c>
      <c r="E281" s="240" t="s">
        <v>515</v>
      </c>
      <c r="F281" s="240" t="s">
        <v>337</v>
      </c>
      <c r="G281" s="230">
        <v>3800</v>
      </c>
    </row>
    <row r="282" spans="1:256" ht="30" x14ac:dyDescent="0.25">
      <c r="A282" s="276" t="s">
        <v>516</v>
      </c>
      <c r="B282" s="283">
        <v>510</v>
      </c>
      <c r="C282" s="255" t="s">
        <v>302</v>
      </c>
      <c r="D282" s="255" t="s">
        <v>297</v>
      </c>
      <c r="E282" s="255"/>
      <c r="F282" s="255"/>
      <c r="G282" s="274">
        <f>SUM(G283)</f>
        <v>1093.6199999999999</v>
      </c>
    </row>
    <row r="283" spans="1:256" ht="38.25" x14ac:dyDescent="0.2">
      <c r="A283" s="232" t="s">
        <v>616</v>
      </c>
      <c r="B283" s="298">
        <v>510</v>
      </c>
      <c r="C283" s="250" t="s">
        <v>302</v>
      </c>
      <c r="D283" s="250" t="s">
        <v>297</v>
      </c>
      <c r="E283" s="250" t="s">
        <v>515</v>
      </c>
      <c r="F283" s="250"/>
      <c r="G283" s="235">
        <f>SUM(G284+G286+G285)</f>
        <v>1093.6199999999999</v>
      </c>
    </row>
    <row r="284" spans="1:256" ht="25.5" x14ac:dyDescent="0.2">
      <c r="A284" s="227" t="s">
        <v>569</v>
      </c>
      <c r="B284" s="288">
        <v>510</v>
      </c>
      <c r="C284" s="240" t="s">
        <v>302</v>
      </c>
      <c r="D284" s="240" t="s">
        <v>297</v>
      </c>
      <c r="E284" s="240" t="s">
        <v>515</v>
      </c>
      <c r="F284" s="240" t="s">
        <v>284</v>
      </c>
      <c r="G284" s="230">
        <v>152</v>
      </c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1"/>
      <c r="AK284" s="231"/>
      <c r="AL284" s="231"/>
      <c r="AM284" s="231"/>
      <c r="AN284" s="231"/>
      <c r="AO284" s="231"/>
      <c r="AP284" s="231"/>
      <c r="AQ284" s="231"/>
      <c r="AR284" s="231"/>
      <c r="AS284" s="231"/>
      <c r="AT284" s="231"/>
      <c r="AU284" s="231"/>
      <c r="AV284" s="231"/>
      <c r="AW284" s="231"/>
      <c r="AX284" s="231"/>
      <c r="AY284" s="231"/>
      <c r="AZ284" s="231"/>
      <c r="BA284" s="231"/>
      <c r="BB284" s="231"/>
      <c r="BC284" s="231"/>
      <c r="BD284" s="231"/>
      <c r="BE284" s="231"/>
      <c r="BF284" s="231"/>
      <c r="BG284" s="231"/>
      <c r="BH284" s="231"/>
      <c r="BI284" s="231"/>
      <c r="BJ284" s="231"/>
      <c r="BK284" s="231"/>
      <c r="BL284" s="231"/>
      <c r="BM284" s="231"/>
      <c r="BN284" s="231"/>
      <c r="BO284" s="231"/>
      <c r="BP284" s="231"/>
      <c r="BQ284" s="231"/>
      <c r="BR284" s="231"/>
      <c r="BS284" s="231"/>
      <c r="BT284" s="231"/>
      <c r="BU284" s="231"/>
      <c r="BV284" s="231"/>
      <c r="BW284" s="231"/>
      <c r="BX284" s="231"/>
      <c r="BY284" s="231"/>
      <c r="BZ284" s="231"/>
      <c r="CA284" s="231"/>
      <c r="CB284" s="231"/>
      <c r="CC284" s="231"/>
      <c r="CD284" s="231"/>
      <c r="CE284" s="231"/>
      <c r="CF284" s="231"/>
      <c r="CG284" s="231"/>
      <c r="CH284" s="231"/>
      <c r="CI284" s="231"/>
      <c r="CJ284" s="231"/>
      <c r="CK284" s="231"/>
      <c r="CL284" s="231"/>
      <c r="CM284" s="231"/>
      <c r="CN284" s="231"/>
      <c r="CO284" s="231"/>
      <c r="CP284" s="231"/>
      <c r="CQ284" s="231"/>
      <c r="CR284" s="231"/>
      <c r="CS284" s="231"/>
      <c r="CT284" s="231"/>
      <c r="CU284" s="231"/>
      <c r="CV284" s="231"/>
      <c r="CW284" s="231"/>
      <c r="CX284" s="231"/>
      <c r="CY284" s="231"/>
      <c r="CZ284" s="231"/>
      <c r="DA284" s="231"/>
      <c r="DB284" s="231"/>
      <c r="DC284" s="231"/>
      <c r="DD284" s="231"/>
      <c r="DE284" s="231"/>
      <c r="DF284" s="231"/>
      <c r="DG284" s="231"/>
      <c r="DH284" s="231"/>
      <c r="DI284" s="231"/>
      <c r="DJ284" s="231"/>
      <c r="DK284" s="231"/>
      <c r="DL284" s="231"/>
      <c r="DM284" s="231"/>
      <c r="DN284" s="231"/>
      <c r="DO284" s="231"/>
      <c r="DP284" s="231"/>
      <c r="DQ284" s="231"/>
      <c r="DR284" s="231"/>
      <c r="DS284" s="231"/>
      <c r="DT284" s="231"/>
      <c r="DU284" s="231"/>
      <c r="DV284" s="231"/>
      <c r="DW284" s="231"/>
      <c r="DX284" s="231"/>
      <c r="DY284" s="231"/>
      <c r="DZ284" s="231"/>
      <c r="EA284" s="231"/>
      <c r="EB284" s="231"/>
      <c r="EC284" s="231"/>
      <c r="ED284" s="231"/>
      <c r="EE284" s="231"/>
      <c r="EF284" s="231"/>
      <c r="EG284" s="231"/>
      <c r="EH284" s="231"/>
      <c r="EI284" s="231"/>
      <c r="EJ284" s="231"/>
      <c r="EK284" s="231"/>
      <c r="EL284" s="231"/>
      <c r="EM284" s="231"/>
      <c r="EN284" s="231"/>
      <c r="EO284" s="231"/>
      <c r="EP284" s="231"/>
      <c r="EQ284" s="231"/>
      <c r="ER284" s="231"/>
      <c r="ES284" s="231"/>
      <c r="ET284" s="231"/>
      <c r="EU284" s="231"/>
      <c r="EV284" s="231"/>
      <c r="EW284" s="231"/>
      <c r="EX284" s="231"/>
      <c r="EY284" s="231"/>
      <c r="EZ284" s="231"/>
      <c r="FA284" s="231"/>
      <c r="FB284" s="231"/>
      <c r="FC284" s="231"/>
      <c r="FD284" s="231"/>
      <c r="FE284" s="231"/>
      <c r="FF284" s="231"/>
      <c r="FG284" s="231"/>
      <c r="FH284" s="231"/>
      <c r="FI284" s="231"/>
      <c r="FJ284" s="231"/>
      <c r="FK284" s="231"/>
      <c r="FL284" s="231"/>
      <c r="FM284" s="231"/>
      <c r="FN284" s="231"/>
      <c r="FO284" s="231"/>
      <c r="FP284" s="231"/>
      <c r="FQ284" s="231"/>
      <c r="FR284" s="231"/>
      <c r="FS284" s="231"/>
      <c r="FT284" s="231"/>
      <c r="FU284" s="231"/>
      <c r="FV284" s="231"/>
      <c r="FW284" s="231"/>
      <c r="FX284" s="231"/>
      <c r="FY284" s="231"/>
      <c r="FZ284" s="231"/>
      <c r="GA284" s="231"/>
      <c r="GB284" s="231"/>
      <c r="GC284" s="231"/>
      <c r="GD284" s="231"/>
      <c r="GE284" s="231"/>
      <c r="GF284" s="231"/>
      <c r="GG284" s="231"/>
      <c r="GH284" s="231"/>
      <c r="GI284" s="231"/>
      <c r="GJ284" s="231"/>
      <c r="GK284" s="231"/>
      <c r="GL284" s="231"/>
      <c r="GM284" s="231"/>
      <c r="GN284" s="231"/>
      <c r="GO284" s="231"/>
      <c r="GP284" s="231"/>
      <c r="GQ284" s="231"/>
      <c r="GR284" s="231"/>
      <c r="GS284" s="231"/>
      <c r="GT284" s="231"/>
      <c r="GU284" s="231"/>
      <c r="GV284" s="231"/>
      <c r="GW284" s="231"/>
      <c r="GX284" s="231"/>
      <c r="GY284" s="231"/>
      <c r="GZ284" s="231"/>
      <c r="HA284" s="231"/>
      <c r="HB284" s="231"/>
      <c r="HC284" s="231"/>
      <c r="HD284" s="231"/>
      <c r="HE284" s="231"/>
      <c r="HF284" s="231"/>
      <c r="HG284" s="231"/>
      <c r="HH284" s="231"/>
      <c r="HI284" s="231"/>
      <c r="HJ284" s="231"/>
      <c r="HK284" s="231"/>
      <c r="HL284" s="231"/>
      <c r="HM284" s="231"/>
      <c r="HN284" s="231"/>
      <c r="HO284" s="231"/>
      <c r="HP284" s="231"/>
      <c r="HQ284" s="231"/>
      <c r="HR284" s="231"/>
      <c r="HS284" s="231"/>
      <c r="HT284" s="231"/>
      <c r="HU284" s="231"/>
      <c r="HV284" s="231"/>
      <c r="HW284" s="231"/>
      <c r="HX284" s="231"/>
      <c r="HY284" s="231"/>
      <c r="HZ284" s="231"/>
      <c r="IA284" s="231"/>
      <c r="IB284" s="231"/>
      <c r="IC284" s="231"/>
      <c r="ID284" s="231"/>
      <c r="IE284" s="231"/>
      <c r="IF284" s="231"/>
      <c r="IG284" s="231"/>
      <c r="IH284" s="231"/>
      <c r="II284" s="231"/>
      <c r="IJ284" s="231"/>
      <c r="IK284" s="231"/>
      <c r="IL284" s="231"/>
      <c r="IM284" s="231"/>
      <c r="IN284" s="231"/>
      <c r="IO284" s="231"/>
      <c r="IP284" s="231"/>
      <c r="IQ284" s="231"/>
      <c r="IR284" s="231"/>
      <c r="IS284" s="231"/>
      <c r="IT284" s="231"/>
      <c r="IU284" s="231"/>
      <c r="IV284" s="231"/>
    </row>
    <row r="285" spans="1:256" ht="25.5" x14ac:dyDescent="0.2">
      <c r="A285" s="227" t="s">
        <v>575</v>
      </c>
      <c r="B285" s="288">
        <v>510</v>
      </c>
      <c r="C285" s="240" t="s">
        <v>302</v>
      </c>
      <c r="D285" s="240" t="s">
        <v>297</v>
      </c>
      <c r="E285" s="240" t="s">
        <v>515</v>
      </c>
      <c r="F285" s="240" t="s">
        <v>335</v>
      </c>
      <c r="G285" s="230">
        <v>24.37</v>
      </c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/>
      <c r="AH285" s="231"/>
      <c r="AI285" s="231"/>
      <c r="AJ285" s="231"/>
      <c r="AK285" s="231"/>
      <c r="AL285" s="231"/>
      <c r="AM285" s="231"/>
      <c r="AN285" s="231"/>
      <c r="AO285" s="231"/>
      <c r="AP285" s="231"/>
      <c r="AQ285" s="231"/>
      <c r="AR285" s="231"/>
      <c r="AS285" s="231"/>
      <c r="AT285" s="231"/>
      <c r="AU285" s="231"/>
      <c r="AV285" s="231"/>
      <c r="AW285" s="231"/>
      <c r="AX285" s="231"/>
      <c r="AY285" s="231"/>
      <c r="AZ285" s="231"/>
      <c r="BA285" s="231"/>
      <c r="BB285" s="231"/>
      <c r="BC285" s="231"/>
      <c r="BD285" s="231"/>
      <c r="BE285" s="231"/>
      <c r="BF285" s="231"/>
      <c r="BG285" s="231"/>
      <c r="BH285" s="231"/>
      <c r="BI285" s="231"/>
      <c r="BJ285" s="231"/>
      <c r="BK285" s="231"/>
      <c r="BL285" s="231"/>
      <c r="BM285" s="231"/>
      <c r="BN285" s="231"/>
      <c r="BO285" s="231"/>
      <c r="BP285" s="231"/>
      <c r="BQ285" s="231"/>
      <c r="BR285" s="231"/>
      <c r="BS285" s="231"/>
      <c r="BT285" s="231"/>
      <c r="BU285" s="231"/>
      <c r="BV285" s="231"/>
      <c r="BW285" s="231"/>
      <c r="BX285" s="231"/>
      <c r="BY285" s="231"/>
      <c r="BZ285" s="231"/>
      <c r="CA285" s="231"/>
      <c r="CB285" s="231"/>
      <c r="CC285" s="231"/>
      <c r="CD285" s="231"/>
      <c r="CE285" s="231"/>
      <c r="CF285" s="231"/>
      <c r="CG285" s="231"/>
      <c r="CH285" s="231"/>
      <c r="CI285" s="231"/>
      <c r="CJ285" s="231"/>
      <c r="CK285" s="231"/>
      <c r="CL285" s="231"/>
      <c r="CM285" s="231"/>
      <c r="CN285" s="231"/>
      <c r="CO285" s="231"/>
      <c r="CP285" s="231"/>
      <c r="CQ285" s="231"/>
      <c r="CR285" s="231"/>
      <c r="CS285" s="231"/>
      <c r="CT285" s="231"/>
      <c r="CU285" s="231"/>
      <c r="CV285" s="231"/>
      <c r="CW285" s="231"/>
      <c r="CX285" s="231"/>
      <c r="CY285" s="231"/>
      <c r="CZ285" s="231"/>
      <c r="DA285" s="231"/>
      <c r="DB285" s="231"/>
      <c r="DC285" s="231"/>
      <c r="DD285" s="231"/>
      <c r="DE285" s="231"/>
      <c r="DF285" s="231"/>
      <c r="DG285" s="231"/>
      <c r="DH285" s="231"/>
      <c r="DI285" s="231"/>
      <c r="DJ285" s="231"/>
      <c r="DK285" s="231"/>
      <c r="DL285" s="231"/>
      <c r="DM285" s="231"/>
      <c r="DN285" s="231"/>
      <c r="DO285" s="231"/>
      <c r="DP285" s="231"/>
      <c r="DQ285" s="231"/>
      <c r="DR285" s="231"/>
      <c r="DS285" s="231"/>
      <c r="DT285" s="231"/>
      <c r="DU285" s="231"/>
      <c r="DV285" s="231"/>
      <c r="DW285" s="231"/>
      <c r="DX285" s="231"/>
      <c r="DY285" s="231"/>
      <c r="DZ285" s="231"/>
      <c r="EA285" s="231"/>
      <c r="EB285" s="231"/>
      <c r="EC285" s="231"/>
      <c r="ED285" s="231"/>
      <c r="EE285" s="231"/>
      <c r="EF285" s="231"/>
      <c r="EG285" s="231"/>
      <c r="EH285" s="231"/>
      <c r="EI285" s="231"/>
      <c r="EJ285" s="231"/>
      <c r="EK285" s="231"/>
      <c r="EL285" s="231"/>
      <c r="EM285" s="231"/>
      <c r="EN285" s="231"/>
      <c r="EO285" s="231"/>
      <c r="EP285" s="231"/>
      <c r="EQ285" s="231"/>
      <c r="ER285" s="231"/>
      <c r="ES285" s="231"/>
      <c r="ET285" s="231"/>
      <c r="EU285" s="231"/>
      <c r="EV285" s="231"/>
      <c r="EW285" s="231"/>
      <c r="EX285" s="231"/>
      <c r="EY285" s="231"/>
      <c r="EZ285" s="231"/>
      <c r="FA285" s="231"/>
      <c r="FB285" s="231"/>
      <c r="FC285" s="231"/>
      <c r="FD285" s="231"/>
      <c r="FE285" s="231"/>
      <c r="FF285" s="231"/>
      <c r="FG285" s="231"/>
      <c r="FH285" s="231"/>
      <c r="FI285" s="231"/>
      <c r="FJ285" s="231"/>
      <c r="FK285" s="231"/>
      <c r="FL285" s="231"/>
      <c r="FM285" s="231"/>
      <c r="FN285" s="231"/>
      <c r="FO285" s="231"/>
      <c r="FP285" s="231"/>
      <c r="FQ285" s="231"/>
      <c r="FR285" s="231"/>
      <c r="FS285" s="231"/>
      <c r="FT285" s="231"/>
      <c r="FU285" s="231"/>
      <c r="FV285" s="231"/>
      <c r="FW285" s="231"/>
      <c r="FX285" s="231"/>
      <c r="FY285" s="231"/>
      <c r="FZ285" s="231"/>
      <c r="GA285" s="231"/>
      <c r="GB285" s="231"/>
      <c r="GC285" s="231"/>
      <c r="GD285" s="231"/>
      <c r="GE285" s="231"/>
      <c r="GF285" s="231"/>
      <c r="GG285" s="231"/>
      <c r="GH285" s="231"/>
      <c r="GI285" s="231"/>
      <c r="GJ285" s="231"/>
      <c r="GK285" s="231"/>
      <c r="GL285" s="231"/>
      <c r="GM285" s="231"/>
      <c r="GN285" s="231"/>
      <c r="GO285" s="231"/>
      <c r="GP285" s="231"/>
      <c r="GQ285" s="231"/>
      <c r="GR285" s="231"/>
      <c r="GS285" s="231"/>
      <c r="GT285" s="231"/>
      <c r="GU285" s="231"/>
      <c r="GV285" s="231"/>
      <c r="GW285" s="231"/>
      <c r="GX285" s="231"/>
      <c r="GY285" s="231"/>
      <c r="GZ285" s="231"/>
      <c r="HA285" s="231"/>
      <c r="HB285" s="231"/>
      <c r="HC285" s="231"/>
      <c r="HD285" s="231"/>
      <c r="HE285" s="231"/>
      <c r="HF285" s="231"/>
      <c r="HG285" s="231"/>
      <c r="HH285" s="231"/>
      <c r="HI285" s="231"/>
      <c r="HJ285" s="231"/>
      <c r="HK285" s="231"/>
      <c r="HL285" s="231"/>
      <c r="HM285" s="231"/>
      <c r="HN285" s="231"/>
      <c r="HO285" s="231"/>
      <c r="HP285" s="231"/>
      <c r="HQ285" s="231"/>
      <c r="HR285" s="231"/>
      <c r="HS285" s="231"/>
      <c r="HT285" s="231"/>
      <c r="HU285" s="231"/>
      <c r="HV285" s="231"/>
      <c r="HW285" s="231"/>
      <c r="HX285" s="231"/>
      <c r="HY285" s="231"/>
      <c r="HZ285" s="231"/>
      <c r="IA285" s="231"/>
      <c r="IB285" s="231"/>
      <c r="IC285" s="231"/>
      <c r="ID285" s="231"/>
      <c r="IE285" s="231"/>
      <c r="IF285" s="231"/>
      <c r="IG285" s="231"/>
      <c r="IH285" s="231"/>
      <c r="II285" s="231"/>
      <c r="IJ285" s="231"/>
      <c r="IK285" s="231"/>
      <c r="IL285" s="231"/>
      <c r="IM285" s="231"/>
      <c r="IN285" s="231"/>
      <c r="IO285" s="231"/>
      <c r="IP285" s="231"/>
      <c r="IQ285" s="231"/>
      <c r="IR285" s="231"/>
      <c r="IS285" s="231"/>
      <c r="IT285" s="231"/>
      <c r="IU285" s="231"/>
      <c r="IV285" s="231"/>
    </row>
    <row r="286" spans="1:256" ht="25.5" x14ac:dyDescent="0.2">
      <c r="A286" s="227" t="s">
        <v>336</v>
      </c>
      <c r="B286" s="288">
        <v>510</v>
      </c>
      <c r="C286" s="240" t="s">
        <v>302</v>
      </c>
      <c r="D286" s="240" t="s">
        <v>297</v>
      </c>
      <c r="E286" s="240" t="s">
        <v>515</v>
      </c>
      <c r="F286" s="240" t="s">
        <v>337</v>
      </c>
      <c r="G286" s="230">
        <v>917.25</v>
      </c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  <c r="BD286" s="231"/>
      <c r="BE286" s="231"/>
      <c r="BF286" s="231"/>
      <c r="BG286" s="231"/>
      <c r="BH286" s="231"/>
      <c r="BI286" s="231"/>
      <c r="BJ286" s="231"/>
      <c r="BK286" s="231"/>
      <c r="BL286" s="231"/>
      <c r="BM286" s="231"/>
      <c r="BN286" s="231"/>
      <c r="BO286" s="231"/>
      <c r="BP286" s="231"/>
      <c r="BQ286" s="231"/>
      <c r="BR286" s="231"/>
      <c r="BS286" s="231"/>
      <c r="BT286" s="231"/>
      <c r="BU286" s="231"/>
      <c r="BV286" s="231"/>
      <c r="BW286" s="231"/>
      <c r="BX286" s="231"/>
      <c r="BY286" s="231"/>
      <c r="BZ286" s="231"/>
      <c r="CA286" s="231"/>
      <c r="CB286" s="231"/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  <c r="CW286" s="231"/>
      <c r="CX286" s="231"/>
      <c r="CY286" s="231"/>
      <c r="CZ286" s="231"/>
      <c r="DA286" s="231"/>
      <c r="DB286" s="231"/>
      <c r="DC286" s="231"/>
      <c r="DD286" s="231"/>
      <c r="DE286" s="231"/>
      <c r="DF286" s="231"/>
      <c r="DG286" s="231"/>
      <c r="DH286" s="231"/>
      <c r="DI286" s="231"/>
      <c r="DJ286" s="231"/>
      <c r="DK286" s="231"/>
      <c r="DL286" s="231"/>
      <c r="DM286" s="231"/>
      <c r="DN286" s="231"/>
      <c r="DO286" s="231"/>
      <c r="DP286" s="231"/>
      <c r="DQ286" s="231"/>
      <c r="DR286" s="231"/>
      <c r="DS286" s="231"/>
      <c r="DT286" s="231"/>
      <c r="DU286" s="231"/>
      <c r="DV286" s="231"/>
      <c r="DW286" s="231"/>
      <c r="DX286" s="231"/>
      <c r="DY286" s="231"/>
      <c r="DZ286" s="231"/>
      <c r="EA286" s="231"/>
      <c r="EB286" s="231"/>
      <c r="EC286" s="231"/>
      <c r="ED286" s="231"/>
      <c r="EE286" s="231"/>
      <c r="EF286" s="231"/>
      <c r="EG286" s="231"/>
      <c r="EH286" s="231"/>
      <c r="EI286" s="231"/>
      <c r="EJ286" s="231"/>
      <c r="EK286" s="231"/>
      <c r="EL286" s="231"/>
      <c r="EM286" s="231"/>
      <c r="EN286" s="231"/>
      <c r="EO286" s="231"/>
      <c r="EP286" s="231"/>
      <c r="EQ286" s="231"/>
      <c r="ER286" s="231"/>
      <c r="ES286" s="231"/>
      <c r="ET286" s="231"/>
      <c r="EU286" s="231"/>
      <c r="EV286" s="231"/>
      <c r="EW286" s="231"/>
      <c r="EX286" s="231"/>
      <c r="EY286" s="231"/>
      <c r="EZ286" s="231"/>
      <c r="FA286" s="231"/>
      <c r="FB286" s="231"/>
      <c r="FC286" s="231"/>
      <c r="FD286" s="231"/>
      <c r="FE286" s="231"/>
      <c r="FF286" s="231"/>
      <c r="FG286" s="231"/>
      <c r="FH286" s="231"/>
      <c r="FI286" s="231"/>
      <c r="FJ286" s="231"/>
      <c r="FK286" s="231"/>
      <c r="FL286" s="231"/>
      <c r="FM286" s="231"/>
      <c r="FN286" s="231"/>
      <c r="FO286" s="231"/>
      <c r="FP286" s="231"/>
      <c r="FQ286" s="231"/>
      <c r="FR286" s="231"/>
      <c r="FS286" s="231"/>
      <c r="FT286" s="231"/>
      <c r="FU286" s="231"/>
      <c r="FV286" s="231"/>
      <c r="FW286" s="231"/>
      <c r="FX286" s="231"/>
      <c r="FY286" s="231"/>
      <c r="FZ286" s="231"/>
      <c r="GA286" s="231"/>
      <c r="GB286" s="231"/>
      <c r="GC286" s="231"/>
      <c r="GD286" s="231"/>
      <c r="GE286" s="231"/>
      <c r="GF286" s="231"/>
      <c r="GG286" s="231"/>
      <c r="GH286" s="231"/>
      <c r="GI286" s="231"/>
      <c r="GJ286" s="231"/>
      <c r="GK286" s="231"/>
      <c r="GL286" s="231"/>
      <c r="GM286" s="231"/>
      <c r="GN286" s="231"/>
      <c r="GO286" s="231"/>
      <c r="GP286" s="231"/>
      <c r="GQ286" s="231"/>
      <c r="GR286" s="231"/>
      <c r="GS286" s="231"/>
      <c r="GT286" s="231"/>
      <c r="GU286" s="231"/>
      <c r="GV286" s="231"/>
      <c r="GW286" s="231"/>
      <c r="GX286" s="231"/>
      <c r="GY286" s="231"/>
      <c r="GZ286" s="231"/>
      <c r="HA286" s="231"/>
      <c r="HB286" s="231"/>
      <c r="HC286" s="231"/>
      <c r="HD286" s="231"/>
      <c r="HE286" s="231"/>
      <c r="HF286" s="231"/>
      <c r="HG286" s="231"/>
      <c r="HH286" s="231"/>
      <c r="HI286" s="231"/>
      <c r="HJ286" s="231"/>
      <c r="HK286" s="231"/>
      <c r="HL286" s="231"/>
      <c r="HM286" s="231"/>
      <c r="HN286" s="231"/>
      <c r="HO286" s="231"/>
      <c r="HP286" s="231"/>
      <c r="HQ286" s="231"/>
      <c r="HR286" s="231"/>
      <c r="HS286" s="231"/>
      <c r="HT286" s="231"/>
      <c r="HU286" s="231"/>
      <c r="HV286" s="231"/>
      <c r="HW286" s="231"/>
      <c r="HX286" s="231"/>
      <c r="HY286" s="231"/>
      <c r="HZ286" s="231"/>
      <c r="IA286" s="231"/>
      <c r="IB286" s="231"/>
      <c r="IC286" s="231"/>
      <c r="ID286" s="231"/>
      <c r="IE286" s="231"/>
      <c r="IF286" s="231"/>
      <c r="IG286" s="231"/>
      <c r="IH286" s="231"/>
      <c r="II286" s="231"/>
      <c r="IJ286" s="231"/>
      <c r="IK286" s="231"/>
      <c r="IL286" s="231"/>
      <c r="IM286" s="231"/>
      <c r="IN286" s="231"/>
      <c r="IO286" s="231"/>
      <c r="IP286" s="231"/>
      <c r="IQ286" s="231"/>
      <c r="IR286" s="231"/>
      <c r="IS286" s="231"/>
      <c r="IT286" s="231"/>
      <c r="IU286" s="231"/>
      <c r="IV286" s="231"/>
    </row>
    <row r="287" spans="1:256" ht="15.75" x14ac:dyDescent="0.25">
      <c r="A287" s="266" t="s">
        <v>518</v>
      </c>
      <c r="B287" s="282">
        <v>510</v>
      </c>
      <c r="C287" s="262" t="s">
        <v>372</v>
      </c>
      <c r="D287" s="262"/>
      <c r="E287" s="262"/>
      <c r="F287" s="262"/>
      <c r="G287" s="263">
        <f>SUM(G288)</f>
        <v>2008.3</v>
      </c>
    </row>
    <row r="288" spans="1:256" ht="15" x14ac:dyDescent="0.25">
      <c r="A288" s="276" t="s">
        <v>519</v>
      </c>
      <c r="B288" s="283">
        <v>510</v>
      </c>
      <c r="C288" s="255" t="s">
        <v>372</v>
      </c>
      <c r="D288" s="255" t="s">
        <v>273</v>
      </c>
      <c r="E288" s="255"/>
      <c r="F288" s="255"/>
      <c r="G288" s="274">
        <f>SUM(G291+G289)</f>
        <v>2008.3</v>
      </c>
    </row>
    <row r="289" spans="1:256" x14ac:dyDescent="0.2">
      <c r="A289" s="232" t="s">
        <v>521</v>
      </c>
      <c r="B289" s="289">
        <v>510</v>
      </c>
      <c r="C289" s="250" t="s">
        <v>522</v>
      </c>
      <c r="D289" s="250" t="s">
        <v>273</v>
      </c>
      <c r="E289" s="250" t="s">
        <v>523</v>
      </c>
      <c r="F289" s="250"/>
      <c r="G289" s="235">
        <f>SUM(G290)</f>
        <v>1830</v>
      </c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  <c r="AA289" s="239"/>
      <c r="AB289" s="239"/>
      <c r="AC289" s="239"/>
      <c r="AD289" s="239"/>
      <c r="AE289" s="239"/>
      <c r="AF289" s="239"/>
      <c r="AG289" s="239"/>
      <c r="AH289" s="239"/>
      <c r="AI289" s="239"/>
      <c r="AJ289" s="239"/>
      <c r="AK289" s="239"/>
      <c r="AL289" s="239"/>
      <c r="AM289" s="239"/>
      <c r="AN289" s="239"/>
      <c r="AO289" s="239"/>
      <c r="AP289" s="239"/>
      <c r="AQ289" s="239"/>
      <c r="AR289" s="239"/>
      <c r="AS289" s="239"/>
      <c r="AT289" s="239"/>
      <c r="AU289" s="239"/>
      <c r="AV289" s="239"/>
      <c r="AW289" s="239"/>
      <c r="AX289" s="239"/>
      <c r="AY289" s="239"/>
      <c r="AZ289" s="239"/>
      <c r="BA289" s="239"/>
      <c r="BB289" s="239"/>
      <c r="BC289" s="239"/>
      <c r="BD289" s="239"/>
      <c r="BE289" s="239"/>
      <c r="BF289" s="239"/>
      <c r="BG289" s="239"/>
      <c r="BH289" s="239"/>
      <c r="BI289" s="239"/>
      <c r="BJ289" s="239"/>
      <c r="BK289" s="239"/>
      <c r="BL289" s="239"/>
      <c r="BM289" s="239"/>
      <c r="BN289" s="239"/>
      <c r="BO289" s="239"/>
      <c r="BP289" s="239"/>
      <c r="BQ289" s="239"/>
      <c r="BR289" s="239"/>
      <c r="BS289" s="239"/>
      <c r="BT289" s="239"/>
      <c r="BU289" s="239"/>
      <c r="BV289" s="239"/>
      <c r="BW289" s="239"/>
      <c r="BX289" s="239"/>
      <c r="BY289" s="239"/>
      <c r="BZ289" s="239"/>
      <c r="CA289" s="239"/>
      <c r="CB289" s="239"/>
      <c r="CC289" s="239"/>
      <c r="CD289" s="239"/>
      <c r="CE289" s="239"/>
      <c r="CF289" s="239"/>
      <c r="CG289" s="239"/>
      <c r="CH289" s="239"/>
      <c r="CI289" s="239"/>
      <c r="CJ289" s="239"/>
      <c r="CK289" s="239"/>
      <c r="CL289" s="239"/>
      <c r="CM289" s="239"/>
      <c r="CN289" s="239"/>
      <c r="CO289" s="239"/>
      <c r="CP289" s="239"/>
      <c r="CQ289" s="239"/>
      <c r="CR289" s="239"/>
      <c r="CS289" s="239"/>
      <c r="CT289" s="239"/>
      <c r="CU289" s="239"/>
      <c r="CV289" s="239"/>
      <c r="CW289" s="239"/>
      <c r="CX289" s="239"/>
      <c r="CY289" s="239"/>
      <c r="CZ289" s="239"/>
      <c r="DA289" s="239"/>
      <c r="DB289" s="239"/>
      <c r="DC289" s="239"/>
      <c r="DD289" s="239"/>
      <c r="DE289" s="239"/>
      <c r="DF289" s="239"/>
      <c r="DG289" s="239"/>
      <c r="DH289" s="239"/>
      <c r="DI289" s="239"/>
      <c r="DJ289" s="239"/>
      <c r="DK289" s="239"/>
      <c r="DL289" s="239"/>
      <c r="DM289" s="239"/>
      <c r="DN289" s="239"/>
      <c r="DO289" s="239"/>
      <c r="DP289" s="239"/>
      <c r="DQ289" s="239"/>
      <c r="DR289" s="239"/>
      <c r="DS289" s="239"/>
      <c r="DT289" s="239"/>
      <c r="DU289" s="239"/>
      <c r="DV289" s="239"/>
      <c r="DW289" s="239"/>
      <c r="DX289" s="239"/>
      <c r="DY289" s="239"/>
      <c r="DZ289" s="239"/>
      <c r="EA289" s="239"/>
      <c r="EB289" s="239"/>
      <c r="EC289" s="239"/>
      <c r="ED289" s="239"/>
      <c r="EE289" s="239"/>
      <c r="EF289" s="239"/>
      <c r="EG289" s="239"/>
      <c r="EH289" s="239"/>
      <c r="EI289" s="239"/>
      <c r="EJ289" s="239"/>
      <c r="EK289" s="239"/>
      <c r="EL289" s="239"/>
      <c r="EM289" s="239"/>
      <c r="EN289" s="239"/>
      <c r="EO289" s="239"/>
      <c r="EP289" s="239"/>
      <c r="EQ289" s="239"/>
      <c r="ER289" s="239"/>
      <c r="ES289" s="239"/>
      <c r="ET289" s="239"/>
      <c r="EU289" s="239"/>
      <c r="EV289" s="239"/>
      <c r="EW289" s="239"/>
      <c r="EX289" s="239"/>
      <c r="EY289" s="239"/>
      <c r="EZ289" s="239"/>
      <c r="FA289" s="239"/>
      <c r="FB289" s="239"/>
      <c r="FC289" s="239"/>
      <c r="FD289" s="239"/>
      <c r="FE289" s="239"/>
      <c r="FF289" s="239"/>
      <c r="FG289" s="239"/>
      <c r="FH289" s="239"/>
      <c r="FI289" s="239"/>
      <c r="FJ289" s="239"/>
      <c r="FK289" s="239"/>
      <c r="FL289" s="239"/>
      <c r="FM289" s="239"/>
      <c r="FN289" s="239"/>
      <c r="FO289" s="239"/>
      <c r="FP289" s="239"/>
      <c r="FQ289" s="239"/>
      <c r="FR289" s="239"/>
      <c r="FS289" s="239"/>
      <c r="FT289" s="239"/>
      <c r="FU289" s="239"/>
      <c r="FV289" s="239"/>
      <c r="FW289" s="239"/>
      <c r="FX289" s="239"/>
      <c r="FY289" s="239"/>
      <c r="FZ289" s="239"/>
      <c r="GA289" s="239"/>
      <c r="GB289" s="239"/>
      <c r="GC289" s="239"/>
      <c r="GD289" s="239"/>
      <c r="GE289" s="239"/>
      <c r="GF289" s="239"/>
      <c r="GG289" s="239"/>
      <c r="GH289" s="239"/>
      <c r="GI289" s="239"/>
      <c r="GJ289" s="239"/>
      <c r="GK289" s="239"/>
      <c r="GL289" s="239"/>
      <c r="GM289" s="239"/>
      <c r="GN289" s="239"/>
      <c r="GO289" s="239"/>
      <c r="GP289" s="239"/>
      <c r="GQ289" s="239"/>
      <c r="GR289" s="239"/>
      <c r="GS289" s="239"/>
      <c r="GT289" s="239"/>
      <c r="GU289" s="239"/>
      <c r="GV289" s="239"/>
      <c r="GW289" s="239"/>
      <c r="GX289" s="239"/>
      <c r="GY289" s="239"/>
      <c r="GZ289" s="239"/>
      <c r="HA289" s="239"/>
      <c r="HB289" s="239"/>
      <c r="HC289" s="239"/>
      <c r="HD289" s="239"/>
      <c r="HE289" s="239"/>
      <c r="HF289" s="239"/>
      <c r="HG289" s="239"/>
      <c r="HH289" s="239"/>
      <c r="HI289" s="239"/>
      <c r="HJ289" s="239"/>
      <c r="HK289" s="239"/>
      <c r="HL289" s="239"/>
      <c r="HM289" s="239"/>
      <c r="HN289" s="239"/>
      <c r="HO289" s="239"/>
      <c r="HP289" s="239"/>
      <c r="HQ289" s="239"/>
      <c r="HR289" s="239"/>
      <c r="HS289" s="239"/>
      <c r="HT289" s="239"/>
      <c r="HU289" s="239"/>
      <c r="HV289" s="239"/>
      <c r="HW289" s="239"/>
      <c r="HX289" s="239"/>
      <c r="HY289" s="239"/>
      <c r="HZ289" s="239"/>
      <c r="IA289" s="239"/>
      <c r="IB289" s="239"/>
      <c r="IC289" s="239"/>
      <c r="ID289" s="239"/>
      <c r="IE289" s="239"/>
      <c r="IF289" s="239"/>
      <c r="IG289" s="239"/>
      <c r="IH289" s="239"/>
      <c r="II289" s="239"/>
      <c r="IJ289" s="239"/>
      <c r="IK289" s="239"/>
      <c r="IL289" s="239"/>
      <c r="IM289" s="239"/>
      <c r="IN289" s="239"/>
      <c r="IO289" s="239"/>
      <c r="IP289" s="239"/>
      <c r="IQ289" s="239"/>
      <c r="IR289" s="239"/>
      <c r="IS289" s="239"/>
      <c r="IT289" s="239"/>
      <c r="IU289" s="239"/>
      <c r="IV289" s="239"/>
    </row>
    <row r="290" spans="1:256" ht="25.5" x14ac:dyDescent="0.2">
      <c r="A290" s="227" t="s">
        <v>336</v>
      </c>
      <c r="B290" s="288">
        <v>510</v>
      </c>
      <c r="C290" s="240" t="s">
        <v>372</v>
      </c>
      <c r="D290" s="240" t="s">
        <v>273</v>
      </c>
      <c r="E290" s="240" t="s">
        <v>523</v>
      </c>
      <c r="F290" s="240" t="s">
        <v>337</v>
      </c>
      <c r="G290" s="230">
        <v>1830</v>
      </c>
    </row>
    <row r="291" spans="1:256" x14ac:dyDescent="0.2">
      <c r="A291" s="258" t="s">
        <v>519</v>
      </c>
      <c r="B291" s="289">
        <v>510</v>
      </c>
      <c r="C291" s="250" t="s">
        <v>372</v>
      </c>
      <c r="D291" s="250" t="s">
        <v>273</v>
      </c>
      <c r="E291" s="250" t="s">
        <v>520</v>
      </c>
      <c r="F291" s="250"/>
      <c r="G291" s="235">
        <f>SUM(G292)</f>
        <v>178.3</v>
      </c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  <c r="AA291" s="239"/>
      <c r="AB291" s="239"/>
      <c r="AC291" s="239"/>
      <c r="AD291" s="239"/>
      <c r="AE291" s="239"/>
      <c r="AF291" s="239"/>
      <c r="AG291" s="239"/>
      <c r="AH291" s="239"/>
      <c r="AI291" s="239"/>
      <c r="AJ291" s="239"/>
      <c r="AK291" s="239"/>
      <c r="AL291" s="239"/>
      <c r="AM291" s="239"/>
      <c r="AN291" s="239"/>
      <c r="AO291" s="239"/>
      <c r="AP291" s="239"/>
      <c r="AQ291" s="239"/>
      <c r="AR291" s="239"/>
      <c r="AS291" s="239"/>
      <c r="AT291" s="239"/>
      <c r="AU291" s="239"/>
      <c r="AV291" s="239"/>
      <c r="AW291" s="239"/>
      <c r="AX291" s="239"/>
      <c r="AY291" s="239"/>
      <c r="AZ291" s="239"/>
      <c r="BA291" s="239"/>
      <c r="BB291" s="239"/>
      <c r="BC291" s="239"/>
      <c r="BD291" s="239"/>
      <c r="BE291" s="239"/>
      <c r="BF291" s="239"/>
      <c r="BG291" s="239"/>
      <c r="BH291" s="239"/>
      <c r="BI291" s="239"/>
      <c r="BJ291" s="239"/>
      <c r="BK291" s="239"/>
      <c r="BL291" s="239"/>
      <c r="BM291" s="239"/>
      <c r="BN291" s="239"/>
      <c r="BO291" s="239"/>
      <c r="BP291" s="239"/>
      <c r="BQ291" s="239"/>
      <c r="BR291" s="239"/>
      <c r="BS291" s="239"/>
      <c r="BT291" s="239"/>
      <c r="BU291" s="239"/>
      <c r="BV291" s="239"/>
      <c r="BW291" s="239"/>
      <c r="BX291" s="239"/>
      <c r="BY291" s="239"/>
      <c r="BZ291" s="239"/>
      <c r="CA291" s="239"/>
      <c r="CB291" s="239"/>
      <c r="CC291" s="239"/>
      <c r="CD291" s="239"/>
      <c r="CE291" s="239"/>
      <c r="CF291" s="239"/>
      <c r="CG291" s="239"/>
      <c r="CH291" s="239"/>
      <c r="CI291" s="239"/>
      <c r="CJ291" s="239"/>
      <c r="CK291" s="239"/>
      <c r="CL291" s="239"/>
      <c r="CM291" s="239"/>
      <c r="CN291" s="239"/>
      <c r="CO291" s="239"/>
      <c r="CP291" s="239"/>
      <c r="CQ291" s="239"/>
      <c r="CR291" s="239"/>
      <c r="CS291" s="239"/>
      <c r="CT291" s="239"/>
      <c r="CU291" s="239"/>
      <c r="CV291" s="239"/>
      <c r="CW291" s="239"/>
      <c r="CX291" s="239"/>
      <c r="CY291" s="239"/>
      <c r="CZ291" s="239"/>
      <c r="DA291" s="239"/>
      <c r="DB291" s="239"/>
      <c r="DC291" s="239"/>
      <c r="DD291" s="239"/>
      <c r="DE291" s="239"/>
      <c r="DF291" s="239"/>
      <c r="DG291" s="239"/>
      <c r="DH291" s="239"/>
      <c r="DI291" s="239"/>
      <c r="DJ291" s="239"/>
      <c r="DK291" s="239"/>
      <c r="DL291" s="239"/>
      <c r="DM291" s="239"/>
      <c r="DN291" s="239"/>
      <c r="DO291" s="239"/>
      <c r="DP291" s="239"/>
      <c r="DQ291" s="239"/>
      <c r="DR291" s="239"/>
      <c r="DS291" s="239"/>
      <c r="DT291" s="239"/>
      <c r="DU291" s="239"/>
      <c r="DV291" s="239"/>
      <c r="DW291" s="239"/>
      <c r="DX291" s="239"/>
      <c r="DY291" s="239"/>
      <c r="DZ291" s="239"/>
      <c r="EA291" s="239"/>
      <c r="EB291" s="239"/>
      <c r="EC291" s="239"/>
      <c r="ED291" s="239"/>
      <c r="EE291" s="239"/>
      <c r="EF291" s="239"/>
      <c r="EG291" s="239"/>
      <c r="EH291" s="239"/>
      <c r="EI291" s="239"/>
      <c r="EJ291" s="239"/>
      <c r="EK291" s="239"/>
      <c r="EL291" s="239"/>
      <c r="EM291" s="239"/>
      <c r="EN291" s="239"/>
      <c r="EO291" s="239"/>
      <c r="EP291" s="239"/>
      <c r="EQ291" s="239"/>
      <c r="ER291" s="239"/>
      <c r="ES291" s="239"/>
      <c r="ET291" s="239"/>
      <c r="EU291" s="239"/>
      <c r="EV291" s="239"/>
      <c r="EW291" s="239"/>
      <c r="EX291" s="239"/>
      <c r="EY291" s="239"/>
      <c r="EZ291" s="239"/>
      <c r="FA291" s="239"/>
      <c r="FB291" s="239"/>
      <c r="FC291" s="239"/>
      <c r="FD291" s="239"/>
      <c r="FE291" s="239"/>
      <c r="FF291" s="239"/>
      <c r="FG291" s="239"/>
      <c r="FH291" s="239"/>
      <c r="FI291" s="239"/>
      <c r="FJ291" s="239"/>
      <c r="FK291" s="239"/>
      <c r="FL291" s="239"/>
      <c r="FM291" s="239"/>
      <c r="FN291" s="239"/>
      <c r="FO291" s="239"/>
      <c r="FP291" s="239"/>
      <c r="FQ291" s="239"/>
      <c r="FR291" s="239"/>
      <c r="FS291" s="239"/>
      <c r="FT291" s="239"/>
      <c r="FU291" s="239"/>
      <c r="FV291" s="239"/>
      <c r="FW291" s="239"/>
      <c r="FX291" s="239"/>
      <c r="FY291" s="239"/>
      <c r="FZ291" s="239"/>
      <c r="GA291" s="239"/>
      <c r="GB291" s="239"/>
      <c r="GC291" s="239"/>
      <c r="GD291" s="239"/>
      <c r="GE291" s="239"/>
      <c r="GF291" s="239"/>
      <c r="GG291" s="239"/>
      <c r="GH291" s="239"/>
      <c r="GI291" s="239"/>
      <c r="GJ291" s="239"/>
      <c r="GK291" s="239"/>
      <c r="GL291" s="239"/>
      <c r="GM291" s="239"/>
      <c r="GN291" s="239"/>
      <c r="GO291" s="239"/>
      <c r="GP291" s="239"/>
      <c r="GQ291" s="239"/>
      <c r="GR291" s="239"/>
      <c r="GS291" s="239"/>
      <c r="GT291" s="239"/>
      <c r="GU291" s="239"/>
      <c r="GV291" s="239"/>
      <c r="GW291" s="239"/>
      <c r="GX291" s="239"/>
      <c r="GY291" s="239"/>
      <c r="GZ291" s="239"/>
      <c r="HA291" s="239"/>
      <c r="HB291" s="239"/>
      <c r="HC291" s="239"/>
      <c r="HD291" s="239"/>
      <c r="HE291" s="239"/>
      <c r="HF291" s="239"/>
      <c r="HG291" s="239"/>
      <c r="HH291" s="239"/>
      <c r="HI291" s="239"/>
      <c r="HJ291" s="239"/>
      <c r="HK291" s="239"/>
      <c r="HL291" s="239"/>
      <c r="HM291" s="239"/>
      <c r="HN291" s="239"/>
      <c r="HO291" s="239"/>
      <c r="HP291" s="239"/>
      <c r="HQ291" s="239"/>
      <c r="HR291" s="239"/>
      <c r="HS291" s="239"/>
      <c r="HT291" s="239"/>
      <c r="HU291" s="239"/>
      <c r="HV291" s="239"/>
      <c r="HW291" s="239"/>
      <c r="HX291" s="239"/>
      <c r="HY291" s="239"/>
      <c r="HZ291" s="239"/>
      <c r="IA291" s="239"/>
      <c r="IB291" s="239"/>
      <c r="IC291" s="239"/>
      <c r="ID291" s="239"/>
      <c r="IE291" s="239"/>
      <c r="IF291" s="239"/>
      <c r="IG291" s="239"/>
      <c r="IH291" s="239"/>
      <c r="II291" s="239"/>
      <c r="IJ291" s="239"/>
      <c r="IK291" s="239"/>
      <c r="IL291" s="239"/>
      <c r="IM291" s="239"/>
      <c r="IN291" s="239"/>
      <c r="IO291" s="239"/>
      <c r="IP291" s="239"/>
      <c r="IQ291" s="239"/>
      <c r="IR291" s="239"/>
      <c r="IS291" s="239"/>
      <c r="IT291" s="239"/>
      <c r="IU291" s="239"/>
      <c r="IV291" s="239"/>
    </row>
    <row r="292" spans="1:256" ht="25.5" x14ac:dyDescent="0.2">
      <c r="A292" s="227" t="s">
        <v>336</v>
      </c>
      <c r="B292" s="288">
        <v>510</v>
      </c>
      <c r="C292" s="240" t="s">
        <v>372</v>
      </c>
      <c r="D292" s="240" t="s">
        <v>273</v>
      </c>
      <c r="E292" s="240" t="s">
        <v>520</v>
      </c>
      <c r="F292" s="240" t="s">
        <v>337</v>
      </c>
      <c r="G292" s="230">
        <v>178.3</v>
      </c>
    </row>
    <row r="293" spans="1:256" ht="31.5" x14ac:dyDescent="0.25">
      <c r="A293" s="266" t="s">
        <v>524</v>
      </c>
      <c r="B293" s="299">
        <v>510</v>
      </c>
      <c r="C293" s="262" t="s">
        <v>306</v>
      </c>
      <c r="D293" s="262"/>
      <c r="E293" s="262"/>
      <c r="F293" s="262"/>
      <c r="G293" s="263">
        <f>SUM(G294)</f>
        <v>3109.2200000000003</v>
      </c>
    </row>
    <row r="294" spans="1:256" ht="30" x14ac:dyDescent="0.25">
      <c r="A294" s="276" t="s">
        <v>525</v>
      </c>
      <c r="B294" s="283">
        <v>510</v>
      </c>
      <c r="C294" s="255" t="s">
        <v>306</v>
      </c>
      <c r="D294" s="255" t="s">
        <v>271</v>
      </c>
      <c r="E294" s="255" t="s">
        <v>527</v>
      </c>
      <c r="F294" s="255"/>
      <c r="G294" s="274">
        <f>SUM(G295+G297)</f>
        <v>3109.2200000000003</v>
      </c>
    </row>
    <row r="295" spans="1:256" ht="25.5" x14ac:dyDescent="0.2">
      <c r="A295" s="227" t="s">
        <v>526</v>
      </c>
      <c r="B295" s="288">
        <v>510</v>
      </c>
      <c r="C295" s="240" t="s">
        <v>306</v>
      </c>
      <c r="D295" s="240" t="s">
        <v>271</v>
      </c>
      <c r="E295" s="240" t="s">
        <v>527</v>
      </c>
      <c r="F295" s="240"/>
      <c r="G295" s="230">
        <f>SUM(G296)</f>
        <v>948.88</v>
      </c>
    </row>
    <row r="296" spans="1:256" x14ac:dyDescent="0.2">
      <c r="A296" s="258" t="s">
        <v>528</v>
      </c>
      <c r="B296" s="289">
        <v>510</v>
      </c>
      <c r="C296" s="250" t="s">
        <v>306</v>
      </c>
      <c r="D296" s="250" t="s">
        <v>271</v>
      </c>
      <c r="E296" s="250" t="s">
        <v>527</v>
      </c>
      <c r="F296" s="250" t="s">
        <v>529</v>
      </c>
      <c r="G296" s="235">
        <v>948.88</v>
      </c>
    </row>
    <row r="297" spans="1:256" ht="25.5" x14ac:dyDescent="0.2">
      <c r="A297" s="257" t="s">
        <v>526</v>
      </c>
      <c r="B297" s="288">
        <v>510</v>
      </c>
      <c r="C297" s="240" t="s">
        <v>306</v>
      </c>
      <c r="D297" s="240" t="s">
        <v>271</v>
      </c>
      <c r="E297" s="240" t="s">
        <v>530</v>
      </c>
      <c r="F297" s="240"/>
      <c r="G297" s="230">
        <f>SUM(G298)</f>
        <v>2160.34</v>
      </c>
    </row>
    <row r="298" spans="1:256" x14ac:dyDescent="0.2">
      <c r="A298" s="258" t="s">
        <v>528</v>
      </c>
      <c r="B298" s="289">
        <v>510</v>
      </c>
      <c r="C298" s="250" t="s">
        <v>306</v>
      </c>
      <c r="D298" s="250" t="s">
        <v>271</v>
      </c>
      <c r="E298" s="250" t="s">
        <v>530</v>
      </c>
      <c r="F298" s="250" t="s">
        <v>529</v>
      </c>
      <c r="G298" s="235">
        <v>2160.34</v>
      </c>
    </row>
    <row r="299" spans="1:256" ht="29.25" x14ac:dyDescent="0.25">
      <c r="A299" s="242" t="s">
        <v>617</v>
      </c>
      <c r="B299" s="300">
        <v>510</v>
      </c>
      <c r="C299" s="301"/>
      <c r="D299" s="301"/>
      <c r="E299" s="301"/>
      <c r="F299" s="301"/>
      <c r="G299" s="302">
        <f>SUM(G314+G351+G300+G305+G342)</f>
        <v>36662.520000000004</v>
      </c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  <c r="AM299" s="221"/>
      <c r="AN299" s="221"/>
      <c r="AO299" s="221"/>
      <c r="AP299" s="221"/>
      <c r="AQ299" s="221"/>
      <c r="AR299" s="221"/>
      <c r="AS299" s="221"/>
      <c r="AT299" s="221"/>
      <c r="AU299" s="221"/>
      <c r="AV299" s="221"/>
      <c r="AW299" s="221"/>
      <c r="AX299" s="221"/>
      <c r="AY299" s="221"/>
      <c r="AZ299" s="221"/>
      <c r="BA299" s="221"/>
      <c r="BB299" s="221"/>
      <c r="BC299" s="221"/>
      <c r="BD299" s="221"/>
      <c r="BE299" s="221"/>
      <c r="BF299" s="221"/>
      <c r="BG299" s="221"/>
      <c r="BH299" s="221"/>
      <c r="BI299" s="221"/>
      <c r="BJ299" s="221"/>
      <c r="BK299" s="221"/>
      <c r="BL299" s="221"/>
      <c r="BM299" s="221"/>
      <c r="BN299" s="221"/>
      <c r="BO299" s="221"/>
      <c r="BP299" s="221"/>
      <c r="BQ299" s="221"/>
      <c r="BR299" s="221"/>
      <c r="BS299" s="221"/>
      <c r="BT299" s="221"/>
      <c r="BU299" s="221"/>
      <c r="BV299" s="221"/>
      <c r="BW299" s="221"/>
      <c r="BX299" s="221"/>
      <c r="BY299" s="221"/>
      <c r="BZ299" s="221"/>
      <c r="CA299" s="221"/>
      <c r="CB299" s="221"/>
      <c r="CC299" s="221"/>
      <c r="CD299" s="221"/>
      <c r="CE299" s="221"/>
      <c r="CF299" s="221"/>
      <c r="CG299" s="221"/>
      <c r="CH299" s="221"/>
      <c r="CI299" s="221"/>
      <c r="CJ299" s="221"/>
      <c r="CK299" s="221"/>
      <c r="CL299" s="221"/>
      <c r="CM299" s="221"/>
      <c r="CN299" s="221"/>
      <c r="CO299" s="221"/>
      <c r="CP299" s="221"/>
      <c r="CQ299" s="221"/>
      <c r="CR299" s="221"/>
      <c r="CS299" s="221"/>
      <c r="CT299" s="221"/>
      <c r="CU299" s="221"/>
      <c r="CV299" s="221"/>
      <c r="CW299" s="221"/>
      <c r="CX299" s="221"/>
      <c r="CY299" s="221"/>
      <c r="CZ299" s="221"/>
      <c r="DA299" s="221"/>
      <c r="DB299" s="221"/>
      <c r="DC299" s="221"/>
      <c r="DD299" s="221"/>
      <c r="DE299" s="221"/>
      <c r="DF299" s="221"/>
      <c r="DG299" s="221"/>
      <c r="DH299" s="221"/>
      <c r="DI299" s="221"/>
      <c r="DJ299" s="221"/>
      <c r="DK299" s="221"/>
      <c r="DL299" s="221"/>
      <c r="DM299" s="221"/>
      <c r="DN299" s="221"/>
      <c r="DO299" s="221"/>
      <c r="DP299" s="221"/>
      <c r="DQ299" s="221"/>
      <c r="DR299" s="221"/>
      <c r="DS299" s="221"/>
      <c r="DT299" s="221"/>
      <c r="DU299" s="221"/>
      <c r="DV299" s="221"/>
      <c r="DW299" s="221"/>
      <c r="DX299" s="221"/>
      <c r="DY299" s="221"/>
      <c r="DZ299" s="221"/>
      <c r="EA299" s="221"/>
      <c r="EB299" s="221"/>
      <c r="EC299" s="221"/>
      <c r="ED299" s="221"/>
      <c r="EE299" s="221"/>
      <c r="EF299" s="221"/>
      <c r="EG299" s="221"/>
      <c r="EH299" s="221"/>
      <c r="EI299" s="221"/>
      <c r="EJ299" s="221"/>
      <c r="EK299" s="221"/>
      <c r="EL299" s="221"/>
      <c r="EM299" s="221"/>
      <c r="EN299" s="221"/>
      <c r="EO299" s="221"/>
      <c r="EP299" s="221"/>
      <c r="EQ299" s="221"/>
      <c r="ER299" s="221"/>
      <c r="ES299" s="221"/>
      <c r="ET299" s="221"/>
      <c r="EU299" s="221"/>
      <c r="EV299" s="221"/>
      <c r="EW299" s="221"/>
      <c r="EX299" s="221"/>
      <c r="EY299" s="221"/>
      <c r="EZ299" s="221"/>
      <c r="FA299" s="221"/>
      <c r="FB299" s="221"/>
      <c r="FC299" s="221"/>
      <c r="FD299" s="221"/>
      <c r="FE299" s="221"/>
      <c r="FF299" s="221"/>
      <c r="FG299" s="221"/>
      <c r="FH299" s="221"/>
      <c r="FI299" s="221"/>
      <c r="FJ299" s="221"/>
      <c r="FK299" s="221"/>
      <c r="FL299" s="221"/>
      <c r="FM299" s="221"/>
      <c r="FN299" s="221"/>
      <c r="FO299" s="221"/>
      <c r="FP299" s="221"/>
      <c r="FQ299" s="221"/>
      <c r="FR299" s="221"/>
      <c r="FS299" s="221"/>
      <c r="FT299" s="221"/>
      <c r="FU299" s="221"/>
      <c r="FV299" s="221"/>
      <c r="FW299" s="221"/>
      <c r="FX299" s="221"/>
      <c r="FY299" s="221"/>
      <c r="FZ299" s="221"/>
      <c r="GA299" s="221"/>
      <c r="GB299" s="221"/>
      <c r="GC299" s="221"/>
      <c r="GD299" s="221"/>
      <c r="GE299" s="221"/>
      <c r="GF299" s="221"/>
      <c r="GG299" s="221"/>
      <c r="GH299" s="221"/>
      <c r="GI299" s="221"/>
      <c r="GJ299" s="221"/>
      <c r="GK299" s="221"/>
      <c r="GL299" s="221"/>
      <c r="GM299" s="221"/>
      <c r="GN299" s="221"/>
      <c r="GO299" s="221"/>
      <c r="GP299" s="221"/>
      <c r="GQ299" s="221"/>
      <c r="GR299" s="221"/>
      <c r="GS299" s="221"/>
      <c r="GT299" s="221"/>
      <c r="GU299" s="221"/>
      <c r="GV299" s="221"/>
      <c r="GW299" s="221"/>
      <c r="GX299" s="221"/>
      <c r="GY299" s="221"/>
      <c r="GZ299" s="221"/>
      <c r="HA299" s="221"/>
      <c r="HB299" s="221"/>
      <c r="HC299" s="221"/>
      <c r="HD299" s="221"/>
      <c r="HE299" s="221"/>
      <c r="HF299" s="221"/>
      <c r="HG299" s="221"/>
      <c r="HH299" s="221"/>
      <c r="HI299" s="221"/>
      <c r="HJ299" s="221"/>
      <c r="HK299" s="221"/>
      <c r="HL299" s="221"/>
      <c r="HM299" s="221"/>
      <c r="HN299" s="221"/>
      <c r="HO299" s="221"/>
      <c r="HP299" s="221"/>
      <c r="HQ299" s="221"/>
      <c r="HR299" s="221"/>
      <c r="HS299" s="221"/>
      <c r="HT299" s="221"/>
      <c r="HU299" s="221"/>
      <c r="HV299" s="221"/>
      <c r="HW299" s="221"/>
      <c r="HX299" s="221"/>
      <c r="HY299" s="221"/>
      <c r="HZ299" s="221"/>
      <c r="IA299" s="221"/>
      <c r="IB299" s="221"/>
      <c r="IC299" s="221"/>
      <c r="ID299" s="221"/>
      <c r="IE299" s="221"/>
      <c r="IF299" s="221"/>
      <c r="IG299" s="221"/>
      <c r="IH299" s="221"/>
      <c r="II299" s="221"/>
      <c r="IJ299" s="221"/>
      <c r="IK299" s="221"/>
      <c r="IL299" s="221"/>
      <c r="IM299" s="221"/>
      <c r="IN299" s="221"/>
      <c r="IO299" s="221"/>
      <c r="IP299" s="221"/>
      <c r="IQ299" s="221"/>
      <c r="IR299" s="221"/>
      <c r="IS299" s="221"/>
      <c r="IT299" s="221"/>
      <c r="IU299" s="221"/>
      <c r="IV299" s="221"/>
    </row>
    <row r="300" spans="1:256" ht="15.75" x14ac:dyDescent="0.25">
      <c r="A300" s="213" t="s">
        <v>377</v>
      </c>
      <c r="B300" s="215" t="s">
        <v>567</v>
      </c>
      <c r="C300" s="215" t="s">
        <v>297</v>
      </c>
      <c r="D300" s="262"/>
      <c r="E300" s="301"/>
      <c r="F300" s="301"/>
      <c r="G300" s="302">
        <f>SUM(G301)</f>
        <v>444</v>
      </c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F300" s="221"/>
      <c r="AG300" s="221"/>
      <c r="AH300" s="221"/>
      <c r="AI300" s="221"/>
      <c r="AJ300" s="221"/>
      <c r="AK300" s="221"/>
      <c r="AL300" s="221"/>
      <c r="AM300" s="221"/>
      <c r="AN300" s="221"/>
      <c r="AO300" s="221"/>
      <c r="AP300" s="221"/>
      <c r="AQ300" s="221"/>
      <c r="AR300" s="221"/>
      <c r="AS300" s="221"/>
      <c r="AT300" s="221"/>
      <c r="AU300" s="221"/>
      <c r="AV300" s="221"/>
      <c r="AW300" s="221"/>
      <c r="AX300" s="221"/>
      <c r="AY300" s="221"/>
      <c r="AZ300" s="221"/>
      <c r="BA300" s="221"/>
      <c r="BB300" s="221"/>
      <c r="BC300" s="221"/>
      <c r="BD300" s="221"/>
      <c r="BE300" s="221"/>
      <c r="BF300" s="221"/>
      <c r="BG300" s="221"/>
      <c r="BH300" s="221"/>
      <c r="BI300" s="221"/>
      <c r="BJ300" s="221"/>
      <c r="BK300" s="221"/>
      <c r="BL300" s="221"/>
      <c r="BM300" s="221"/>
      <c r="BN300" s="221"/>
      <c r="BO300" s="221"/>
      <c r="BP300" s="221"/>
      <c r="BQ300" s="221"/>
      <c r="BR300" s="221"/>
      <c r="BS300" s="221"/>
      <c r="BT300" s="221"/>
      <c r="BU300" s="221"/>
      <c r="BV300" s="221"/>
      <c r="BW300" s="221"/>
      <c r="BX300" s="221"/>
      <c r="BY300" s="221"/>
      <c r="BZ300" s="221"/>
      <c r="CA300" s="221"/>
      <c r="CB300" s="221"/>
      <c r="CC300" s="221"/>
      <c r="CD300" s="221"/>
      <c r="CE300" s="221"/>
      <c r="CF300" s="221"/>
      <c r="CG300" s="221"/>
      <c r="CH300" s="221"/>
      <c r="CI300" s="221"/>
      <c r="CJ300" s="221"/>
      <c r="CK300" s="221"/>
      <c r="CL300" s="221"/>
      <c r="CM300" s="221"/>
      <c r="CN300" s="221"/>
      <c r="CO300" s="221"/>
      <c r="CP300" s="221"/>
      <c r="CQ300" s="221"/>
      <c r="CR300" s="221"/>
      <c r="CS300" s="221"/>
      <c r="CT300" s="221"/>
      <c r="CU300" s="221"/>
      <c r="CV300" s="221"/>
      <c r="CW300" s="221"/>
      <c r="CX300" s="221"/>
      <c r="CY300" s="221"/>
      <c r="CZ300" s="221"/>
      <c r="DA300" s="221"/>
      <c r="DB300" s="221"/>
      <c r="DC300" s="221"/>
      <c r="DD300" s="221"/>
      <c r="DE300" s="221"/>
      <c r="DF300" s="221"/>
      <c r="DG300" s="221"/>
      <c r="DH300" s="221"/>
      <c r="DI300" s="221"/>
      <c r="DJ300" s="221"/>
      <c r="DK300" s="221"/>
      <c r="DL300" s="221"/>
      <c r="DM300" s="221"/>
      <c r="DN300" s="221"/>
      <c r="DO300" s="221"/>
      <c r="DP300" s="221"/>
      <c r="DQ300" s="221"/>
      <c r="DR300" s="221"/>
      <c r="DS300" s="221"/>
      <c r="DT300" s="221"/>
      <c r="DU300" s="221"/>
      <c r="DV300" s="221"/>
      <c r="DW300" s="221"/>
      <c r="DX300" s="221"/>
      <c r="DY300" s="221"/>
      <c r="DZ300" s="221"/>
      <c r="EA300" s="221"/>
      <c r="EB300" s="221"/>
      <c r="EC300" s="221"/>
      <c r="ED300" s="221"/>
      <c r="EE300" s="221"/>
      <c r="EF300" s="221"/>
      <c r="EG300" s="221"/>
      <c r="EH300" s="221"/>
      <c r="EI300" s="221"/>
      <c r="EJ300" s="221"/>
      <c r="EK300" s="221"/>
      <c r="EL300" s="221"/>
      <c r="EM300" s="221"/>
      <c r="EN300" s="221"/>
      <c r="EO300" s="221"/>
      <c r="EP300" s="221"/>
      <c r="EQ300" s="221"/>
      <c r="ER300" s="221"/>
      <c r="ES300" s="221"/>
      <c r="ET300" s="221"/>
      <c r="EU300" s="221"/>
      <c r="EV300" s="221"/>
      <c r="EW300" s="221"/>
      <c r="EX300" s="221"/>
      <c r="EY300" s="221"/>
      <c r="EZ300" s="221"/>
      <c r="FA300" s="221"/>
      <c r="FB300" s="221"/>
      <c r="FC300" s="221"/>
      <c r="FD300" s="221"/>
      <c r="FE300" s="221"/>
      <c r="FF300" s="221"/>
      <c r="FG300" s="221"/>
      <c r="FH300" s="221"/>
      <c r="FI300" s="221"/>
      <c r="FJ300" s="221"/>
      <c r="FK300" s="221"/>
      <c r="FL300" s="221"/>
      <c r="FM300" s="221"/>
      <c r="FN300" s="221"/>
      <c r="FO300" s="221"/>
      <c r="FP300" s="221"/>
      <c r="FQ300" s="221"/>
      <c r="FR300" s="221"/>
      <c r="FS300" s="221"/>
      <c r="FT300" s="221"/>
      <c r="FU300" s="221"/>
      <c r="FV300" s="221"/>
      <c r="FW300" s="221"/>
      <c r="FX300" s="221"/>
      <c r="FY300" s="221"/>
      <c r="FZ300" s="221"/>
      <c r="GA300" s="221"/>
      <c r="GB300" s="221"/>
      <c r="GC300" s="221"/>
      <c r="GD300" s="221"/>
      <c r="GE300" s="221"/>
      <c r="GF300" s="221"/>
      <c r="GG300" s="221"/>
      <c r="GH300" s="221"/>
      <c r="GI300" s="221"/>
      <c r="GJ300" s="221"/>
      <c r="GK300" s="221"/>
      <c r="GL300" s="221"/>
      <c r="GM300" s="221"/>
      <c r="GN300" s="221"/>
      <c r="GO300" s="221"/>
      <c r="GP300" s="221"/>
      <c r="GQ300" s="221"/>
      <c r="GR300" s="221"/>
      <c r="GS300" s="221"/>
      <c r="GT300" s="221"/>
      <c r="GU300" s="221"/>
      <c r="GV300" s="221"/>
      <c r="GW300" s="221"/>
      <c r="GX300" s="221"/>
      <c r="GY300" s="221"/>
      <c r="GZ300" s="221"/>
      <c r="HA300" s="221"/>
      <c r="HB300" s="221"/>
      <c r="HC300" s="221"/>
      <c r="HD300" s="221"/>
      <c r="HE300" s="221"/>
      <c r="HF300" s="221"/>
      <c r="HG300" s="221"/>
      <c r="HH300" s="221"/>
      <c r="HI300" s="221"/>
      <c r="HJ300" s="221"/>
      <c r="HK300" s="221"/>
      <c r="HL300" s="221"/>
      <c r="HM300" s="221"/>
      <c r="HN300" s="221"/>
      <c r="HO300" s="221"/>
      <c r="HP300" s="221"/>
      <c r="HQ300" s="221"/>
      <c r="HR300" s="221"/>
      <c r="HS300" s="221"/>
      <c r="HT300" s="221"/>
      <c r="HU300" s="221"/>
      <c r="HV300" s="221"/>
      <c r="HW300" s="221"/>
      <c r="HX300" s="221"/>
      <c r="HY300" s="221"/>
      <c r="HZ300" s="221"/>
      <c r="IA300" s="221"/>
      <c r="IB300" s="221"/>
      <c r="IC300" s="221"/>
      <c r="ID300" s="221"/>
      <c r="IE300" s="221"/>
      <c r="IF300" s="221"/>
      <c r="IG300" s="221"/>
      <c r="IH300" s="221"/>
      <c r="II300" s="221"/>
      <c r="IJ300" s="221"/>
      <c r="IK300" s="221"/>
      <c r="IL300" s="221"/>
      <c r="IM300" s="221"/>
      <c r="IN300" s="221"/>
      <c r="IO300" s="221"/>
      <c r="IP300" s="221"/>
      <c r="IQ300" s="221"/>
      <c r="IR300" s="221"/>
      <c r="IS300" s="221"/>
      <c r="IT300" s="221"/>
      <c r="IU300" s="221"/>
      <c r="IV300" s="221"/>
    </row>
    <row r="301" spans="1:256" ht="25.5" x14ac:dyDescent="0.2">
      <c r="A301" s="217" t="s">
        <v>400</v>
      </c>
      <c r="B301" s="218" t="s">
        <v>567</v>
      </c>
      <c r="C301" s="219" t="s">
        <v>297</v>
      </c>
      <c r="D301" s="219" t="s">
        <v>297</v>
      </c>
      <c r="E301" s="218"/>
      <c r="F301" s="218"/>
      <c r="G301" s="220">
        <f>SUM(G302)</f>
        <v>444</v>
      </c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  <c r="AA301" s="239"/>
      <c r="AB301" s="239"/>
      <c r="AC301" s="239"/>
      <c r="AD301" s="239"/>
      <c r="AE301" s="239"/>
      <c r="AF301" s="239"/>
      <c r="AG301" s="239"/>
      <c r="AH301" s="239"/>
      <c r="AI301" s="239"/>
      <c r="AJ301" s="239"/>
      <c r="AK301" s="239"/>
      <c r="AL301" s="239"/>
      <c r="AM301" s="239"/>
      <c r="AN301" s="239"/>
      <c r="AO301" s="239"/>
      <c r="AP301" s="239"/>
      <c r="AQ301" s="239"/>
      <c r="AR301" s="239"/>
      <c r="AS301" s="239"/>
      <c r="AT301" s="239"/>
      <c r="AU301" s="239"/>
      <c r="AV301" s="239"/>
      <c r="AW301" s="239"/>
      <c r="AX301" s="239"/>
      <c r="AY301" s="239"/>
      <c r="AZ301" s="239"/>
      <c r="BA301" s="239"/>
      <c r="BB301" s="239"/>
      <c r="BC301" s="239"/>
      <c r="BD301" s="239"/>
      <c r="BE301" s="239"/>
      <c r="BF301" s="239"/>
      <c r="BG301" s="239"/>
      <c r="BH301" s="239"/>
      <c r="BI301" s="239"/>
      <c r="BJ301" s="239"/>
      <c r="BK301" s="239"/>
      <c r="BL301" s="239"/>
      <c r="BM301" s="239"/>
      <c r="BN301" s="239"/>
      <c r="BO301" s="239"/>
      <c r="BP301" s="239"/>
      <c r="BQ301" s="239"/>
      <c r="BR301" s="239"/>
      <c r="BS301" s="239"/>
      <c r="BT301" s="239"/>
      <c r="BU301" s="239"/>
      <c r="BV301" s="239"/>
      <c r="BW301" s="239"/>
      <c r="BX301" s="239"/>
      <c r="BY301" s="239"/>
      <c r="BZ301" s="239"/>
      <c r="CA301" s="239"/>
      <c r="CB301" s="239"/>
      <c r="CC301" s="239"/>
      <c r="CD301" s="239"/>
      <c r="CE301" s="239"/>
      <c r="CF301" s="239"/>
      <c r="CG301" s="239"/>
      <c r="CH301" s="239"/>
      <c r="CI301" s="239"/>
      <c r="CJ301" s="239"/>
      <c r="CK301" s="239"/>
      <c r="CL301" s="239"/>
      <c r="CM301" s="239"/>
      <c r="CN301" s="239"/>
      <c r="CO301" s="239"/>
      <c r="CP301" s="239"/>
      <c r="CQ301" s="239"/>
      <c r="CR301" s="239"/>
      <c r="CS301" s="239"/>
      <c r="CT301" s="239"/>
      <c r="CU301" s="239"/>
      <c r="CV301" s="239"/>
      <c r="CW301" s="239"/>
      <c r="CX301" s="239"/>
      <c r="CY301" s="239"/>
      <c r="CZ301" s="239"/>
      <c r="DA301" s="239"/>
      <c r="DB301" s="239"/>
      <c r="DC301" s="239"/>
      <c r="DD301" s="239"/>
      <c r="DE301" s="239"/>
      <c r="DF301" s="239"/>
      <c r="DG301" s="239"/>
      <c r="DH301" s="239"/>
      <c r="DI301" s="239"/>
      <c r="DJ301" s="239"/>
      <c r="DK301" s="239"/>
      <c r="DL301" s="239"/>
      <c r="DM301" s="239"/>
      <c r="DN301" s="239"/>
      <c r="DO301" s="239"/>
      <c r="DP301" s="239"/>
      <c r="DQ301" s="239"/>
      <c r="DR301" s="239"/>
      <c r="DS301" s="239"/>
      <c r="DT301" s="239"/>
      <c r="DU301" s="239"/>
      <c r="DV301" s="239"/>
      <c r="DW301" s="239"/>
      <c r="DX301" s="239"/>
      <c r="DY301" s="239"/>
      <c r="DZ301" s="239"/>
      <c r="EA301" s="239"/>
      <c r="EB301" s="239"/>
      <c r="EC301" s="239"/>
      <c r="ED301" s="239"/>
      <c r="EE301" s="239"/>
      <c r="EF301" s="239"/>
      <c r="EG301" s="239"/>
      <c r="EH301" s="239"/>
      <c r="EI301" s="239"/>
      <c r="EJ301" s="239"/>
      <c r="EK301" s="239"/>
      <c r="EL301" s="239"/>
      <c r="EM301" s="239"/>
      <c r="EN301" s="239"/>
      <c r="EO301" s="239"/>
      <c r="EP301" s="239"/>
      <c r="EQ301" s="239"/>
      <c r="ER301" s="239"/>
      <c r="ES301" s="239"/>
      <c r="ET301" s="239"/>
      <c r="EU301" s="239"/>
      <c r="EV301" s="239"/>
      <c r="EW301" s="239"/>
      <c r="EX301" s="239"/>
      <c r="EY301" s="239"/>
      <c r="EZ301" s="239"/>
      <c r="FA301" s="239"/>
      <c r="FB301" s="239"/>
      <c r="FC301" s="239"/>
      <c r="FD301" s="239"/>
      <c r="FE301" s="239"/>
      <c r="FF301" s="239"/>
      <c r="FG301" s="239"/>
      <c r="FH301" s="239"/>
      <c r="FI301" s="239"/>
      <c r="FJ301" s="239"/>
      <c r="FK301" s="239"/>
      <c r="FL301" s="239"/>
      <c r="FM301" s="239"/>
      <c r="FN301" s="239"/>
      <c r="FO301" s="239"/>
      <c r="FP301" s="239"/>
      <c r="FQ301" s="239"/>
      <c r="FR301" s="239"/>
      <c r="FS301" s="239"/>
      <c r="FT301" s="239"/>
      <c r="FU301" s="239"/>
      <c r="FV301" s="239"/>
      <c r="FW301" s="239"/>
      <c r="FX301" s="239"/>
      <c r="FY301" s="239"/>
      <c r="FZ301" s="239"/>
      <c r="GA301" s="239"/>
      <c r="GB301" s="239"/>
      <c r="GC301" s="239"/>
      <c r="GD301" s="239"/>
      <c r="GE301" s="239"/>
      <c r="GF301" s="239"/>
      <c r="GG301" s="239"/>
      <c r="GH301" s="239"/>
      <c r="GI301" s="239"/>
      <c r="GJ301" s="239"/>
      <c r="GK301" s="239"/>
      <c r="GL301" s="239"/>
      <c r="GM301" s="239"/>
      <c r="GN301" s="239"/>
      <c r="GO301" s="239"/>
      <c r="GP301" s="239"/>
      <c r="GQ301" s="239"/>
      <c r="GR301" s="239"/>
      <c r="GS301" s="239"/>
      <c r="GT301" s="239"/>
      <c r="GU301" s="239"/>
      <c r="GV301" s="239"/>
      <c r="GW301" s="239"/>
      <c r="GX301" s="239"/>
      <c r="GY301" s="239"/>
      <c r="GZ301" s="239"/>
      <c r="HA301" s="239"/>
      <c r="HB301" s="239"/>
      <c r="HC301" s="239"/>
      <c r="HD301" s="239"/>
      <c r="HE301" s="239"/>
      <c r="HF301" s="239"/>
      <c r="HG301" s="239"/>
      <c r="HH301" s="239"/>
      <c r="HI301" s="239"/>
      <c r="HJ301" s="239"/>
      <c r="HK301" s="239"/>
      <c r="HL301" s="239"/>
      <c r="HM301" s="239"/>
      <c r="HN301" s="239"/>
      <c r="HO301" s="239"/>
      <c r="HP301" s="239"/>
      <c r="HQ301" s="239"/>
      <c r="HR301" s="239"/>
      <c r="HS301" s="239"/>
      <c r="HT301" s="239"/>
      <c r="HU301" s="239"/>
      <c r="HV301" s="239"/>
      <c r="HW301" s="239"/>
      <c r="HX301" s="239"/>
      <c r="HY301" s="239"/>
      <c r="HZ301" s="239"/>
      <c r="IA301" s="239"/>
      <c r="IB301" s="239"/>
      <c r="IC301" s="239"/>
      <c r="ID301" s="239"/>
      <c r="IE301" s="239"/>
      <c r="IF301" s="239"/>
      <c r="IG301" s="239"/>
      <c r="IH301" s="239"/>
      <c r="II301" s="239"/>
      <c r="IJ301" s="239"/>
      <c r="IK301" s="239"/>
      <c r="IL301" s="239"/>
      <c r="IM301" s="239"/>
      <c r="IN301" s="239"/>
      <c r="IO301" s="239"/>
      <c r="IP301" s="239"/>
      <c r="IQ301" s="239"/>
      <c r="IR301" s="239"/>
      <c r="IS301" s="239"/>
      <c r="IT301" s="239"/>
      <c r="IU301" s="239"/>
      <c r="IV301" s="239"/>
    </row>
    <row r="302" spans="1:256" ht="15" x14ac:dyDescent="0.25">
      <c r="A302" s="294" t="s">
        <v>401</v>
      </c>
      <c r="B302" s="224" t="s">
        <v>567</v>
      </c>
      <c r="C302" s="224" t="s">
        <v>297</v>
      </c>
      <c r="D302" s="218" t="s">
        <v>297</v>
      </c>
      <c r="E302" s="218" t="s">
        <v>405</v>
      </c>
      <c r="F302" s="218"/>
      <c r="G302" s="303">
        <f>SUM(G303)</f>
        <v>444</v>
      </c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21"/>
      <c r="AQ302" s="221"/>
      <c r="AR302" s="221"/>
      <c r="AS302" s="221"/>
      <c r="AT302" s="221"/>
      <c r="AU302" s="221"/>
      <c r="AV302" s="221"/>
      <c r="AW302" s="221"/>
      <c r="AX302" s="221"/>
      <c r="AY302" s="221"/>
      <c r="AZ302" s="221"/>
      <c r="BA302" s="221"/>
      <c r="BB302" s="221"/>
      <c r="BC302" s="221"/>
      <c r="BD302" s="221"/>
      <c r="BE302" s="221"/>
      <c r="BF302" s="221"/>
      <c r="BG302" s="221"/>
      <c r="BH302" s="221"/>
      <c r="BI302" s="221"/>
      <c r="BJ302" s="221"/>
      <c r="BK302" s="221"/>
      <c r="BL302" s="221"/>
      <c r="BM302" s="221"/>
      <c r="BN302" s="221"/>
      <c r="BO302" s="221"/>
      <c r="BP302" s="221"/>
      <c r="BQ302" s="221"/>
      <c r="BR302" s="221"/>
      <c r="BS302" s="221"/>
      <c r="BT302" s="221"/>
      <c r="BU302" s="221"/>
      <c r="BV302" s="221"/>
      <c r="BW302" s="221"/>
      <c r="BX302" s="221"/>
      <c r="BY302" s="221"/>
      <c r="BZ302" s="221"/>
      <c r="CA302" s="221"/>
      <c r="CB302" s="221"/>
      <c r="CC302" s="221"/>
      <c r="CD302" s="221"/>
      <c r="CE302" s="221"/>
      <c r="CF302" s="221"/>
      <c r="CG302" s="221"/>
      <c r="CH302" s="221"/>
      <c r="CI302" s="221"/>
      <c r="CJ302" s="221"/>
      <c r="CK302" s="221"/>
      <c r="CL302" s="221"/>
      <c r="CM302" s="221"/>
      <c r="CN302" s="221"/>
      <c r="CO302" s="221"/>
      <c r="CP302" s="221"/>
      <c r="CQ302" s="221"/>
      <c r="CR302" s="221"/>
      <c r="CS302" s="221"/>
      <c r="CT302" s="221"/>
      <c r="CU302" s="221"/>
      <c r="CV302" s="221"/>
      <c r="CW302" s="221"/>
      <c r="CX302" s="221"/>
      <c r="CY302" s="221"/>
      <c r="CZ302" s="221"/>
      <c r="DA302" s="221"/>
      <c r="DB302" s="221"/>
      <c r="DC302" s="221"/>
      <c r="DD302" s="221"/>
      <c r="DE302" s="221"/>
      <c r="DF302" s="221"/>
      <c r="DG302" s="221"/>
      <c r="DH302" s="221"/>
      <c r="DI302" s="221"/>
      <c r="DJ302" s="221"/>
      <c r="DK302" s="221"/>
      <c r="DL302" s="221"/>
      <c r="DM302" s="221"/>
      <c r="DN302" s="221"/>
      <c r="DO302" s="221"/>
      <c r="DP302" s="221"/>
      <c r="DQ302" s="221"/>
      <c r="DR302" s="221"/>
      <c r="DS302" s="221"/>
      <c r="DT302" s="221"/>
      <c r="DU302" s="221"/>
      <c r="DV302" s="221"/>
      <c r="DW302" s="221"/>
      <c r="DX302" s="221"/>
      <c r="DY302" s="221"/>
      <c r="DZ302" s="221"/>
      <c r="EA302" s="221"/>
      <c r="EB302" s="221"/>
      <c r="EC302" s="221"/>
      <c r="ED302" s="221"/>
      <c r="EE302" s="221"/>
      <c r="EF302" s="221"/>
      <c r="EG302" s="221"/>
      <c r="EH302" s="221"/>
      <c r="EI302" s="221"/>
      <c r="EJ302" s="221"/>
      <c r="EK302" s="221"/>
      <c r="EL302" s="221"/>
      <c r="EM302" s="221"/>
      <c r="EN302" s="221"/>
      <c r="EO302" s="221"/>
      <c r="EP302" s="221"/>
      <c r="EQ302" s="221"/>
      <c r="ER302" s="221"/>
      <c r="ES302" s="221"/>
      <c r="ET302" s="221"/>
      <c r="EU302" s="221"/>
      <c r="EV302" s="221"/>
      <c r="EW302" s="221"/>
      <c r="EX302" s="221"/>
      <c r="EY302" s="221"/>
      <c r="EZ302" s="221"/>
      <c r="FA302" s="221"/>
      <c r="FB302" s="221"/>
      <c r="FC302" s="221"/>
      <c r="FD302" s="221"/>
      <c r="FE302" s="221"/>
      <c r="FF302" s="221"/>
      <c r="FG302" s="221"/>
      <c r="FH302" s="221"/>
      <c r="FI302" s="221"/>
      <c r="FJ302" s="221"/>
      <c r="FK302" s="221"/>
      <c r="FL302" s="221"/>
      <c r="FM302" s="221"/>
      <c r="FN302" s="221"/>
      <c r="FO302" s="221"/>
      <c r="FP302" s="221"/>
      <c r="FQ302" s="221"/>
      <c r="FR302" s="221"/>
      <c r="FS302" s="221"/>
      <c r="FT302" s="221"/>
      <c r="FU302" s="221"/>
      <c r="FV302" s="221"/>
      <c r="FW302" s="221"/>
      <c r="FX302" s="221"/>
      <c r="FY302" s="221"/>
      <c r="FZ302" s="221"/>
      <c r="GA302" s="221"/>
      <c r="GB302" s="221"/>
      <c r="GC302" s="221"/>
      <c r="GD302" s="221"/>
      <c r="GE302" s="221"/>
      <c r="GF302" s="221"/>
      <c r="GG302" s="221"/>
      <c r="GH302" s="221"/>
      <c r="GI302" s="221"/>
      <c r="GJ302" s="221"/>
      <c r="GK302" s="221"/>
      <c r="GL302" s="221"/>
      <c r="GM302" s="221"/>
      <c r="GN302" s="221"/>
      <c r="GO302" s="221"/>
      <c r="GP302" s="221"/>
      <c r="GQ302" s="221"/>
      <c r="GR302" s="221"/>
      <c r="GS302" s="221"/>
      <c r="GT302" s="221"/>
      <c r="GU302" s="221"/>
      <c r="GV302" s="221"/>
      <c r="GW302" s="221"/>
      <c r="GX302" s="221"/>
      <c r="GY302" s="221"/>
      <c r="GZ302" s="221"/>
      <c r="HA302" s="221"/>
      <c r="HB302" s="221"/>
      <c r="HC302" s="221"/>
      <c r="HD302" s="221"/>
      <c r="HE302" s="221"/>
      <c r="HF302" s="221"/>
      <c r="HG302" s="221"/>
      <c r="HH302" s="221"/>
      <c r="HI302" s="221"/>
      <c r="HJ302" s="221"/>
      <c r="HK302" s="221"/>
      <c r="HL302" s="221"/>
      <c r="HM302" s="221"/>
      <c r="HN302" s="221"/>
      <c r="HO302" s="221"/>
      <c r="HP302" s="221"/>
      <c r="HQ302" s="221"/>
      <c r="HR302" s="221"/>
      <c r="HS302" s="221"/>
      <c r="HT302" s="221"/>
      <c r="HU302" s="221"/>
      <c r="HV302" s="221"/>
      <c r="HW302" s="221"/>
      <c r="HX302" s="221"/>
      <c r="HY302" s="221"/>
      <c r="HZ302" s="221"/>
      <c r="IA302" s="221"/>
      <c r="IB302" s="221"/>
      <c r="IC302" s="221"/>
      <c r="ID302" s="221"/>
      <c r="IE302" s="221"/>
      <c r="IF302" s="221"/>
      <c r="IG302" s="221"/>
      <c r="IH302" s="221"/>
      <c r="II302" s="221"/>
      <c r="IJ302" s="221"/>
      <c r="IK302" s="221"/>
      <c r="IL302" s="221"/>
      <c r="IM302" s="221"/>
      <c r="IN302" s="221"/>
      <c r="IO302" s="221"/>
      <c r="IP302" s="221"/>
      <c r="IQ302" s="221"/>
      <c r="IR302" s="221"/>
      <c r="IS302" s="221"/>
      <c r="IT302" s="221"/>
      <c r="IU302" s="221"/>
      <c r="IV302" s="221"/>
    </row>
    <row r="303" spans="1:256" ht="39" x14ac:dyDescent="0.25">
      <c r="A303" s="260" t="s">
        <v>404</v>
      </c>
      <c r="B303" s="229" t="s">
        <v>567</v>
      </c>
      <c r="C303" s="229" t="s">
        <v>297</v>
      </c>
      <c r="D303" s="250" t="s">
        <v>297</v>
      </c>
      <c r="E303" s="250" t="s">
        <v>405</v>
      </c>
      <c r="F303" s="250"/>
      <c r="G303" s="235">
        <f>SUM(G304)</f>
        <v>444</v>
      </c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F303" s="221"/>
      <c r="AG303" s="221"/>
      <c r="AH303" s="221"/>
      <c r="AI303" s="221"/>
      <c r="AJ303" s="221"/>
      <c r="AK303" s="221"/>
      <c r="AL303" s="221"/>
      <c r="AM303" s="221"/>
      <c r="AN303" s="221"/>
      <c r="AO303" s="221"/>
      <c r="AP303" s="221"/>
      <c r="AQ303" s="221"/>
      <c r="AR303" s="221"/>
      <c r="AS303" s="221"/>
      <c r="AT303" s="221"/>
      <c r="AU303" s="221"/>
      <c r="AV303" s="221"/>
      <c r="AW303" s="221"/>
      <c r="AX303" s="221"/>
      <c r="AY303" s="221"/>
      <c r="AZ303" s="221"/>
      <c r="BA303" s="221"/>
      <c r="BB303" s="221"/>
      <c r="BC303" s="221"/>
      <c r="BD303" s="221"/>
      <c r="BE303" s="221"/>
      <c r="BF303" s="221"/>
      <c r="BG303" s="221"/>
      <c r="BH303" s="221"/>
      <c r="BI303" s="221"/>
      <c r="BJ303" s="221"/>
      <c r="BK303" s="221"/>
      <c r="BL303" s="221"/>
      <c r="BM303" s="221"/>
      <c r="BN303" s="221"/>
      <c r="BO303" s="221"/>
      <c r="BP303" s="221"/>
      <c r="BQ303" s="221"/>
      <c r="BR303" s="221"/>
      <c r="BS303" s="221"/>
      <c r="BT303" s="221"/>
      <c r="BU303" s="221"/>
      <c r="BV303" s="221"/>
      <c r="BW303" s="221"/>
      <c r="BX303" s="221"/>
      <c r="BY303" s="221"/>
      <c r="BZ303" s="221"/>
      <c r="CA303" s="221"/>
      <c r="CB303" s="221"/>
      <c r="CC303" s="221"/>
      <c r="CD303" s="221"/>
      <c r="CE303" s="221"/>
      <c r="CF303" s="221"/>
      <c r="CG303" s="221"/>
      <c r="CH303" s="221"/>
      <c r="CI303" s="221"/>
      <c r="CJ303" s="221"/>
      <c r="CK303" s="221"/>
      <c r="CL303" s="221"/>
      <c r="CM303" s="221"/>
      <c r="CN303" s="221"/>
      <c r="CO303" s="221"/>
      <c r="CP303" s="221"/>
      <c r="CQ303" s="221"/>
      <c r="CR303" s="221"/>
      <c r="CS303" s="221"/>
      <c r="CT303" s="221"/>
      <c r="CU303" s="221"/>
      <c r="CV303" s="221"/>
      <c r="CW303" s="221"/>
      <c r="CX303" s="221"/>
      <c r="CY303" s="221"/>
      <c r="CZ303" s="221"/>
      <c r="DA303" s="221"/>
      <c r="DB303" s="221"/>
      <c r="DC303" s="221"/>
      <c r="DD303" s="221"/>
      <c r="DE303" s="221"/>
      <c r="DF303" s="221"/>
      <c r="DG303" s="221"/>
      <c r="DH303" s="221"/>
      <c r="DI303" s="221"/>
      <c r="DJ303" s="221"/>
      <c r="DK303" s="221"/>
      <c r="DL303" s="221"/>
      <c r="DM303" s="221"/>
      <c r="DN303" s="221"/>
      <c r="DO303" s="221"/>
      <c r="DP303" s="221"/>
      <c r="DQ303" s="221"/>
      <c r="DR303" s="221"/>
      <c r="DS303" s="221"/>
      <c r="DT303" s="221"/>
      <c r="DU303" s="221"/>
      <c r="DV303" s="221"/>
      <c r="DW303" s="221"/>
      <c r="DX303" s="221"/>
      <c r="DY303" s="221"/>
      <c r="DZ303" s="221"/>
      <c r="EA303" s="221"/>
      <c r="EB303" s="221"/>
      <c r="EC303" s="221"/>
      <c r="ED303" s="221"/>
      <c r="EE303" s="221"/>
      <c r="EF303" s="221"/>
      <c r="EG303" s="221"/>
      <c r="EH303" s="221"/>
      <c r="EI303" s="221"/>
      <c r="EJ303" s="221"/>
      <c r="EK303" s="221"/>
      <c r="EL303" s="221"/>
      <c r="EM303" s="221"/>
      <c r="EN303" s="221"/>
      <c r="EO303" s="221"/>
      <c r="EP303" s="221"/>
      <c r="EQ303" s="221"/>
      <c r="ER303" s="221"/>
      <c r="ES303" s="221"/>
      <c r="ET303" s="221"/>
      <c r="EU303" s="221"/>
      <c r="EV303" s="221"/>
      <c r="EW303" s="221"/>
      <c r="EX303" s="221"/>
      <c r="EY303" s="221"/>
      <c r="EZ303" s="221"/>
      <c r="FA303" s="221"/>
      <c r="FB303" s="221"/>
      <c r="FC303" s="221"/>
      <c r="FD303" s="221"/>
      <c r="FE303" s="221"/>
      <c r="FF303" s="221"/>
      <c r="FG303" s="221"/>
      <c r="FH303" s="221"/>
      <c r="FI303" s="221"/>
      <c r="FJ303" s="221"/>
      <c r="FK303" s="221"/>
      <c r="FL303" s="221"/>
      <c r="FM303" s="221"/>
      <c r="FN303" s="221"/>
      <c r="FO303" s="221"/>
      <c r="FP303" s="221"/>
      <c r="FQ303" s="221"/>
      <c r="FR303" s="221"/>
      <c r="FS303" s="221"/>
      <c r="FT303" s="221"/>
      <c r="FU303" s="221"/>
      <c r="FV303" s="221"/>
      <c r="FW303" s="221"/>
      <c r="FX303" s="221"/>
      <c r="FY303" s="221"/>
      <c r="FZ303" s="221"/>
      <c r="GA303" s="221"/>
      <c r="GB303" s="221"/>
      <c r="GC303" s="221"/>
      <c r="GD303" s="221"/>
      <c r="GE303" s="221"/>
      <c r="GF303" s="221"/>
      <c r="GG303" s="221"/>
      <c r="GH303" s="221"/>
      <c r="GI303" s="221"/>
      <c r="GJ303" s="221"/>
      <c r="GK303" s="221"/>
      <c r="GL303" s="221"/>
      <c r="GM303" s="221"/>
      <c r="GN303" s="221"/>
      <c r="GO303" s="221"/>
      <c r="GP303" s="221"/>
      <c r="GQ303" s="221"/>
      <c r="GR303" s="221"/>
      <c r="GS303" s="221"/>
      <c r="GT303" s="221"/>
      <c r="GU303" s="221"/>
      <c r="GV303" s="221"/>
      <c r="GW303" s="221"/>
      <c r="GX303" s="221"/>
      <c r="GY303" s="221"/>
      <c r="GZ303" s="221"/>
      <c r="HA303" s="221"/>
      <c r="HB303" s="221"/>
      <c r="HC303" s="221"/>
      <c r="HD303" s="221"/>
      <c r="HE303" s="221"/>
      <c r="HF303" s="221"/>
      <c r="HG303" s="221"/>
      <c r="HH303" s="221"/>
      <c r="HI303" s="221"/>
      <c r="HJ303" s="221"/>
      <c r="HK303" s="221"/>
      <c r="HL303" s="221"/>
      <c r="HM303" s="221"/>
      <c r="HN303" s="221"/>
      <c r="HO303" s="221"/>
      <c r="HP303" s="221"/>
      <c r="HQ303" s="221"/>
      <c r="HR303" s="221"/>
      <c r="HS303" s="221"/>
      <c r="HT303" s="221"/>
      <c r="HU303" s="221"/>
      <c r="HV303" s="221"/>
      <c r="HW303" s="221"/>
      <c r="HX303" s="221"/>
      <c r="HY303" s="221"/>
      <c r="HZ303" s="221"/>
      <c r="IA303" s="221"/>
      <c r="IB303" s="221"/>
      <c r="IC303" s="221"/>
      <c r="ID303" s="221"/>
      <c r="IE303" s="221"/>
      <c r="IF303" s="221"/>
      <c r="IG303" s="221"/>
      <c r="IH303" s="221"/>
      <c r="II303" s="221"/>
      <c r="IJ303" s="221"/>
      <c r="IK303" s="221"/>
      <c r="IL303" s="221"/>
      <c r="IM303" s="221"/>
      <c r="IN303" s="221"/>
      <c r="IO303" s="221"/>
      <c r="IP303" s="221"/>
      <c r="IQ303" s="221"/>
      <c r="IR303" s="221"/>
      <c r="IS303" s="221"/>
      <c r="IT303" s="221"/>
      <c r="IU303" s="221"/>
      <c r="IV303" s="221"/>
    </row>
    <row r="304" spans="1:256" ht="15" x14ac:dyDescent="0.25">
      <c r="A304" s="227" t="s">
        <v>294</v>
      </c>
      <c r="B304" s="229" t="s">
        <v>567</v>
      </c>
      <c r="C304" s="229" t="s">
        <v>297</v>
      </c>
      <c r="D304" s="240" t="s">
        <v>297</v>
      </c>
      <c r="E304" s="240" t="s">
        <v>405</v>
      </c>
      <c r="F304" s="240" t="s">
        <v>295</v>
      </c>
      <c r="G304" s="230">
        <v>444</v>
      </c>
      <c r="H304" s="248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  <c r="AC304" s="248"/>
      <c r="AD304" s="248"/>
      <c r="AE304" s="248"/>
      <c r="AF304" s="248"/>
      <c r="AG304" s="248"/>
      <c r="AH304" s="248"/>
      <c r="AI304" s="248"/>
      <c r="AJ304" s="248"/>
      <c r="AK304" s="248"/>
      <c r="AL304" s="248"/>
      <c r="AM304" s="248"/>
      <c r="AN304" s="248"/>
      <c r="AO304" s="248"/>
      <c r="AP304" s="248"/>
      <c r="AQ304" s="248"/>
      <c r="AR304" s="248"/>
      <c r="AS304" s="248"/>
      <c r="AT304" s="248"/>
      <c r="AU304" s="248"/>
      <c r="AV304" s="248"/>
      <c r="AW304" s="248"/>
      <c r="AX304" s="248"/>
      <c r="AY304" s="248"/>
      <c r="AZ304" s="248"/>
      <c r="BA304" s="248"/>
      <c r="BB304" s="248"/>
      <c r="BC304" s="248"/>
      <c r="BD304" s="248"/>
      <c r="BE304" s="248"/>
      <c r="BF304" s="248"/>
      <c r="BG304" s="248"/>
      <c r="BH304" s="248"/>
      <c r="BI304" s="248"/>
      <c r="BJ304" s="248"/>
      <c r="BK304" s="248"/>
      <c r="BL304" s="248"/>
      <c r="BM304" s="248"/>
      <c r="BN304" s="248"/>
      <c r="BO304" s="248"/>
      <c r="BP304" s="248"/>
      <c r="BQ304" s="248"/>
      <c r="BR304" s="248"/>
      <c r="BS304" s="248"/>
      <c r="BT304" s="248"/>
      <c r="BU304" s="248"/>
      <c r="BV304" s="248"/>
      <c r="BW304" s="248"/>
      <c r="BX304" s="248"/>
      <c r="BY304" s="248"/>
      <c r="BZ304" s="248"/>
      <c r="CA304" s="248"/>
      <c r="CB304" s="248"/>
      <c r="CC304" s="248"/>
      <c r="CD304" s="248"/>
      <c r="CE304" s="248"/>
      <c r="CF304" s="248"/>
      <c r="CG304" s="248"/>
      <c r="CH304" s="248"/>
      <c r="CI304" s="248"/>
      <c r="CJ304" s="248"/>
      <c r="CK304" s="248"/>
      <c r="CL304" s="248"/>
      <c r="CM304" s="248"/>
      <c r="CN304" s="248"/>
      <c r="CO304" s="248"/>
      <c r="CP304" s="248"/>
      <c r="CQ304" s="248"/>
      <c r="CR304" s="248"/>
      <c r="CS304" s="248"/>
      <c r="CT304" s="248"/>
      <c r="CU304" s="248"/>
      <c r="CV304" s="248"/>
      <c r="CW304" s="248"/>
      <c r="CX304" s="248"/>
      <c r="CY304" s="248"/>
      <c r="CZ304" s="248"/>
      <c r="DA304" s="248"/>
      <c r="DB304" s="248"/>
      <c r="DC304" s="248"/>
      <c r="DD304" s="248"/>
      <c r="DE304" s="248"/>
      <c r="DF304" s="248"/>
      <c r="DG304" s="248"/>
      <c r="DH304" s="248"/>
      <c r="DI304" s="248"/>
      <c r="DJ304" s="248"/>
      <c r="DK304" s="248"/>
      <c r="DL304" s="248"/>
      <c r="DM304" s="248"/>
      <c r="DN304" s="248"/>
      <c r="DO304" s="248"/>
      <c r="DP304" s="248"/>
      <c r="DQ304" s="248"/>
      <c r="DR304" s="248"/>
      <c r="DS304" s="248"/>
      <c r="DT304" s="248"/>
      <c r="DU304" s="248"/>
      <c r="DV304" s="248"/>
      <c r="DW304" s="248"/>
      <c r="DX304" s="248"/>
      <c r="DY304" s="248"/>
      <c r="DZ304" s="248"/>
      <c r="EA304" s="248"/>
      <c r="EB304" s="248"/>
      <c r="EC304" s="248"/>
      <c r="ED304" s="248"/>
      <c r="EE304" s="248"/>
      <c r="EF304" s="248"/>
      <c r="EG304" s="248"/>
      <c r="EH304" s="248"/>
      <c r="EI304" s="248"/>
      <c r="EJ304" s="248"/>
      <c r="EK304" s="248"/>
      <c r="EL304" s="248"/>
      <c r="EM304" s="248"/>
      <c r="EN304" s="248"/>
      <c r="EO304" s="248"/>
      <c r="EP304" s="248"/>
      <c r="EQ304" s="248"/>
      <c r="ER304" s="248"/>
      <c r="ES304" s="248"/>
      <c r="ET304" s="248"/>
      <c r="EU304" s="248"/>
      <c r="EV304" s="248"/>
      <c r="EW304" s="248"/>
      <c r="EX304" s="248"/>
      <c r="EY304" s="248"/>
      <c r="EZ304" s="248"/>
      <c r="FA304" s="248"/>
      <c r="FB304" s="248"/>
      <c r="FC304" s="248"/>
      <c r="FD304" s="248"/>
      <c r="FE304" s="248"/>
      <c r="FF304" s="248"/>
      <c r="FG304" s="248"/>
      <c r="FH304" s="248"/>
      <c r="FI304" s="248"/>
      <c r="FJ304" s="248"/>
      <c r="FK304" s="248"/>
      <c r="FL304" s="248"/>
      <c r="FM304" s="248"/>
      <c r="FN304" s="248"/>
      <c r="FO304" s="248"/>
      <c r="FP304" s="248"/>
      <c r="FQ304" s="248"/>
      <c r="FR304" s="248"/>
      <c r="FS304" s="248"/>
      <c r="FT304" s="248"/>
      <c r="FU304" s="248"/>
      <c r="FV304" s="248"/>
      <c r="FW304" s="248"/>
      <c r="FX304" s="248"/>
      <c r="FY304" s="248"/>
      <c r="FZ304" s="248"/>
      <c r="GA304" s="248"/>
      <c r="GB304" s="248"/>
      <c r="GC304" s="248"/>
      <c r="GD304" s="248"/>
      <c r="GE304" s="248"/>
      <c r="GF304" s="248"/>
      <c r="GG304" s="248"/>
      <c r="GH304" s="248"/>
      <c r="GI304" s="248"/>
      <c r="GJ304" s="248"/>
      <c r="GK304" s="248"/>
      <c r="GL304" s="248"/>
      <c r="GM304" s="248"/>
      <c r="GN304" s="248"/>
      <c r="GO304" s="248"/>
      <c r="GP304" s="248"/>
      <c r="GQ304" s="248"/>
      <c r="GR304" s="248"/>
      <c r="GS304" s="248"/>
      <c r="GT304" s="248"/>
      <c r="GU304" s="248"/>
      <c r="GV304" s="248"/>
      <c r="GW304" s="248"/>
      <c r="GX304" s="248"/>
      <c r="GY304" s="248"/>
      <c r="GZ304" s="248"/>
      <c r="HA304" s="248"/>
      <c r="HB304" s="248"/>
      <c r="HC304" s="248"/>
      <c r="HD304" s="248"/>
      <c r="HE304" s="248"/>
      <c r="HF304" s="248"/>
      <c r="HG304" s="248"/>
      <c r="HH304" s="248"/>
      <c r="HI304" s="248"/>
      <c r="HJ304" s="248"/>
      <c r="HK304" s="248"/>
      <c r="HL304" s="248"/>
      <c r="HM304" s="248"/>
      <c r="HN304" s="248"/>
      <c r="HO304" s="248"/>
      <c r="HP304" s="248"/>
      <c r="HQ304" s="248"/>
      <c r="HR304" s="248"/>
      <c r="HS304" s="248"/>
      <c r="HT304" s="248"/>
      <c r="HU304" s="248"/>
      <c r="HV304" s="248"/>
      <c r="HW304" s="248"/>
      <c r="HX304" s="248"/>
      <c r="HY304" s="248"/>
      <c r="HZ304" s="248"/>
      <c r="IA304" s="248"/>
      <c r="IB304" s="248"/>
      <c r="IC304" s="248"/>
      <c r="ID304" s="248"/>
      <c r="IE304" s="248"/>
      <c r="IF304" s="248"/>
      <c r="IG304" s="248"/>
      <c r="IH304" s="248"/>
      <c r="II304" s="248"/>
      <c r="IJ304" s="248"/>
      <c r="IK304" s="248"/>
      <c r="IL304" s="248"/>
      <c r="IM304" s="248"/>
      <c r="IN304" s="248"/>
      <c r="IO304" s="248"/>
      <c r="IP304" s="248"/>
      <c r="IQ304" s="248"/>
      <c r="IR304" s="248"/>
      <c r="IS304" s="248"/>
      <c r="IT304" s="248"/>
      <c r="IU304" s="248"/>
      <c r="IV304" s="248"/>
    </row>
    <row r="305" spans="1:256" ht="15.75" x14ac:dyDescent="0.25">
      <c r="A305" s="213" t="s">
        <v>415</v>
      </c>
      <c r="B305" s="300">
        <v>510</v>
      </c>
      <c r="C305" s="215" t="s">
        <v>416</v>
      </c>
      <c r="D305" s="301"/>
      <c r="E305" s="301"/>
      <c r="F305" s="270"/>
      <c r="G305" s="302">
        <f>SUM(G306)</f>
        <v>1520.66</v>
      </c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F305" s="221"/>
      <c r="AG305" s="221"/>
      <c r="AH305" s="221"/>
      <c r="AI305" s="221"/>
      <c r="AJ305" s="221"/>
      <c r="AK305" s="221"/>
      <c r="AL305" s="221"/>
      <c r="AM305" s="221"/>
      <c r="AN305" s="221"/>
      <c r="AO305" s="221"/>
      <c r="AP305" s="221"/>
      <c r="AQ305" s="221"/>
      <c r="AR305" s="221"/>
      <c r="AS305" s="221"/>
      <c r="AT305" s="221"/>
      <c r="AU305" s="221"/>
      <c r="AV305" s="221"/>
      <c r="AW305" s="221"/>
      <c r="AX305" s="221"/>
      <c r="AY305" s="221"/>
      <c r="AZ305" s="221"/>
      <c r="BA305" s="221"/>
      <c r="BB305" s="221"/>
      <c r="BC305" s="221"/>
      <c r="BD305" s="221"/>
      <c r="BE305" s="221"/>
      <c r="BF305" s="221"/>
      <c r="BG305" s="221"/>
      <c r="BH305" s="221"/>
      <c r="BI305" s="221"/>
      <c r="BJ305" s="221"/>
      <c r="BK305" s="221"/>
      <c r="BL305" s="221"/>
      <c r="BM305" s="221"/>
      <c r="BN305" s="221"/>
      <c r="BO305" s="221"/>
      <c r="BP305" s="221"/>
      <c r="BQ305" s="221"/>
      <c r="BR305" s="221"/>
      <c r="BS305" s="221"/>
      <c r="BT305" s="221"/>
      <c r="BU305" s="221"/>
      <c r="BV305" s="221"/>
      <c r="BW305" s="221"/>
      <c r="BX305" s="221"/>
      <c r="BY305" s="221"/>
      <c r="BZ305" s="221"/>
      <c r="CA305" s="221"/>
      <c r="CB305" s="221"/>
      <c r="CC305" s="221"/>
      <c r="CD305" s="221"/>
      <c r="CE305" s="221"/>
      <c r="CF305" s="221"/>
      <c r="CG305" s="221"/>
      <c r="CH305" s="221"/>
      <c r="CI305" s="221"/>
      <c r="CJ305" s="221"/>
      <c r="CK305" s="221"/>
      <c r="CL305" s="221"/>
      <c r="CM305" s="221"/>
      <c r="CN305" s="221"/>
      <c r="CO305" s="221"/>
      <c r="CP305" s="221"/>
      <c r="CQ305" s="221"/>
      <c r="CR305" s="221"/>
      <c r="CS305" s="221"/>
      <c r="CT305" s="221"/>
      <c r="CU305" s="221"/>
      <c r="CV305" s="221"/>
      <c r="CW305" s="221"/>
      <c r="CX305" s="221"/>
      <c r="CY305" s="221"/>
      <c r="CZ305" s="221"/>
      <c r="DA305" s="221"/>
      <c r="DB305" s="221"/>
      <c r="DC305" s="221"/>
      <c r="DD305" s="221"/>
      <c r="DE305" s="221"/>
      <c r="DF305" s="221"/>
      <c r="DG305" s="221"/>
      <c r="DH305" s="221"/>
      <c r="DI305" s="221"/>
      <c r="DJ305" s="221"/>
      <c r="DK305" s="221"/>
      <c r="DL305" s="221"/>
      <c r="DM305" s="221"/>
      <c r="DN305" s="221"/>
      <c r="DO305" s="221"/>
      <c r="DP305" s="221"/>
      <c r="DQ305" s="221"/>
      <c r="DR305" s="221"/>
      <c r="DS305" s="221"/>
      <c r="DT305" s="221"/>
      <c r="DU305" s="221"/>
      <c r="DV305" s="221"/>
      <c r="DW305" s="221"/>
      <c r="DX305" s="221"/>
      <c r="DY305" s="221"/>
      <c r="DZ305" s="221"/>
      <c r="EA305" s="221"/>
      <c r="EB305" s="221"/>
      <c r="EC305" s="221"/>
      <c r="ED305" s="221"/>
      <c r="EE305" s="221"/>
      <c r="EF305" s="221"/>
      <c r="EG305" s="221"/>
      <c r="EH305" s="221"/>
      <c r="EI305" s="221"/>
      <c r="EJ305" s="221"/>
      <c r="EK305" s="221"/>
      <c r="EL305" s="221"/>
      <c r="EM305" s="221"/>
      <c r="EN305" s="221"/>
      <c r="EO305" s="221"/>
      <c r="EP305" s="221"/>
      <c r="EQ305" s="221"/>
      <c r="ER305" s="221"/>
      <c r="ES305" s="221"/>
      <c r="ET305" s="221"/>
      <c r="EU305" s="221"/>
      <c r="EV305" s="221"/>
      <c r="EW305" s="221"/>
      <c r="EX305" s="221"/>
      <c r="EY305" s="221"/>
      <c r="EZ305" s="221"/>
      <c r="FA305" s="221"/>
      <c r="FB305" s="221"/>
      <c r="FC305" s="221"/>
      <c r="FD305" s="221"/>
      <c r="FE305" s="221"/>
      <c r="FF305" s="221"/>
      <c r="FG305" s="221"/>
      <c r="FH305" s="221"/>
      <c r="FI305" s="221"/>
      <c r="FJ305" s="221"/>
      <c r="FK305" s="221"/>
      <c r="FL305" s="221"/>
      <c r="FM305" s="221"/>
      <c r="FN305" s="221"/>
      <c r="FO305" s="221"/>
      <c r="FP305" s="221"/>
      <c r="FQ305" s="221"/>
      <c r="FR305" s="221"/>
      <c r="FS305" s="221"/>
      <c r="FT305" s="221"/>
      <c r="FU305" s="221"/>
      <c r="FV305" s="221"/>
      <c r="FW305" s="221"/>
      <c r="FX305" s="221"/>
      <c r="FY305" s="221"/>
      <c r="FZ305" s="221"/>
      <c r="GA305" s="221"/>
      <c r="GB305" s="221"/>
      <c r="GC305" s="221"/>
      <c r="GD305" s="221"/>
      <c r="GE305" s="221"/>
      <c r="GF305" s="221"/>
      <c r="GG305" s="221"/>
      <c r="GH305" s="221"/>
      <c r="GI305" s="221"/>
      <c r="GJ305" s="221"/>
      <c r="GK305" s="221"/>
      <c r="GL305" s="221"/>
      <c r="GM305" s="221"/>
      <c r="GN305" s="221"/>
      <c r="GO305" s="221"/>
      <c r="GP305" s="221"/>
      <c r="GQ305" s="221"/>
      <c r="GR305" s="221"/>
      <c r="GS305" s="221"/>
      <c r="GT305" s="221"/>
      <c r="GU305" s="221"/>
      <c r="GV305" s="221"/>
      <c r="GW305" s="221"/>
      <c r="GX305" s="221"/>
      <c r="GY305" s="221"/>
      <c r="GZ305" s="221"/>
      <c r="HA305" s="221"/>
      <c r="HB305" s="221"/>
      <c r="HC305" s="221"/>
      <c r="HD305" s="221"/>
      <c r="HE305" s="221"/>
      <c r="HF305" s="221"/>
      <c r="HG305" s="221"/>
      <c r="HH305" s="221"/>
      <c r="HI305" s="221"/>
      <c r="HJ305" s="221"/>
      <c r="HK305" s="221"/>
      <c r="HL305" s="221"/>
      <c r="HM305" s="221"/>
      <c r="HN305" s="221"/>
      <c r="HO305" s="221"/>
      <c r="HP305" s="221"/>
      <c r="HQ305" s="221"/>
      <c r="HR305" s="221"/>
      <c r="HS305" s="221"/>
      <c r="HT305" s="221"/>
      <c r="HU305" s="221"/>
      <c r="HV305" s="221"/>
      <c r="HW305" s="221"/>
      <c r="HX305" s="221"/>
      <c r="HY305" s="221"/>
      <c r="HZ305" s="221"/>
      <c r="IA305" s="221"/>
      <c r="IB305" s="221"/>
      <c r="IC305" s="221"/>
      <c r="ID305" s="221"/>
      <c r="IE305" s="221"/>
      <c r="IF305" s="221"/>
      <c r="IG305" s="221"/>
      <c r="IH305" s="221"/>
      <c r="II305" s="221"/>
      <c r="IJ305" s="221"/>
      <c r="IK305" s="221"/>
      <c r="IL305" s="221"/>
      <c r="IM305" s="221"/>
      <c r="IN305" s="221"/>
      <c r="IO305" s="221"/>
      <c r="IP305" s="221"/>
      <c r="IQ305" s="221"/>
      <c r="IR305" s="221"/>
      <c r="IS305" s="221"/>
      <c r="IT305" s="221"/>
      <c r="IU305" s="221"/>
      <c r="IV305" s="221"/>
    </row>
    <row r="306" spans="1:256" ht="15" x14ac:dyDescent="0.25">
      <c r="A306" s="285" t="s">
        <v>618</v>
      </c>
      <c r="B306" s="219" t="s">
        <v>567</v>
      </c>
      <c r="C306" s="218" t="s">
        <v>416</v>
      </c>
      <c r="D306" s="218" t="s">
        <v>416</v>
      </c>
      <c r="E306" s="218"/>
      <c r="F306" s="270"/>
      <c r="G306" s="303">
        <f>SUM(G307)</f>
        <v>1520.66</v>
      </c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F306" s="221"/>
      <c r="AG306" s="221"/>
      <c r="AH306" s="221"/>
      <c r="AI306" s="221"/>
      <c r="AJ306" s="221"/>
      <c r="AK306" s="221"/>
      <c r="AL306" s="221"/>
      <c r="AM306" s="221"/>
      <c r="AN306" s="221"/>
      <c r="AO306" s="221"/>
      <c r="AP306" s="221"/>
      <c r="AQ306" s="221"/>
      <c r="AR306" s="221"/>
      <c r="AS306" s="221"/>
      <c r="AT306" s="221"/>
      <c r="AU306" s="221"/>
      <c r="AV306" s="221"/>
      <c r="AW306" s="221"/>
      <c r="AX306" s="221"/>
      <c r="AY306" s="221"/>
      <c r="AZ306" s="221"/>
      <c r="BA306" s="221"/>
      <c r="BB306" s="221"/>
      <c r="BC306" s="221"/>
      <c r="BD306" s="221"/>
      <c r="BE306" s="221"/>
      <c r="BF306" s="221"/>
      <c r="BG306" s="221"/>
      <c r="BH306" s="221"/>
      <c r="BI306" s="221"/>
      <c r="BJ306" s="221"/>
      <c r="BK306" s="221"/>
      <c r="BL306" s="221"/>
      <c r="BM306" s="221"/>
      <c r="BN306" s="221"/>
      <c r="BO306" s="221"/>
      <c r="BP306" s="221"/>
      <c r="BQ306" s="221"/>
      <c r="BR306" s="221"/>
      <c r="BS306" s="221"/>
      <c r="BT306" s="221"/>
      <c r="BU306" s="221"/>
      <c r="BV306" s="221"/>
      <c r="BW306" s="221"/>
      <c r="BX306" s="221"/>
      <c r="BY306" s="221"/>
      <c r="BZ306" s="221"/>
      <c r="CA306" s="221"/>
      <c r="CB306" s="221"/>
      <c r="CC306" s="221"/>
      <c r="CD306" s="221"/>
      <c r="CE306" s="221"/>
      <c r="CF306" s="221"/>
      <c r="CG306" s="221"/>
      <c r="CH306" s="221"/>
      <c r="CI306" s="221"/>
      <c r="CJ306" s="221"/>
      <c r="CK306" s="221"/>
      <c r="CL306" s="221"/>
      <c r="CM306" s="221"/>
      <c r="CN306" s="221"/>
      <c r="CO306" s="221"/>
      <c r="CP306" s="221"/>
      <c r="CQ306" s="221"/>
      <c r="CR306" s="221"/>
      <c r="CS306" s="221"/>
      <c r="CT306" s="221"/>
      <c r="CU306" s="221"/>
      <c r="CV306" s="221"/>
      <c r="CW306" s="221"/>
      <c r="CX306" s="221"/>
      <c r="CY306" s="221"/>
      <c r="CZ306" s="221"/>
      <c r="DA306" s="221"/>
      <c r="DB306" s="221"/>
      <c r="DC306" s="221"/>
      <c r="DD306" s="221"/>
      <c r="DE306" s="221"/>
      <c r="DF306" s="221"/>
      <c r="DG306" s="221"/>
      <c r="DH306" s="221"/>
      <c r="DI306" s="221"/>
      <c r="DJ306" s="221"/>
      <c r="DK306" s="221"/>
      <c r="DL306" s="221"/>
      <c r="DM306" s="221"/>
      <c r="DN306" s="221"/>
      <c r="DO306" s="221"/>
      <c r="DP306" s="221"/>
      <c r="DQ306" s="221"/>
      <c r="DR306" s="221"/>
      <c r="DS306" s="221"/>
      <c r="DT306" s="221"/>
      <c r="DU306" s="221"/>
      <c r="DV306" s="221"/>
      <c r="DW306" s="221"/>
      <c r="DX306" s="221"/>
      <c r="DY306" s="221"/>
      <c r="DZ306" s="221"/>
      <c r="EA306" s="221"/>
      <c r="EB306" s="221"/>
      <c r="EC306" s="221"/>
      <c r="ED306" s="221"/>
      <c r="EE306" s="221"/>
      <c r="EF306" s="221"/>
      <c r="EG306" s="221"/>
      <c r="EH306" s="221"/>
      <c r="EI306" s="221"/>
      <c r="EJ306" s="221"/>
      <c r="EK306" s="221"/>
      <c r="EL306" s="221"/>
      <c r="EM306" s="221"/>
      <c r="EN306" s="221"/>
      <c r="EO306" s="221"/>
      <c r="EP306" s="221"/>
      <c r="EQ306" s="221"/>
      <c r="ER306" s="221"/>
      <c r="ES306" s="221"/>
      <c r="ET306" s="221"/>
      <c r="EU306" s="221"/>
      <c r="EV306" s="221"/>
      <c r="EW306" s="221"/>
      <c r="EX306" s="221"/>
      <c r="EY306" s="221"/>
      <c r="EZ306" s="221"/>
      <c r="FA306" s="221"/>
      <c r="FB306" s="221"/>
      <c r="FC306" s="221"/>
      <c r="FD306" s="221"/>
      <c r="FE306" s="221"/>
      <c r="FF306" s="221"/>
      <c r="FG306" s="221"/>
      <c r="FH306" s="221"/>
      <c r="FI306" s="221"/>
      <c r="FJ306" s="221"/>
      <c r="FK306" s="221"/>
      <c r="FL306" s="221"/>
      <c r="FM306" s="221"/>
      <c r="FN306" s="221"/>
      <c r="FO306" s="221"/>
      <c r="FP306" s="221"/>
      <c r="FQ306" s="221"/>
      <c r="FR306" s="221"/>
      <c r="FS306" s="221"/>
      <c r="FT306" s="221"/>
      <c r="FU306" s="221"/>
      <c r="FV306" s="221"/>
      <c r="FW306" s="221"/>
      <c r="FX306" s="221"/>
      <c r="FY306" s="221"/>
      <c r="FZ306" s="221"/>
      <c r="GA306" s="221"/>
      <c r="GB306" s="221"/>
      <c r="GC306" s="221"/>
      <c r="GD306" s="221"/>
      <c r="GE306" s="221"/>
      <c r="GF306" s="221"/>
      <c r="GG306" s="221"/>
      <c r="GH306" s="221"/>
      <c r="GI306" s="221"/>
      <c r="GJ306" s="221"/>
      <c r="GK306" s="221"/>
      <c r="GL306" s="221"/>
      <c r="GM306" s="221"/>
      <c r="GN306" s="221"/>
      <c r="GO306" s="221"/>
      <c r="GP306" s="221"/>
      <c r="GQ306" s="221"/>
      <c r="GR306" s="221"/>
      <c r="GS306" s="221"/>
      <c r="GT306" s="221"/>
      <c r="GU306" s="221"/>
      <c r="GV306" s="221"/>
      <c r="GW306" s="221"/>
      <c r="GX306" s="221"/>
      <c r="GY306" s="221"/>
      <c r="GZ306" s="221"/>
      <c r="HA306" s="221"/>
      <c r="HB306" s="221"/>
      <c r="HC306" s="221"/>
      <c r="HD306" s="221"/>
      <c r="HE306" s="221"/>
      <c r="HF306" s="221"/>
      <c r="HG306" s="221"/>
      <c r="HH306" s="221"/>
      <c r="HI306" s="221"/>
      <c r="HJ306" s="221"/>
      <c r="HK306" s="221"/>
      <c r="HL306" s="221"/>
      <c r="HM306" s="221"/>
      <c r="HN306" s="221"/>
      <c r="HO306" s="221"/>
      <c r="HP306" s="221"/>
      <c r="HQ306" s="221"/>
      <c r="HR306" s="221"/>
      <c r="HS306" s="221"/>
      <c r="HT306" s="221"/>
      <c r="HU306" s="221"/>
      <c r="HV306" s="221"/>
      <c r="HW306" s="221"/>
      <c r="HX306" s="221"/>
      <c r="HY306" s="221"/>
      <c r="HZ306" s="221"/>
      <c r="IA306" s="221"/>
      <c r="IB306" s="221"/>
      <c r="IC306" s="221"/>
      <c r="ID306" s="221"/>
      <c r="IE306" s="221"/>
      <c r="IF306" s="221"/>
      <c r="IG306" s="221"/>
      <c r="IH306" s="221"/>
      <c r="II306" s="221"/>
      <c r="IJ306" s="221"/>
      <c r="IK306" s="221"/>
      <c r="IL306" s="221"/>
      <c r="IM306" s="221"/>
      <c r="IN306" s="221"/>
      <c r="IO306" s="221"/>
      <c r="IP306" s="221"/>
      <c r="IQ306" s="221"/>
      <c r="IR306" s="221"/>
      <c r="IS306" s="221"/>
      <c r="IT306" s="221"/>
      <c r="IU306" s="221"/>
      <c r="IV306" s="221"/>
    </row>
    <row r="307" spans="1:256" ht="27" x14ac:dyDescent="0.25">
      <c r="A307" s="222" t="s">
        <v>619</v>
      </c>
      <c r="B307" s="224" t="s">
        <v>567</v>
      </c>
      <c r="C307" s="237" t="s">
        <v>416</v>
      </c>
      <c r="D307" s="237" t="s">
        <v>416</v>
      </c>
      <c r="E307" s="237"/>
      <c r="F307" s="270"/>
      <c r="G307" s="303">
        <f>SUM(G308+G310+G312)</f>
        <v>1520.66</v>
      </c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F307" s="221"/>
      <c r="AG307" s="221"/>
      <c r="AH307" s="221"/>
      <c r="AI307" s="221"/>
      <c r="AJ307" s="221"/>
      <c r="AK307" s="221"/>
      <c r="AL307" s="221"/>
      <c r="AM307" s="221"/>
      <c r="AN307" s="221"/>
      <c r="AO307" s="221"/>
      <c r="AP307" s="221"/>
      <c r="AQ307" s="221"/>
      <c r="AR307" s="221"/>
      <c r="AS307" s="221"/>
      <c r="AT307" s="221"/>
      <c r="AU307" s="221"/>
      <c r="AV307" s="221"/>
      <c r="AW307" s="221"/>
      <c r="AX307" s="221"/>
      <c r="AY307" s="221"/>
      <c r="AZ307" s="221"/>
      <c r="BA307" s="221"/>
      <c r="BB307" s="221"/>
      <c r="BC307" s="221"/>
      <c r="BD307" s="221"/>
      <c r="BE307" s="221"/>
      <c r="BF307" s="221"/>
      <c r="BG307" s="221"/>
      <c r="BH307" s="221"/>
      <c r="BI307" s="221"/>
      <c r="BJ307" s="221"/>
      <c r="BK307" s="221"/>
      <c r="BL307" s="221"/>
      <c r="BM307" s="221"/>
      <c r="BN307" s="221"/>
      <c r="BO307" s="221"/>
      <c r="BP307" s="221"/>
      <c r="BQ307" s="221"/>
      <c r="BR307" s="221"/>
      <c r="BS307" s="221"/>
      <c r="BT307" s="221"/>
      <c r="BU307" s="221"/>
      <c r="BV307" s="221"/>
      <c r="BW307" s="221"/>
      <c r="BX307" s="221"/>
      <c r="BY307" s="221"/>
      <c r="BZ307" s="221"/>
      <c r="CA307" s="221"/>
      <c r="CB307" s="221"/>
      <c r="CC307" s="221"/>
      <c r="CD307" s="221"/>
      <c r="CE307" s="221"/>
      <c r="CF307" s="221"/>
      <c r="CG307" s="221"/>
      <c r="CH307" s="221"/>
      <c r="CI307" s="221"/>
      <c r="CJ307" s="221"/>
      <c r="CK307" s="221"/>
      <c r="CL307" s="221"/>
      <c r="CM307" s="221"/>
      <c r="CN307" s="221"/>
      <c r="CO307" s="221"/>
      <c r="CP307" s="221"/>
      <c r="CQ307" s="221"/>
      <c r="CR307" s="221"/>
      <c r="CS307" s="221"/>
      <c r="CT307" s="221"/>
      <c r="CU307" s="221"/>
      <c r="CV307" s="221"/>
      <c r="CW307" s="221"/>
      <c r="CX307" s="221"/>
      <c r="CY307" s="221"/>
      <c r="CZ307" s="221"/>
      <c r="DA307" s="221"/>
      <c r="DB307" s="221"/>
      <c r="DC307" s="221"/>
      <c r="DD307" s="221"/>
      <c r="DE307" s="221"/>
      <c r="DF307" s="221"/>
      <c r="DG307" s="221"/>
      <c r="DH307" s="221"/>
      <c r="DI307" s="221"/>
      <c r="DJ307" s="221"/>
      <c r="DK307" s="221"/>
      <c r="DL307" s="221"/>
      <c r="DM307" s="221"/>
      <c r="DN307" s="221"/>
      <c r="DO307" s="221"/>
      <c r="DP307" s="221"/>
      <c r="DQ307" s="221"/>
      <c r="DR307" s="221"/>
      <c r="DS307" s="221"/>
      <c r="DT307" s="221"/>
      <c r="DU307" s="221"/>
      <c r="DV307" s="221"/>
      <c r="DW307" s="221"/>
      <c r="DX307" s="221"/>
      <c r="DY307" s="221"/>
      <c r="DZ307" s="221"/>
      <c r="EA307" s="221"/>
      <c r="EB307" s="221"/>
      <c r="EC307" s="221"/>
      <c r="ED307" s="221"/>
      <c r="EE307" s="221"/>
      <c r="EF307" s="221"/>
      <c r="EG307" s="221"/>
      <c r="EH307" s="221"/>
      <c r="EI307" s="221"/>
      <c r="EJ307" s="221"/>
      <c r="EK307" s="221"/>
      <c r="EL307" s="221"/>
      <c r="EM307" s="221"/>
      <c r="EN307" s="221"/>
      <c r="EO307" s="221"/>
      <c r="EP307" s="221"/>
      <c r="EQ307" s="221"/>
      <c r="ER307" s="221"/>
      <c r="ES307" s="221"/>
      <c r="ET307" s="221"/>
      <c r="EU307" s="221"/>
      <c r="EV307" s="221"/>
      <c r="EW307" s="221"/>
      <c r="EX307" s="221"/>
      <c r="EY307" s="221"/>
      <c r="EZ307" s="221"/>
      <c r="FA307" s="221"/>
      <c r="FB307" s="221"/>
      <c r="FC307" s="221"/>
      <c r="FD307" s="221"/>
      <c r="FE307" s="221"/>
      <c r="FF307" s="221"/>
      <c r="FG307" s="221"/>
      <c r="FH307" s="221"/>
      <c r="FI307" s="221"/>
      <c r="FJ307" s="221"/>
      <c r="FK307" s="221"/>
      <c r="FL307" s="221"/>
      <c r="FM307" s="221"/>
      <c r="FN307" s="221"/>
      <c r="FO307" s="221"/>
      <c r="FP307" s="221"/>
      <c r="FQ307" s="221"/>
      <c r="FR307" s="221"/>
      <c r="FS307" s="221"/>
      <c r="FT307" s="221"/>
      <c r="FU307" s="221"/>
      <c r="FV307" s="221"/>
      <c r="FW307" s="221"/>
      <c r="FX307" s="221"/>
      <c r="FY307" s="221"/>
      <c r="FZ307" s="221"/>
      <c r="GA307" s="221"/>
      <c r="GB307" s="221"/>
      <c r="GC307" s="221"/>
      <c r="GD307" s="221"/>
      <c r="GE307" s="221"/>
      <c r="GF307" s="221"/>
      <c r="GG307" s="221"/>
      <c r="GH307" s="221"/>
      <c r="GI307" s="221"/>
      <c r="GJ307" s="221"/>
      <c r="GK307" s="221"/>
      <c r="GL307" s="221"/>
      <c r="GM307" s="221"/>
      <c r="GN307" s="221"/>
      <c r="GO307" s="221"/>
      <c r="GP307" s="221"/>
      <c r="GQ307" s="221"/>
      <c r="GR307" s="221"/>
      <c r="GS307" s="221"/>
      <c r="GT307" s="221"/>
      <c r="GU307" s="221"/>
      <c r="GV307" s="221"/>
      <c r="GW307" s="221"/>
      <c r="GX307" s="221"/>
      <c r="GY307" s="221"/>
      <c r="GZ307" s="221"/>
      <c r="HA307" s="221"/>
      <c r="HB307" s="221"/>
      <c r="HC307" s="221"/>
      <c r="HD307" s="221"/>
      <c r="HE307" s="221"/>
      <c r="HF307" s="221"/>
      <c r="HG307" s="221"/>
      <c r="HH307" s="221"/>
      <c r="HI307" s="221"/>
      <c r="HJ307" s="221"/>
      <c r="HK307" s="221"/>
      <c r="HL307" s="221"/>
      <c r="HM307" s="221"/>
      <c r="HN307" s="221"/>
      <c r="HO307" s="221"/>
      <c r="HP307" s="221"/>
      <c r="HQ307" s="221"/>
      <c r="HR307" s="221"/>
      <c r="HS307" s="221"/>
      <c r="HT307" s="221"/>
      <c r="HU307" s="221"/>
      <c r="HV307" s="221"/>
      <c r="HW307" s="221"/>
      <c r="HX307" s="221"/>
      <c r="HY307" s="221"/>
      <c r="HZ307" s="221"/>
      <c r="IA307" s="221"/>
      <c r="IB307" s="221"/>
      <c r="IC307" s="221"/>
      <c r="ID307" s="221"/>
      <c r="IE307" s="221"/>
      <c r="IF307" s="221"/>
      <c r="IG307" s="221"/>
      <c r="IH307" s="221"/>
      <c r="II307" s="221"/>
      <c r="IJ307" s="221"/>
      <c r="IK307" s="221"/>
      <c r="IL307" s="221"/>
      <c r="IM307" s="221"/>
      <c r="IN307" s="221"/>
      <c r="IO307" s="221"/>
      <c r="IP307" s="221"/>
      <c r="IQ307" s="221"/>
      <c r="IR307" s="221"/>
      <c r="IS307" s="221"/>
      <c r="IT307" s="221"/>
      <c r="IU307" s="221"/>
      <c r="IV307" s="221"/>
    </row>
    <row r="308" spans="1:256" ht="26.25" hidden="1" x14ac:dyDescent="0.25">
      <c r="A308" s="227" t="s">
        <v>608</v>
      </c>
      <c r="B308" s="229" t="s">
        <v>567</v>
      </c>
      <c r="C308" s="240" t="s">
        <v>416</v>
      </c>
      <c r="D308" s="240" t="s">
        <v>416</v>
      </c>
      <c r="E308" s="240" t="s">
        <v>440</v>
      </c>
      <c r="F308" s="240"/>
      <c r="G308" s="230">
        <f>SUM(G309)</f>
        <v>0</v>
      </c>
      <c r="H308" s="212"/>
      <c r="I308" s="212"/>
      <c r="J308" s="212"/>
      <c r="K308" s="212"/>
      <c r="L308" s="212"/>
      <c r="M308" s="212"/>
      <c r="N308" s="212"/>
      <c r="O308" s="212"/>
      <c r="P308" s="212"/>
      <c r="Q308" s="212"/>
      <c r="R308" s="212"/>
      <c r="S308" s="212"/>
      <c r="T308" s="212"/>
      <c r="U308" s="212"/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  <c r="BI308" s="212"/>
      <c r="BJ308" s="212"/>
      <c r="BK308" s="212"/>
      <c r="BL308" s="212"/>
      <c r="BM308" s="212"/>
      <c r="BN308" s="212"/>
      <c r="BO308" s="212"/>
      <c r="BP308" s="212"/>
      <c r="BQ308" s="212"/>
      <c r="BR308" s="212"/>
      <c r="BS308" s="212"/>
      <c r="BT308" s="212"/>
      <c r="BU308" s="212"/>
      <c r="BV308" s="212"/>
      <c r="BW308" s="212"/>
      <c r="BX308" s="212"/>
      <c r="BY308" s="212"/>
      <c r="BZ308" s="212"/>
      <c r="CA308" s="212"/>
      <c r="CB308" s="212"/>
      <c r="CC308" s="212"/>
      <c r="CD308" s="212"/>
      <c r="CE308" s="212"/>
      <c r="CF308" s="212"/>
      <c r="CG308" s="212"/>
      <c r="CH308" s="212"/>
      <c r="CI308" s="212"/>
      <c r="CJ308" s="212"/>
      <c r="CK308" s="212"/>
      <c r="CL308" s="212"/>
      <c r="CM308" s="212"/>
      <c r="CN308" s="212"/>
      <c r="CO308" s="212"/>
      <c r="CP308" s="212"/>
      <c r="CQ308" s="212"/>
      <c r="CR308" s="212"/>
      <c r="CS308" s="212"/>
      <c r="CT308" s="212"/>
      <c r="CU308" s="212"/>
      <c r="CV308" s="212"/>
      <c r="CW308" s="212"/>
      <c r="CX308" s="212"/>
      <c r="CY308" s="212"/>
      <c r="CZ308" s="212"/>
      <c r="DA308" s="212"/>
      <c r="DB308" s="212"/>
      <c r="DC308" s="212"/>
      <c r="DD308" s="212"/>
      <c r="DE308" s="212"/>
      <c r="DF308" s="212"/>
      <c r="DG308" s="212"/>
      <c r="DH308" s="212"/>
      <c r="DI308" s="212"/>
      <c r="DJ308" s="212"/>
      <c r="DK308" s="212"/>
      <c r="DL308" s="212"/>
      <c r="DM308" s="212"/>
      <c r="DN308" s="212"/>
      <c r="DO308" s="212"/>
      <c r="DP308" s="212"/>
      <c r="DQ308" s="212"/>
      <c r="DR308" s="212"/>
      <c r="DS308" s="212"/>
      <c r="DT308" s="212"/>
      <c r="DU308" s="212"/>
      <c r="DV308" s="212"/>
      <c r="DW308" s="212"/>
      <c r="DX308" s="212"/>
      <c r="DY308" s="212"/>
      <c r="DZ308" s="212"/>
      <c r="EA308" s="212"/>
      <c r="EB308" s="212"/>
      <c r="EC308" s="212"/>
      <c r="ED308" s="212"/>
      <c r="EE308" s="212"/>
      <c r="EF308" s="212"/>
      <c r="EG308" s="212"/>
      <c r="EH308" s="212"/>
      <c r="EI308" s="212"/>
      <c r="EJ308" s="212"/>
      <c r="EK308" s="212"/>
      <c r="EL308" s="212"/>
      <c r="EM308" s="212"/>
      <c r="EN308" s="212"/>
      <c r="EO308" s="212"/>
      <c r="EP308" s="212"/>
      <c r="EQ308" s="212"/>
      <c r="ER308" s="212"/>
      <c r="ES308" s="212"/>
      <c r="ET308" s="212"/>
      <c r="EU308" s="212"/>
      <c r="EV308" s="212"/>
      <c r="EW308" s="212"/>
      <c r="EX308" s="212"/>
      <c r="EY308" s="212"/>
      <c r="EZ308" s="212"/>
      <c r="FA308" s="212"/>
      <c r="FB308" s="212"/>
      <c r="FC308" s="212"/>
      <c r="FD308" s="212"/>
      <c r="FE308" s="212"/>
      <c r="FF308" s="212"/>
      <c r="FG308" s="212"/>
      <c r="FH308" s="212"/>
      <c r="FI308" s="212"/>
      <c r="FJ308" s="212"/>
      <c r="FK308" s="212"/>
      <c r="FL308" s="212"/>
      <c r="FM308" s="212"/>
      <c r="FN308" s="212"/>
      <c r="FO308" s="212"/>
      <c r="FP308" s="212"/>
      <c r="FQ308" s="212"/>
      <c r="FR308" s="212"/>
      <c r="FS308" s="212"/>
      <c r="FT308" s="212"/>
      <c r="FU308" s="212"/>
      <c r="FV308" s="212"/>
      <c r="FW308" s="212"/>
      <c r="FX308" s="212"/>
      <c r="FY308" s="212"/>
      <c r="FZ308" s="212"/>
      <c r="GA308" s="212"/>
      <c r="GB308" s="212"/>
      <c r="GC308" s="212"/>
      <c r="GD308" s="212"/>
      <c r="GE308" s="212"/>
      <c r="GF308" s="212"/>
      <c r="GG308" s="212"/>
      <c r="GH308" s="212"/>
      <c r="GI308" s="212"/>
      <c r="GJ308" s="212"/>
      <c r="GK308" s="212"/>
      <c r="GL308" s="212"/>
      <c r="GM308" s="212"/>
      <c r="GN308" s="212"/>
      <c r="GO308" s="212"/>
      <c r="GP308" s="212"/>
      <c r="GQ308" s="212"/>
      <c r="GR308" s="212"/>
      <c r="GS308" s="212"/>
      <c r="GT308" s="212"/>
      <c r="GU308" s="212"/>
      <c r="GV308" s="212"/>
      <c r="GW308" s="212"/>
      <c r="GX308" s="212"/>
      <c r="GY308" s="212"/>
      <c r="GZ308" s="212"/>
      <c r="HA308" s="212"/>
      <c r="HB308" s="212"/>
      <c r="HC308" s="212"/>
      <c r="HD308" s="212"/>
      <c r="HE308" s="212"/>
      <c r="HF308" s="212"/>
      <c r="HG308" s="212"/>
      <c r="HH308" s="212"/>
      <c r="HI308" s="212"/>
      <c r="HJ308" s="212"/>
      <c r="HK308" s="212"/>
      <c r="HL308" s="212"/>
      <c r="HM308" s="212"/>
      <c r="HN308" s="212"/>
      <c r="HO308" s="212"/>
      <c r="HP308" s="212"/>
      <c r="HQ308" s="212"/>
      <c r="HR308" s="212"/>
      <c r="HS308" s="212"/>
      <c r="HT308" s="212"/>
      <c r="HU308" s="212"/>
      <c r="HV308" s="212"/>
      <c r="HW308" s="212"/>
      <c r="HX308" s="212"/>
      <c r="HY308" s="212"/>
      <c r="HZ308" s="212"/>
      <c r="IA308" s="212"/>
      <c r="IB308" s="212"/>
      <c r="IC308" s="212"/>
      <c r="ID308" s="212"/>
      <c r="IE308" s="212"/>
      <c r="IF308" s="212"/>
      <c r="IG308" s="212"/>
      <c r="IH308" s="212"/>
      <c r="II308" s="212"/>
      <c r="IJ308" s="212"/>
      <c r="IK308" s="212"/>
      <c r="IL308" s="212"/>
      <c r="IM308" s="212"/>
      <c r="IN308" s="212"/>
      <c r="IO308" s="212"/>
      <c r="IP308" s="212"/>
      <c r="IQ308" s="212"/>
      <c r="IR308" s="212"/>
      <c r="IS308" s="212"/>
      <c r="IT308" s="212"/>
      <c r="IU308" s="212"/>
      <c r="IV308" s="212"/>
    </row>
    <row r="309" spans="1:256" ht="15" hidden="1" x14ac:dyDescent="0.25">
      <c r="A309" s="232" t="s">
        <v>291</v>
      </c>
      <c r="B309" s="234" t="s">
        <v>567</v>
      </c>
      <c r="C309" s="250" t="s">
        <v>416</v>
      </c>
      <c r="D309" s="250" t="s">
        <v>416</v>
      </c>
      <c r="E309" s="250" t="s">
        <v>440</v>
      </c>
      <c r="F309" s="250" t="s">
        <v>292</v>
      </c>
      <c r="G309" s="235"/>
      <c r="H309" s="212"/>
      <c r="I309" s="212"/>
      <c r="J309" s="212"/>
      <c r="K309" s="212"/>
      <c r="L309" s="212"/>
      <c r="M309" s="212"/>
      <c r="N309" s="212"/>
      <c r="O309" s="212"/>
      <c r="P309" s="212"/>
      <c r="Q309" s="212"/>
      <c r="R309" s="212"/>
      <c r="S309" s="212"/>
      <c r="T309" s="212"/>
      <c r="U309" s="212"/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  <c r="BI309" s="212"/>
      <c r="BJ309" s="212"/>
      <c r="BK309" s="212"/>
      <c r="BL309" s="212"/>
      <c r="BM309" s="212"/>
      <c r="BN309" s="212"/>
      <c r="BO309" s="212"/>
      <c r="BP309" s="212"/>
      <c r="BQ309" s="212"/>
      <c r="BR309" s="212"/>
      <c r="BS309" s="212"/>
      <c r="BT309" s="212"/>
      <c r="BU309" s="212"/>
      <c r="BV309" s="212"/>
      <c r="BW309" s="212"/>
      <c r="BX309" s="212"/>
      <c r="BY309" s="212"/>
      <c r="BZ309" s="212"/>
      <c r="CA309" s="212"/>
      <c r="CB309" s="212"/>
      <c r="CC309" s="212"/>
      <c r="CD309" s="212"/>
      <c r="CE309" s="212"/>
      <c r="CF309" s="212"/>
      <c r="CG309" s="212"/>
      <c r="CH309" s="212"/>
      <c r="CI309" s="212"/>
      <c r="CJ309" s="212"/>
      <c r="CK309" s="212"/>
      <c r="CL309" s="212"/>
      <c r="CM309" s="212"/>
      <c r="CN309" s="212"/>
      <c r="CO309" s="212"/>
      <c r="CP309" s="212"/>
      <c r="CQ309" s="212"/>
      <c r="CR309" s="212"/>
      <c r="CS309" s="212"/>
      <c r="CT309" s="212"/>
      <c r="CU309" s="212"/>
      <c r="CV309" s="212"/>
      <c r="CW309" s="212"/>
      <c r="CX309" s="212"/>
      <c r="CY309" s="212"/>
      <c r="CZ309" s="212"/>
      <c r="DA309" s="212"/>
      <c r="DB309" s="212"/>
      <c r="DC309" s="212"/>
      <c r="DD309" s="212"/>
      <c r="DE309" s="212"/>
      <c r="DF309" s="212"/>
      <c r="DG309" s="212"/>
      <c r="DH309" s="212"/>
      <c r="DI309" s="212"/>
      <c r="DJ309" s="212"/>
      <c r="DK309" s="212"/>
      <c r="DL309" s="212"/>
      <c r="DM309" s="212"/>
      <c r="DN309" s="212"/>
      <c r="DO309" s="212"/>
      <c r="DP309" s="212"/>
      <c r="DQ309" s="212"/>
      <c r="DR309" s="212"/>
      <c r="DS309" s="212"/>
      <c r="DT309" s="212"/>
      <c r="DU309" s="212"/>
      <c r="DV309" s="212"/>
      <c r="DW309" s="212"/>
      <c r="DX309" s="212"/>
      <c r="DY309" s="212"/>
      <c r="DZ309" s="212"/>
      <c r="EA309" s="212"/>
      <c r="EB309" s="212"/>
      <c r="EC309" s="212"/>
      <c r="ED309" s="212"/>
      <c r="EE309" s="212"/>
      <c r="EF309" s="212"/>
      <c r="EG309" s="212"/>
      <c r="EH309" s="212"/>
      <c r="EI309" s="212"/>
      <c r="EJ309" s="212"/>
      <c r="EK309" s="212"/>
      <c r="EL309" s="212"/>
      <c r="EM309" s="212"/>
      <c r="EN309" s="212"/>
      <c r="EO309" s="212"/>
      <c r="EP309" s="212"/>
      <c r="EQ309" s="212"/>
      <c r="ER309" s="212"/>
      <c r="ES309" s="212"/>
      <c r="ET309" s="212"/>
      <c r="EU309" s="212"/>
      <c r="EV309" s="212"/>
      <c r="EW309" s="212"/>
      <c r="EX309" s="212"/>
      <c r="EY309" s="212"/>
      <c r="EZ309" s="212"/>
      <c r="FA309" s="212"/>
      <c r="FB309" s="212"/>
      <c r="FC309" s="212"/>
      <c r="FD309" s="212"/>
      <c r="FE309" s="212"/>
      <c r="FF309" s="212"/>
      <c r="FG309" s="212"/>
      <c r="FH309" s="212"/>
      <c r="FI309" s="212"/>
      <c r="FJ309" s="212"/>
      <c r="FK309" s="212"/>
      <c r="FL309" s="212"/>
      <c r="FM309" s="212"/>
      <c r="FN309" s="212"/>
      <c r="FO309" s="212"/>
      <c r="FP309" s="212"/>
      <c r="FQ309" s="212"/>
      <c r="FR309" s="212"/>
      <c r="FS309" s="212"/>
      <c r="FT309" s="212"/>
      <c r="FU309" s="212"/>
      <c r="FV309" s="212"/>
      <c r="FW309" s="212"/>
      <c r="FX309" s="212"/>
      <c r="FY309" s="212"/>
      <c r="FZ309" s="212"/>
      <c r="GA309" s="212"/>
      <c r="GB309" s="212"/>
      <c r="GC309" s="212"/>
      <c r="GD309" s="212"/>
      <c r="GE309" s="212"/>
      <c r="GF309" s="212"/>
      <c r="GG309" s="212"/>
      <c r="GH309" s="212"/>
      <c r="GI309" s="212"/>
      <c r="GJ309" s="212"/>
      <c r="GK309" s="212"/>
      <c r="GL309" s="212"/>
      <c r="GM309" s="212"/>
      <c r="GN309" s="212"/>
      <c r="GO309" s="212"/>
      <c r="GP309" s="212"/>
      <c r="GQ309" s="212"/>
      <c r="GR309" s="212"/>
      <c r="GS309" s="212"/>
      <c r="GT309" s="212"/>
      <c r="GU309" s="212"/>
      <c r="GV309" s="212"/>
      <c r="GW309" s="212"/>
      <c r="GX309" s="212"/>
      <c r="GY309" s="212"/>
      <c r="GZ309" s="212"/>
      <c r="HA309" s="212"/>
      <c r="HB309" s="212"/>
      <c r="HC309" s="212"/>
      <c r="HD309" s="212"/>
      <c r="HE309" s="212"/>
      <c r="HF309" s="212"/>
      <c r="HG309" s="212"/>
      <c r="HH309" s="212"/>
      <c r="HI309" s="212"/>
      <c r="HJ309" s="212"/>
      <c r="HK309" s="212"/>
      <c r="HL309" s="212"/>
      <c r="HM309" s="212"/>
      <c r="HN309" s="212"/>
      <c r="HO309" s="212"/>
      <c r="HP309" s="212"/>
      <c r="HQ309" s="212"/>
      <c r="HR309" s="212"/>
      <c r="HS309" s="212"/>
      <c r="HT309" s="212"/>
      <c r="HU309" s="212"/>
      <c r="HV309" s="212"/>
      <c r="HW309" s="212"/>
      <c r="HX309" s="212"/>
      <c r="HY309" s="212"/>
      <c r="HZ309" s="212"/>
      <c r="IA309" s="212"/>
      <c r="IB309" s="212"/>
      <c r="IC309" s="212"/>
      <c r="ID309" s="212"/>
      <c r="IE309" s="212"/>
      <c r="IF309" s="212"/>
      <c r="IG309" s="212"/>
      <c r="IH309" s="212"/>
      <c r="II309" s="212"/>
      <c r="IJ309" s="212"/>
      <c r="IK309" s="212"/>
      <c r="IL309" s="212"/>
      <c r="IM309" s="212"/>
      <c r="IN309" s="212"/>
      <c r="IO309" s="212"/>
      <c r="IP309" s="212"/>
      <c r="IQ309" s="212"/>
      <c r="IR309" s="212"/>
      <c r="IS309" s="212"/>
      <c r="IT309" s="212"/>
      <c r="IU309" s="212"/>
      <c r="IV309" s="212"/>
    </row>
    <row r="310" spans="1:256" ht="26.25" x14ac:dyDescent="0.25">
      <c r="A310" s="227" t="s">
        <v>608</v>
      </c>
      <c r="B310" s="229" t="s">
        <v>567</v>
      </c>
      <c r="C310" s="240" t="s">
        <v>416</v>
      </c>
      <c r="D310" s="240" t="s">
        <v>416</v>
      </c>
      <c r="E310" s="240" t="s">
        <v>438</v>
      </c>
      <c r="F310" s="240"/>
      <c r="G310" s="230">
        <f>SUM(G311)</f>
        <v>1520.66</v>
      </c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  <c r="BI310" s="212"/>
      <c r="BJ310" s="212"/>
      <c r="BK310" s="212"/>
      <c r="BL310" s="212"/>
      <c r="BM310" s="212"/>
      <c r="BN310" s="212"/>
      <c r="BO310" s="212"/>
      <c r="BP310" s="212"/>
      <c r="BQ310" s="212"/>
      <c r="BR310" s="212"/>
      <c r="BS310" s="212"/>
      <c r="BT310" s="212"/>
      <c r="BU310" s="212"/>
      <c r="BV310" s="212"/>
      <c r="BW310" s="212"/>
      <c r="BX310" s="212"/>
      <c r="BY310" s="212"/>
      <c r="BZ310" s="212"/>
      <c r="CA310" s="212"/>
      <c r="CB310" s="212"/>
      <c r="CC310" s="212"/>
      <c r="CD310" s="212"/>
      <c r="CE310" s="212"/>
      <c r="CF310" s="212"/>
      <c r="CG310" s="212"/>
      <c r="CH310" s="212"/>
      <c r="CI310" s="212"/>
      <c r="CJ310" s="212"/>
      <c r="CK310" s="212"/>
      <c r="CL310" s="212"/>
      <c r="CM310" s="212"/>
      <c r="CN310" s="212"/>
      <c r="CO310" s="212"/>
      <c r="CP310" s="212"/>
      <c r="CQ310" s="212"/>
      <c r="CR310" s="212"/>
      <c r="CS310" s="212"/>
      <c r="CT310" s="212"/>
      <c r="CU310" s="212"/>
      <c r="CV310" s="212"/>
      <c r="CW310" s="212"/>
      <c r="CX310" s="212"/>
      <c r="CY310" s="212"/>
      <c r="CZ310" s="212"/>
      <c r="DA310" s="212"/>
      <c r="DB310" s="212"/>
      <c r="DC310" s="212"/>
      <c r="DD310" s="212"/>
      <c r="DE310" s="212"/>
      <c r="DF310" s="212"/>
      <c r="DG310" s="212"/>
      <c r="DH310" s="212"/>
      <c r="DI310" s="212"/>
      <c r="DJ310" s="212"/>
      <c r="DK310" s="212"/>
      <c r="DL310" s="212"/>
      <c r="DM310" s="212"/>
      <c r="DN310" s="212"/>
      <c r="DO310" s="212"/>
      <c r="DP310" s="212"/>
      <c r="DQ310" s="212"/>
      <c r="DR310" s="212"/>
      <c r="DS310" s="212"/>
      <c r="DT310" s="212"/>
      <c r="DU310" s="212"/>
      <c r="DV310" s="212"/>
      <c r="DW310" s="212"/>
      <c r="DX310" s="212"/>
      <c r="DY310" s="212"/>
      <c r="DZ310" s="212"/>
      <c r="EA310" s="212"/>
      <c r="EB310" s="212"/>
      <c r="EC310" s="212"/>
      <c r="ED310" s="212"/>
      <c r="EE310" s="212"/>
      <c r="EF310" s="212"/>
      <c r="EG310" s="212"/>
      <c r="EH310" s="212"/>
      <c r="EI310" s="212"/>
      <c r="EJ310" s="212"/>
      <c r="EK310" s="212"/>
      <c r="EL310" s="212"/>
      <c r="EM310" s="212"/>
      <c r="EN310" s="212"/>
      <c r="EO310" s="212"/>
      <c r="EP310" s="212"/>
      <c r="EQ310" s="212"/>
      <c r="ER310" s="212"/>
      <c r="ES310" s="212"/>
      <c r="ET310" s="212"/>
      <c r="EU310" s="212"/>
      <c r="EV310" s="212"/>
      <c r="EW310" s="212"/>
      <c r="EX310" s="212"/>
      <c r="EY310" s="212"/>
      <c r="EZ310" s="212"/>
      <c r="FA310" s="212"/>
      <c r="FB310" s="212"/>
      <c r="FC310" s="212"/>
      <c r="FD310" s="212"/>
      <c r="FE310" s="212"/>
      <c r="FF310" s="212"/>
      <c r="FG310" s="212"/>
      <c r="FH310" s="212"/>
      <c r="FI310" s="212"/>
      <c r="FJ310" s="212"/>
      <c r="FK310" s="212"/>
      <c r="FL310" s="212"/>
      <c r="FM310" s="212"/>
      <c r="FN310" s="212"/>
      <c r="FO310" s="212"/>
      <c r="FP310" s="212"/>
      <c r="FQ310" s="212"/>
      <c r="FR310" s="212"/>
      <c r="FS310" s="212"/>
      <c r="FT310" s="212"/>
      <c r="FU310" s="212"/>
      <c r="FV310" s="212"/>
      <c r="FW310" s="212"/>
      <c r="FX310" s="212"/>
      <c r="FY310" s="212"/>
      <c r="FZ310" s="212"/>
      <c r="GA310" s="212"/>
      <c r="GB310" s="212"/>
      <c r="GC310" s="212"/>
      <c r="GD310" s="212"/>
      <c r="GE310" s="212"/>
      <c r="GF310" s="212"/>
      <c r="GG310" s="212"/>
      <c r="GH310" s="212"/>
      <c r="GI310" s="212"/>
      <c r="GJ310" s="212"/>
      <c r="GK310" s="212"/>
      <c r="GL310" s="212"/>
      <c r="GM310" s="212"/>
      <c r="GN310" s="212"/>
      <c r="GO310" s="212"/>
      <c r="GP310" s="212"/>
      <c r="GQ310" s="212"/>
      <c r="GR310" s="212"/>
      <c r="GS310" s="212"/>
      <c r="GT310" s="212"/>
      <c r="GU310" s="212"/>
      <c r="GV310" s="212"/>
      <c r="GW310" s="212"/>
      <c r="GX310" s="212"/>
      <c r="GY310" s="212"/>
      <c r="GZ310" s="212"/>
      <c r="HA310" s="212"/>
      <c r="HB310" s="212"/>
      <c r="HC310" s="212"/>
      <c r="HD310" s="212"/>
      <c r="HE310" s="212"/>
      <c r="HF310" s="212"/>
      <c r="HG310" s="212"/>
      <c r="HH310" s="212"/>
      <c r="HI310" s="212"/>
      <c r="HJ310" s="212"/>
      <c r="HK310" s="212"/>
      <c r="HL310" s="212"/>
      <c r="HM310" s="212"/>
      <c r="HN310" s="212"/>
      <c r="HO310" s="212"/>
      <c r="HP310" s="212"/>
      <c r="HQ310" s="212"/>
      <c r="HR310" s="212"/>
      <c r="HS310" s="212"/>
      <c r="HT310" s="212"/>
      <c r="HU310" s="212"/>
      <c r="HV310" s="212"/>
      <c r="HW310" s="212"/>
      <c r="HX310" s="212"/>
      <c r="HY310" s="212"/>
      <c r="HZ310" s="212"/>
      <c r="IA310" s="212"/>
      <c r="IB310" s="212"/>
      <c r="IC310" s="212"/>
      <c r="ID310" s="212"/>
      <c r="IE310" s="212"/>
      <c r="IF310" s="212"/>
      <c r="IG310" s="212"/>
      <c r="IH310" s="212"/>
      <c r="II310" s="212"/>
      <c r="IJ310" s="212"/>
      <c r="IK310" s="212"/>
      <c r="IL310" s="212"/>
      <c r="IM310" s="212"/>
      <c r="IN310" s="212"/>
      <c r="IO310" s="212"/>
      <c r="IP310" s="212"/>
      <c r="IQ310" s="212"/>
      <c r="IR310" s="212"/>
      <c r="IS310" s="212"/>
      <c r="IT310" s="212"/>
      <c r="IU310" s="212"/>
      <c r="IV310" s="212"/>
    </row>
    <row r="311" spans="1:256" ht="15" x14ac:dyDescent="0.25">
      <c r="A311" s="232" t="s">
        <v>291</v>
      </c>
      <c r="B311" s="234" t="s">
        <v>567</v>
      </c>
      <c r="C311" s="250" t="s">
        <v>416</v>
      </c>
      <c r="D311" s="250" t="s">
        <v>416</v>
      </c>
      <c r="E311" s="250" t="s">
        <v>438</v>
      </c>
      <c r="F311" s="250" t="s">
        <v>292</v>
      </c>
      <c r="G311" s="235">
        <v>1520.66</v>
      </c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  <c r="BI311" s="212"/>
      <c r="BJ311" s="212"/>
      <c r="BK311" s="212"/>
      <c r="BL311" s="212"/>
      <c r="BM311" s="212"/>
      <c r="BN311" s="212"/>
      <c r="BO311" s="212"/>
      <c r="BP311" s="212"/>
      <c r="BQ311" s="212"/>
      <c r="BR311" s="212"/>
      <c r="BS311" s="212"/>
      <c r="BT311" s="212"/>
      <c r="BU311" s="212"/>
      <c r="BV311" s="212"/>
      <c r="BW311" s="212"/>
      <c r="BX311" s="212"/>
      <c r="BY311" s="212"/>
      <c r="BZ311" s="212"/>
      <c r="CA311" s="212"/>
      <c r="CB311" s="212"/>
      <c r="CC311" s="212"/>
      <c r="CD311" s="212"/>
      <c r="CE311" s="212"/>
      <c r="CF311" s="212"/>
      <c r="CG311" s="212"/>
      <c r="CH311" s="212"/>
      <c r="CI311" s="212"/>
      <c r="CJ311" s="212"/>
      <c r="CK311" s="212"/>
      <c r="CL311" s="212"/>
      <c r="CM311" s="212"/>
      <c r="CN311" s="212"/>
      <c r="CO311" s="212"/>
      <c r="CP311" s="212"/>
      <c r="CQ311" s="212"/>
      <c r="CR311" s="212"/>
      <c r="CS311" s="212"/>
      <c r="CT311" s="212"/>
      <c r="CU311" s="212"/>
      <c r="CV311" s="212"/>
      <c r="CW311" s="212"/>
      <c r="CX311" s="212"/>
      <c r="CY311" s="212"/>
      <c r="CZ311" s="212"/>
      <c r="DA311" s="212"/>
      <c r="DB311" s="212"/>
      <c r="DC311" s="212"/>
      <c r="DD311" s="212"/>
      <c r="DE311" s="212"/>
      <c r="DF311" s="212"/>
      <c r="DG311" s="212"/>
      <c r="DH311" s="212"/>
      <c r="DI311" s="212"/>
      <c r="DJ311" s="212"/>
      <c r="DK311" s="212"/>
      <c r="DL311" s="212"/>
      <c r="DM311" s="212"/>
      <c r="DN311" s="212"/>
      <c r="DO311" s="212"/>
      <c r="DP311" s="212"/>
      <c r="DQ311" s="212"/>
      <c r="DR311" s="212"/>
      <c r="DS311" s="212"/>
      <c r="DT311" s="212"/>
      <c r="DU311" s="212"/>
      <c r="DV311" s="212"/>
      <c r="DW311" s="212"/>
      <c r="DX311" s="212"/>
      <c r="DY311" s="212"/>
      <c r="DZ311" s="212"/>
      <c r="EA311" s="212"/>
      <c r="EB311" s="212"/>
      <c r="EC311" s="212"/>
      <c r="ED311" s="212"/>
      <c r="EE311" s="212"/>
      <c r="EF311" s="212"/>
      <c r="EG311" s="212"/>
      <c r="EH311" s="212"/>
      <c r="EI311" s="212"/>
      <c r="EJ311" s="212"/>
      <c r="EK311" s="212"/>
      <c r="EL311" s="212"/>
      <c r="EM311" s="212"/>
      <c r="EN311" s="212"/>
      <c r="EO311" s="212"/>
      <c r="EP311" s="212"/>
      <c r="EQ311" s="212"/>
      <c r="ER311" s="212"/>
      <c r="ES311" s="212"/>
      <c r="ET311" s="212"/>
      <c r="EU311" s="212"/>
      <c r="EV311" s="212"/>
      <c r="EW311" s="212"/>
      <c r="EX311" s="212"/>
      <c r="EY311" s="212"/>
      <c r="EZ311" s="212"/>
      <c r="FA311" s="212"/>
      <c r="FB311" s="212"/>
      <c r="FC311" s="212"/>
      <c r="FD311" s="212"/>
      <c r="FE311" s="212"/>
      <c r="FF311" s="212"/>
      <c r="FG311" s="212"/>
      <c r="FH311" s="212"/>
      <c r="FI311" s="212"/>
      <c r="FJ311" s="212"/>
      <c r="FK311" s="212"/>
      <c r="FL311" s="212"/>
      <c r="FM311" s="212"/>
      <c r="FN311" s="212"/>
      <c r="FO311" s="212"/>
      <c r="FP311" s="212"/>
      <c r="FQ311" s="212"/>
      <c r="FR311" s="212"/>
      <c r="FS311" s="212"/>
      <c r="FT311" s="212"/>
      <c r="FU311" s="212"/>
      <c r="FV311" s="212"/>
      <c r="FW311" s="212"/>
      <c r="FX311" s="212"/>
      <c r="FY311" s="212"/>
      <c r="FZ311" s="212"/>
      <c r="GA311" s="212"/>
      <c r="GB311" s="212"/>
      <c r="GC311" s="212"/>
      <c r="GD311" s="212"/>
      <c r="GE311" s="212"/>
      <c r="GF311" s="212"/>
      <c r="GG311" s="212"/>
      <c r="GH311" s="212"/>
      <c r="GI311" s="212"/>
      <c r="GJ311" s="212"/>
      <c r="GK311" s="212"/>
      <c r="GL311" s="212"/>
      <c r="GM311" s="212"/>
      <c r="GN311" s="212"/>
      <c r="GO311" s="212"/>
      <c r="GP311" s="212"/>
      <c r="GQ311" s="212"/>
      <c r="GR311" s="212"/>
      <c r="GS311" s="212"/>
      <c r="GT311" s="212"/>
      <c r="GU311" s="212"/>
      <c r="GV311" s="212"/>
      <c r="GW311" s="212"/>
      <c r="GX311" s="212"/>
      <c r="GY311" s="212"/>
      <c r="GZ311" s="212"/>
      <c r="HA311" s="212"/>
      <c r="HB311" s="212"/>
      <c r="HC311" s="212"/>
      <c r="HD311" s="212"/>
      <c r="HE311" s="212"/>
      <c r="HF311" s="212"/>
      <c r="HG311" s="212"/>
      <c r="HH311" s="212"/>
      <c r="HI311" s="212"/>
      <c r="HJ311" s="212"/>
      <c r="HK311" s="212"/>
      <c r="HL311" s="212"/>
      <c r="HM311" s="212"/>
      <c r="HN311" s="212"/>
      <c r="HO311" s="212"/>
      <c r="HP311" s="212"/>
      <c r="HQ311" s="212"/>
      <c r="HR311" s="212"/>
      <c r="HS311" s="212"/>
      <c r="HT311" s="212"/>
      <c r="HU311" s="212"/>
      <c r="HV311" s="212"/>
      <c r="HW311" s="212"/>
      <c r="HX311" s="212"/>
      <c r="HY311" s="212"/>
      <c r="HZ311" s="212"/>
      <c r="IA311" s="212"/>
      <c r="IB311" s="212"/>
      <c r="IC311" s="212"/>
      <c r="ID311" s="212"/>
      <c r="IE311" s="212"/>
      <c r="IF311" s="212"/>
      <c r="IG311" s="212"/>
      <c r="IH311" s="212"/>
      <c r="II311" s="212"/>
      <c r="IJ311" s="212"/>
      <c r="IK311" s="212"/>
      <c r="IL311" s="212"/>
      <c r="IM311" s="212"/>
      <c r="IN311" s="212"/>
      <c r="IO311" s="212"/>
      <c r="IP311" s="212"/>
      <c r="IQ311" s="212"/>
      <c r="IR311" s="212"/>
      <c r="IS311" s="212"/>
      <c r="IT311" s="212"/>
      <c r="IU311" s="212"/>
      <c r="IV311" s="212"/>
    </row>
    <row r="312" spans="1:256" ht="26.25" hidden="1" x14ac:dyDescent="0.25">
      <c r="A312" s="227" t="s">
        <v>441</v>
      </c>
      <c r="B312" s="229" t="s">
        <v>567</v>
      </c>
      <c r="C312" s="240" t="s">
        <v>416</v>
      </c>
      <c r="D312" s="240" t="s">
        <v>416</v>
      </c>
      <c r="E312" s="240" t="s">
        <v>350</v>
      </c>
      <c r="F312" s="240"/>
      <c r="G312" s="230">
        <f>SUM(G313)</f>
        <v>0</v>
      </c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48"/>
      <c r="AE312" s="248"/>
      <c r="AF312" s="248"/>
      <c r="AG312" s="248"/>
      <c r="AH312" s="248"/>
      <c r="AI312" s="248"/>
      <c r="AJ312" s="248"/>
      <c r="AK312" s="248"/>
      <c r="AL312" s="248"/>
      <c r="AM312" s="248"/>
      <c r="AN312" s="248"/>
      <c r="AO312" s="248"/>
      <c r="AP312" s="248"/>
      <c r="AQ312" s="248"/>
      <c r="AR312" s="248"/>
      <c r="AS312" s="248"/>
      <c r="AT312" s="248"/>
      <c r="AU312" s="248"/>
      <c r="AV312" s="248"/>
      <c r="AW312" s="248"/>
      <c r="AX312" s="248"/>
      <c r="AY312" s="248"/>
      <c r="AZ312" s="248"/>
      <c r="BA312" s="248"/>
      <c r="BB312" s="248"/>
      <c r="BC312" s="248"/>
      <c r="BD312" s="248"/>
      <c r="BE312" s="248"/>
      <c r="BF312" s="248"/>
      <c r="BG312" s="248"/>
      <c r="BH312" s="248"/>
      <c r="BI312" s="248"/>
      <c r="BJ312" s="248"/>
      <c r="BK312" s="248"/>
      <c r="BL312" s="248"/>
      <c r="BM312" s="248"/>
      <c r="BN312" s="248"/>
      <c r="BO312" s="248"/>
      <c r="BP312" s="248"/>
      <c r="BQ312" s="248"/>
      <c r="BR312" s="248"/>
      <c r="BS312" s="248"/>
      <c r="BT312" s="248"/>
      <c r="BU312" s="248"/>
      <c r="BV312" s="248"/>
      <c r="BW312" s="248"/>
      <c r="BX312" s="248"/>
      <c r="BY312" s="248"/>
      <c r="BZ312" s="248"/>
      <c r="CA312" s="248"/>
      <c r="CB312" s="248"/>
      <c r="CC312" s="248"/>
      <c r="CD312" s="248"/>
      <c r="CE312" s="248"/>
      <c r="CF312" s="248"/>
      <c r="CG312" s="248"/>
      <c r="CH312" s="248"/>
      <c r="CI312" s="248"/>
      <c r="CJ312" s="248"/>
      <c r="CK312" s="248"/>
      <c r="CL312" s="248"/>
      <c r="CM312" s="248"/>
      <c r="CN312" s="248"/>
      <c r="CO312" s="248"/>
      <c r="CP312" s="248"/>
      <c r="CQ312" s="248"/>
      <c r="CR312" s="248"/>
      <c r="CS312" s="248"/>
      <c r="CT312" s="248"/>
      <c r="CU312" s="248"/>
      <c r="CV312" s="248"/>
      <c r="CW312" s="248"/>
      <c r="CX312" s="248"/>
      <c r="CY312" s="248"/>
      <c r="CZ312" s="248"/>
      <c r="DA312" s="248"/>
      <c r="DB312" s="248"/>
      <c r="DC312" s="248"/>
      <c r="DD312" s="248"/>
      <c r="DE312" s="248"/>
      <c r="DF312" s="248"/>
      <c r="DG312" s="248"/>
      <c r="DH312" s="248"/>
      <c r="DI312" s="248"/>
      <c r="DJ312" s="248"/>
      <c r="DK312" s="248"/>
      <c r="DL312" s="248"/>
      <c r="DM312" s="248"/>
      <c r="DN312" s="248"/>
      <c r="DO312" s="248"/>
      <c r="DP312" s="248"/>
      <c r="DQ312" s="248"/>
      <c r="DR312" s="248"/>
      <c r="DS312" s="248"/>
      <c r="DT312" s="248"/>
      <c r="DU312" s="248"/>
      <c r="DV312" s="248"/>
      <c r="DW312" s="248"/>
      <c r="DX312" s="248"/>
      <c r="DY312" s="248"/>
      <c r="DZ312" s="248"/>
      <c r="EA312" s="248"/>
      <c r="EB312" s="248"/>
      <c r="EC312" s="248"/>
      <c r="ED312" s="248"/>
      <c r="EE312" s="248"/>
      <c r="EF312" s="248"/>
      <c r="EG312" s="248"/>
      <c r="EH312" s="248"/>
      <c r="EI312" s="248"/>
      <c r="EJ312" s="248"/>
      <c r="EK312" s="248"/>
      <c r="EL312" s="248"/>
      <c r="EM312" s="248"/>
      <c r="EN312" s="248"/>
      <c r="EO312" s="248"/>
      <c r="EP312" s="248"/>
      <c r="EQ312" s="248"/>
      <c r="ER312" s="248"/>
      <c r="ES312" s="248"/>
      <c r="ET312" s="248"/>
      <c r="EU312" s="248"/>
      <c r="EV312" s="248"/>
      <c r="EW312" s="248"/>
      <c r="EX312" s="248"/>
      <c r="EY312" s="248"/>
      <c r="EZ312" s="248"/>
      <c r="FA312" s="248"/>
      <c r="FB312" s="248"/>
      <c r="FC312" s="248"/>
      <c r="FD312" s="248"/>
      <c r="FE312" s="248"/>
      <c r="FF312" s="248"/>
      <c r="FG312" s="248"/>
      <c r="FH312" s="248"/>
      <c r="FI312" s="248"/>
      <c r="FJ312" s="248"/>
      <c r="FK312" s="248"/>
      <c r="FL312" s="248"/>
      <c r="FM312" s="248"/>
      <c r="FN312" s="248"/>
      <c r="FO312" s="248"/>
      <c r="FP312" s="248"/>
      <c r="FQ312" s="248"/>
      <c r="FR312" s="248"/>
      <c r="FS312" s="248"/>
      <c r="FT312" s="248"/>
      <c r="FU312" s="248"/>
      <c r="FV312" s="248"/>
      <c r="FW312" s="248"/>
      <c r="FX312" s="248"/>
      <c r="FY312" s="248"/>
      <c r="FZ312" s="248"/>
      <c r="GA312" s="248"/>
      <c r="GB312" s="248"/>
      <c r="GC312" s="248"/>
      <c r="GD312" s="248"/>
      <c r="GE312" s="248"/>
      <c r="GF312" s="248"/>
      <c r="GG312" s="248"/>
      <c r="GH312" s="248"/>
      <c r="GI312" s="248"/>
      <c r="GJ312" s="248"/>
      <c r="GK312" s="248"/>
      <c r="GL312" s="248"/>
      <c r="GM312" s="248"/>
      <c r="GN312" s="248"/>
      <c r="GO312" s="248"/>
      <c r="GP312" s="248"/>
      <c r="GQ312" s="248"/>
      <c r="GR312" s="248"/>
      <c r="GS312" s="248"/>
      <c r="GT312" s="248"/>
      <c r="GU312" s="248"/>
      <c r="GV312" s="248"/>
      <c r="GW312" s="248"/>
      <c r="GX312" s="248"/>
      <c r="GY312" s="248"/>
      <c r="GZ312" s="248"/>
      <c r="HA312" s="248"/>
      <c r="HB312" s="248"/>
      <c r="HC312" s="248"/>
      <c r="HD312" s="248"/>
      <c r="HE312" s="248"/>
      <c r="HF312" s="248"/>
      <c r="HG312" s="248"/>
      <c r="HH312" s="248"/>
      <c r="HI312" s="248"/>
      <c r="HJ312" s="248"/>
      <c r="HK312" s="248"/>
      <c r="HL312" s="248"/>
      <c r="HM312" s="248"/>
      <c r="HN312" s="248"/>
      <c r="HO312" s="248"/>
      <c r="HP312" s="248"/>
      <c r="HQ312" s="248"/>
      <c r="HR312" s="248"/>
      <c r="HS312" s="248"/>
      <c r="HT312" s="248"/>
      <c r="HU312" s="248"/>
      <c r="HV312" s="248"/>
      <c r="HW312" s="248"/>
      <c r="HX312" s="248"/>
      <c r="HY312" s="248"/>
      <c r="HZ312" s="248"/>
      <c r="IA312" s="248"/>
      <c r="IB312" s="248"/>
      <c r="IC312" s="248"/>
      <c r="ID312" s="248"/>
      <c r="IE312" s="248"/>
      <c r="IF312" s="248"/>
      <c r="IG312" s="248"/>
      <c r="IH312" s="248"/>
      <c r="II312" s="248"/>
      <c r="IJ312" s="248"/>
      <c r="IK312" s="248"/>
      <c r="IL312" s="248"/>
      <c r="IM312" s="248"/>
      <c r="IN312" s="248"/>
      <c r="IO312" s="248"/>
      <c r="IP312" s="248"/>
      <c r="IQ312" s="248"/>
      <c r="IR312" s="248"/>
      <c r="IS312" s="248"/>
      <c r="IT312" s="248"/>
      <c r="IU312" s="248"/>
      <c r="IV312" s="248"/>
    </row>
    <row r="313" spans="1:256" ht="15" hidden="1" x14ac:dyDescent="0.25">
      <c r="A313" s="232" t="s">
        <v>291</v>
      </c>
      <c r="B313" s="234" t="s">
        <v>567</v>
      </c>
      <c r="C313" s="250" t="s">
        <v>416</v>
      </c>
      <c r="D313" s="250" t="s">
        <v>416</v>
      </c>
      <c r="E313" s="250" t="s">
        <v>350</v>
      </c>
      <c r="F313" s="250" t="s">
        <v>292</v>
      </c>
      <c r="G313" s="235"/>
      <c r="H313" s="212"/>
      <c r="I313" s="212"/>
      <c r="J313" s="212"/>
      <c r="K313" s="212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  <c r="BI313" s="212"/>
      <c r="BJ313" s="212"/>
      <c r="BK313" s="212"/>
      <c r="BL313" s="212"/>
      <c r="BM313" s="212"/>
      <c r="BN313" s="212"/>
      <c r="BO313" s="212"/>
      <c r="BP313" s="212"/>
      <c r="BQ313" s="212"/>
      <c r="BR313" s="212"/>
      <c r="BS313" s="212"/>
      <c r="BT313" s="212"/>
      <c r="BU313" s="212"/>
      <c r="BV313" s="212"/>
      <c r="BW313" s="212"/>
      <c r="BX313" s="212"/>
      <c r="BY313" s="212"/>
      <c r="BZ313" s="212"/>
      <c r="CA313" s="212"/>
      <c r="CB313" s="212"/>
      <c r="CC313" s="212"/>
      <c r="CD313" s="212"/>
      <c r="CE313" s="212"/>
      <c r="CF313" s="212"/>
      <c r="CG313" s="212"/>
      <c r="CH313" s="212"/>
      <c r="CI313" s="212"/>
      <c r="CJ313" s="212"/>
      <c r="CK313" s="212"/>
      <c r="CL313" s="212"/>
      <c r="CM313" s="212"/>
      <c r="CN313" s="212"/>
      <c r="CO313" s="212"/>
      <c r="CP313" s="212"/>
      <c r="CQ313" s="212"/>
      <c r="CR313" s="212"/>
      <c r="CS313" s="212"/>
      <c r="CT313" s="212"/>
      <c r="CU313" s="212"/>
      <c r="CV313" s="212"/>
      <c r="CW313" s="212"/>
      <c r="CX313" s="212"/>
      <c r="CY313" s="212"/>
      <c r="CZ313" s="212"/>
      <c r="DA313" s="212"/>
      <c r="DB313" s="212"/>
      <c r="DC313" s="212"/>
      <c r="DD313" s="212"/>
      <c r="DE313" s="212"/>
      <c r="DF313" s="212"/>
      <c r="DG313" s="212"/>
      <c r="DH313" s="212"/>
      <c r="DI313" s="212"/>
      <c r="DJ313" s="212"/>
      <c r="DK313" s="212"/>
      <c r="DL313" s="212"/>
      <c r="DM313" s="212"/>
      <c r="DN313" s="212"/>
      <c r="DO313" s="212"/>
      <c r="DP313" s="212"/>
      <c r="DQ313" s="212"/>
      <c r="DR313" s="212"/>
      <c r="DS313" s="212"/>
      <c r="DT313" s="212"/>
      <c r="DU313" s="212"/>
      <c r="DV313" s="212"/>
      <c r="DW313" s="212"/>
      <c r="DX313" s="212"/>
      <c r="DY313" s="212"/>
      <c r="DZ313" s="212"/>
      <c r="EA313" s="212"/>
      <c r="EB313" s="212"/>
      <c r="EC313" s="212"/>
      <c r="ED313" s="212"/>
      <c r="EE313" s="212"/>
      <c r="EF313" s="212"/>
      <c r="EG313" s="212"/>
      <c r="EH313" s="212"/>
      <c r="EI313" s="212"/>
      <c r="EJ313" s="212"/>
      <c r="EK313" s="212"/>
      <c r="EL313" s="212"/>
      <c r="EM313" s="212"/>
      <c r="EN313" s="212"/>
      <c r="EO313" s="212"/>
      <c r="EP313" s="212"/>
      <c r="EQ313" s="212"/>
      <c r="ER313" s="212"/>
      <c r="ES313" s="212"/>
      <c r="ET313" s="212"/>
      <c r="EU313" s="212"/>
      <c r="EV313" s="212"/>
      <c r="EW313" s="212"/>
      <c r="EX313" s="212"/>
      <c r="EY313" s="212"/>
      <c r="EZ313" s="212"/>
      <c r="FA313" s="212"/>
      <c r="FB313" s="212"/>
      <c r="FC313" s="212"/>
      <c r="FD313" s="212"/>
      <c r="FE313" s="212"/>
      <c r="FF313" s="212"/>
      <c r="FG313" s="212"/>
      <c r="FH313" s="212"/>
      <c r="FI313" s="212"/>
      <c r="FJ313" s="212"/>
      <c r="FK313" s="212"/>
      <c r="FL313" s="212"/>
      <c r="FM313" s="212"/>
      <c r="FN313" s="212"/>
      <c r="FO313" s="212"/>
      <c r="FP313" s="212"/>
      <c r="FQ313" s="212"/>
      <c r="FR313" s="212"/>
      <c r="FS313" s="212"/>
      <c r="FT313" s="212"/>
      <c r="FU313" s="212"/>
      <c r="FV313" s="212"/>
      <c r="FW313" s="212"/>
      <c r="FX313" s="212"/>
      <c r="FY313" s="212"/>
      <c r="FZ313" s="212"/>
      <c r="GA313" s="212"/>
      <c r="GB313" s="212"/>
      <c r="GC313" s="212"/>
      <c r="GD313" s="212"/>
      <c r="GE313" s="212"/>
      <c r="GF313" s="212"/>
      <c r="GG313" s="212"/>
      <c r="GH313" s="212"/>
      <c r="GI313" s="212"/>
      <c r="GJ313" s="212"/>
      <c r="GK313" s="212"/>
      <c r="GL313" s="212"/>
      <c r="GM313" s="212"/>
      <c r="GN313" s="212"/>
      <c r="GO313" s="212"/>
      <c r="GP313" s="212"/>
      <c r="GQ313" s="212"/>
      <c r="GR313" s="212"/>
      <c r="GS313" s="212"/>
      <c r="GT313" s="212"/>
      <c r="GU313" s="212"/>
      <c r="GV313" s="212"/>
      <c r="GW313" s="212"/>
      <c r="GX313" s="212"/>
      <c r="GY313" s="212"/>
      <c r="GZ313" s="212"/>
      <c r="HA313" s="212"/>
      <c r="HB313" s="212"/>
      <c r="HC313" s="212"/>
      <c r="HD313" s="212"/>
      <c r="HE313" s="212"/>
      <c r="HF313" s="212"/>
      <c r="HG313" s="212"/>
      <c r="HH313" s="212"/>
      <c r="HI313" s="212"/>
      <c r="HJ313" s="212"/>
      <c r="HK313" s="212"/>
      <c r="HL313" s="212"/>
      <c r="HM313" s="212"/>
      <c r="HN313" s="212"/>
      <c r="HO313" s="212"/>
      <c r="HP313" s="212"/>
      <c r="HQ313" s="212"/>
      <c r="HR313" s="212"/>
      <c r="HS313" s="212"/>
      <c r="HT313" s="212"/>
      <c r="HU313" s="212"/>
      <c r="HV313" s="212"/>
      <c r="HW313" s="212"/>
      <c r="HX313" s="212"/>
      <c r="HY313" s="212"/>
      <c r="HZ313" s="212"/>
      <c r="IA313" s="212"/>
      <c r="IB313" s="212"/>
      <c r="IC313" s="212"/>
      <c r="ID313" s="212"/>
      <c r="IE313" s="212"/>
      <c r="IF313" s="212"/>
      <c r="IG313" s="212"/>
      <c r="IH313" s="212"/>
      <c r="II313" s="212"/>
      <c r="IJ313" s="212"/>
      <c r="IK313" s="212"/>
      <c r="IL313" s="212"/>
      <c r="IM313" s="212"/>
      <c r="IN313" s="212"/>
      <c r="IO313" s="212"/>
      <c r="IP313" s="212"/>
      <c r="IQ313" s="212"/>
      <c r="IR313" s="212"/>
      <c r="IS313" s="212"/>
      <c r="IT313" s="212"/>
      <c r="IU313" s="212"/>
      <c r="IV313" s="212"/>
    </row>
    <row r="314" spans="1:256" ht="14.25" x14ac:dyDescent="0.2">
      <c r="A314" s="296" t="s">
        <v>472</v>
      </c>
      <c r="B314" s="244" t="s">
        <v>567</v>
      </c>
      <c r="C314" s="244" t="s">
        <v>463</v>
      </c>
      <c r="D314" s="244" t="s">
        <v>280</v>
      </c>
      <c r="E314" s="244"/>
      <c r="F314" s="244"/>
      <c r="G314" s="297">
        <f>SUM(G315)</f>
        <v>9746.1500000000015</v>
      </c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  <c r="X314" s="272"/>
      <c r="Y314" s="272"/>
      <c r="Z314" s="272"/>
      <c r="AA314" s="272"/>
      <c r="AB314" s="272"/>
      <c r="AC314" s="272"/>
      <c r="AD314" s="272"/>
      <c r="AE314" s="272"/>
      <c r="AF314" s="272"/>
      <c r="AG314" s="272"/>
      <c r="AH314" s="272"/>
      <c r="AI314" s="272"/>
      <c r="AJ314" s="272"/>
      <c r="AK314" s="272"/>
      <c r="AL314" s="272"/>
      <c r="AM314" s="272"/>
      <c r="AN314" s="272"/>
      <c r="AO314" s="272"/>
      <c r="AP314" s="272"/>
      <c r="AQ314" s="272"/>
      <c r="AR314" s="272"/>
      <c r="AS314" s="272"/>
      <c r="AT314" s="272"/>
      <c r="AU314" s="272"/>
      <c r="AV314" s="272"/>
      <c r="AW314" s="272"/>
      <c r="AX314" s="272"/>
      <c r="AY314" s="272"/>
      <c r="AZ314" s="272"/>
      <c r="BA314" s="272"/>
      <c r="BB314" s="272"/>
      <c r="BC314" s="272"/>
      <c r="BD314" s="272"/>
      <c r="BE314" s="272"/>
      <c r="BF314" s="272"/>
      <c r="BG314" s="272"/>
      <c r="BH314" s="272"/>
      <c r="BI314" s="272"/>
      <c r="BJ314" s="272"/>
      <c r="BK314" s="272"/>
      <c r="BL314" s="272"/>
      <c r="BM314" s="272"/>
      <c r="BN314" s="272"/>
      <c r="BO314" s="272"/>
      <c r="BP314" s="272"/>
      <c r="BQ314" s="272"/>
      <c r="BR314" s="272"/>
      <c r="BS314" s="272"/>
      <c r="BT314" s="272"/>
      <c r="BU314" s="272"/>
      <c r="BV314" s="272"/>
      <c r="BW314" s="272"/>
      <c r="BX314" s="272"/>
      <c r="BY314" s="272"/>
      <c r="BZ314" s="272"/>
      <c r="CA314" s="272"/>
      <c r="CB314" s="272"/>
      <c r="CC314" s="272"/>
      <c r="CD314" s="272"/>
      <c r="CE314" s="272"/>
      <c r="CF314" s="272"/>
      <c r="CG314" s="272"/>
      <c r="CH314" s="272"/>
      <c r="CI314" s="272"/>
      <c r="CJ314" s="272"/>
      <c r="CK314" s="272"/>
      <c r="CL314" s="272"/>
      <c r="CM314" s="272"/>
      <c r="CN314" s="272"/>
      <c r="CO314" s="272"/>
      <c r="CP314" s="272"/>
      <c r="CQ314" s="272"/>
      <c r="CR314" s="272"/>
      <c r="CS314" s="272"/>
      <c r="CT314" s="272"/>
      <c r="CU314" s="272"/>
      <c r="CV314" s="272"/>
      <c r="CW314" s="272"/>
      <c r="CX314" s="272"/>
      <c r="CY314" s="272"/>
      <c r="CZ314" s="272"/>
      <c r="DA314" s="272"/>
      <c r="DB314" s="272"/>
      <c r="DC314" s="272"/>
      <c r="DD314" s="272"/>
      <c r="DE314" s="272"/>
      <c r="DF314" s="272"/>
      <c r="DG314" s="272"/>
      <c r="DH314" s="272"/>
      <c r="DI314" s="272"/>
      <c r="DJ314" s="272"/>
      <c r="DK314" s="272"/>
      <c r="DL314" s="272"/>
      <c r="DM314" s="272"/>
      <c r="DN314" s="272"/>
      <c r="DO314" s="272"/>
      <c r="DP314" s="272"/>
      <c r="DQ314" s="272"/>
      <c r="DR314" s="272"/>
      <c r="DS314" s="272"/>
      <c r="DT314" s="272"/>
      <c r="DU314" s="272"/>
      <c r="DV314" s="272"/>
      <c r="DW314" s="272"/>
      <c r="DX314" s="272"/>
      <c r="DY314" s="272"/>
      <c r="DZ314" s="272"/>
      <c r="EA314" s="272"/>
      <c r="EB314" s="272"/>
      <c r="EC314" s="272"/>
      <c r="ED314" s="272"/>
      <c r="EE314" s="272"/>
      <c r="EF314" s="272"/>
      <c r="EG314" s="272"/>
      <c r="EH314" s="272"/>
      <c r="EI314" s="272"/>
      <c r="EJ314" s="272"/>
      <c r="EK314" s="272"/>
      <c r="EL314" s="272"/>
      <c r="EM314" s="272"/>
      <c r="EN314" s="272"/>
      <c r="EO314" s="272"/>
      <c r="EP314" s="272"/>
      <c r="EQ314" s="272"/>
      <c r="ER314" s="272"/>
      <c r="ES314" s="272"/>
      <c r="ET314" s="272"/>
      <c r="EU314" s="272"/>
      <c r="EV314" s="272"/>
      <c r="EW314" s="272"/>
      <c r="EX314" s="272"/>
      <c r="EY314" s="272"/>
      <c r="EZ314" s="272"/>
      <c r="FA314" s="272"/>
      <c r="FB314" s="272"/>
      <c r="FC314" s="272"/>
      <c r="FD314" s="272"/>
      <c r="FE314" s="272"/>
      <c r="FF314" s="272"/>
      <c r="FG314" s="272"/>
      <c r="FH314" s="272"/>
      <c r="FI314" s="272"/>
      <c r="FJ314" s="272"/>
      <c r="FK314" s="272"/>
      <c r="FL314" s="272"/>
      <c r="FM314" s="272"/>
      <c r="FN314" s="272"/>
      <c r="FO314" s="272"/>
      <c r="FP314" s="272"/>
      <c r="FQ314" s="272"/>
      <c r="FR314" s="272"/>
      <c r="FS314" s="272"/>
      <c r="FT314" s="272"/>
      <c r="FU314" s="272"/>
      <c r="FV314" s="272"/>
      <c r="FW314" s="272"/>
      <c r="FX314" s="272"/>
      <c r="FY314" s="272"/>
      <c r="FZ314" s="272"/>
      <c r="GA314" s="272"/>
      <c r="GB314" s="272"/>
      <c r="GC314" s="272"/>
      <c r="GD314" s="272"/>
      <c r="GE314" s="272"/>
      <c r="GF314" s="272"/>
      <c r="GG314" s="272"/>
      <c r="GH314" s="272"/>
      <c r="GI314" s="272"/>
      <c r="GJ314" s="272"/>
      <c r="GK314" s="272"/>
      <c r="GL314" s="272"/>
      <c r="GM314" s="272"/>
      <c r="GN314" s="272"/>
      <c r="GO314" s="272"/>
      <c r="GP314" s="272"/>
      <c r="GQ314" s="272"/>
      <c r="GR314" s="272"/>
      <c r="GS314" s="272"/>
      <c r="GT314" s="272"/>
      <c r="GU314" s="272"/>
      <c r="GV314" s="272"/>
      <c r="GW314" s="272"/>
      <c r="GX314" s="272"/>
      <c r="GY314" s="272"/>
      <c r="GZ314" s="272"/>
      <c r="HA314" s="272"/>
      <c r="HB314" s="272"/>
      <c r="HC314" s="272"/>
      <c r="HD314" s="272"/>
      <c r="HE314" s="272"/>
      <c r="HF314" s="272"/>
      <c r="HG314" s="272"/>
      <c r="HH314" s="272"/>
      <c r="HI314" s="272"/>
      <c r="HJ314" s="272"/>
      <c r="HK314" s="272"/>
      <c r="HL314" s="272"/>
      <c r="HM314" s="272"/>
      <c r="HN314" s="272"/>
      <c r="HO314" s="272"/>
      <c r="HP314" s="272"/>
      <c r="HQ314" s="272"/>
      <c r="HR314" s="272"/>
      <c r="HS314" s="272"/>
      <c r="HT314" s="272"/>
      <c r="HU314" s="272"/>
      <c r="HV314" s="272"/>
      <c r="HW314" s="272"/>
      <c r="HX314" s="272"/>
      <c r="HY314" s="272"/>
      <c r="HZ314" s="272"/>
      <c r="IA314" s="272"/>
      <c r="IB314" s="272"/>
      <c r="IC314" s="272"/>
      <c r="ID314" s="272"/>
      <c r="IE314" s="272"/>
      <c r="IF314" s="272"/>
      <c r="IG314" s="272"/>
      <c r="IH314" s="272"/>
      <c r="II314" s="272"/>
      <c r="IJ314" s="272"/>
      <c r="IK314" s="272"/>
      <c r="IL314" s="272"/>
      <c r="IM314" s="272"/>
      <c r="IN314" s="272"/>
      <c r="IO314" s="272"/>
      <c r="IP314" s="272"/>
      <c r="IQ314" s="272"/>
      <c r="IR314" s="272"/>
      <c r="IS314" s="272"/>
      <c r="IT314" s="272"/>
      <c r="IU314" s="272"/>
      <c r="IV314" s="272"/>
    </row>
    <row r="315" spans="1:256" ht="13.5" x14ac:dyDescent="0.25">
      <c r="A315" s="304" t="s">
        <v>473</v>
      </c>
      <c r="B315" s="237" t="s">
        <v>567</v>
      </c>
      <c r="C315" s="224" t="s">
        <v>463</v>
      </c>
      <c r="D315" s="224" t="s">
        <v>280</v>
      </c>
      <c r="E315" s="224"/>
      <c r="F315" s="224"/>
      <c r="G315" s="275">
        <f>SUM(G318+G331+G316)</f>
        <v>9746.1500000000015</v>
      </c>
    </row>
    <row r="316" spans="1:256" ht="72" x14ac:dyDescent="0.2">
      <c r="A316" s="305" t="s">
        <v>620</v>
      </c>
      <c r="B316" s="240" t="s">
        <v>567</v>
      </c>
      <c r="C316" s="229" t="s">
        <v>463</v>
      </c>
      <c r="D316" s="229" t="s">
        <v>280</v>
      </c>
      <c r="E316" s="229" t="s">
        <v>475</v>
      </c>
      <c r="F316" s="229"/>
      <c r="G316" s="271">
        <f>SUM(G317)</f>
        <v>261.87</v>
      </c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  <c r="AA316" s="231"/>
      <c r="AB316" s="231"/>
      <c r="AC316" s="231"/>
      <c r="AD316" s="231"/>
      <c r="AE316" s="231"/>
      <c r="AF316" s="231"/>
      <c r="AG316" s="231"/>
      <c r="AH316" s="231"/>
      <c r="AI316" s="231"/>
      <c r="AJ316" s="231"/>
      <c r="AK316" s="231"/>
      <c r="AL316" s="231"/>
      <c r="AM316" s="231"/>
      <c r="AN316" s="231"/>
      <c r="AO316" s="231"/>
      <c r="AP316" s="231"/>
      <c r="AQ316" s="231"/>
      <c r="AR316" s="231"/>
      <c r="AS316" s="231"/>
      <c r="AT316" s="231"/>
      <c r="AU316" s="231"/>
      <c r="AV316" s="231"/>
      <c r="AW316" s="231"/>
      <c r="AX316" s="231"/>
      <c r="AY316" s="231"/>
      <c r="AZ316" s="231"/>
      <c r="BA316" s="231"/>
      <c r="BB316" s="231"/>
      <c r="BC316" s="231"/>
      <c r="BD316" s="231"/>
      <c r="BE316" s="231"/>
      <c r="BF316" s="231"/>
      <c r="BG316" s="231"/>
      <c r="BH316" s="231"/>
      <c r="BI316" s="231"/>
      <c r="BJ316" s="231"/>
      <c r="BK316" s="231"/>
      <c r="BL316" s="231"/>
      <c r="BM316" s="231"/>
      <c r="BN316" s="231"/>
      <c r="BO316" s="231"/>
      <c r="BP316" s="231"/>
      <c r="BQ316" s="231"/>
      <c r="BR316" s="231"/>
      <c r="BS316" s="231"/>
      <c r="BT316" s="231"/>
      <c r="BU316" s="231"/>
      <c r="BV316" s="231"/>
      <c r="BW316" s="231"/>
      <c r="BX316" s="231"/>
      <c r="BY316" s="231"/>
      <c r="BZ316" s="231"/>
      <c r="CA316" s="231"/>
      <c r="CB316" s="231"/>
      <c r="CC316" s="231"/>
      <c r="CD316" s="231"/>
      <c r="CE316" s="231"/>
      <c r="CF316" s="231"/>
      <c r="CG316" s="231"/>
      <c r="CH316" s="231"/>
      <c r="CI316" s="231"/>
      <c r="CJ316" s="231"/>
      <c r="CK316" s="231"/>
      <c r="CL316" s="231"/>
      <c r="CM316" s="231"/>
      <c r="CN316" s="231"/>
      <c r="CO316" s="231"/>
      <c r="CP316" s="231"/>
      <c r="CQ316" s="231"/>
      <c r="CR316" s="231"/>
      <c r="CS316" s="231"/>
      <c r="CT316" s="231"/>
      <c r="CU316" s="231"/>
      <c r="CV316" s="231"/>
      <c r="CW316" s="231"/>
      <c r="CX316" s="231"/>
      <c r="CY316" s="231"/>
      <c r="CZ316" s="231"/>
      <c r="DA316" s="231"/>
      <c r="DB316" s="231"/>
      <c r="DC316" s="231"/>
      <c r="DD316" s="231"/>
      <c r="DE316" s="231"/>
      <c r="DF316" s="231"/>
      <c r="DG316" s="231"/>
      <c r="DH316" s="231"/>
      <c r="DI316" s="231"/>
      <c r="DJ316" s="231"/>
      <c r="DK316" s="231"/>
      <c r="DL316" s="231"/>
      <c r="DM316" s="231"/>
      <c r="DN316" s="231"/>
      <c r="DO316" s="231"/>
      <c r="DP316" s="231"/>
      <c r="DQ316" s="231"/>
      <c r="DR316" s="231"/>
      <c r="DS316" s="231"/>
      <c r="DT316" s="231"/>
      <c r="DU316" s="231"/>
      <c r="DV316" s="231"/>
      <c r="DW316" s="231"/>
      <c r="DX316" s="231"/>
      <c r="DY316" s="231"/>
      <c r="DZ316" s="231"/>
      <c r="EA316" s="231"/>
      <c r="EB316" s="231"/>
      <c r="EC316" s="231"/>
      <c r="ED316" s="231"/>
      <c r="EE316" s="231"/>
      <c r="EF316" s="231"/>
      <c r="EG316" s="231"/>
      <c r="EH316" s="231"/>
      <c r="EI316" s="231"/>
      <c r="EJ316" s="231"/>
      <c r="EK316" s="231"/>
      <c r="EL316" s="231"/>
      <c r="EM316" s="231"/>
      <c r="EN316" s="231"/>
      <c r="EO316" s="231"/>
      <c r="EP316" s="231"/>
      <c r="EQ316" s="231"/>
      <c r="ER316" s="231"/>
      <c r="ES316" s="231"/>
      <c r="ET316" s="231"/>
      <c r="EU316" s="231"/>
      <c r="EV316" s="231"/>
      <c r="EW316" s="231"/>
      <c r="EX316" s="231"/>
      <c r="EY316" s="231"/>
      <c r="EZ316" s="231"/>
      <c r="FA316" s="231"/>
      <c r="FB316" s="231"/>
      <c r="FC316" s="231"/>
      <c r="FD316" s="231"/>
      <c r="FE316" s="231"/>
      <c r="FF316" s="231"/>
      <c r="FG316" s="231"/>
      <c r="FH316" s="231"/>
      <c r="FI316" s="231"/>
      <c r="FJ316" s="231"/>
      <c r="FK316" s="231"/>
      <c r="FL316" s="231"/>
      <c r="FM316" s="231"/>
      <c r="FN316" s="231"/>
      <c r="FO316" s="231"/>
      <c r="FP316" s="231"/>
      <c r="FQ316" s="231"/>
      <c r="FR316" s="231"/>
      <c r="FS316" s="231"/>
      <c r="FT316" s="231"/>
      <c r="FU316" s="231"/>
      <c r="FV316" s="231"/>
      <c r="FW316" s="231"/>
      <c r="FX316" s="231"/>
      <c r="FY316" s="231"/>
      <c r="FZ316" s="231"/>
      <c r="GA316" s="231"/>
      <c r="GB316" s="231"/>
      <c r="GC316" s="231"/>
      <c r="GD316" s="231"/>
      <c r="GE316" s="231"/>
      <c r="GF316" s="231"/>
      <c r="GG316" s="231"/>
      <c r="GH316" s="231"/>
      <c r="GI316" s="231"/>
      <c r="GJ316" s="231"/>
      <c r="GK316" s="231"/>
      <c r="GL316" s="231"/>
      <c r="GM316" s="231"/>
      <c r="GN316" s="231"/>
      <c r="GO316" s="231"/>
      <c r="GP316" s="231"/>
      <c r="GQ316" s="231"/>
      <c r="GR316" s="231"/>
      <c r="GS316" s="231"/>
      <c r="GT316" s="231"/>
      <c r="GU316" s="231"/>
      <c r="GV316" s="231"/>
      <c r="GW316" s="231"/>
      <c r="GX316" s="231"/>
      <c r="GY316" s="231"/>
      <c r="GZ316" s="231"/>
      <c r="HA316" s="231"/>
      <c r="HB316" s="231"/>
      <c r="HC316" s="231"/>
      <c r="HD316" s="231"/>
      <c r="HE316" s="231"/>
      <c r="HF316" s="231"/>
      <c r="HG316" s="231"/>
      <c r="HH316" s="231"/>
      <c r="HI316" s="231"/>
      <c r="HJ316" s="231"/>
      <c r="HK316" s="231"/>
      <c r="HL316" s="231"/>
      <c r="HM316" s="231"/>
      <c r="HN316" s="231"/>
      <c r="HO316" s="231"/>
      <c r="HP316" s="231"/>
      <c r="HQ316" s="231"/>
      <c r="HR316" s="231"/>
      <c r="HS316" s="231"/>
      <c r="HT316" s="231"/>
      <c r="HU316" s="231"/>
      <c r="HV316" s="231"/>
      <c r="HW316" s="231"/>
      <c r="HX316" s="231"/>
      <c r="HY316" s="231"/>
      <c r="HZ316" s="231"/>
      <c r="IA316" s="231"/>
      <c r="IB316" s="231"/>
      <c r="IC316" s="231"/>
      <c r="ID316" s="231"/>
      <c r="IE316" s="231"/>
      <c r="IF316" s="231"/>
      <c r="IG316" s="231"/>
      <c r="IH316" s="231"/>
      <c r="II316" s="231"/>
      <c r="IJ316" s="231"/>
      <c r="IK316" s="231"/>
      <c r="IL316" s="231"/>
      <c r="IM316" s="231"/>
      <c r="IN316" s="231"/>
      <c r="IO316" s="231"/>
      <c r="IP316" s="231"/>
      <c r="IQ316" s="231"/>
      <c r="IR316" s="231"/>
      <c r="IS316" s="231"/>
      <c r="IT316" s="231"/>
      <c r="IU316" s="231"/>
      <c r="IV316" s="231"/>
    </row>
    <row r="317" spans="1:256" ht="25.5" x14ac:dyDescent="0.2">
      <c r="A317" s="232" t="s">
        <v>569</v>
      </c>
      <c r="B317" s="250" t="s">
        <v>567</v>
      </c>
      <c r="C317" s="234" t="s">
        <v>463</v>
      </c>
      <c r="D317" s="234" t="s">
        <v>280</v>
      </c>
      <c r="E317" s="234" t="s">
        <v>475</v>
      </c>
      <c r="F317" s="234" t="s">
        <v>284</v>
      </c>
      <c r="G317" s="268">
        <v>261.87</v>
      </c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  <c r="AA317" s="239"/>
      <c r="AB317" s="239"/>
      <c r="AC317" s="239"/>
      <c r="AD317" s="239"/>
      <c r="AE317" s="239"/>
      <c r="AF317" s="239"/>
      <c r="AG317" s="239"/>
      <c r="AH317" s="239"/>
      <c r="AI317" s="239"/>
      <c r="AJ317" s="239"/>
      <c r="AK317" s="239"/>
      <c r="AL317" s="239"/>
      <c r="AM317" s="239"/>
      <c r="AN317" s="239"/>
      <c r="AO317" s="239"/>
      <c r="AP317" s="239"/>
      <c r="AQ317" s="239"/>
      <c r="AR317" s="239"/>
      <c r="AS317" s="239"/>
      <c r="AT317" s="239"/>
      <c r="AU317" s="239"/>
      <c r="AV317" s="239"/>
      <c r="AW317" s="239"/>
      <c r="AX317" s="239"/>
      <c r="AY317" s="239"/>
      <c r="AZ317" s="239"/>
      <c r="BA317" s="239"/>
      <c r="BB317" s="239"/>
      <c r="BC317" s="239"/>
      <c r="BD317" s="239"/>
      <c r="BE317" s="239"/>
      <c r="BF317" s="239"/>
      <c r="BG317" s="239"/>
      <c r="BH317" s="239"/>
      <c r="BI317" s="239"/>
      <c r="BJ317" s="239"/>
      <c r="BK317" s="239"/>
      <c r="BL317" s="239"/>
      <c r="BM317" s="239"/>
      <c r="BN317" s="239"/>
      <c r="BO317" s="239"/>
      <c r="BP317" s="239"/>
      <c r="BQ317" s="239"/>
      <c r="BR317" s="239"/>
      <c r="BS317" s="239"/>
      <c r="BT317" s="239"/>
      <c r="BU317" s="239"/>
      <c r="BV317" s="239"/>
      <c r="BW317" s="239"/>
      <c r="BX317" s="239"/>
      <c r="BY317" s="239"/>
      <c r="BZ317" s="239"/>
      <c r="CA317" s="239"/>
      <c r="CB317" s="239"/>
      <c r="CC317" s="239"/>
      <c r="CD317" s="239"/>
      <c r="CE317" s="239"/>
      <c r="CF317" s="239"/>
      <c r="CG317" s="239"/>
      <c r="CH317" s="239"/>
      <c r="CI317" s="239"/>
      <c r="CJ317" s="239"/>
      <c r="CK317" s="239"/>
      <c r="CL317" s="239"/>
      <c r="CM317" s="239"/>
      <c r="CN317" s="239"/>
      <c r="CO317" s="239"/>
      <c r="CP317" s="239"/>
      <c r="CQ317" s="239"/>
      <c r="CR317" s="239"/>
      <c r="CS317" s="239"/>
      <c r="CT317" s="239"/>
      <c r="CU317" s="239"/>
      <c r="CV317" s="239"/>
      <c r="CW317" s="239"/>
      <c r="CX317" s="239"/>
      <c r="CY317" s="239"/>
      <c r="CZ317" s="239"/>
      <c r="DA317" s="239"/>
      <c r="DB317" s="239"/>
      <c r="DC317" s="239"/>
      <c r="DD317" s="239"/>
      <c r="DE317" s="239"/>
      <c r="DF317" s="239"/>
      <c r="DG317" s="239"/>
      <c r="DH317" s="239"/>
      <c r="DI317" s="239"/>
      <c r="DJ317" s="239"/>
      <c r="DK317" s="239"/>
      <c r="DL317" s="239"/>
      <c r="DM317" s="239"/>
      <c r="DN317" s="239"/>
      <c r="DO317" s="239"/>
      <c r="DP317" s="239"/>
      <c r="DQ317" s="239"/>
      <c r="DR317" s="239"/>
      <c r="DS317" s="239"/>
      <c r="DT317" s="239"/>
      <c r="DU317" s="239"/>
      <c r="DV317" s="239"/>
      <c r="DW317" s="239"/>
      <c r="DX317" s="239"/>
      <c r="DY317" s="239"/>
      <c r="DZ317" s="239"/>
      <c r="EA317" s="239"/>
      <c r="EB317" s="239"/>
      <c r="EC317" s="239"/>
      <c r="ED317" s="239"/>
      <c r="EE317" s="239"/>
      <c r="EF317" s="239"/>
      <c r="EG317" s="239"/>
      <c r="EH317" s="239"/>
      <c r="EI317" s="239"/>
      <c r="EJ317" s="239"/>
      <c r="EK317" s="239"/>
      <c r="EL317" s="239"/>
      <c r="EM317" s="239"/>
      <c r="EN317" s="239"/>
      <c r="EO317" s="239"/>
      <c r="EP317" s="239"/>
      <c r="EQ317" s="239"/>
      <c r="ER317" s="239"/>
      <c r="ES317" s="239"/>
      <c r="ET317" s="239"/>
      <c r="EU317" s="239"/>
      <c r="EV317" s="239"/>
      <c r="EW317" s="239"/>
      <c r="EX317" s="239"/>
      <c r="EY317" s="239"/>
      <c r="EZ317" s="239"/>
      <c r="FA317" s="239"/>
      <c r="FB317" s="239"/>
      <c r="FC317" s="239"/>
      <c r="FD317" s="239"/>
      <c r="FE317" s="239"/>
      <c r="FF317" s="239"/>
      <c r="FG317" s="239"/>
      <c r="FH317" s="239"/>
      <c r="FI317" s="239"/>
      <c r="FJ317" s="239"/>
      <c r="FK317" s="239"/>
      <c r="FL317" s="239"/>
      <c r="FM317" s="239"/>
      <c r="FN317" s="239"/>
      <c r="FO317" s="239"/>
      <c r="FP317" s="239"/>
      <c r="FQ317" s="239"/>
      <c r="FR317" s="239"/>
      <c r="FS317" s="239"/>
      <c r="FT317" s="239"/>
      <c r="FU317" s="239"/>
      <c r="FV317" s="239"/>
      <c r="FW317" s="239"/>
      <c r="FX317" s="239"/>
      <c r="FY317" s="239"/>
      <c r="FZ317" s="239"/>
      <c r="GA317" s="239"/>
      <c r="GB317" s="239"/>
      <c r="GC317" s="239"/>
      <c r="GD317" s="239"/>
      <c r="GE317" s="239"/>
      <c r="GF317" s="239"/>
      <c r="GG317" s="239"/>
      <c r="GH317" s="239"/>
      <c r="GI317" s="239"/>
      <c r="GJ317" s="239"/>
      <c r="GK317" s="239"/>
      <c r="GL317" s="239"/>
      <c r="GM317" s="239"/>
      <c r="GN317" s="239"/>
      <c r="GO317" s="239"/>
      <c r="GP317" s="239"/>
      <c r="GQ317" s="239"/>
      <c r="GR317" s="239"/>
      <c r="GS317" s="239"/>
      <c r="GT317" s="239"/>
      <c r="GU317" s="239"/>
      <c r="GV317" s="239"/>
      <c r="GW317" s="239"/>
      <c r="GX317" s="239"/>
      <c r="GY317" s="239"/>
      <c r="GZ317" s="239"/>
      <c r="HA317" s="239"/>
      <c r="HB317" s="239"/>
      <c r="HC317" s="239"/>
      <c r="HD317" s="239"/>
      <c r="HE317" s="239"/>
      <c r="HF317" s="239"/>
      <c r="HG317" s="239"/>
      <c r="HH317" s="239"/>
      <c r="HI317" s="239"/>
      <c r="HJ317" s="239"/>
      <c r="HK317" s="239"/>
      <c r="HL317" s="239"/>
      <c r="HM317" s="239"/>
      <c r="HN317" s="239"/>
      <c r="HO317" s="239"/>
      <c r="HP317" s="239"/>
      <c r="HQ317" s="239"/>
      <c r="HR317" s="239"/>
      <c r="HS317" s="239"/>
      <c r="HT317" s="239"/>
      <c r="HU317" s="239"/>
      <c r="HV317" s="239"/>
      <c r="HW317" s="239"/>
      <c r="HX317" s="239"/>
      <c r="HY317" s="239"/>
      <c r="HZ317" s="239"/>
      <c r="IA317" s="239"/>
      <c r="IB317" s="239"/>
      <c r="IC317" s="239"/>
      <c r="ID317" s="239"/>
      <c r="IE317" s="239"/>
      <c r="IF317" s="239"/>
      <c r="IG317" s="239"/>
      <c r="IH317" s="239"/>
      <c r="II317" s="239"/>
      <c r="IJ317" s="239"/>
      <c r="IK317" s="239"/>
      <c r="IL317" s="239"/>
      <c r="IM317" s="239"/>
      <c r="IN317" s="239"/>
      <c r="IO317" s="239"/>
      <c r="IP317" s="239"/>
      <c r="IQ317" s="239"/>
      <c r="IR317" s="239"/>
      <c r="IS317" s="239"/>
      <c r="IT317" s="239"/>
      <c r="IU317" s="239"/>
      <c r="IV317" s="239"/>
    </row>
    <row r="318" spans="1:256" ht="24.75" x14ac:dyDescent="0.25">
      <c r="A318" s="306" t="s">
        <v>466</v>
      </c>
      <c r="B318" s="237" t="s">
        <v>567</v>
      </c>
      <c r="C318" s="224" t="s">
        <v>463</v>
      </c>
      <c r="D318" s="224" t="s">
        <v>280</v>
      </c>
      <c r="E318" s="224"/>
      <c r="F318" s="224"/>
      <c r="G318" s="275">
        <f>SUM(G322+G325+G328+G319)</f>
        <v>661.78</v>
      </c>
    </row>
    <row r="319" spans="1:256" ht="36" x14ac:dyDescent="0.2">
      <c r="A319" s="307" t="s">
        <v>477</v>
      </c>
      <c r="B319" s="250" t="s">
        <v>567</v>
      </c>
      <c r="C319" s="234" t="s">
        <v>463</v>
      </c>
      <c r="D319" s="234" t="s">
        <v>280</v>
      </c>
      <c r="E319" s="234" t="s">
        <v>478</v>
      </c>
      <c r="F319" s="234"/>
      <c r="G319" s="268">
        <f>SUM(G320:G321)</f>
        <v>37.700000000000003</v>
      </c>
    </row>
    <row r="320" spans="1:256" ht="25.5" x14ac:dyDescent="0.2">
      <c r="A320" s="227" t="s">
        <v>569</v>
      </c>
      <c r="B320" s="240" t="s">
        <v>567</v>
      </c>
      <c r="C320" s="229" t="s">
        <v>463</v>
      </c>
      <c r="D320" s="229" t="s">
        <v>280</v>
      </c>
      <c r="E320" s="229" t="s">
        <v>478</v>
      </c>
      <c r="F320" s="229" t="s">
        <v>284</v>
      </c>
      <c r="G320" s="271">
        <v>0</v>
      </c>
    </row>
    <row r="321" spans="1:256" ht="13.5" x14ac:dyDescent="0.25">
      <c r="A321" s="227" t="s">
        <v>291</v>
      </c>
      <c r="B321" s="240" t="s">
        <v>567</v>
      </c>
      <c r="C321" s="229" t="s">
        <v>463</v>
      </c>
      <c r="D321" s="229" t="s">
        <v>280</v>
      </c>
      <c r="E321" s="229" t="s">
        <v>478</v>
      </c>
      <c r="F321" s="229" t="s">
        <v>292</v>
      </c>
      <c r="G321" s="275">
        <v>37.700000000000003</v>
      </c>
    </row>
    <row r="322" spans="1:256" ht="38.25" x14ac:dyDescent="0.2">
      <c r="A322" s="308" t="s">
        <v>621</v>
      </c>
      <c r="B322" s="250" t="s">
        <v>567</v>
      </c>
      <c r="C322" s="234" t="s">
        <v>463</v>
      </c>
      <c r="D322" s="234" t="s">
        <v>280</v>
      </c>
      <c r="E322" s="234" t="s">
        <v>480</v>
      </c>
      <c r="F322" s="234"/>
      <c r="G322" s="268">
        <f>SUM(G324+G323)</f>
        <v>83.570000000000007</v>
      </c>
    </row>
    <row r="323" spans="1:256" ht="25.5" x14ac:dyDescent="0.2">
      <c r="A323" s="227" t="s">
        <v>569</v>
      </c>
      <c r="B323" s="240" t="s">
        <v>567</v>
      </c>
      <c r="C323" s="229" t="s">
        <v>463</v>
      </c>
      <c r="D323" s="229" t="s">
        <v>280</v>
      </c>
      <c r="E323" s="229" t="s">
        <v>480</v>
      </c>
      <c r="F323" s="234" t="s">
        <v>284</v>
      </c>
      <c r="G323" s="268">
        <v>0.17</v>
      </c>
    </row>
    <row r="324" spans="1:256" x14ac:dyDescent="0.2">
      <c r="A324" s="227" t="s">
        <v>291</v>
      </c>
      <c r="B324" s="240" t="s">
        <v>567</v>
      </c>
      <c r="C324" s="229" t="s">
        <v>463</v>
      </c>
      <c r="D324" s="229" t="s">
        <v>280</v>
      </c>
      <c r="E324" s="229" t="s">
        <v>480</v>
      </c>
      <c r="F324" s="229" t="s">
        <v>292</v>
      </c>
      <c r="G324" s="271">
        <v>83.4</v>
      </c>
    </row>
    <row r="325" spans="1:256" ht="37.5" customHeight="1" x14ac:dyDescent="0.25">
      <c r="A325" s="308" t="s">
        <v>622</v>
      </c>
      <c r="B325" s="250" t="s">
        <v>567</v>
      </c>
      <c r="C325" s="234" t="s">
        <v>463</v>
      </c>
      <c r="D325" s="234" t="s">
        <v>280</v>
      </c>
      <c r="E325" s="234" t="s">
        <v>482</v>
      </c>
      <c r="F325" s="234"/>
      <c r="G325" s="268">
        <f>SUM(G327+G326)</f>
        <v>288.01</v>
      </c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69"/>
      <c r="AI325" s="269"/>
      <c r="AJ325" s="269"/>
      <c r="AK325" s="269"/>
      <c r="AL325" s="269"/>
      <c r="AM325" s="269"/>
      <c r="AN325" s="269"/>
      <c r="AO325" s="269"/>
      <c r="AP325" s="269"/>
      <c r="AQ325" s="269"/>
      <c r="AR325" s="269"/>
      <c r="AS325" s="269"/>
      <c r="AT325" s="269"/>
      <c r="AU325" s="269"/>
      <c r="AV325" s="269"/>
      <c r="AW325" s="269"/>
      <c r="AX325" s="269"/>
      <c r="AY325" s="269"/>
      <c r="AZ325" s="269"/>
      <c r="BA325" s="269"/>
      <c r="BB325" s="269"/>
      <c r="BC325" s="269"/>
      <c r="BD325" s="269"/>
      <c r="BE325" s="269"/>
      <c r="BF325" s="269"/>
      <c r="BG325" s="269"/>
      <c r="BH325" s="269"/>
      <c r="BI325" s="269"/>
      <c r="BJ325" s="269"/>
      <c r="BK325" s="269"/>
      <c r="BL325" s="269"/>
      <c r="BM325" s="269"/>
      <c r="BN325" s="269"/>
      <c r="BO325" s="269"/>
      <c r="BP325" s="269"/>
      <c r="BQ325" s="269"/>
      <c r="BR325" s="269"/>
      <c r="BS325" s="269"/>
      <c r="BT325" s="269"/>
      <c r="BU325" s="269"/>
      <c r="BV325" s="269"/>
      <c r="BW325" s="269"/>
      <c r="BX325" s="269"/>
      <c r="BY325" s="269"/>
      <c r="BZ325" s="269"/>
      <c r="CA325" s="269"/>
      <c r="CB325" s="269"/>
      <c r="CC325" s="269"/>
      <c r="CD325" s="269"/>
      <c r="CE325" s="269"/>
      <c r="CF325" s="269"/>
      <c r="CG325" s="269"/>
      <c r="CH325" s="269"/>
      <c r="CI325" s="269"/>
      <c r="CJ325" s="269"/>
      <c r="CK325" s="269"/>
      <c r="CL325" s="269"/>
      <c r="CM325" s="269"/>
      <c r="CN325" s="269"/>
      <c r="CO325" s="269"/>
      <c r="CP325" s="269"/>
      <c r="CQ325" s="269"/>
      <c r="CR325" s="269"/>
      <c r="CS325" s="269"/>
      <c r="CT325" s="269"/>
      <c r="CU325" s="269"/>
      <c r="CV325" s="269"/>
      <c r="CW325" s="269"/>
      <c r="CX325" s="269"/>
      <c r="CY325" s="269"/>
      <c r="CZ325" s="269"/>
      <c r="DA325" s="269"/>
      <c r="DB325" s="269"/>
      <c r="DC325" s="269"/>
      <c r="DD325" s="269"/>
      <c r="DE325" s="269"/>
      <c r="DF325" s="269"/>
      <c r="DG325" s="269"/>
      <c r="DH325" s="269"/>
      <c r="DI325" s="269"/>
      <c r="DJ325" s="269"/>
      <c r="DK325" s="269"/>
      <c r="DL325" s="269"/>
      <c r="DM325" s="269"/>
      <c r="DN325" s="269"/>
      <c r="DO325" s="269"/>
      <c r="DP325" s="269"/>
      <c r="DQ325" s="269"/>
      <c r="DR325" s="269"/>
      <c r="DS325" s="269"/>
      <c r="DT325" s="269"/>
      <c r="DU325" s="269"/>
      <c r="DV325" s="269"/>
      <c r="DW325" s="269"/>
      <c r="DX325" s="269"/>
      <c r="DY325" s="269"/>
      <c r="DZ325" s="269"/>
      <c r="EA325" s="269"/>
      <c r="EB325" s="269"/>
      <c r="EC325" s="269"/>
      <c r="ED325" s="269"/>
      <c r="EE325" s="269"/>
      <c r="EF325" s="269"/>
      <c r="EG325" s="269"/>
      <c r="EH325" s="269"/>
      <c r="EI325" s="269"/>
      <c r="EJ325" s="269"/>
      <c r="EK325" s="269"/>
      <c r="EL325" s="269"/>
      <c r="EM325" s="269"/>
      <c r="EN325" s="269"/>
      <c r="EO325" s="269"/>
      <c r="EP325" s="269"/>
      <c r="EQ325" s="269"/>
      <c r="ER325" s="269"/>
      <c r="ES325" s="269"/>
      <c r="ET325" s="269"/>
      <c r="EU325" s="269"/>
      <c r="EV325" s="269"/>
      <c r="EW325" s="269"/>
      <c r="EX325" s="269"/>
      <c r="EY325" s="269"/>
      <c r="EZ325" s="269"/>
      <c r="FA325" s="269"/>
      <c r="FB325" s="269"/>
      <c r="FC325" s="269"/>
      <c r="FD325" s="269"/>
      <c r="FE325" s="269"/>
      <c r="FF325" s="269"/>
      <c r="FG325" s="269"/>
      <c r="FH325" s="269"/>
      <c r="FI325" s="269"/>
      <c r="FJ325" s="269"/>
      <c r="FK325" s="269"/>
      <c r="FL325" s="269"/>
      <c r="FM325" s="269"/>
      <c r="FN325" s="269"/>
      <c r="FO325" s="269"/>
      <c r="FP325" s="269"/>
      <c r="FQ325" s="269"/>
      <c r="FR325" s="269"/>
      <c r="FS325" s="269"/>
      <c r="FT325" s="269"/>
      <c r="FU325" s="269"/>
      <c r="FV325" s="269"/>
      <c r="FW325" s="269"/>
      <c r="FX325" s="269"/>
      <c r="FY325" s="269"/>
      <c r="FZ325" s="269"/>
      <c r="GA325" s="269"/>
      <c r="GB325" s="269"/>
      <c r="GC325" s="269"/>
      <c r="GD325" s="269"/>
      <c r="GE325" s="269"/>
      <c r="GF325" s="269"/>
      <c r="GG325" s="269"/>
      <c r="GH325" s="269"/>
      <c r="GI325" s="269"/>
      <c r="GJ325" s="269"/>
      <c r="GK325" s="269"/>
      <c r="GL325" s="269"/>
      <c r="GM325" s="269"/>
      <c r="GN325" s="269"/>
      <c r="GO325" s="269"/>
      <c r="GP325" s="269"/>
      <c r="GQ325" s="269"/>
      <c r="GR325" s="269"/>
      <c r="GS325" s="269"/>
      <c r="GT325" s="269"/>
      <c r="GU325" s="269"/>
      <c r="GV325" s="269"/>
      <c r="GW325" s="269"/>
      <c r="GX325" s="269"/>
      <c r="GY325" s="269"/>
      <c r="GZ325" s="269"/>
      <c r="HA325" s="269"/>
      <c r="HB325" s="269"/>
      <c r="HC325" s="269"/>
      <c r="HD325" s="269"/>
      <c r="HE325" s="269"/>
      <c r="HF325" s="269"/>
      <c r="HG325" s="269"/>
      <c r="HH325" s="269"/>
      <c r="HI325" s="269"/>
      <c r="HJ325" s="269"/>
      <c r="HK325" s="269"/>
      <c r="HL325" s="269"/>
      <c r="HM325" s="269"/>
      <c r="HN325" s="269"/>
      <c r="HO325" s="269"/>
      <c r="HP325" s="269"/>
      <c r="HQ325" s="269"/>
      <c r="HR325" s="269"/>
      <c r="HS325" s="269"/>
      <c r="HT325" s="269"/>
      <c r="HU325" s="269"/>
      <c r="HV325" s="269"/>
      <c r="HW325" s="269"/>
      <c r="HX325" s="269"/>
      <c r="HY325" s="269"/>
      <c r="HZ325" s="269"/>
      <c r="IA325" s="269"/>
      <c r="IB325" s="269"/>
      <c r="IC325" s="269"/>
      <c r="ID325" s="269"/>
      <c r="IE325" s="269"/>
      <c r="IF325" s="269"/>
      <c r="IG325" s="269"/>
      <c r="IH325" s="269"/>
      <c r="II325" s="269"/>
      <c r="IJ325" s="269"/>
      <c r="IK325" s="269"/>
      <c r="IL325" s="269"/>
      <c r="IM325" s="269"/>
      <c r="IN325" s="269"/>
      <c r="IO325" s="269"/>
      <c r="IP325" s="269"/>
      <c r="IQ325" s="269"/>
      <c r="IR325" s="269"/>
      <c r="IS325" s="269"/>
      <c r="IT325" s="269"/>
      <c r="IU325" s="269"/>
      <c r="IV325" s="269"/>
    </row>
    <row r="326" spans="1:256" ht="25.5" x14ac:dyDescent="0.2">
      <c r="A326" s="227" t="s">
        <v>569</v>
      </c>
      <c r="B326" s="240" t="s">
        <v>567</v>
      </c>
      <c r="C326" s="229" t="s">
        <v>463</v>
      </c>
      <c r="D326" s="229" t="s">
        <v>280</v>
      </c>
      <c r="E326" s="229" t="s">
        <v>482</v>
      </c>
      <c r="F326" s="229" t="s">
        <v>284</v>
      </c>
      <c r="G326" s="271">
        <v>0.51</v>
      </c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  <c r="AB326" s="249"/>
      <c r="AC326" s="249"/>
      <c r="AD326" s="249"/>
      <c r="AE326" s="249"/>
      <c r="AF326" s="249"/>
      <c r="AG326" s="249"/>
      <c r="AH326" s="249"/>
      <c r="AI326" s="249"/>
      <c r="AJ326" s="249"/>
      <c r="AK326" s="249"/>
      <c r="AL326" s="249"/>
      <c r="AM326" s="249"/>
      <c r="AN326" s="249"/>
      <c r="AO326" s="249"/>
      <c r="AP326" s="249"/>
      <c r="AQ326" s="249"/>
      <c r="AR326" s="249"/>
      <c r="AS326" s="249"/>
      <c r="AT326" s="249"/>
      <c r="AU326" s="249"/>
      <c r="AV326" s="249"/>
      <c r="AW326" s="249"/>
      <c r="AX326" s="249"/>
      <c r="AY326" s="249"/>
      <c r="AZ326" s="249"/>
      <c r="BA326" s="249"/>
      <c r="BB326" s="249"/>
      <c r="BC326" s="249"/>
      <c r="BD326" s="249"/>
      <c r="BE326" s="249"/>
      <c r="BF326" s="249"/>
      <c r="BG326" s="249"/>
      <c r="BH326" s="249"/>
      <c r="BI326" s="249"/>
      <c r="BJ326" s="249"/>
      <c r="BK326" s="249"/>
      <c r="BL326" s="249"/>
      <c r="BM326" s="249"/>
      <c r="BN326" s="249"/>
      <c r="BO326" s="249"/>
      <c r="BP326" s="249"/>
      <c r="BQ326" s="249"/>
      <c r="BR326" s="249"/>
      <c r="BS326" s="249"/>
      <c r="BT326" s="249"/>
      <c r="BU326" s="249"/>
      <c r="BV326" s="249"/>
      <c r="BW326" s="249"/>
      <c r="BX326" s="249"/>
      <c r="BY326" s="249"/>
      <c r="BZ326" s="249"/>
      <c r="CA326" s="249"/>
      <c r="CB326" s="249"/>
      <c r="CC326" s="249"/>
      <c r="CD326" s="249"/>
      <c r="CE326" s="249"/>
      <c r="CF326" s="249"/>
      <c r="CG326" s="249"/>
      <c r="CH326" s="249"/>
      <c r="CI326" s="249"/>
      <c r="CJ326" s="249"/>
      <c r="CK326" s="249"/>
      <c r="CL326" s="249"/>
      <c r="CM326" s="249"/>
      <c r="CN326" s="249"/>
      <c r="CO326" s="249"/>
      <c r="CP326" s="249"/>
      <c r="CQ326" s="249"/>
      <c r="CR326" s="249"/>
      <c r="CS326" s="249"/>
      <c r="CT326" s="249"/>
      <c r="CU326" s="249"/>
      <c r="CV326" s="249"/>
      <c r="CW326" s="249"/>
      <c r="CX326" s="249"/>
      <c r="CY326" s="249"/>
      <c r="CZ326" s="249"/>
      <c r="DA326" s="249"/>
      <c r="DB326" s="249"/>
      <c r="DC326" s="249"/>
      <c r="DD326" s="249"/>
      <c r="DE326" s="249"/>
      <c r="DF326" s="249"/>
      <c r="DG326" s="249"/>
      <c r="DH326" s="249"/>
      <c r="DI326" s="249"/>
      <c r="DJ326" s="249"/>
      <c r="DK326" s="249"/>
      <c r="DL326" s="249"/>
      <c r="DM326" s="249"/>
      <c r="DN326" s="249"/>
      <c r="DO326" s="249"/>
      <c r="DP326" s="249"/>
      <c r="DQ326" s="249"/>
      <c r="DR326" s="249"/>
      <c r="DS326" s="249"/>
      <c r="DT326" s="249"/>
      <c r="DU326" s="249"/>
      <c r="DV326" s="249"/>
      <c r="DW326" s="249"/>
      <c r="DX326" s="249"/>
      <c r="DY326" s="249"/>
      <c r="DZ326" s="249"/>
      <c r="EA326" s="249"/>
      <c r="EB326" s="249"/>
      <c r="EC326" s="249"/>
      <c r="ED326" s="249"/>
      <c r="EE326" s="249"/>
      <c r="EF326" s="249"/>
      <c r="EG326" s="249"/>
      <c r="EH326" s="249"/>
      <c r="EI326" s="249"/>
      <c r="EJ326" s="249"/>
      <c r="EK326" s="249"/>
      <c r="EL326" s="249"/>
      <c r="EM326" s="249"/>
      <c r="EN326" s="249"/>
      <c r="EO326" s="249"/>
      <c r="EP326" s="249"/>
      <c r="EQ326" s="249"/>
      <c r="ER326" s="249"/>
      <c r="ES326" s="249"/>
      <c r="ET326" s="249"/>
      <c r="EU326" s="249"/>
      <c r="EV326" s="249"/>
      <c r="EW326" s="249"/>
      <c r="EX326" s="249"/>
      <c r="EY326" s="249"/>
      <c r="EZ326" s="249"/>
      <c r="FA326" s="249"/>
      <c r="FB326" s="249"/>
      <c r="FC326" s="249"/>
      <c r="FD326" s="249"/>
      <c r="FE326" s="249"/>
      <c r="FF326" s="249"/>
      <c r="FG326" s="249"/>
      <c r="FH326" s="249"/>
      <c r="FI326" s="249"/>
      <c r="FJ326" s="249"/>
      <c r="FK326" s="249"/>
      <c r="FL326" s="249"/>
      <c r="FM326" s="249"/>
      <c r="FN326" s="249"/>
      <c r="FO326" s="249"/>
      <c r="FP326" s="249"/>
      <c r="FQ326" s="249"/>
      <c r="FR326" s="249"/>
      <c r="FS326" s="249"/>
      <c r="FT326" s="249"/>
      <c r="FU326" s="249"/>
      <c r="FV326" s="249"/>
      <c r="FW326" s="249"/>
      <c r="FX326" s="249"/>
      <c r="FY326" s="249"/>
      <c r="FZ326" s="249"/>
      <c r="GA326" s="249"/>
      <c r="GB326" s="249"/>
      <c r="GC326" s="249"/>
      <c r="GD326" s="249"/>
      <c r="GE326" s="249"/>
      <c r="GF326" s="249"/>
      <c r="GG326" s="249"/>
      <c r="GH326" s="249"/>
      <c r="GI326" s="249"/>
      <c r="GJ326" s="249"/>
      <c r="GK326" s="249"/>
      <c r="GL326" s="249"/>
      <c r="GM326" s="249"/>
      <c r="GN326" s="249"/>
      <c r="GO326" s="249"/>
      <c r="GP326" s="249"/>
      <c r="GQ326" s="249"/>
      <c r="GR326" s="249"/>
      <c r="GS326" s="249"/>
      <c r="GT326" s="249"/>
      <c r="GU326" s="249"/>
      <c r="GV326" s="249"/>
      <c r="GW326" s="249"/>
      <c r="GX326" s="249"/>
      <c r="GY326" s="249"/>
      <c r="GZ326" s="249"/>
      <c r="HA326" s="249"/>
      <c r="HB326" s="249"/>
      <c r="HC326" s="249"/>
      <c r="HD326" s="249"/>
      <c r="HE326" s="249"/>
      <c r="HF326" s="249"/>
      <c r="HG326" s="249"/>
      <c r="HH326" s="249"/>
      <c r="HI326" s="249"/>
      <c r="HJ326" s="249"/>
      <c r="HK326" s="249"/>
      <c r="HL326" s="249"/>
      <c r="HM326" s="249"/>
      <c r="HN326" s="249"/>
      <c r="HO326" s="249"/>
      <c r="HP326" s="249"/>
      <c r="HQ326" s="249"/>
      <c r="HR326" s="249"/>
      <c r="HS326" s="249"/>
      <c r="HT326" s="249"/>
      <c r="HU326" s="249"/>
      <c r="HV326" s="249"/>
      <c r="HW326" s="249"/>
      <c r="HX326" s="249"/>
      <c r="HY326" s="249"/>
      <c r="HZ326" s="249"/>
      <c r="IA326" s="249"/>
      <c r="IB326" s="249"/>
      <c r="IC326" s="249"/>
      <c r="ID326" s="249"/>
      <c r="IE326" s="249"/>
      <c r="IF326" s="249"/>
      <c r="IG326" s="249"/>
      <c r="IH326" s="249"/>
      <c r="II326" s="249"/>
      <c r="IJ326" s="249"/>
      <c r="IK326" s="249"/>
      <c r="IL326" s="249"/>
      <c r="IM326" s="249"/>
      <c r="IN326" s="249"/>
      <c r="IO326" s="249"/>
      <c r="IP326" s="249"/>
      <c r="IQ326" s="249"/>
      <c r="IR326" s="249"/>
      <c r="IS326" s="249"/>
      <c r="IT326" s="249"/>
      <c r="IU326" s="249"/>
      <c r="IV326" s="249"/>
    </row>
    <row r="327" spans="1:256" x14ac:dyDescent="0.2">
      <c r="A327" s="227" t="s">
        <v>291</v>
      </c>
      <c r="B327" s="240" t="s">
        <v>567</v>
      </c>
      <c r="C327" s="229" t="s">
        <v>463</v>
      </c>
      <c r="D327" s="229" t="s">
        <v>280</v>
      </c>
      <c r="E327" s="229" t="s">
        <v>482</v>
      </c>
      <c r="F327" s="229" t="s">
        <v>292</v>
      </c>
      <c r="G327" s="271">
        <v>287.5</v>
      </c>
    </row>
    <row r="328" spans="1:256" ht="42" customHeight="1" x14ac:dyDescent="0.25">
      <c r="A328" s="308" t="s">
        <v>623</v>
      </c>
      <c r="B328" s="240" t="s">
        <v>567</v>
      </c>
      <c r="C328" s="229" t="s">
        <v>463</v>
      </c>
      <c r="D328" s="229" t="s">
        <v>280</v>
      </c>
      <c r="E328" s="229" t="s">
        <v>484</v>
      </c>
      <c r="F328" s="229"/>
      <c r="G328" s="271">
        <f>SUM(G330+G329)</f>
        <v>252.5</v>
      </c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269"/>
      <c r="BD328" s="269"/>
      <c r="BE328" s="269"/>
      <c r="BF328" s="269"/>
      <c r="BG328" s="269"/>
      <c r="BH328" s="269"/>
      <c r="BI328" s="269"/>
      <c r="BJ328" s="269"/>
      <c r="BK328" s="269"/>
      <c r="BL328" s="269"/>
      <c r="BM328" s="269"/>
      <c r="BN328" s="269"/>
      <c r="BO328" s="269"/>
      <c r="BP328" s="269"/>
      <c r="BQ328" s="269"/>
      <c r="BR328" s="269"/>
      <c r="BS328" s="269"/>
      <c r="BT328" s="269"/>
      <c r="BU328" s="269"/>
      <c r="BV328" s="269"/>
      <c r="BW328" s="269"/>
      <c r="BX328" s="269"/>
      <c r="BY328" s="269"/>
      <c r="BZ328" s="269"/>
      <c r="CA328" s="269"/>
      <c r="CB328" s="269"/>
      <c r="CC328" s="269"/>
      <c r="CD328" s="269"/>
      <c r="CE328" s="269"/>
      <c r="CF328" s="269"/>
      <c r="CG328" s="269"/>
      <c r="CH328" s="269"/>
      <c r="CI328" s="269"/>
      <c r="CJ328" s="269"/>
      <c r="CK328" s="269"/>
      <c r="CL328" s="269"/>
      <c r="CM328" s="269"/>
      <c r="CN328" s="269"/>
      <c r="CO328" s="269"/>
      <c r="CP328" s="269"/>
      <c r="CQ328" s="269"/>
      <c r="CR328" s="269"/>
      <c r="CS328" s="269"/>
      <c r="CT328" s="269"/>
      <c r="CU328" s="269"/>
      <c r="CV328" s="269"/>
      <c r="CW328" s="269"/>
      <c r="CX328" s="269"/>
      <c r="CY328" s="269"/>
      <c r="CZ328" s="269"/>
      <c r="DA328" s="269"/>
      <c r="DB328" s="269"/>
      <c r="DC328" s="269"/>
      <c r="DD328" s="269"/>
      <c r="DE328" s="269"/>
      <c r="DF328" s="269"/>
      <c r="DG328" s="269"/>
      <c r="DH328" s="269"/>
      <c r="DI328" s="269"/>
      <c r="DJ328" s="269"/>
      <c r="DK328" s="269"/>
      <c r="DL328" s="269"/>
      <c r="DM328" s="269"/>
      <c r="DN328" s="269"/>
      <c r="DO328" s="269"/>
      <c r="DP328" s="269"/>
      <c r="DQ328" s="269"/>
      <c r="DR328" s="269"/>
      <c r="DS328" s="269"/>
      <c r="DT328" s="269"/>
      <c r="DU328" s="269"/>
      <c r="DV328" s="269"/>
      <c r="DW328" s="269"/>
      <c r="DX328" s="269"/>
      <c r="DY328" s="269"/>
      <c r="DZ328" s="269"/>
      <c r="EA328" s="269"/>
      <c r="EB328" s="269"/>
      <c r="EC328" s="269"/>
      <c r="ED328" s="269"/>
      <c r="EE328" s="269"/>
      <c r="EF328" s="269"/>
      <c r="EG328" s="269"/>
      <c r="EH328" s="269"/>
      <c r="EI328" s="269"/>
      <c r="EJ328" s="269"/>
      <c r="EK328" s="269"/>
      <c r="EL328" s="269"/>
      <c r="EM328" s="269"/>
      <c r="EN328" s="269"/>
      <c r="EO328" s="269"/>
      <c r="EP328" s="269"/>
      <c r="EQ328" s="269"/>
      <c r="ER328" s="269"/>
      <c r="ES328" s="269"/>
      <c r="ET328" s="269"/>
      <c r="EU328" s="269"/>
      <c r="EV328" s="269"/>
      <c r="EW328" s="269"/>
      <c r="EX328" s="269"/>
      <c r="EY328" s="269"/>
      <c r="EZ328" s="269"/>
      <c r="FA328" s="269"/>
      <c r="FB328" s="269"/>
      <c r="FC328" s="269"/>
      <c r="FD328" s="269"/>
      <c r="FE328" s="269"/>
      <c r="FF328" s="269"/>
      <c r="FG328" s="269"/>
      <c r="FH328" s="269"/>
      <c r="FI328" s="269"/>
      <c r="FJ328" s="269"/>
      <c r="FK328" s="269"/>
      <c r="FL328" s="269"/>
      <c r="FM328" s="269"/>
      <c r="FN328" s="269"/>
      <c r="FO328" s="269"/>
      <c r="FP328" s="269"/>
      <c r="FQ328" s="269"/>
      <c r="FR328" s="269"/>
      <c r="FS328" s="269"/>
      <c r="FT328" s="269"/>
      <c r="FU328" s="269"/>
      <c r="FV328" s="269"/>
      <c r="FW328" s="269"/>
      <c r="FX328" s="269"/>
      <c r="FY328" s="269"/>
      <c r="FZ328" s="269"/>
      <c r="GA328" s="269"/>
      <c r="GB328" s="269"/>
      <c r="GC328" s="269"/>
      <c r="GD328" s="269"/>
      <c r="GE328" s="269"/>
      <c r="GF328" s="269"/>
      <c r="GG328" s="269"/>
      <c r="GH328" s="269"/>
      <c r="GI328" s="269"/>
      <c r="GJ328" s="269"/>
      <c r="GK328" s="269"/>
      <c r="GL328" s="269"/>
      <c r="GM328" s="269"/>
      <c r="GN328" s="269"/>
      <c r="GO328" s="269"/>
      <c r="GP328" s="269"/>
      <c r="GQ328" s="269"/>
      <c r="GR328" s="269"/>
      <c r="GS328" s="269"/>
      <c r="GT328" s="269"/>
      <c r="GU328" s="269"/>
      <c r="GV328" s="269"/>
      <c r="GW328" s="269"/>
      <c r="GX328" s="269"/>
      <c r="GY328" s="269"/>
      <c r="GZ328" s="269"/>
      <c r="HA328" s="269"/>
      <c r="HB328" s="269"/>
      <c r="HC328" s="269"/>
      <c r="HD328" s="269"/>
      <c r="HE328" s="269"/>
      <c r="HF328" s="269"/>
      <c r="HG328" s="269"/>
      <c r="HH328" s="269"/>
      <c r="HI328" s="269"/>
      <c r="HJ328" s="269"/>
      <c r="HK328" s="269"/>
      <c r="HL328" s="269"/>
      <c r="HM328" s="269"/>
      <c r="HN328" s="269"/>
      <c r="HO328" s="269"/>
      <c r="HP328" s="269"/>
      <c r="HQ328" s="269"/>
      <c r="HR328" s="269"/>
      <c r="HS328" s="269"/>
      <c r="HT328" s="269"/>
      <c r="HU328" s="269"/>
      <c r="HV328" s="269"/>
      <c r="HW328" s="269"/>
      <c r="HX328" s="269"/>
      <c r="HY328" s="269"/>
      <c r="HZ328" s="269"/>
      <c r="IA328" s="269"/>
      <c r="IB328" s="269"/>
      <c r="IC328" s="269"/>
      <c r="ID328" s="269"/>
      <c r="IE328" s="269"/>
      <c r="IF328" s="269"/>
      <c r="IG328" s="269"/>
      <c r="IH328" s="269"/>
      <c r="II328" s="269"/>
      <c r="IJ328" s="269"/>
      <c r="IK328" s="269"/>
      <c r="IL328" s="269"/>
      <c r="IM328" s="269"/>
      <c r="IN328" s="269"/>
      <c r="IO328" s="269"/>
      <c r="IP328" s="269"/>
      <c r="IQ328" s="269"/>
      <c r="IR328" s="269"/>
      <c r="IS328" s="269"/>
      <c r="IT328" s="269"/>
      <c r="IU328" s="269"/>
      <c r="IV328" s="269"/>
    </row>
    <row r="329" spans="1:256" ht="25.5" x14ac:dyDescent="0.2">
      <c r="A329" s="227" t="s">
        <v>569</v>
      </c>
      <c r="B329" s="250" t="s">
        <v>567</v>
      </c>
      <c r="C329" s="234" t="s">
        <v>463</v>
      </c>
      <c r="D329" s="234" t="s">
        <v>280</v>
      </c>
      <c r="E329" s="234" t="s">
        <v>484</v>
      </c>
      <c r="F329" s="234" t="s">
        <v>284</v>
      </c>
      <c r="G329" s="268">
        <v>0.5</v>
      </c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  <c r="AB329" s="249"/>
      <c r="AC329" s="249"/>
      <c r="AD329" s="249"/>
      <c r="AE329" s="249"/>
      <c r="AF329" s="249"/>
      <c r="AG329" s="249"/>
      <c r="AH329" s="249"/>
      <c r="AI329" s="249"/>
      <c r="AJ329" s="249"/>
      <c r="AK329" s="249"/>
      <c r="AL329" s="249"/>
      <c r="AM329" s="249"/>
      <c r="AN329" s="249"/>
      <c r="AO329" s="249"/>
      <c r="AP329" s="249"/>
      <c r="AQ329" s="249"/>
      <c r="AR329" s="249"/>
      <c r="AS329" s="249"/>
      <c r="AT329" s="249"/>
      <c r="AU329" s="249"/>
      <c r="AV329" s="249"/>
      <c r="AW329" s="249"/>
      <c r="AX329" s="249"/>
      <c r="AY329" s="249"/>
      <c r="AZ329" s="249"/>
      <c r="BA329" s="249"/>
      <c r="BB329" s="249"/>
      <c r="BC329" s="249"/>
      <c r="BD329" s="249"/>
      <c r="BE329" s="249"/>
      <c r="BF329" s="249"/>
      <c r="BG329" s="249"/>
      <c r="BH329" s="249"/>
      <c r="BI329" s="249"/>
      <c r="BJ329" s="249"/>
      <c r="BK329" s="249"/>
      <c r="BL329" s="249"/>
      <c r="BM329" s="249"/>
      <c r="BN329" s="249"/>
      <c r="BO329" s="249"/>
      <c r="BP329" s="249"/>
      <c r="BQ329" s="249"/>
      <c r="BR329" s="249"/>
      <c r="BS329" s="249"/>
      <c r="BT329" s="249"/>
      <c r="BU329" s="249"/>
      <c r="BV329" s="249"/>
      <c r="BW329" s="249"/>
      <c r="BX329" s="249"/>
      <c r="BY329" s="249"/>
      <c r="BZ329" s="249"/>
      <c r="CA329" s="249"/>
      <c r="CB329" s="249"/>
      <c r="CC329" s="249"/>
      <c r="CD329" s="249"/>
      <c r="CE329" s="249"/>
      <c r="CF329" s="249"/>
      <c r="CG329" s="249"/>
      <c r="CH329" s="249"/>
      <c r="CI329" s="249"/>
      <c r="CJ329" s="249"/>
      <c r="CK329" s="249"/>
      <c r="CL329" s="249"/>
      <c r="CM329" s="249"/>
      <c r="CN329" s="249"/>
      <c r="CO329" s="249"/>
      <c r="CP329" s="249"/>
      <c r="CQ329" s="249"/>
      <c r="CR329" s="249"/>
      <c r="CS329" s="249"/>
      <c r="CT329" s="249"/>
      <c r="CU329" s="249"/>
      <c r="CV329" s="249"/>
      <c r="CW329" s="249"/>
      <c r="CX329" s="249"/>
      <c r="CY329" s="249"/>
      <c r="CZ329" s="249"/>
      <c r="DA329" s="249"/>
      <c r="DB329" s="249"/>
      <c r="DC329" s="249"/>
      <c r="DD329" s="249"/>
      <c r="DE329" s="249"/>
      <c r="DF329" s="249"/>
      <c r="DG329" s="249"/>
      <c r="DH329" s="249"/>
      <c r="DI329" s="249"/>
      <c r="DJ329" s="249"/>
      <c r="DK329" s="249"/>
      <c r="DL329" s="249"/>
      <c r="DM329" s="249"/>
      <c r="DN329" s="249"/>
      <c r="DO329" s="249"/>
      <c r="DP329" s="249"/>
      <c r="DQ329" s="249"/>
      <c r="DR329" s="249"/>
      <c r="DS329" s="249"/>
      <c r="DT329" s="249"/>
      <c r="DU329" s="249"/>
      <c r="DV329" s="249"/>
      <c r="DW329" s="249"/>
      <c r="DX329" s="249"/>
      <c r="DY329" s="249"/>
      <c r="DZ329" s="249"/>
      <c r="EA329" s="249"/>
      <c r="EB329" s="249"/>
      <c r="EC329" s="249"/>
      <c r="ED329" s="249"/>
      <c r="EE329" s="249"/>
      <c r="EF329" s="249"/>
      <c r="EG329" s="249"/>
      <c r="EH329" s="249"/>
      <c r="EI329" s="249"/>
      <c r="EJ329" s="249"/>
      <c r="EK329" s="249"/>
      <c r="EL329" s="249"/>
      <c r="EM329" s="249"/>
      <c r="EN329" s="249"/>
      <c r="EO329" s="249"/>
      <c r="EP329" s="249"/>
      <c r="EQ329" s="249"/>
      <c r="ER329" s="249"/>
      <c r="ES329" s="249"/>
      <c r="ET329" s="249"/>
      <c r="EU329" s="249"/>
      <c r="EV329" s="249"/>
      <c r="EW329" s="249"/>
      <c r="EX329" s="249"/>
      <c r="EY329" s="249"/>
      <c r="EZ329" s="249"/>
      <c r="FA329" s="249"/>
      <c r="FB329" s="249"/>
      <c r="FC329" s="249"/>
      <c r="FD329" s="249"/>
      <c r="FE329" s="249"/>
      <c r="FF329" s="249"/>
      <c r="FG329" s="249"/>
      <c r="FH329" s="249"/>
      <c r="FI329" s="249"/>
      <c r="FJ329" s="249"/>
      <c r="FK329" s="249"/>
      <c r="FL329" s="249"/>
      <c r="FM329" s="249"/>
      <c r="FN329" s="249"/>
      <c r="FO329" s="249"/>
      <c r="FP329" s="249"/>
      <c r="FQ329" s="249"/>
      <c r="FR329" s="249"/>
      <c r="FS329" s="249"/>
      <c r="FT329" s="249"/>
      <c r="FU329" s="249"/>
      <c r="FV329" s="249"/>
      <c r="FW329" s="249"/>
      <c r="FX329" s="249"/>
      <c r="FY329" s="249"/>
      <c r="FZ329" s="249"/>
      <c r="GA329" s="249"/>
      <c r="GB329" s="249"/>
      <c r="GC329" s="249"/>
      <c r="GD329" s="249"/>
      <c r="GE329" s="249"/>
      <c r="GF329" s="249"/>
      <c r="GG329" s="249"/>
      <c r="GH329" s="249"/>
      <c r="GI329" s="249"/>
      <c r="GJ329" s="249"/>
      <c r="GK329" s="249"/>
      <c r="GL329" s="249"/>
      <c r="GM329" s="249"/>
      <c r="GN329" s="249"/>
      <c r="GO329" s="249"/>
      <c r="GP329" s="249"/>
      <c r="GQ329" s="249"/>
      <c r="GR329" s="249"/>
      <c r="GS329" s="249"/>
      <c r="GT329" s="249"/>
      <c r="GU329" s="249"/>
      <c r="GV329" s="249"/>
      <c r="GW329" s="249"/>
      <c r="GX329" s="249"/>
      <c r="GY329" s="249"/>
      <c r="GZ329" s="249"/>
      <c r="HA329" s="249"/>
      <c r="HB329" s="249"/>
      <c r="HC329" s="249"/>
      <c r="HD329" s="249"/>
      <c r="HE329" s="249"/>
      <c r="HF329" s="249"/>
      <c r="HG329" s="249"/>
      <c r="HH329" s="249"/>
      <c r="HI329" s="249"/>
      <c r="HJ329" s="249"/>
      <c r="HK329" s="249"/>
      <c r="HL329" s="249"/>
      <c r="HM329" s="249"/>
      <c r="HN329" s="249"/>
      <c r="HO329" s="249"/>
      <c r="HP329" s="249"/>
      <c r="HQ329" s="249"/>
      <c r="HR329" s="249"/>
      <c r="HS329" s="249"/>
      <c r="HT329" s="249"/>
      <c r="HU329" s="249"/>
      <c r="HV329" s="249"/>
      <c r="HW329" s="249"/>
      <c r="HX329" s="249"/>
      <c r="HY329" s="249"/>
      <c r="HZ329" s="249"/>
      <c r="IA329" s="249"/>
      <c r="IB329" s="249"/>
      <c r="IC329" s="249"/>
      <c r="ID329" s="249"/>
      <c r="IE329" s="249"/>
      <c r="IF329" s="249"/>
      <c r="IG329" s="249"/>
      <c r="IH329" s="249"/>
      <c r="II329" s="249"/>
      <c r="IJ329" s="249"/>
      <c r="IK329" s="249"/>
      <c r="IL329" s="249"/>
      <c r="IM329" s="249"/>
      <c r="IN329" s="249"/>
      <c r="IO329" s="249"/>
      <c r="IP329" s="249"/>
      <c r="IQ329" s="249"/>
      <c r="IR329" s="249"/>
      <c r="IS329" s="249"/>
      <c r="IT329" s="249"/>
      <c r="IU329" s="249"/>
      <c r="IV329" s="249"/>
    </row>
    <row r="330" spans="1:256" x14ac:dyDescent="0.2">
      <c r="A330" s="232" t="s">
        <v>291</v>
      </c>
      <c r="B330" s="250" t="s">
        <v>567</v>
      </c>
      <c r="C330" s="234" t="s">
        <v>463</v>
      </c>
      <c r="D330" s="234" t="s">
        <v>280</v>
      </c>
      <c r="E330" s="234" t="s">
        <v>484</v>
      </c>
      <c r="F330" s="234" t="s">
        <v>292</v>
      </c>
      <c r="G330" s="268">
        <v>252</v>
      </c>
    </row>
    <row r="331" spans="1:256" ht="13.5" x14ac:dyDescent="0.25">
      <c r="A331" s="222" t="s">
        <v>325</v>
      </c>
      <c r="B331" s="309" t="s">
        <v>567</v>
      </c>
      <c r="C331" s="224" t="s">
        <v>463</v>
      </c>
      <c r="D331" s="224" t="s">
        <v>280</v>
      </c>
      <c r="E331" s="224" t="s">
        <v>624</v>
      </c>
      <c r="F331" s="224"/>
      <c r="G331" s="275">
        <f>SUM(G335+G338+G340+G332)</f>
        <v>8822.5</v>
      </c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  <c r="AP331" s="269"/>
      <c r="AQ331" s="269"/>
      <c r="AR331" s="269"/>
      <c r="AS331" s="269"/>
      <c r="AT331" s="269"/>
      <c r="AU331" s="269"/>
      <c r="AV331" s="269"/>
      <c r="AW331" s="269"/>
      <c r="AX331" s="269"/>
      <c r="AY331" s="269"/>
      <c r="AZ331" s="269"/>
      <c r="BA331" s="269"/>
      <c r="BB331" s="269"/>
      <c r="BC331" s="269"/>
      <c r="BD331" s="269"/>
      <c r="BE331" s="269"/>
      <c r="BF331" s="269"/>
      <c r="BG331" s="269"/>
      <c r="BH331" s="269"/>
      <c r="BI331" s="269"/>
      <c r="BJ331" s="269"/>
      <c r="BK331" s="269"/>
      <c r="BL331" s="269"/>
      <c r="BM331" s="269"/>
      <c r="BN331" s="269"/>
      <c r="BO331" s="269"/>
      <c r="BP331" s="269"/>
      <c r="BQ331" s="269"/>
      <c r="BR331" s="269"/>
      <c r="BS331" s="269"/>
      <c r="BT331" s="269"/>
      <c r="BU331" s="269"/>
      <c r="BV331" s="269"/>
      <c r="BW331" s="269"/>
      <c r="BX331" s="269"/>
      <c r="BY331" s="269"/>
      <c r="BZ331" s="269"/>
      <c r="CA331" s="269"/>
      <c r="CB331" s="269"/>
      <c r="CC331" s="269"/>
      <c r="CD331" s="269"/>
      <c r="CE331" s="269"/>
      <c r="CF331" s="269"/>
      <c r="CG331" s="269"/>
      <c r="CH331" s="269"/>
      <c r="CI331" s="269"/>
      <c r="CJ331" s="269"/>
      <c r="CK331" s="269"/>
      <c r="CL331" s="269"/>
      <c r="CM331" s="269"/>
      <c r="CN331" s="269"/>
      <c r="CO331" s="269"/>
      <c r="CP331" s="269"/>
      <c r="CQ331" s="269"/>
      <c r="CR331" s="269"/>
      <c r="CS331" s="269"/>
      <c r="CT331" s="269"/>
      <c r="CU331" s="269"/>
      <c r="CV331" s="269"/>
      <c r="CW331" s="269"/>
      <c r="CX331" s="269"/>
      <c r="CY331" s="269"/>
      <c r="CZ331" s="269"/>
      <c r="DA331" s="269"/>
      <c r="DB331" s="269"/>
      <c r="DC331" s="269"/>
      <c r="DD331" s="269"/>
      <c r="DE331" s="269"/>
      <c r="DF331" s="269"/>
      <c r="DG331" s="269"/>
      <c r="DH331" s="269"/>
      <c r="DI331" s="269"/>
      <c r="DJ331" s="269"/>
      <c r="DK331" s="269"/>
      <c r="DL331" s="269"/>
      <c r="DM331" s="269"/>
      <c r="DN331" s="269"/>
      <c r="DO331" s="269"/>
      <c r="DP331" s="269"/>
      <c r="DQ331" s="269"/>
      <c r="DR331" s="269"/>
      <c r="DS331" s="269"/>
      <c r="DT331" s="269"/>
      <c r="DU331" s="269"/>
      <c r="DV331" s="269"/>
      <c r="DW331" s="269"/>
      <c r="DX331" s="269"/>
      <c r="DY331" s="269"/>
      <c r="DZ331" s="269"/>
      <c r="EA331" s="269"/>
      <c r="EB331" s="269"/>
      <c r="EC331" s="269"/>
      <c r="ED331" s="269"/>
      <c r="EE331" s="269"/>
      <c r="EF331" s="269"/>
      <c r="EG331" s="269"/>
      <c r="EH331" s="269"/>
      <c r="EI331" s="269"/>
      <c r="EJ331" s="269"/>
      <c r="EK331" s="269"/>
      <c r="EL331" s="269"/>
      <c r="EM331" s="269"/>
      <c r="EN331" s="269"/>
      <c r="EO331" s="269"/>
      <c r="EP331" s="269"/>
      <c r="EQ331" s="269"/>
      <c r="ER331" s="269"/>
      <c r="ES331" s="269"/>
      <c r="ET331" s="269"/>
      <c r="EU331" s="269"/>
      <c r="EV331" s="269"/>
      <c r="EW331" s="269"/>
      <c r="EX331" s="269"/>
      <c r="EY331" s="269"/>
      <c r="EZ331" s="269"/>
      <c r="FA331" s="269"/>
      <c r="FB331" s="269"/>
      <c r="FC331" s="269"/>
      <c r="FD331" s="269"/>
      <c r="FE331" s="269"/>
      <c r="FF331" s="269"/>
      <c r="FG331" s="269"/>
      <c r="FH331" s="269"/>
      <c r="FI331" s="269"/>
      <c r="FJ331" s="269"/>
      <c r="FK331" s="269"/>
      <c r="FL331" s="269"/>
      <c r="FM331" s="269"/>
      <c r="FN331" s="269"/>
      <c r="FO331" s="269"/>
      <c r="FP331" s="269"/>
      <c r="FQ331" s="269"/>
      <c r="FR331" s="269"/>
      <c r="FS331" s="269"/>
      <c r="FT331" s="269"/>
      <c r="FU331" s="269"/>
      <c r="FV331" s="269"/>
      <c r="FW331" s="269"/>
      <c r="FX331" s="269"/>
      <c r="FY331" s="269"/>
      <c r="FZ331" s="269"/>
      <c r="GA331" s="269"/>
      <c r="GB331" s="269"/>
      <c r="GC331" s="269"/>
      <c r="GD331" s="269"/>
      <c r="GE331" s="269"/>
      <c r="GF331" s="269"/>
      <c r="GG331" s="269"/>
      <c r="GH331" s="269"/>
      <c r="GI331" s="269"/>
      <c r="GJ331" s="269"/>
      <c r="GK331" s="269"/>
      <c r="GL331" s="269"/>
      <c r="GM331" s="269"/>
      <c r="GN331" s="269"/>
      <c r="GO331" s="269"/>
      <c r="GP331" s="269"/>
      <c r="GQ331" s="269"/>
      <c r="GR331" s="269"/>
      <c r="GS331" s="269"/>
      <c r="GT331" s="269"/>
      <c r="GU331" s="269"/>
      <c r="GV331" s="269"/>
      <c r="GW331" s="269"/>
      <c r="GX331" s="269"/>
      <c r="GY331" s="269"/>
      <c r="GZ331" s="269"/>
      <c r="HA331" s="269"/>
      <c r="HB331" s="269"/>
      <c r="HC331" s="269"/>
      <c r="HD331" s="269"/>
      <c r="HE331" s="269"/>
      <c r="HF331" s="269"/>
      <c r="HG331" s="269"/>
      <c r="HH331" s="269"/>
      <c r="HI331" s="269"/>
      <c r="HJ331" s="269"/>
      <c r="HK331" s="269"/>
      <c r="HL331" s="269"/>
      <c r="HM331" s="269"/>
      <c r="HN331" s="269"/>
      <c r="HO331" s="269"/>
      <c r="HP331" s="269"/>
      <c r="HQ331" s="269"/>
      <c r="HR331" s="269"/>
      <c r="HS331" s="269"/>
      <c r="HT331" s="269"/>
      <c r="HU331" s="269"/>
      <c r="HV331" s="269"/>
      <c r="HW331" s="269"/>
      <c r="HX331" s="269"/>
      <c r="HY331" s="269"/>
      <c r="HZ331" s="269"/>
      <c r="IA331" s="269"/>
      <c r="IB331" s="269"/>
      <c r="IC331" s="269"/>
      <c r="ID331" s="269"/>
      <c r="IE331" s="269"/>
      <c r="IF331" s="269"/>
      <c r="IG331" s="269"/>
      <c r="IH331" s="269"/>
      <c r="II331" s="269"/>
      <c r="IJ331" s="269"/>
      <c r="IK331" s="269"/>
      <c r="IL331" s="269"/>
      <c r="IM331" s="269"/>
      <c r="IN331" s="269"/>
      <c r="IO331" s="269"/>
      <c r="IP331" s="269"/>
      <c r="IQ331" s="269"/>
      <c r="IR331" s="269"/>
      <c r="IS331" s="269"/>
      <c r="IT331" s="269"/>
      <c r="IU331" s="269"/>
      <c r="IV331" s="269"/>
    </row>
    <row r="332" spans="1:256" ht="38.25" x14ac:dyDescent="0.2">
      <c r="A332" s="260" t="s">
        <v>404</v>
      </c>
      <c r="B332" s="234" t="s">
        <v>567</v>
      </c>
      <c r="C332" s="234" t="s">
        <v>463</v>
      </c>
      <c r="D332" s="234" t="s">
        <v>280</v>
      </c>
      <c r="E332" s="250" t="s">
        <v>405</v>
      </c>
      <c r="F332" s="250"/>
      <c r="G332" s="235">
        <f>SUM(G334+G333)</f>
        <v>162.05000000000001</v>
      </c>
    </row>
    <row r="333" spans="1:256" ht="25.5" x14ac:dyDescent="0.2">
      <c r="A333" s="227" t="s">
        <v>569</v>
      </c>
      <c r="B333" s="229" t="s">
        <v>567</v>
      </c>
      <c r="C333" s="229" t="s">
        <v>463</v>
      </c>
      <c r="D333" s="229" t="s">
        <v>280</v>
      </c>
      <c r="E333" s="240" t="s">
        <v>405</v>
      </c>
      <c r="F333" s="250" t="s">
        <v>284</v>
      </c>
      <c r="G333" s="235">
        <v>0</v>
      </c>
    </row>
    <row r="334" spans="1:256" x14ac:dyDescent="0.2">
      <c r="A334" s="227" t="s">
        <v>291</v>
      </c>
      <c r="B334" s="229" t="s">
        <v>567</v>
      </c>
      <c r="C334" s="229" t="s">
        <v>463</v>
      </c>
      <c r="D334" s="229" t="s">
        <v>280</v>
      </c>
      <c r="E334" s="240" t="s">
        <v>405</v>
      </c>
      <c r="F334" s="240" t="s">
        <v>292</v>
      </c>
      <c r="G334" s="230">
        <v>162.05000000000001</v>
      </c>
    </row>
    <row r="335" spans="1:256" ht="76.5" x14ac:dyDescent="0.2">
      <c r="A335" s="232" t="s">
        <v>485</v>
      </c>
      <c r="B335" s="233" t="s">
        <v>567</v>
      </c>
      <c r="C335" s="234" t="s">
        <v>463</v>
      </c>
      <c r="D335" s="234" t="s">
        <v>280</v>
      </c>
      <c r="E335" s="234" t="s">
        <v>486</v>
      </c>
      <c r="F335" s="234"/>
      <c r="G335" s="268">
        <f>SUM(G336+G337)</f>
        <v>8487</v>
      </c>
    </row>
    <row r="336" spans="1:256" ht="13.5" x14ac:dyDescent="0.25">
      <c r="A336" s="227" t="s">
        <v>291</v>
      </c>
      <c r="B336" s="240" t="s">
        <v>567</v>
      </c>
      <c r="C336" s="229" t="s">
        <v>463</v>
      </c>
      <c r="D336" s="229" t="s">
        <v>280</v>
      </c>
      <c r="E336" s="229" t="s">
        <v>488</v>
      </c>
      <c r="F336" s="229" t="s">
        <v>292</v>
      </c>
      <c r="G336" s="271">
        <v>8379</v>
      </c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69"/>
      <c r="AI336" s="269"/>
      <c r="AJ336" s="269"/>
      <c r="AK336" s="269"/>
      <c r="AL336" s="269"/>
      <c r="AM336" s="269"/>
      <c r="AN336" s="269"/>
      <c r="AO336" s="269"/>
      <c r="AP336" s="269"/>
      <c r="AQ336" s="269"/>
      <c r="AR336" s="269"/>
      <c r="AS336" s="269"/>
      <c r="AT336" s="269"/>
      <c r="AU336" s="269"/>
      <c r="AV336" s="269"/>
      <c r="AW336" s="269"/>
      <c r="AX336" s="269"/>
      <c r="AY336" s="269"/>
      <c r="AZ336" s="269"/>
      <c r="BA336" s="269"/>
      <c r="BB336" s="269"/>
      <c r="BC336" s="269"/>
      <c r="BD336" s="269"/>
      <c r="BE336" s="269"/>
      <c r="BF336" s="269"/>
      <c r="BG336" s="269"/>
      <c r="BH336" s="269"/>
      <c r="BI336" s="269"/>
      <c r="BJ336" s="269"/>
      <c r="BK336" s="269"/>
      <c r="BL336" s="269"/>
      <c r="BM336" s="269"/>
      <c r="BN336" s="269"/>
      <c r="BO336" s="269"/>
      <c r="BP336" s="269"/>
      <c r="BQ336" s="269"/>
      <c r="BR336" s="269"/>
      <c r="BS336" s="269"/>
      <c r="BT336" s="269"/>
      <c r="BU336" s="269"/>
      <c r="BV336" s="269"/>
      <c r="BW336" s="269"/>
      <c r="BX336" s="269"/>
      <c r="BY336" s="269"/>
      <c r="BZ336" s="269"/>
      <c r="CA336" s="269"/>
      <c r="CB336" s="269"/>
      <c r="CC336" s="269"/>
      <c r="CD336" s="269"/>
      <c r="CE336" s="269"/>
      <c r="CF336" s="269"/>
      <c r="CG336" s="269"/>
      <c r="CH336" s="269"/>
      <c r="CI336" s="269"/>
      <c r="CJ336" s="269"/>
      <c r="CK336" s="269"/>
      <c r="CL336" s="269"/>
      <c r="CM336" s="269"/>
      <c r="CN336" s="269"/>
      <c r="CO336" s="269"/>
      <c r="CP336" s="269"/>
      <c r="CQ336" s="269"/>
      <c r="CR336" s="269"/>
      <c r="CS336" s="269"/>
      <c r="CT336" s="269"/>
      <c r="CU336" s="269"/>
      <c r="CV336" s="269"/>
      <c r="CW336" s="269"/>
      <c r="CX336" s="269"/>
      <c r="CY336" s="269"/>
      <c r="CZ336" s="269"/>
      <c r="DA336" s="269"/>
      <c r="DB336" s="269"/>
      <c r="DC336" s="269"/>
      <c r="DD336" s="269"/>
      <c r="DE336" s="269"/>
      <c r="DF336" s="269"/>
      <c r="DG336" s="269"/>
      <c r="DH336" s="269"/>
      <c r="DI336" s="269"/>
      <c r="DJ336" s="269"/>
      <c r="DK336" s="269"/>
      <c r="DL336" s="269"/>
      <c r="DM336" s="269"/>
      <c r="DN336" s="269"/>
      <c r="DO336" s="269"/>
      <c r="DP336" s="269"/>
      <c r="DQ336" s="269"/>
      <c r="DR336" s="269"/>
      <c r="DS336" s="269"/>
      <c r="DT336" s="269"/>
      <c r="DU336" s="269"/>
      <c r="DV336" s="269"/>
      <c r="DW336" s="269"/>
      <c r="DX336" s="269"/>
      <c r="DY336" s="269"/>
      <c r="DZ336" s="269"/>
      <c r="EA336" s="269"/>
      <c r="EB336" s="269"/>
      <c r="EC336" s="269"/>
      <c r="ED336" s="269"/>
      <c r="EE336" s="269"/>
      <c r="EF336" s="269"/>
      <c r="EG336" s="269"/>
      <c r="EH336" s="269"/>
      <c r="EI336" s="269"/>
      <c r="EJ336" s="269"/>
      <c r="EK336" s="269"/>
      <c r="EL336" s="269"/>
      <c r="EM336" s="269"/>
      <c r="EN336" s="269"/>
      <c r="EO336" s="269"/>
      <c r="EP336" s="269"/>
      <c r="EQ336" s="269"/>
      <c r="ER336" s="269"/>
      <c r="ES336" s="269"/>
      <c r="ET336" s="269"/>
      <c r="EU336" s="269"/>
      <c r="EV336" s="269"/>
      <c r="EW336" s="269"/>
      <c r="EX336" s="269"/>
      <c r="EY336" s="269"/>
      <c r="EZ336" s="269"/>
      <c r="FA336" s="269"/>
      <c r="FB336" s="269"/>
      <c r="FC336" s="269"/>
      <c r="FD336" s="269"/>
      <c r="FE336" s="269"/>
      <c r="FF336" s="269"/>
      <c r="FG336" s="269"/>
      <c r="FH336" s="269"/>
      <c r="FI336" s="269"/>
      <c r="FJ336" s="269"/>
      <c r="FK336" s="269"/>
      <c r="FL336" s="269"/>
      <c r="FM336" s="269"/>
      <c r="FN336" s="269"/>
      <c r="FO336" s="269"/>
      <c r="FP336" s="269"/>
      <c r="FQ336" s="269"/>
      <c r="FR336" s="269"/>
      <c r="FS336" s="269"/>
      <c r="FT336" s="269"/>
      <c r="FU336" s="269"/>
      <c r="FV336" s="269"/>
      <c r="FW336" s="269"/>
      <c r="FX336" s="269"/>
      <c r="FY336" s="269"/>
      <c r="FZ336" s="269"/>
      <c r="GA336" s="269"/>
      <c r="GB336" s="269"/>
      <c r="GC336" s="269"/>
      <c r="GD336" s="269"/>
      <c r="GE336" s="269"/>
      <c r="GF336" s="269"/>
      <c r="GG336" s="269"/>
      <c r="GH336" s="269"/>
      <c r="GI336" s="269"/>
      <c r="GJ336" s="269"/>
      <c r="GK336" s="269"/>
      <c r="GL336" s="269"/>
      <c r="GM336" s="269"/>
      <c r="GN336" s="269"/>
      <c r="GO336" s="269"/>
      <c r="GP336" s="269"/>
      <c r="GQ336" s="269"/>
      <c r="GR336" s="269"/>
      <c r="GS336" s="269"/>
      <c r="GT336" s="269"/>
      <c r="GU336" s="269"/>
      <c r="GV336" s="269"/>
      <c r="GW336" s="269"/>
      <c r="GX336" s="269"/>
      <c r="GY336" s="269"/>
      <c r="GZ336" s="269"/>
      <c r="HA336" s="269"/>
      <c r="HB336" s="269"/>
      <c r="HC336" s="269"/>
      <c r="HD336" s="269"/>
      <c r="HE336" s="269"/>
      <c r="HF336" s="269"/>
      <c r="HG336" s="269"/>
      <c r="HH336" s="269"/>
      <c r="HI336" s="269"/>
      <c r="HJ336" s="269"/>
      <c r="HK336" s="269"/>
      <c r="HL336" s="269"/>
      <c r="HM336" s="269"/>
      <c r="HN336" s="269"/>
      <c r="HO336" s="269"/>
      <c r="HP336" s="269"/>
      <c r="HQ336" s="269"/>
      <c r="HR336" s="269"/>
      <c r="HS336" s="269"/>
      <c r="HT336" s="269"/>
      <c r="HU336" s="269"/>
      <c r="HV336" s="269"/>
      <c r="HW336" s="269"/>
      <c r="HX336" s="269"/>
      <c r="HY336" s="269"/>
      <c r="HZ336" s="269"/>
      <c r="IA336" s="269"/>
      <c r="IB336" s="269"/>
      <c r="IC336" s="269"/>
      <c r="ID336" s="269"/>
      <c r="IE336" s="269"/>
      <c r="IF336" s="269"/>
      <c r="IG336" s="269"/>
      <c r="IH336" s="269"/>
      <c r="II336" s="269"/>
      <c r="IJ336" s="269"/>
      <c r="IK336" s="269"/>
      <c r="IL336" s="269"/>
      <c r="IM336" s="269"/>
      <c r="IN336" s="269"/>
      <c r="IO336" s="269"/>
      <c r="IP336" s="269"/>
      <c r="IQ336" s="269"/>
      <c r="IR336" s="269"/>
      <c r="IS336" s="269"/>
      <c r="IT336" s="269"/>
      <c r="IU336" s="269"/>
      <c r="IV336" s="269"/>
    </row>
    <row r="337" spans="1:256" ht="13.5" x14ac:dyDescent="0.25">
      <c r="A337" s="227" t="s">
        <v>291</v>
      </c>
      <c r="B337" s="240" t="s">
        <v>567</v>
      </c>
      <c r="C337" s="229" t="s">
        <v>463</v>
      </c>
      <c r="D337" s="229" t="s">
        <v>280</v>
      </c>
      <c r="E337" s="229" t="s">
        <v>625</v>
      </c>
      <c r="F337" s="229" t="s">
        <v>292</v>
      </c>
      <c r="G337" s="271">
        <v>108</v>
      </c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  <c r="AA337" s="269"/>
      <c r="AB337" s="269"/>
      <c r="AC337" s="269"/>
      <c r="AD337" s="269"/>
      <c r="AE337" s="269"/>
      <c r="AF337" s="269"/>
      <c r="AG337" s="269"/>
      <c r="AH337" s="269"/>
      <c r="AI337" s="269"/>
      <c r="AJ337" s="269"/>
      <c r="AK337" s="269"/>
      <c r="AL337" s="269"/>
      <c r="AM337" s="269"/>
      <c r="AN337" s="269"/>
      <c r="AO337" s="269"/>
      <c r="AP337" s="269"/>
      <c r="AQ337" s="269"/>
      <c r="AR337" s="269"/>
      <c r="AS337" s="269"/>
      <c r="AT337" s="269"/>
      <c r="AU337" s="269"/>
      <c r="AV337" s="269"/>
      <c r="AW337" s="269"/>
      <c r="AX337" s="269"/>
      <c r="AY337" s="269"/>
      <c r="AZ337" s="269"/>
      <c r="BA337" s="269"/>
      <c r="BB337" s="269"/>
      <c r="BC337" s="269"/>
      <c r="BD337" s="269"/>
      <c r="BE337" s="269"/>
      <c r="BF337" s="269"/>
      <c r="BG337" s="269"/>
      <c r="BH337" s="269"/>
      <c r="BI337" s="269"/>
      <c r="BJ337" s="269"/>
      <c r="BK337" s="269"/>
      <c r="BL337" s="269"/>
      <c r="BM337" s="269"/>
      <c r="BN337" s="269"/>
      <c r="BO337" s="269"/>
      <c r="BP337" s="269"/>
      <c r="BQ337" s="269"/>
      <c r="BR337" s="269"/>
      <c r="BS337" s="269"/>
      <c r="BT337" s="269"/>
      <c r="BU337" s="269"/>
      <c r="BV337" s="269"/>
      <c r="BW337" s="269"/>
      <c r="BX337" s="269"/>
      <c r="BY337" s="269"/>
      <c r="BZ337" s="269"/>
      <c r="CA337" s="269"/>
      <c r="CB337" s="269"/>
      <c r="CC337" s="269"/>
      <c r="CD337" s="269"/>
      <c r="CE337" s="269"/>
      <c r="CF337" s="269"/>
      <c r="CG337" s="269"/>
      <c r="CH337" s="269"/>
      <c r="CI337" s="269"/>
      <c r="CJ337" s="269"/>
      <c r="CK337" s="269"/>
      <c r="CL337" s="269"/>
      <c r="CM337" s="269"/>
      <c r="CN337" s="269"/>
      <c r="CO337" s="269"/>
      <c r="CP337" s="269"/>
      <c r="CQ337" s="269"/>
      <c r="CR337" s="269"/>
      <c r="CS337" s="269"/>
      <c r="CT337" s="269"/>
      <c r="CU337" s="269"/>
      <c r="CV337" s="269"/>
      <c r="CW337" s="269"/>
      <c r="CX337" s="269"/>
      <c r="CY337" s="269"/>
      <c r="CZ337" s="269"/>
      <c r="DA337" s="269"/>
      <c r="DB337" s="269"/>
      <c r="DC337" s="269"/>
      <c r="DD337" s="269"/>
      <c r="DE337" s="269"/>
      <c r="DF337" s="269"/>
      <c r="DG337" s="269"/>
      <c r="DH337" s="269"/>
      <c r="DI337" s="269"/>
      <c r="DJ337" s="269"/>
      <c r="DK337" s="269"/>
      <c r="DL337" s="269"/>
      <c r="DM337" s="269"/>
      <c r="DN337" s="269"/>
      <c r="DO337" s="269"/>
      <c r="DP337" s="269"/>
      <c r="DQ337" s="269"/>
      <c r="DR337" s="269"/>
      <c r="DS337" s="269"/>
      <c r="DT337" s="269"/>
      <c r="DU337" s="269"/>
      <c r="DV337" s="269"/>
      <c r="DW337" s="269"/>
      <c r="DX337" s="269"/>
      <c r="DY337" s="269"/>
      <c r="DZ337" s="269"/>
      <c r="EA337" s="269"/>
      <c r="EB337" s="269"/>
      <c r="EC337" s="269"/>
      <c r="ED337" s="269"/>
      <c r="EE337" s="269"/>
      <c r="EF337" s="269"/>
      <c r="EG337" s="269"/>
      <c r="EH337" s="269"/>
      <c r="EI337" s="269"/>
      <c r="EJ337" s="269"/>
      <c r="EK337" s="269"/>
      <c r="EL337" s="269"/>
      <c r="EM337" s="269"/>
      <c r="EN337" s="269"/>
      <c r="EO337" s="269"/>
      <c r="EP337" s="269"/>
      <c r="EQ337" s="269"/>
      <c r="ER337" s="269"/>
      <c r="ES337" s="269"/>
      <c r="ET337" s="269"/>
      <c r="EU337" s="269"/>
      <c r="EV337" s="269"/>
      <c r="EW337" s="269"/>
      <c r="EX337" s="269"/>
      <c r="EY337" s="269"/>
      <c r="EZ337" s="269"/>
      <c r="FA337" s="269"/>
      <c r="FB337" s="269"/>
      <c r="FC337" s="269"/>
      <c r="FD337" s="269"/>
      <c r="FE337" s="269"/>
      <c r="FF337" s="269"/>
      <c r="FG337" s="269"/>
      <c r="FH337" s="269"/>
      <c r="FI337" s="269"/>
      <c r="FJ337" s="269"/>
      <c r="FK337" s="269"/>
      <c r="FL337" s="269"/>
      <c r="FM337" s="269"/>
      <c r="FN337" s="269"/>
      <c r="FO337" s="269"/>
      <c r="FP337" s="269"/>
      <c r="FQ337" s="269"/>
      <c r="FR337" s="269"/>
      <c r="FS337" s="269"/>
      <c r="FT337" s="269"/>
      <c r="FU337" s="269"/>
      <c r="FV337" s="269"/>
      <c r="FW337" s="269"/>
      <c r="FX337" s="269"/>
      <c r="FY337" s="269"/>
      <c r="FZ337" s="269"/>
      <c r="GA337" s="269"/>
      <c r="GB337" s="269"/>
      <c r="GC337" s="269"/>
      <c r="GD337" s="269"/>
      <c r="GE337" s="269"/>
      <c r="GF337" s="269"/>
      <c r="GG337" s="269"/>
      <c r="GH337" s="269"/>
      <c r="GI337" s="269"/>
      <c r="GJ337" s="269"/>
      <c r="GK337" s="269"/>
      <c r="GL337" s="269"/>
      <c r="GM337" s="269"/>
      <c r="GN337" s="269"/>
      <c r="GO337" s="269"/>
      <c r="GP337" s="269"/>
      <c r="GQ337" s="269"/>
      <c r="GR337" s="269"/>
      <c r="GS337" s="269"/>
      <c r="GT337" s="269"/>
      <c r="GU337" s="269"/>
      <c r="GV337" s="269"/>
      <c r="GW337" s="269"/>
      <c r="GX337" s="269"/>
      <c r="GY337" s="269"/>
      <c r="GZ337" s="269"/>
      <c r="HA337" s="269"/>
      <c r="HB337" s="269"/>
      <c r="HC337" s="269"/>
      <c r="HD337" s="269"/>
      <c r="HE337" s="269"/>
      <c r="HF337" s="269"/>
      <c r="HG337" s="269"/>
      <c r="HH337" s="269"/>
      <c r="HI337" s="269"/>
      <c r="HJ337" s="269"/>
      <c r="HK337" s="269"/>
      <c r="HL337" s="269"/>
      <c r="HM337" s="269"/>
      <c r="HN337" s="269"/>
      <c r="HO337" s="269"/>
      <c r="HP337" s="269"/>
      <c r="HQ337" s="269"/>
      <c r="HR337" s="269"/>
      <c r="HS337" s="269"/>
      <c r="HT337" s="269"/>
      <c r="HU337" s="269"/>
      <c r="HV337" s="269"/>
      <c r="HW337" s="269"/>
      <c r="HX337" s="269"/>
      <c r="HY337" s="269"/>
      <c r="HZ337" s="269"/>
      <c r="IA337" s="269"/>
      <c r="IB337" s="269"/>
      <c r="IC337" s="269"/>
      <c r="ID337" s="269"/>
      <c r="IE337" s="269"/>
      <c r="IF337" s="269"/>
      <c r="IG337" s="269"/>
      <c r="IH337" s="269"/>
      <c r="II337" s="269"/>
      <c r="IJ337" s="269"/>
      <c r="IK337" s="269"/>
      <c r="IL337" s="269"/>
      <c r="IM337" s="269"/>
      <c r="IN337" s="269"/>
      <c r="IO337" s="269"/>
      <c r="IP337" s="269"/>
      <c r="IQ337" s="269"/>
      <c r="IR337" s="269"/>
      <c r="IS337" s="269"/>
      <c r="IT337" s="269"/>
      <c r="IU337" s="269"/>
      <c r="IV337" s="269"/>
    </row>
    <row r="338" spans="1:256" ht="39" customHeight="1" x14ac:dyDescent="0.2">
      <c r="A338" s="232" t="s">
        <v>614</v>
      </c>
      <c r="B338" s="233" t="s">
        <v>567</v>
      </c>
      <c r="C338" s="234" t="s">
        <v>463</v>
      </c>
      <c r="D338" s="234" t="s">
        <v>280</v>
      </c>
      <c r="E338" s="234" t="s">
        <v>491</v>
      </c>
      <c r="F338" s="234"/>
      <c r="G338" s="268">
        <f>SUM(G339)</f>
        <v>39.020000000000003</v>
      </c>
    </row>
    <row r="339" spans="1:256" ht="25.5" x14ac:dyDescent="0.2">
      <c r="A339" s="227" t="s">
        <v>569</v>
      </c>
      <c r="B339" s="229" t="s">
        <v>567</v>
      </c>
      <c r="C339" s="229" t="s">
        <v>463</v>
      </c>
      <c r="D339" s="229" t="s">
        <v>280</v>
      </c>
      <c r="E339" s="229" t="s">
        <v>491</v>
      </c>
      <c r="F339" s="229" t="s">
        <v>284</v>
      </c>
      <c r="G339" s="271">
        <v>39.020000000000003</v>
      </c>
    </row>
    <row r="340" spans="1:256" ht="76.5" x14ac:dyDescent="0.2">
      <c r="A340" s="260" t="s">
        <v>626</v>
      </c>
      <c r="B340" s="250" t="s">
        <v>567</v>
      </c>
      <c r="C340" s="250" t="s">
        <v>463</v>
      </c>
      <c r="D340" s="250" t="s">
        <v>280</v>
      </c>
      <c r="E340" s="250" t="s">
        <v>493</v>
      </c>
      <c r="F340" s="250"/>
      <c r="G340" s="235">
        <f>SUM(G341)</f>
        <v>134.43</v>
      </c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  <c r="AA340" s="239"/>
      <c r="AB340" s="239"/>
      <c r="AC340" s="239"/>
      <c r="AD340" s="239"/>
      <c r="AE340" s="239"/>
      <c r="AF340" s="239"/>
      <c r="AG340" s="239"/>
      <c r="AH340" s="239"/>
      <c r="AI340" s="239"/>
      <c r="AJ340" s="239"/>
      <c r="AK340" s="239"/>
      <c r="AL340" s="239"/>
      <c r="AM340" s="239"/>
      <c r="AN340" s="239"/>
      <c r="AO340" s="239"/>
      <c r="AP340" s="239"/>
      <c r="AQ340" s="239"/>
      <c r="AR340" s="239"/>
      <c r="AS340" s="239"/>
      <c r="AT340" s="239"/>
      <c r="AU340" s="239"/>
      <c r="AV340" s="239"/>
      <c r="AW340" s="239"/>
      <c r="AX340" s="239"/>
      <c r="AY340" s="239"/>
      <c r="AZ340" s="239"/>
      <c r="BA340" s="239"/>
      <c r="BB340" s="239"/>
      <c r="BC340" s="239"/>
      <c r="BD340" s="239"/>
      <c r="BE340" s="239"/>
      <c r="BF340" s="239"/>
      <c r="BG340" s="239"/>
      <c r="BH340" s="239"/>
      <c r="BI340" s="239"/>
      <c r="BJ340" s="239"/>
      <c r="BK340" s="239"/>
      <c r="BL340" s="239"/>
      <c r="BM340" s="239"/>
      <c r="BN340" s="239"/>
      <c r="BO340" s="239"/>
      <c r="BP340" s="239"/>
      <c r="BQ340" s="239"/>
      <c r="BR340" s="239"/>
      <c r="BS340" s="239"/>
      <c r="BT340" s="239"/>
      <c r="BU340" s="239"/>
      <c r="BV340" s="239"/>
      <c r="BW340" s="239"/>
      <c r="BX340" s="239"/>
      <c r="BY340" s="239"/>
      <c r="BZ340" s="239"/>
      <c r="CA340" s="239"/>
      <c r="CB340" s="239"/>
      <c r="CC340" s="239"/>
      <c r="CD340" s="239"/>
      <c r="CE340" s="239"/>
      <c r="CF340" s="239"/>
      <c r="CG340" s="239"/>
      <c r="CH340" s="239"/>
      <c r="CI340" s="239"/>
      <c r="CJ340" s="239"/>
      <c r="CK340" s="239"/>
      <c r="CL340" s="239"/>
      <c r="CM340" s="239"/>
      <c r="CN340" s="239"/>
      <c r="CO340" s="239"/>
      <c r="CP340" s="239"/>
      <c r="CQ340" s="239"/>
      <c r="CR340" s="239"/>
      <c r="CS340" s="239"/>
      <c r="CT340" s="239"/>
      <c r="CU340" s="239"/>
      <c r="CV340" s="239"/>
      <c r="CW340" s="239"/>
      <c r="CX340" s="239"/>
      <c r="CY340" s="239"/>
      <c r="CZ340" s="239"/>
      <c r="DA340" s="239"/>
      <c r="DB340" s="239"/>
      <c r="DC340" s="239"/>
      <c r="DD340" s="239"/>
      <c r="DE340" s="239"/>
      <c r="DF340" s="239"/>
      <c r="DG340" s="239"/>
      <c r="DH340" s="239"/>
      <c r="DI340" s="239"/>
      <c r="DJ340" s="239"/>
      <c r="DK340" s="239"/>
      <c r="DL340" s="239"/>
      <c r="DM340" s="239"/>
      <c r="DN340" s="239"/>
      <c r="DO340" s="239"/>
      <c r="DP340" s="239"/>
      <c r="DQ340" s="239"/>
      <c r="DR340" s="239"/>
      <c r="DS340" s="239"/>
      <c r="DT340" s="239"/>
      <c r="DU340" s="239"/>
      <c r="DV340" s="239"/>
      <c r="DW340" s="239"/>
      <c r="DX340" s="239"/>
      <c r="DY340" s="239"/>
      <c r="DZ340" s="239"/>
      <c r="EA340" s="239"/>
      <c r="EB340" s="239"/>
      <c r="EC340" s="239"/>
      <c r="ED340" s="239"/>
      <c r="EE340" s="239"/>
      <c r="EF340" s="239"/>
      <c r="EG340" s="239"/>
      <c r="EH340" s="239"/>
      <c r="EI340" s="239"/>
      <c r="EJ340" s="239"/>
      <c r="EK340" s="239"/>
      <c r="EL340" s="239"/>
      <c r="EM340" s="239"/>
      <c r="EN340" s="239"/>
      <c r="EO340" s="239"/>
      <c r="EP340" s="239"/>
      <c r="EQ340" s="239"/>
      <c r="ER340" s="239"/>
      <c r="ES340" s="239"/>
      <c r="ET340" s="239"/>
      <c r="EU340" s="239"/>
      <c r="EV340" s="239"/>
      <c r="EW340" s="239"/>
      <c r="EX340" s="239"/>
      <c r="EY340" s="239"/>
      <c r="EZ340" s="239"/>
      <c r="FA340" s="239"/>
      <c r="FB340" s="239"/>
      <c r="FC340" s="239"/>
      <c r="FD340" s="239"/>
      <c r="FE340" s="239"/>
      <c r="FF340" s="239"/>
      <c r="FG340" s="239"/>
      <c r="FH340" s="239"/>
      <c r="FI340" s="239"/>
      <c r="FJ340" s="239"/>
      <c r="FK340" s="239"/>
      <c r="FL340" s="239"/>
      <c r="FM340" s="239"/>
      <c r="FN340" s="239"/>
      <c r="FO340" s="239"/>
      <c r="FP340" s="239"/>
      <c r="FQ340" s="239"/>
      <c r="FR340" s="239"/>
      <c r="FS340" s="239"/>
      <c r="FT340" s="239"/>
      <c r="FU340" s="239"/>
      <c r="FV340" s="239"/>
      <c r="FW340" s="239"/>
      <c r="FX340" s="239"/>
      <c r="FY340" s="239"/>
      <c r="FZ340" s="239"/>
      <c r="GA340" s="239"/>
      <c r="GB340" s="239"/>
      <c r="GC340" s="239"/>
      <c r="GD340" s="239"/>
      <c r="GE340" s="239"/>
      <c r="GF340" s="239"/>
      <c r="GG340" s="239"/>
      <c r="GH340" s="239"/>
      <c r="GI340" s="239"/>
      <c r="GJ340" s="239"/>
      <c r="GK340" s="239"/>
      <c r="GL340" s="239"/>
      <c r="GM340" s="239"/>
      <c r="GN340" s="239"/>
      <c r="GO340" s="239"/>
      <c r="GP340" s="239"/>
      <c r="GQ340" s="239"/>
      <c r="GR340" s="239"/>
      <c r="GS340" s="239"/>
      <c r="GT340" s="239"/>
      <c r="GU340" s="239"/>
      <c r="GV340" s="239"/>
      <c r="GW340" s="239"/>
      <c r="GX340" s="239"/>
      <c r="GY340" s="239"/>
      <c r="GZ340" s="239"/>
      <c r="HA340" s="239"/>
      <c r="HB340" s="239"/>
      <c r="HC340" s="239"/>
      <c r="HD340" s="239"/>
      <c r="HE340" s="239"/>
      <c r="HF340" s="239"/>
      <c r="HG340" s="239"/>
      <c r="HH340" s="239"/>
      <c r="HI340" s="239"/>
      <c r="HJ340" s="239"/>
      <c r="HK340" s="239"/>
      <c r="HL340" s="239"/>
      <c r="HM340" s="239"/>
      <c r="HN340" s="239"/>
      <c r="HO340" s="239"/>
      <c r="HP340" s="239"/>
      <c r="HQ340" s="239"/>
      <c r="HR340" s="239"/>
      <c r="HS340" s="239"/>
      <c r="HT340" s="239"/>
      <c r="HU340" s="239"/>
      <c r="HV340" s="239"/>
      <c r="HW340" s="239"/>
      <c r="HX340" s="239"/>
      <c r="HY340" s="239"/>
      <c r="HZ340" s="239"/>
      <c r="IA340" s="239"/>
      <c r="IB340" s="239"/>
      <c r="IC340" s="239"/>
      <c r="ID340" s="239"/>
      <c r="IE340" s="239"/>
      <c r="IF340" s="239"/>
      <c r="IG340" s="239"/>
      <c r="IH340" s="239"/>
      <c r="II340" s="239"/>
      <c r="IJ340" s="239"/>
      <c r="IK340" s="239"/>
      <c r="IL340" s="239"/>
      <c r="IM340" s="239"/>
      <c r="IN340" s="239"/>
      <c r="IO340" s="239"/>
      <c r="IP340" s="239"/>
      <c r="IQ340" s="239"/>
      <c r="IR340" s="239"/>
      <c r="IS340" s="239"/>
      <c r="IT340" s="239"/>
      <c r="IU340" s="239"/>
      <c r="IV340" s="239"/>
    </row>
    <row r="341" spans="1:256" ht="25.5" x14ac:dyDescent="0.2">
      <c r="A341" s="227" t="s">
        <v>569</v>
      </c>
      <c r="B341" s="240" t="s">
        <v>567</v>
      </c>
      <c r="C341" s="240" t="s">
        <v>463</v>
      </c>
      <c r="D341" s="240" t="s">
        <v>280</v>
      </c>
      <c r="E341" s="240" t="s">
        <v>493</v>
      </c>
      <c r="F341" s="240" t="s">
        <v>284</v>
      </c>
      <c r="G341" s="230">
        <v>134.43</v>
      </c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  <c r="AA341" s="231"/>
      <c r="AB341" s="231"/>
      <c r="AC341" s="231"/>
      <c r="AD341" s="231"/>
      <c r="AE341" s="231"/>
      <c r="AF341" s="231"/>
      <c r="AG341" s="231"/>
      <c r="AH341" s="231"/>
      <c r="AI341" s="231"/>
      <c r="AJ341" s="231"/>
      <c r="AK341" s="231"/>
      <c r="AL341" s="231"/>
      <c r="AM341" s="231"/>
      <c r="AN341" s="231"/>
      <c r="AO341" s="231"/>
      <c r="AP341" s="231"/>
      <c r="AQ341" s="231"/>
      <c r="AR341" s="231"/>
      <c r="AS341" s="231"/>
      <c r="AT341" s="231"/>
      <c r="AU341" s="231"/>
      <c r="AV341" s="231"/>
      <c r="AW341" s="231"/>
      <c r="AX341" s="231"/>
      <c r="AY341" s="231"/>
      <c r="AZ341" s="231"/>
      <c r="BA341" s="231"/>
      <c r="BB341" s="231"/>
      <c r="BC341" s="231"/>
      <c r="BD341" s="231"/>
      <c r="BE341" s="231"/>
      <c r="BF341" s="231"/>
      <c r="BG341" s="231"/>
      <c r="BH341" s="231"/>
      <c r="BI341" s="231"/>
      <c r="BJ341" s="231"/>
      <c r="BK341" s="231"/>
      <c r="BL341" s="231"/>
      <c r="BM341" s="231"/>
      <c r="BN341" s="231"/>
      <c r="BO341" s="231"/>
      <c r="BP341" s="231"/>
      <c r="BQ341" s="231"/>
      <c r="BR341" s="231"/>
      <c r="BS341" s="231"/>
      <c r="BT341" s="231"/>
      <c r="BU341" s="231"/>
      <c r="BV341" s="231"/>
      <c r="BW341" s="231"/>
      <c r="BX341" s="231"/>
      <c r="BY341" s="231"/>
      <c r="BZ341" s="231"/>
      <c r="CA341" s="231"/>
      <c r="CB341" s="231"/>
      <c r="CC341" s="231"/>
      <c r="CD341" s="231"/>
      <c r="CE341" s="231"/>
      <c r="CF341" s="231"/>
      <c r="CG341" s="231"/>
      <c r="CH341" s="231"/>
      <c r="CI341" s="231"/>
      <c r="CJ341" s="231"/>
      <c r="CK341" s="231"/>
      <c r="CL341" s="231"/>
      <c r="CM341" s="231"/>
      <c r="CN341" s="231"/>
      <c r="CO341" s="231"/>
      <c r="CP341" s="231"/>
      <c r="CQ341" s="231"/>
      <c r="CR341" s="231"/>
      <c r="CS341" s="231"/>
      <c r="CT341" s="231"/>
      <c r="CU341" s="231"/>
      <c r="CV341" s="231"/>
      <c r="CW341" s="231"/>
      <c r="CX341" s="231"/>
      <c r="CY341" s="231"/>
      <c r="CZ341" s="231"/>
      <c r="DA341" s="231"/>
      <c r="DB341" s="231"/>
      <c r="DC341" s="231"/>
      <c r="DD341" s="231"/>
      <c r="DE341" s="231"/>
      <c r="DF341" s="231"/>
      <c r="DG341" s="231"/>
      <c r="DH341" s="231"/>
      <c r="DI341" s="231"/>
      <c r="DJ341" s="231"/>
      <c r="DK341" s="231"/>
      <c r="DL341" s="231"/>
      <c r="DM341" s="231"/>
      <c r="DN341" s="231"/>
      <c r="DO341" s="231"/>
      <c r="DP341" s="231"/>
      <c r="DQ341" s="231"/>
      <c r="DR341" s="231"/>
      <c r="DS341" s="231"/>
      <c r="DT341" s="231"/>
      <c r="DU341" s="231"/>
      <c r="DV341" s="231"/>
      <c r="DW341" s="231"/>
      <c r="DX341" s="231"/>
      <c r="DY341" s="231"/>
      <c r="DZ341" s="231"/>
      <c r="EA341" s="231"/>
      <c r="EB341" s="231"/>
      <c r="EC341" s="231"/>
      <c r="ED341" s="231"/>
      <c r="EE341" s="231"/>
      <c r="EF341" s="231"/>
      <c r="EG341" s="231"/>
      <c r="EH341" s="231"/>
      <c r="EI341" s="231"/>
      <c r="EJ341" s="231"/>
      <c r="EK341" s="231"/>
      <c r="EL341" s="231"/>
      <c r="EM341" s="231"/>
      <c r="EN341" s="231"/>
      <c r="EO341" s="231"/>
      <c r="EP341" s="231"/>
      <c r="EQ341" s="231"/>
      <c r="ER341" s="231"/>
      <c r="ES341" s="231"/>
      <c r="ET341" s="231"/>
      <c r="EU341" s="231"/>
      <c r="EV341" s="231"/>
      <c r="EW341" s="231"/>
      <c r="EX341" s="231"/>
      <c r="EY341" s="231"/>
      <c r="EZ341" s="231"/>
      <c r="FA341" s="231"/>
      <c r="FB341" s="231"/>
      <c r="FC341" s="231"/>
      <c r="FD341" s="231"/>
      <c r="FE341" s="231"/>
      <c r="FF341" s="231"/>
      <c r="FG341" s="231"/>
      <c r="FH341" s="231"/>
      <c r="FI341" s="231"/>
      <c r="FJ341" s="231"/>
      <c r="FK341" s="231"/>
      <c r="FL341" s="231"/>
      <c r="FM341" s="231"/>
      <c r="FN341" s="231"/>
      <c r="FO341" s="231"/>
      <c r="FP341" s="231"/>
      <c r="FQ341" s="231"/>
      <c r="FR341" s="231"/>
      <c r="FS341" s="231"/>
      <c r="FT341" s="231"/>
      <c r="FU341" s="231"/>
      <c r="FV341" s="231"/>
      <c r="FW341" s="231"/>
      <c r="FX341" s="231"/>
      <c r="FY341" s="231"/>
      <c r="FZ341" s="231"/>
      <c r="GA341" s="231"/>
      <c r="GB341" s="231"/>
      <c r="GC341" s="231"/>
      <c r="GD341" s="231"/>
      <c r="GE341" s="231"/>
      <c r="GF341" s="231"/>
      <c r="GG341" s="231"/>
      <c r="GH341" s="231"/>
      <c r="GI341" s="231"/>
      <c r="GJ341" s="231"/>
      <c r="GK341" s="231"/>
      <c r="GL341" s="231"/>
      <c r="GM341" s="231"/>
      <c r="GN341" s="231"/>
      <c r="GO341" s="231"/>
      <c r="GP341" s="231"/>
      <c r="GQ341" s="231"/>
      <c r="GR341" s="231"/>
      <c r="GS341" s="231"/>
      <c r="GT341" s="231"/>
      <c r="GU341" s="231"/>
      <c r="GV341" s="231"/>
      <c r="GW341" s="231"/>
      <c r="GX341" s="231"/>
      <c r="GY341" s="231"/>
      <c r="GZ341" s="231"/>
      <c r="HA341" s="231"/>
      <c r="HB341" s="231"/>
      <c r="HC341" s="231"/>
      <c r="HD341" s="231"/>
      <c r="HE341" s="231"/>
      <c r="HF341" s="231"/>
      <c r="HG341" s="231"/>
      <c r="HH341" s="231"/>
      <c r="HI341" s="231"/>
      <c r="HJ341" s="231"/>
      <c r="HK341" s="231"/>
      <c r="HL341" s="231"/>
      <c r="HM341" s="231"/>
      <c r="HN341" s="231"/>
      <c r="HO341" s="231"/>
      <c r="HP341" s="231"/>
      <c r="HQ341" s="231"/>
      <c r="HR341" s="231"/>
      <c r="HS341" s="231"/>
      <c r="HT341" s="231"/>
      <c r="HU341" s="231"/>
      <c r="HV341" s="231"/>
      <c r="HW341" s="231"/>
      <c r="HX341" s="231"/>
      <c r="HY341" s="231"/>
      <c r="HZ341" s="231"/>
      <c r="IA341" s="231"/>
      <c r="IB341" s="231"/>
      <c r="IC341" s="231"/>
      <c r="ID341" s="231"/>
      <c r="IE341" s="231"/>
      <c r="IF341" s="231"/>
      <c r="IG341" s="231"/>
      <c r="IH341" s="231"/>
      <c r="II341" s="231"/>
      <c r="IJ341" s="231"/>
      <c r="IK341" s="231"/>
      <c r="IL341" s="231"/>
      <c r="IM341" s="231"/>
      <c r="IN341" s="231"/>
      <c r="IO341" s="231"/>
      <c r="IP341" s="231"/>
      <c r="IQ341" s="231"/>
      <c r="IR341" s="231"/>
      <c r="IS341" s="231"/>
      <c r="IT341" s="231"/>
      <c r="IU341" s="231"/>
      <c r="IV341" s="231"/>
    </row>
    <row r="342" spans="1:256" ht="14.25" x14ac:dyDescent="0.2">
      <c r="A342" s="296" t="s">
        <v>494</v>
      </c>
      <c r="B342" s="219" t="s">
        <v>567</v>
      </c>
      <c r="C342" s="244" t="s">
        <v>463</v>
      </c>
      <c r="D342" s="244" t="s">
        <v>286</v>
      </c>
      <c r="E342" s="244"/>
      <c r="F342" s="244"/>
      <c r="G342" s="297">
        <f>SUM(G343)</f>
        <v>19276.68</v>
      </c>
    </row>
    <row r="343" spans="1:256" ht="28.5" x14ac:dyDescent="0.2">
      <c r="A343" s="296" t="s">
        <v>495</v>
      </c>
      <c r="B343" s="310">
        <v>510</v>
      </c>
      <c r="C343" s="244" t="s">
        <v>463</v>
      </c>
      <c r="D343" s="244" t="s">
        <v>286</v>
      </c>
      <c r="E343" s="244"/>
      <c r="F343" s="244"/>
      <c r="G343" s="297">
        <f>SUM(G344)</f>
        <v>19276.68</v>
      </c>
    </row>
    <row r="344" spans="1:256" ht="20.25" customHeight="1" x14ac:dyDescent="0.25">
      <c r="A344" s="304" t="s">
        <v>496</v>
      </c>
      <c r="B344" s="283">
        <v>510</v>
      </c>
      <c r="C344" s="224" t="s">
        <v>463</v>
      </c>
      <c r="D344" s="224" t="s">
        <v>286</v>
      </c>
      <c r="E344" s="224"/>
      <c r="F344" s="224"/>
      <c r="G344" s="275">
        <f>SUM(G345+G347+G349)</f>
        <v>19276.68</v>
      </c>
    </row>
    <row r="345" spans="1:256" x14ac:dyDescent="0.2">
      <c r="A345" s="287" t="s">
        <v>497</v>
      </c>
      <c r="B345" s="288">
        <v>510</v>
      </c>
      <c r="C345" s="229" t="s">
        <v>463</v>
      </c>
      <c r="D345" s="229" t="s">
        <v>286</v>
      </c>
      <c r="E345" s="229" t="s">
        <v>498</v>
      </c>
      <c r="F345" s="229"/>
      <c r="G345" s="271">
        <f>SUM(G346)</f>
        <v>4928.68</v>
      </c>
    </row>
    <row r="346" spans="1:256" x14ac:dyDescent="0.2">
      <c r="A346" s="232" t="s">
        <v>291</v>
      </c>
      <c r="B346" s="298">
        <v>510</v>
      </c>
      <c r="C346" s="234" t="s">
        <v>463</v>
      </c>
      <c r="D346" s="234" t="s">
        <v>286</v>
      </c>
      <c r="E346" s="234" t="s">
        <v>498</v>
      </c>
      <c r="F346" s="234" t="s">
        <v>292</v>
      </c>
      <c r="G346" s="268">
        <v>4928.68</v>
      </c>
    </row>
    <row r="347" spans="1:256" x14ac:dyDescent="0.2">
      <c r="A347" s="287" t="s">
        <v>499</v>
      </c>
      <c r="B347" s="288">
        <v>510</v>
      </c>
      <c r="C347" s="229" t="s">
        <v>463</v>
      </c>
      <c r="D347" s="229" t="s">
        <v>286</v>
      </c>
      <c r="E347" s="229" t="s">
        <v>500</v>
      </c>
      <c r="F347" s="229"/>
      <c r="G347" s="271">
        <f>SUM(G348)</f>
        <v>4526.6000000000004</v>
      </c>
    </row>
    <row r="348" spans="1:256" x14ac:dyDescent="0.2">
      <c r="A348" s="232" t="s">
        <v>291</v>
      </c>
      <c r="B348" s="298">
        <v>510</v>
      </c>
      <c r="C348" s="234" t="s">
        <v>463</v>
      </c>
      <c r="D348" s="234" t="s">
        <v>286</v>
      </c>
      <c r="E348" s="234" t="s">
        <v>500</v>
      </c>
      <c r="F348" s="234" t="s">
        <v>292</v>
      </c>
      <c r="G348" s="268">
        <v>4526.6000000000004</v>
      </c>
    </row>
    <row r="349" spans="1:256" x14ac:dyDescent="0.2">
      <c r="A349" s="287" t="s">
        <v>497</v>
      </c>
      <c r="B349" s="288">
        <v>510</v>
      </c>
      <c r="C349" s="229" t="s">
        <v>463</v>
      </c>
      <c r="D349" s="229" t="s">
        <v>286</v>
      </c>
      <c r="E349" s="229" t="s">
        <v>501</v>
      </c>
      <c r="F349" s="229"/>
      <c r="G349" s="271">
        <f>SUM(G350)</f>
        <v>9821.4</v>
      </c>
    </row>
    <row r="350" spans="1:256" x14ac:dyDescent="0.2">
      <c r="A350" s="232" t="s">
        <v>291</v>
      </c>
      <c r="B350" s="298">
        <v>510</v>
      </c>
      <c r="C350" s="234" t="s">
        <v>463</v>
      </c>
      <c r="D350" s="234" t="s">
        <v>286</v>
      </c>
      <c r="E350" s="234" t="s">
        <v>501</v>
      </c>
      <c r="F350" s="234" t="s">
        <v>292</v>
      </c>
      <c r="G350" s="268">
        <v>9821.4</v>
      </c>
    </row>
    <row r="351" spans="1:256" ht="31.5" x14ac:dyDescent="0.25">
      <c r="A351" s="266" t="s">
        <v>502</v>
      </c>
      <c r="B351" s="282">
        <v>510</v>
      </c>
      <c r="C351" s="262" t="s">
        <v>463</v>
      </c>
      <c r="D351" s="262" t="s">
        <v>411</v>
      </c>
      <c r="E351" s="262"/>
      <c r="F351" s="262"/>
      <c r="G351" s="263">
        <f>SUM(G352)</f>
        <v>5675.0300000000007</v>
      </c>
    </row>
    <row r="352" spans="1:256" ht="25.5" x14ac:dyDescent="0.2">
      <c r="A352" s="217" t="s">
        <v>310</v>
      </c>
      <c r="B352" s="282">
        <v>510</v>
      </c>
      <c r="C352" s="218" t="s">
        <v>463</v>
      </c>
      <c r="D352" s="218" t="s">
        <v>411</v>
      </c>
      <c r="E352" s="218"/>
      <c r="F352" s="218"/>
      <c r="G352" s="220">
        <f>SUM(G353+G361+G364)</f>
        <v>5675.0300000000007</v>
      </c>
    </row>
    <row r="353" spans="1:256" x14ac:dyDescent="0.2">
      <c r="A353" s="232" t="s">
        <v>282</v>
      </c>
      <c r="B353" s="298">
        <v>510</v>
      </c>
      <c r="C353" s="250" t="s">
        <v>463</v>
      </c>
      <c r="D353" s="250" t="s">
        <v>411</v>
      </c>
      <c r="E353" s="250"/>
      <c r="F353" s="250"/>
      <c r="G353" s="235">
        <f>SUM(G357+G354)</f>
        <v>2675.09</v>
      </c>
    </row>
    <row r="354" spans="1:256" ht="38.25" x14ac:dyDescent="0.2">
      <c r="A354" s="232" t="s">
        <v>503</v>
      </c>
      <c r="B354" s="289">
        <v>510</v>
      </c>
      <c r="C354" s="250" t="s">
        <v>463</v>
      </c>
      <c r="D354" s="250" t="s">
        <v>411</v>
      </c>
      <c r="E354" s="250" t="s">
        <v>504</v>
      </c>
      <c r="F354" s="250"/>
      <c r="G354" s="235">
        <f>SUM(G355+G356)</f>
        <v>544.95000000000005</v>
      </c>
    </row>
    <row r="355" spans="1:256" ht="54" customHeight="1" x14ac:dyDescent="0.2">
      <c r="A355" s="227" t="s">
        <v>568</v>
      </c>
      <c r="B355" s="288">
        <v>510</v>
      </c>
      <c r="C355" s="240" t="s">
        <v>463</v>
      </c>
      <c r="D355" s="240" t="s">
        <v>411</v>
      </c>
      <c r="E355" s="240" t="s">
        <v>504</v>
      </c>
      <c r="F355" s="229" t="s">
        <v>278</v>
      </c>
      <c r="G355" s="230">
        <v>201.52</v>
      </c>
    </row>
    <row r="356" spans="1:256" ht="25.5" x14ac:dyDescent="0.2">
      <c r="A356" s="227" t="s">
        <v>569</v>
      </c>
      <c r="B356" s="288">
        <v>510</v>
      </c>
      <c r="C356" s="240" t="s">
        <v>463</v>
      </c>
      <c r="D356" s="240" t="s">
        <v>411</v>
      </c>
      <c r="E356" s="240" t="s">
        <v>504</v>
      </c>
      <c r="F356" s="229" t="s">
        <v>284</v>
      </c>
      <c r="G356" s="230">
        <v>343.43</v>
      </c>
    </row>
    <row r="357" spans="1:256" ht="38.25" x14ac:dyDescent="0.2">
      <c r="A357" s="311" t="s">
        <v>507</v>
      </c>
      <c r="B357" s="289">
        <v>510</v>
      </c>
      <c r="C357" s="250" t="s">
        <v>463</v>
      </c>
      <c r="D357" s="250" t="s">
        <v>411</v>
      </c>
      <c r="E357" s="250" t="s">
        <v>508</v>
      </c>
      <c r="F357" s="250"/>
      <c r="G357" s="235">
        <f>SUM(G358+G359+G360)</f>
        <v>2130.14</v>
      </c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  <c r="AA357" s="239"/>
      <c r="AB357" s="239"/>
      <c r="AC357" s="239"/>
      <c r="AD357" s="239"/>
      <c r="AE357" s="239"/>
      <c r="AF357" s="239"/>
      <c r="AG357" s="239"/>
      <c r="AH357" s="239"/>
      <c r="AI357" s="239"/>
      <c r="AJ357" s="239"/>
      <c r="AK357" s="239"/>
      <c r="AL357" s="239"/>
      <c r="AM357" s="239"/>
      <c r="AN357" s="239"/>
      <c r="AO357" s="239"/>
      <c r="AP357" s="239"/>
      <c r="AQ357" s="239"/>
      <c r="AR357" s="239"/>
      <c r="AS357" s="239"/>
      <c r="AT357" s="239"/>
      <c r="AU357" s="239"/>
      <c r="AV357" s="239"/>
      <c r="AW357" s="239"/>
      <c r="AX357" s="239"/>
      <c r="AY357" s="239"/>
      <c r="AZ357" s="239"/>
      <c r="BA357" s="239"/>
      <c r="BB357" s="239"/>
      <c r="BC357" s="239"/>
      <c r="BD357" s="239"/>
      <c r="BE357" s="239"/>
      <c r="BF357" s="239"/>
      <c r="BG357" s="239"/>
      <c r="BH357" s="239"/>
      <c r="BI357" s="239"/>
      <c r="BJ357" s="239"/>
      <c r="BK357" s="239"/>
      <c r="BL357" s="239"/>
      <c r="BM357" s="239"/>
      <c r="BN357" s="239"/>
      <c r="BO357" s="239"/>
      <c r="BP357" s="239"/>
      <c r="BQ357" s="239"/>
      <c r="BR357" s="239"/>
      <c r="BS357" s="239"/>
      <c r="BT357" s="239"/>
      <c r="BU357" s="239"/>
      <c r="BV357" s="239"/>
      <c r="BW357" s="239"/>
      <c r="BX357" s="239"/>
      <c r="BY357" s="239"/>
      <c r="BZ357" s="239"/>
      <c r="CA357" s="239"/>
      <c r="CB357" s="239"/>
      <c r="CC357" s="239"/>
      <c r="CD357" s="239"/>
      <c r="CE357" s="239"/>
      <c r="CF357" s="239"/>
      <c r="CG357" s="239"/>
      <c r="CH357" s="239"/>
      <c r="CI357" s="239"/>
      <c r="CJ357" s="239"/>
      <c r="CK357" s="239"/>
      <c r="CL357" s="239"/>
      <c r="CM357" s="239"/>
      <c r="CN357" s="239"/>
      <c r="CO357" s="239"/>
      <c r="CP357" s="239"/>
      <c r="CQ357" s="239"/>
      <c r="CR357" s="239"/>
      <c r="CS357" s="239"/>
      <c r="CT357" s="239"/>
      <c r="CU357" s="239"/>
      <c r="CV357" s="239"/>
      <c r="CW357" s="239"/>
      <c r="CX357" s="239"/>
      <c r="CY357" s="239"/>
      <c r="CZ357" s="239"/>
      <c r="DA357" s="239"/>
      <c r="DB357" s="239"/>
      <c r="DC357" s="239"/>
      <c r="DD357" s="239"/>
      <c r="DE357" s="239"/>
      <c r="DF357" s="239"/>
      <c r="DG357" s="239"/>
      <c r="DH357" s="239"/>
      <c r="DI357" s="239"/>
      <c r="DJ357" s="239"/>
      <c r="DK357" s="239"/>
      <c r="DL357" s="239"/>
      <c r="DM357" s="239"/>
      <c r="DN357" s="239"/>
      <c r="DO357" s="239"/>
      <c r="DP357" s="239"/>
      <c r="DQ357" s="239"/>
      <c r="DR357" s="239"/>
      <c r="DS357" s="239"/>
      <c r="DT357" s="239"/>
      <c r="DU357" s="239"/>
      <c r="DV357" s="239"/>
      <c r="DW357" s="239"/>
      <c r="DX357" s="239"/>
      <c r="DY357" s="239"/>
      <c r="DZ357" s="239"/>
      <c r="EA357" s="239"/>
      <c r="EB357" s="239"/>
      <c r="EC357" s="239"/>
      <c r="ED357" s="239"/>
      <c r="EE357" s="239"/>
      <c r="EF357" s="239"/>
      <c r="EG357" s="239"/>
      <c r="EH357" s="239"/>
      <c r="EI357" s="239"/>
      <c r="EJ357" s="239"/>
      <c r="EK357" s="239"/>
      <c r="EL357" s="239"/>
      <c r="EM357" s="239"/>
      <c r="EN357" s="239"/>
      <c r="EO357" s="239"/>
      <c r="EP357" s="239"/>
      <c r="EQ357" s="239"/>
      <c r="ER357" s="239"/>
      <c r="ES357" s="239"/>
      <c r="ET357" s="239"/>
      <c r="EU357" s="239"/>
      <c r="EV357" s="239"/>
      <c r="EW357" s="239"/>
      <c r="EX357" s="239"/>
      <c r="EY357" s="239"/>
      <c r="EZ357" s="239"/>
      <c r="FA357" s="239"/>
      <c r="FB357" s="239"/>
      <c r="FC357" s="239"/>
      <c r="FD357" s="239"/>
      <c r="FE357" s="239"/>
      <c r="FF357" s="239"/>
      <c r="FG357" s="239"/>
      <c r="FH357" s="239"/>
      <c r="FI357" s="239"/>
      <c r="FJ357" s="239"/>
      <c r="FK357" s="239"/>
      <c r="FL357" s="239"/>
      <c r="FM357" s="239"/>
      <c r="FN357" s="239"/>
      <c r="FO357" s="239"/>
      <c r="FP357" s="239"/>
      <c r="FQ357" s="239"/>
      <c r="FR357" s="239"/>
      <c r="FS357" s="239"/>
      <c r="FT357" s="239"/>
      <c r="FU357" s="239"/>
      <c r="FV357" s="239"/>
      <c r="FW357" s="239"/>
      <c r="FX357" s="239"/>
      <c r="FY357" s="239"/>
      <c r="FZ357" s="239"/>
      <c r="GA357" s="239"/>
      <c r="GB357" s="239"/>
      <c r="GC357" s="239"/>
      <c r="GD357" s="239"/>
      <c r="GE357" s="239"/>
      <c r="GF357" s="239"/>
      <c r="GG357" s="239"/>
      <c r="GH357" s="239"/>
      <c r="GI357" s="239"/>
      <c r="GJ357" s="239"/>
      <c r="GK357" s="239"/>
      <c r="GL357" s="239"/>
      <c r="GM357" s="239"/>
      <c r="GN357" s="239"/>
      <c r="GO357" s="239"/>
      <c r="GP357" s="239"/>
      <c r="GQ357" s="239"/>
      <c r="GR357" s="239"/>
      <c r="GS357" s="239"/>
      <c r="GT357" s="239"/>
      <c r="GU357" s="239"/>
      <c r="GV357" s="239"/>
      <c r="GW357" s="239"/>
      <c r="GX357" s="239"/>
      <c r="GY357" s="239"/>
      <c r="GZ357" s="239"/>
      <c r="HA357" s="239"/>
      <c r="HB357" s="239"/>
      <c r="HC357" s="239"/>
      <c r="HD357" s="239"/>
      <c r="HE357" s="239"/>
      <c r="HF357" s="239"/>
      <c r="HG357" s="239"/>
      <c r="HH357" s="239"/>
      <c r="HI357" s="239"/>
      <c r="HJ357" s="239"/>
      <c r="HK357" s="239"/>
      <c r="HL357" s="239"/>
      <c r="HM357" s="239"/>
      <c r="HN357" s="239"/>
      <c r="HO357" s="239"/>
      <c r="HP357" s="239"/>
      <c r="HQ357" s="239"/>
      <c r="HR357" s="239"/>
      <c r="HS357" s="239"/>
      <c r="HT357" s="239"/>
      <c r="HU357" s="239"/>
      <c r="HV357" s="239"/>
      <c r="HW357" s="239"/>
      <c r="HX357" s="239"/>
      <c r="HY357" s="239"/>
      <c r="HZ357" s="239"/>
      <c r="IA357" s="239"/>
      <c r="IB357" s="239"/>
      <c r="IC357" s="239"/>
      <c r="ID357" s="239"/>
      <c r="IE357" s="239"/>
      <c r="IF357" s="239"/>
      <c r="IG357" s="239"/>
      <c r="IH357" s="239"/>
      <c r="II357" s="239"/>
      <c r="IJ357" s="239"/>
      <c r="IK357" s="239"/>
      <c r="IL357" s="239"/>
      <c r="IM357" s="239"/>
      <c r="IN357" s="239"/>
      <c r="IO357" s="239"/>
      <c r="IP357" s="239"/>
      <c r="IQ357" s="239"/>
      <c r="IR357" s="239"/>
      <c r="IS357" s="239"/>
      <c r="IT357" s="239"/>
      <c r="IU357" s="239"/>
      <c r="IV357" s="239"/>
    </row>
    <row r="358" spans="1:256" ht="51.75" customHeight="1" x14ac:dyDescent="0.2">
      <c r="A358" s="227" t="s">
        <v>568</v>
      </c>
      <c r="B358" s="288">
        <v>510</v>
      </c>
      <c r="C358" s="240" t="s">
        <v>463</v>
      </c>
      <c r="D358" s="240" t="s">
        <v>411</v>
      </c>
      <c r="E358" s="240" t="s">
        <v>508</v>
      </c>
      <c r="F358" s="229" t="s">
        <v>278</v>
      </c>
      <c r="G358" s="230">
        <v>2128.71</v>
      </c>
    </row>
    <row r="359" spans="1:256" ht="25.5" x14ac:dyDescent="0.2">
      <c r="A359" s="227" t="s">
        <v>569</v>
      </c>
      <c r="B359" s="288">
        <v>510</v>
      </c>
      <c r="C359" s="240" t="s">
        <v>463</v>
      </c>
      <c r="D359" s="240" t="s">
        <v>411</v>
      </c>
      <c r="E359" s="240" t="s">
        <v>508</v>
      </c>
      <c r="F359" s="229" t="s">
        <v>284</v>
      </c>
      <c r="G359" s="230">
        <v>1.1200000000000001</v>
      </c>
    </row>
    <row r="360" spans="1:256" x14ac:dyDescent="0.2">
      <c r="A360" s="227" t="s">
        <v>294</v>
      </c>
      <c r="B360" s="288">
        <v>510</v>
      </c>
      <c r="C360" s="240" t="s">
        <v>463</v>
      </c>
      <c r="D360" s="240" t="s">
        <v>411</v>
      </c>
      <c r="E360" s="240" t="s">
        <v>508</v>
      </c>
      <c r="F360" s="229" t="s">
        <v>295</v>
      </c>
      <c r="G360" s="230">
        <v>0.31</v>
      </c>
    </row>
    <row r="361" spans="1:256" ht="30.75" customHeight="1" x14ac:dyDescent="0.2">
      <c r="A361" s="232" t="s">
        <v>509</v>
      </c>
      <c r="B361" s="289">
        <v>510</v>
      </c>
      <c r="C361" s="250" t="s">
        <v>463</v>
      </c>
      <c r="D361" s="250" t="s">
        <v>411</v>
      </c>
      <c r="E361" s="250" t="s">
        <v>510</v>
      </c>
      <c r="F361" s="250"/>
      <c r="G361" s="235">
        <f>SUM(G362+G363)</f>
        <v>1126.1000000000001</v>
      </c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  <c r="AA361" s="239"/>
      <c r="AB361" s="239"/>
      <c r="AC361" s="239"/>
      <c r="AD361" s="239"/>
      <c r="AE361" s="239"/>
      <c r="AF361" s="239"/>
      <c r="AG361" s="239"/>
      <c r="AH361" s="239"/>
      <c r="AI361" s="239"/>
      <c r="AJ361" s="239"/>
      <c r="AK361" s="239"/>
      <c r="AL361" s="239"/>
      <c r="AM361" s="239"/>
      <c r="AN361" s="239"/>
      <c r="AO361" s="239"/>
      <c r="AP361" s="239"/>
      <c r="AQ361" s="239"/>
      <c r="AR361" s="239"/>
      <c r="AS361" s="239"/>
      <c r="AT361" s="239"/>
      <c r="AU361" s="239"/>
      <c r="AV361" s="239"/>
      <c r="AW361" s="239"/>
      <c r="AX361" s="239"/>
      <c r="AY361" s="239"/>
      <c r="AZ361" s="239"/>
      <c r="BA361" s="239"/>
      <c r="BB361" s="239"/>
      <c r="BC361" s="239"/>
      <c r="BD361" s="239"/>
      <c r="BE361" s="239"/>
      <c r="BF361" s="239"/>
      <c r="BG361" s="239"/>
      <c r="BH361" s="239"/>
      <c r="BI361" s="239"/>
      <c r="BJ361" s="239"/>
      <c r="BK361" s="239"/>
      <c r="BL361" s="239"/>
      <c r="BM361" s="239"/>
      <c r="BN361" s="239"/>
      <c r="BO361" s="239"/>
      <c r="BP361" s="239"/>
      <c r="BQ361" s="239"/>
      <c r="BR361" s="239"/>
      <c r="BS361" s="239"/>
      <c r="BT361" s="239"/>
      <c r="BU361" s="239"/>
      <c r="BV361" s="239"/>
      <c r="BW361" s="239"/>
      <c r="BX361" s="239"/>
      <c r="BY361" s="239"/>
      <c r="BZ361" s="239"/>
      <c r="CA361" s="239"/>
      <c r="CB361" s="239"/>
      <c r="CC361" s="239"/>
      <c r="CD361" s="239"/>
      <c r="CE361" s="239"/>
      <c r="CF361" s="239"/>
      <c r="CG361" s="239"/>
      <c r="CH361" s="239"/>
      <c r="CI361" s="239"/>
      <c r="CJ361" s="239"/>
      <c r="CK361" s="239"/>
      <c r="CL361" s="239"/>
      <c r="CM361" s="239"/>
      <c r="CN361" s="239"/>
      <c r="CO361" s="239"/>
      <c r="CP361" s="239"/>
      <c r="CQ361" s="239"/>
      <c r="CR361" s="239"/>
      <c r="CS361" s="239"/>
      <c r="CT361" s="239"/>
      <c r="CU361" s="239"/>
      <c r="CV361" s="239"/>
      <c r="CW361" s="239"/>
      <c r="CX361" s="239"/>
      <c r="CY361" s="239"/>
      <c r="CZ361" s="239"/>
      <c r="DA361" s="239"/>
      <c r="DB361" s="239"/>
      <c r="DC361" s="239"/>
      <c r="DD361" s="239"/>
      <c r="DE361" s="239"/>
      <c r="DF361" s="239"/>
      <c r="DG361" s="239"/>
      <c r="DH361" s="239"/>
      <c r="DI361" s="239"/>
      <c r="DJ361" s="239"/>
      <c r="DK361" s="239"/>
      <c r="DL361" s="239"/>
      <c r="DM361" s="239"/>
      <c r="DN361" s="239"/>
      <c r="DO361" s="239"/>
      <c r="DP361" s="239"/>
      <c r="DQ361" s="239"/>
      <c r="DR361" s="239"/>
      <c r="DS361" s="239"/>
      <c r="DT361" s="239"/>
      <c r="DU361" s="239"/>
      <c r="DV361" s="239"/>
      <c r="DW361" s="239"/>
      <c r="DX361" s="239"/>
      <c r="DY361" s="239"/>
      <c r="DZ361" s="239"/>
      <c r="EA361" s="239"/>
      <c r="EB361" s="239"/>
      <c r="EC361" s="239"/>
      <c r="ED361" s="239"/>
      <c r="EE361" s="239"/>
      <c r="EF361" s="239"/>
      <c r="EG361" s="239"/>
      <c r="EH361" s="239"/>
      <c r="EI361" s="239"/>
      <c r="EJ361" s="239"/>
      <c r="EK361" s="239"/>
      <c r="EL361" s="239"/>
      <c r="EM361" s="239"/>
      <c r="EN361" s="239"/>
      <c r="EO361" s="239"/>
      <c r="EP361" s="239"/>
      <c r="EQ361" s="239"/>
      <c r="ER361" s="239"/>
      <c r="ES361" s="239"/>
      <c r="ET361" s="239"/>
      <c r="EU361" s="239"/>
      <c r="EV361" s="239"/>
      <c r="EW361" s="239"/>
      <c r="EX361" s="239"/>
      <c r="EY361" s="239"/>
      <c r="EZ361" s="239"/>
      <c r="FA361" s="239"/>
      <c r="FB361" s="239"/>
      <c r="FC361" s="239"/>
      <c r="FD361" s="239"/>
      <c r="FE361" s="239"/>
      <c r="FF361" s="239"/>
      <c r="FG361" s="239"/>
      <c r="FH361" s="239"/>
      <c r="FI361" s="239"/>
      <c r="FJ361" s="239"/>
      <c r="FK361" s="239"/>
      <c r="FL361" s="239"/>
      <c r="FM361" s="239"/>
      <c r="FN361" s="239"/>
      <c r="FO361" s="239"/>
      <c r="FP361" s="239"/>
      <c r="FQ361" s="239"/>
      <c r="FR361" s="239"/>
      <c r="FS361" s="239"/>
      <c r="FT361" s="239"/>
      <c r="FU361" s="239"/>
      <c r="FV361" s="239"/>
      <c r="FW361" s="239"/>
      <c r="FX361" s="239"/>
      <c r="FY361" s="239"/>
      <c r="FZ361" s="239"/>
      <c r="GA361" s="239"/>
      <c r="GB361" s="239"/>
      <c r="GC361" s="239"/>
      <c r="GD361" s="239"/>
      <c r="GE361" s="239"/>
      <c r="GF361" s="239"/>
      <c r="GG361" s="239"/>
      <c r="GH361" s="239"/>
      <c r="GI361" s="239"/>
      <c r="GJ361" s="239"/>
      <c r="GK361" s="239"/>
      <c r="GL361" s="239"/>
      <c r="GM361" s="239"/>
      <c r="GN361" s="239"/>
      <c r="GO361" s="239"/>
      <c r="GP361" s="239"/>
      <c r="GQ361" s="239"/>
      <c r="GR361" s="239"/>
      <c r="GS361" s="239"/>
      <c r="GT361" s="239"/>
      <c r="GU361" s="239"/>
      <c r="GV361" s="239"/>
      <c r="GW361" s="239"/>
      <c r="GX361" s="239"/>
      <c r="GY361" s="239"/>
      <c r="GZ361" s="239"/>
      <c r="HA361" s="239"/>
      <c r="HB361" s="239"/>
      <c r="HC361" s="239"/>
      <c r="HD361" s="239"/>
      <c r="HE361" s="239"/>
      <c r="HF361" s="239"/>
      <c r="HG361" s="239"/>
      <c r="HH361" s="239"/>
      <c r="HI361" s="239"/>
      <c r="HJ361" s="239"/>
      <c r="HK361" s="239"/>
      <c r="HL361" s="239"/>
      <c r="HM361" s="239"/>
      <c r="HN361" s="239"/>
      <c r="HO361" s="239"/>
      <c r="HP361" s="239"/>
      <c r="HQ361" s="239"/>
      <c r="HR361" s="239"/>
      <c r="HS361" s="239"/>
      <c r="HT361" s="239"/>
      <c r="HU361" s="239"/>
      <c r="HV361" s="239"/>
      <c r="HW361" s="239"/>
      <c r="HX361" s="239"/>
      <c r="HY361" s="239"/>
      <c r="HZ361" s="239"/>
      <c r="IA361" s="239"/>
      <c r="IB361" s="239"/>
      <c r="IC361" s="239"/>
      <c r="ID361" s="239"/>
      <c r="IE361" s="239"/>
      <c r="IF361" s="239"/>
      <c r="IG361" s="239"/>
      <c r="IH361" s="239"/>
      <c r="II361" s="239"/>
      <c r="IJ361" s="239"/>
      <c r="IK361" s="239"/>
      <c r="IL361" s="239"/>
      <c r="IM361" s="239"/>
      <c r="IN361" s="239"/>
      <c r="IO361" s="239"/>
      <c r="IP361" s="239"/>
      <c r="IQ361" s="239"/>
      <c r="IR361" s="239"/>
      <c r="IS361" s="239"/>
      <c r="IT361" s="239"/>
      <c r="IU361" s="239"/>
      <c r="IV361" s="239"/>
    </row>
    <row r="362" spans="1:256" ht="53.25" customHeight="1" x14ac:dyDescent="0.2">
      <c r="A362" s="227" t="s">
        <v>568</v>
      </c>
      <c r="B362" s="298">
        <v>510</v>
      </c>
      <c r="C362" s="250" t="s">
        <v>463</v>
      </c>
      <c r="D362" s="250" t="s">
        <v>411</v>
      </c>
      <c r="E362" s="240" t="s">
        <v>510</v>
      </c>
      <c r="F362" s="234" t="s">
        <v>278</v>
      </c>
      <c r="G362" s="235">
        <v>1018.7</v>
      </c>
    </row>
    <row r="363" spans="1:256" ht="25.5" x14ac:dyDescent="0.2">
      <c r="A363" s="227" t="s">
        <v>569</v>
      </c>
      <c r="B363" s="298">
        <v>510</v>
      </c>
      <c r="C363" s="250" t="s">
        <v>463</v>
      </c>
      <c r="D363" s="250" t="s">
        <v>411</v>
      </c>
      <c r="E363" s="240" t="s">
        <v>510</v>
      </c>
      <c r="F363" s="234" t="s">
        <v>284</v>
      </c>
      <c r="G363" s="235">
        <v>107.4</v>
      </c>
    </row>
    <row r="364" spans="1:256" ht="27" x14ac:dyDescent="0.25">
      <c r="A364" s="222" t="s">
        <v>274</v>
      </c>
      <c r="B364" s="254" t="s">
        <v>567</v>
      </c>
      <c r="C364" s="224" t="s">
        <v>463</v>
      </c>
      <c r="D364" s="224" t="s">
        <v>411</v>
      </c>
      <c r="E364" s="224" t="s">
        <v>506</v>
      </c>
      <c r="F364" s="224"/>
      <c r="G364" s="225">
        <f>SUM(G365)</f>
        <v>1873.84</v>
      </c>
    </row>
    <row r="365" spans="1:256" ht="43.5" customHeight="1" x14ac:dyDescent="0.2">
      <c r="A365" s="257" t="s">
        <v>505</v>
      </c>
      <c r="B365" s="229" t="s">
        <v>567</v>
      </c>
      <c r="C365" s="240" t="s">
        <v>463</v>
      </c>
      <c r="D365" s="240" t="s">
        <v>411</v>
      </c>
      <c r="E365" s="240" t="s">
        <v>506</v>
      </c>
      <c r="F365" s="240"/>
      <c r="G365" s="230">
        <f>SUM(G366+G367)</f>
        <v>1873.84</v>
      </c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  <c r="AA365" s="231"/>
      <c r="AB365" s="231"/>
      <c r="AC365" s="231"/>
      <c r="AD365" s="231"/>
      <c r="AE365" s="231"/>
      <c r="AF365" s="231"/>
      <c r="AG365" s="231"/>
      <c r="AH365" s="231"/>
      <c r="AI365" s="231"/>
      <c r="AJ365" s="231"/>
      <c r="AK365" s="231"/>
      <c r="AL365" s="231"/>
      <c r="AM365" s="231"/>
      <c r="AN365" s="231"/>
      <c r="AO365" s="231"/>
      <c r="AP365" s="231"/>
      <c r="AQ365" s="231"/>
      <c r="AR365" s="231"/>
      <c r="AS365" s="231"/>
      <c r="AT365" s="231"/>
      <c r="AU365" s="231"/>
      <c r="AV365" s="231"/>
      <c r="AW365" s="231"/>
      <c r="AX365" s="231"/>
      <c r="AY365" s="231"/>
      <c r="AZ365" s="231"/>
      <c r="BA365" s="231"/>
      <c r="BB365" s="231"/>
      <c r="BC365" s="231"/>
      <c r="BD365" s="231"/>
      <c r="BE365" s="231"/>
      <c r="BF365" s="231"/>
      <c r="BG365" s="231"/>
      <c r="BH365" s="231"/>
      <c r="BI365" s="231"/>
      <c r="BJ365" s="231"/>
      <c r="BK365" s="231"/>
      <c r="BL365" s="231"/>
      <c r="BM365" s="231"/>
      <c r="BN365" s="231"/>
      <c r="BO365" s="231"/>
      <c r="BP365" s="231"/>
      <c r="BQ365" s="231"/>
      <c r="BR365" s="231"/>
      <c r="BS365" s="231"/>
      <c r="BT365" s="231"/>
      <c r="BU365" s="231"/>
      <c r="BV365" s="231"/>
      <c r="BW365" s="231"/>
      <c r="BX365" s="231"/>
      <c r="BY365" s="231"/>
      <c r="BZ365" s="231"/>
      <c r="CA365" s="231"/>
      <c r="CB365" s="231"/>
      <c r="CC365" s="231"/>
      <c r="CD365" s="231"/>
      <c r="CE365" s="231"/>
      <c r="CF365" s="231"/>
      <c r="CG365" s="231"/>
      <c r="CH365" s="231"/>
      <c r="CI365" s="231"/>
      <c r="CJ365" s="231"/>
      <c r="CK365" s="231"/>
      <c r="CL365" s="231"/>
      <c r="CM365" s="231"/>
      <c r="CN365" s="231"/>
      <c r="CO365" s="231"/>
      <c r="CP365" s="231"/>
      <c r="CQ365" s="231"/>
      <c r="CR365" s="231"/>
      <c r="CS365" s="231"/>
      <c r="CT365" s="231"/>
      <c r="CU365" s="231"/>
      <c r="CV365" s="231"/>
      <c r="CW365" s="231"/>
      <c r="CX365" s="231"/>
      <c r="CY365" s="231"/>
      <c r="CZ365" s="231"/>
      <c r="DA365" s="231"/>
      <c r="DB365" s="231"/>
      <c r="DC365" s="231"/>
      <c r="DD365" s="231"/>
      <c r="DE365" s="231"/>
      <c r="DF365" s="231"/>
      <c r="DG365" s="231"/>
      <c r="DH365" s="231"/>
      <c r="DI365" s="231"/>
      <c r="DJ365" s="231"/>
      <c r="DK365" s="231"/>
      <c r="DL365" s="231"/>
      <c r="DM365" s="231"/>
      <c r="DN365" s="231"/>
      <c r="DO365" s="231"/>
      <c r="DP365" s="231"/>
      <c r="DQ365" s="231"/>
      <c r="DR365" s="231"/>
      <c r="DS365" s="231"/>
      <c r="DT365" s="231"/>
      <c r="DU365" s="231"/>
      <c r="DV365" s="231"/>
      <c r="DW365" s="231"/>
      <c r="DX365" s="231"/>
      <c r="DY365" s="231"/>
      <c r="DZ365" s="231"/>
      <c r="EA365" s="231"/>
      <c r="EB365" s="231"/>
      <c r="EC365" s="231"/>
      <c r="ED365" s="231"/>
      <c r="EE365" s="231"/>
      <c r="EF365" s="231"/>
      <c r="EG365" s="231"/>
      <c r="EH365" s="231"/>
      <c r="EI365" s="231"/>
      <c r="EJ365" s="231"/>
      <c r="EK365" s="231"/>
      <c r="EL365" s="231"/>
      <c r="EM365" s="231"/>
      <c r="EN365" s="231"/>
      <c r="EO365" s="231"/>
      <c r="EP365" s="231"/>
      <c r="EQ365" s="231"/>
      <c r="ER365" s="231"/>
      <c r="ES365" s="231"/>
      <c r="ET365" s="231"/>
      <c r="EU365" s="231"/>
      <c r="EV365" s="231"/>
      <c r="EW365" s="231"/>
      <c r="EX365" s="231"/>
      <c r="EY365" s="231"/>
      <c r="EZ365" s="231"/>
      <c r="FA365" s="231"/>
      <c r="FB365" s="231"/>
      <c r="FC365" s="231"/>
      <c r="FD365" s="231"/>
      <c r="FE365" s="231"/>
      <c r="FF365" s="231"/>
      <c r="FG365" s="231"/>
      <c r="FH365" s="231"/>
      <c r="FI365" s="231"/>
      <c r="FJ365" s="231"/>
      <c r="FK365" s="231"/>
      <c r="FL365" s="231"/>
      <c r="FM365" s="231"/>
      <c r="FN365" s="231"/>
      <c r="FO365" s="231"/>
      <c r="FP365" s="231"/>
      <c r="FQ365" s="231"/>
      <c r="FR365" s="231"/>
      <c r="FS365" s="231"/>
      <c r="FT365" s="231"/>
      <c r="FU365" s="231"/>
      <c r="FV365" s="231"/>
      <c r="FW365" s="231"/>
      <c r="FX365" s="231"/>
      <c r="FY365" s="231"/>
      <c r="FZ365" s="231"/>
      <c r="GA365" s="231"/>
      <c r="GB365" s="231"/>
      <c r="GC365" s="231"/>
      <c r="GD365" s="231"/>
      <c r="GE365" s="231"/>
      <c r="GF365" s="231"/>
      <c r="GG365" s="231"/>
      <c r="GH365" s="231"/>
      <c r="GI365" s="231"/>
      <c r="GJ365" s="231"/>
      <c r="GK365" s="231"/>
      <c r="GL365" s="231"/>
      <c r="GM365" s="231"/>
      <c r="GN365" s="231"/>
      <c r="GO365" s="231"/>
      <c r="GP365" s="231"/>
      <c r="GQ365" s="231"/>
      <c r="GR365" s="231"/>
      <c r="GS365" s="231"/>
      <c r="GT365" s="231"/>
      <c r="GU365" s="231"/>
      <c r="GV365" s="231"/>
      <c r="GW365" s="231"/>
      <c r="GX365" s="231"/>
      <c r="GY365" s="231"/>
      <c r="GZ365" s="231"/>
      <c r="HA365" s="231"/>
      <c r="HB365" s="231"/>
      <c r="HC365" s="231"/>
      <c r="HD365" s="231"/>
      <c r="HE365" s="231"/>
      <c r="HF365" s="231"/>
      <c r="HG365" s="231"/>
      <c r="HH365" s="231"/>
      <c r="HI365" s="231"/>
      <c r="HJ365" s="231"/>
      <c r="HK365" s="231"/>
      <c r="HL365" s="231"/>
      <c r="HM365" s="231"/>
      <c r="HN365" s="231"/>
      <c r="HO365" s="231"/>
      <c r="HP365" s="231"/>
      <c r="HQ365" s="231"/>
      <c r="HR365" s="231"/>
      <c r="HS365" s="231"/>
      <c r="HT365" s="231"/>
      <c r="HU365" s="231"/>
      <c r="HV365" s="231"/>
      <c r="HW365" s="231"/>
      <c r="HX365" s="231"/>
      <c r="HY365" s="231"/>
      <c r="HZ365" s="231"/>
      <c r="IA365" s="231"/>
      <c r="IB365" s="231"/>
      <c r="IC365" s="231"/>
      <c r="ID365" s="231"/>
      <c r="IE365" s="231"/>
      <c r="IF365" s="231"/>
      <c r="IG365" s="231"/>
      <c r="IH365" s="231"/>
      <c r="II365" s="231"/>
      <c r="IJ365" s="231"/>
      <c r="IK365" s="231"/>
      <c r="IL365" s="231"/>
      <c r="IM365" s="231"/>
      <c r="IN365" s="231"/>
      <c r="IO365" s="231"/>
      <c r="IP365" s="231"/>
      <c r="IQ365" s="231"/>
      <c r="IR365" s="231"/>
      <c r="IS365" s="231"/>
      <c r="IT365" s="231"/>
      <c r="IU365" s="231"/>
      <c r="IV365" s="231"/>
    </row>
    <row r="366" spans="1:256" ht="55.5" customHeight="1" x14ac:dyDescent="0.2">
      <c r="A366" s="227" t="s">
        <v>568</v>
      </c>
      <c r="B366" s="229" t="s">
        <v>567</v>
      </c>
      <c r="C366" s="229" t="s">
        <v>463</v>
      </c>
      <c r="D366" s="229" t="s">
        <v>411</v>
      </c>
      <c r="E366" s="240" t="s">
        <v>506</v>
      </c>
      <c r="F366" s="229" t="s">
        <v>278</v>
      </c>
      <c r="G366" s="230">
        <v>1816.11</v>
      </c>
    </row>
    <row r="367" spans="1:256" ht="25.5" x14ac:dyDescent="0.2">
      <c r="A367" s="227" t="s">
        <v>569</v>
      </c>
      <c r="B367" s="229" t="s">
        <v>567</v>
      </c>
      <c r="C367" s="229" t="s">
        <v>463</v>
      </c>
      <c r="D367" s="229" t="s">
        <v>411</v>
      </c>
      <c r="E367" s="240" t="s">
        <v>506</v>
      </c>
      <c r="F367" s="229" t="s">
        <v>284</v>
      </c>
      <c r="G367" s="230">
        <v>57.73</v>
      </c>
    </row>
    <row r="368" spans="1:256" ht="71.25" x14ac:dyDescent="0.2">
      <c r="A368" s="312" t="s">
        <v>627</v>
      </c>
      <c r="B368" s="313">
        <v>510</v>
      </c>
      <c r="C368" s="314"/>
      <c r="D368" s="314"/>
      <c r="E368" s="314"/>
      <c r="F368" s="244"/>
      <c r="G368" s="216">
        <f>SUM(G369)</f>
        <v>9509.6</v>
      </c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/>
      <c r="CO368" s="251"/>
      <c r="CP368" s="251"/>
      <c r="CQ368" s="251"/>
      <c r="CR368" s="251"/>
      <c r="CS368" s="251"/>
      <c r="CT368" s="251"/>
      <c r="CU368" s="251"/>
      <c r="CV368" s="251"/>
      <c r="CW368" s="251"/>
      <c r="CX368" s="251"/>
      <c r="CY368" s="251"/>
      <c r="CZ368" s="251"/>
      <c r="DA368" s="251"/>
      <c r="DB368" s="251"/>
      <c r="DC368" s="251"/>
      <c r="DD368" s="251"/>
      <c r="DE368" s="251"/>
      <c r="DF368" s="251"/>
      <c r="DG368" s="251"/>
      <c r="DH368" s="251"/>
      <c r="DI368" s="251"/>
      <c r="DJ368" s="251"/>
      <c r="DK368" s="251"/>
      <c r="DL368" s="251"/>
      <c r="DM368" s="251"/>
      <c r="DN368" s="251"/>
      <c r="DO368" s="251"/>
      <c r="DP368" s="251"/>
      <c r="DQ368" s="251"/>
      <c r="DR368" s="251"/>
      <c r="DS368" s="251"/>
      <c r="DT368" s="251"/>
      <c r="DU368" s="251"/>
      <c r="DV368" s="251"/>
      <c r="DW368" s="251"/>
      <c r="DX368" s="251"/>
      <c r="DY368" s="251"/>
      <c r="DZ368" s="251"/>
      <c r="EA368" s="251"/>
      <c r="EB368" s="251"/>
      <c r="EC368" s="251"/>
      <c r="ED368" s="251"/>
      <c r="EE368" s="251"/>
      <c r="EF368" s="251"/>
      <c r="EG368" s="251"/>
      <c r="EH368" s="251"/>
      <c r="EI368" s="251"/>
      <c r="EJ368" s="251"/>
      <c r="EK368" s="251"/>
      <c r="EL368" s="251"/>
      <c r="EM368" s="251"/>
      <c r="EN368" s="251"/>
      <c r="EO368" s="251"/>
      <c r="EP368" s="251"/>
      <c r="EQ368" s="251"/>
      <c r="ER368" s="251"/>
      <c r="ES368" s="251"/>
      <c r="ET368" s="251"/>
      <c r="EU368" s="251"/>
      <c r="EV368" s="251"/>
      <c r="EW368" s="251"/>
      <c r="EX368" s="251"/>
      <c r="EY368" s="251"/>
      <c r="EZ368" s="251"/>
      <c r="FA368" s="251"/>
      <c r="FB368" s="251"/>
      <c r="FC368" s="251"/>
      <c r="FD368" s="251"/>
      <c r="FE368" s="251"/>
      <c r="FF368" s="251"/>
      <c r="FG368" s="251"/>
      <c r="FH368" s="251"/>
      <c r="FI368" s="251"/>
      <c r="FJ368" s="251"/>
      <c r="FK368" s="251"/>
      <c r="FL368" s="251"/>
      <c r="FM368" s="251"/>
      <c r="FN368" s="251"/>
      <c r="FO368" s="251"/>
      <c r="FP368" s="251"/>
      <c r="FQ368" s="251"/>
      <c r="FR368" s="251"/>
      <c r="FS368" s="251"/>
      <c r="FT368" s="251"/>
      <c r="FU368" s="251"/>
      <c r="FV368" s="251"/>
      <c r="FW368" s="251"/>
      <c r="FX368" s="251"/>
      <c r="FY368" s="251"/>
      <c r="FZ368" s="251"/>
      <c r="GA368" s="251"/>
      <c r="GB368" s="251"/>
      <c r="GC368" s="251"/>
      <c r="GD368" s="251"/>
      <c r="GE368" s="251"/>
      <c r="GF368" s="251"/>
      <c r="GG368" s="251"/>
      <c r="GH368" s="251"/>
      <c r="GI368" s="251"/>
      <c r="GJ368" s="251"/>
      <c r="GK368" s="251"/>
      <c r="GL368" s="251"/>
      <c r="GM368" s="251"/>
      <c r="GN368" s="251"/>
      <c r="GO368" s="251"/>
      <c r="GP368" s="251"/>
      <c r="GQ368" s="251"/>
      <c r="GR368" s="251"/>
      <c r="GS368" s="251"/>
      <c r="GT368" s="251"/>
      <c r="GU368" s="251"/>
      <c r="GV368" s="251"/>
      <c r="GW368" s="251"/>
      <c r="GX368" s="251"/>
      <c r="GY368" s="251"/>
      <c r="GZ368" s="251"/>
      <c r="HA368" s="251"/>
      <c r="HB368" s="251"/>
      <c r="HC368" s="251"/>
      <c r="HD368" s="251"/>
      <c r="HE368" s="251"/>
      <c r="HF368" s="251"/>
      <c r="HG368" s="251"/>
      <c r="HH368" s="251"/>
      <c r="HI368" s="251"/>
      <c r="HJ368" s="251"/>
      <c r="HK368" s="251"/>
      <c r="HL368" s="251"/>
      <c r="HM368" s="251"/>
      <c r="HN368" s="251"/>
      <c r="HO368" s="251"/>
      <c r="HP368" s="251"/>
      <c r="HQ368" s="251"/>
      <c r="HR368" s="251"/>
      <c r="HS368" s="251"/>
      <c r="HT368" s="251"/>
      <c r="HU368" s="251"/>
      <c r="HV368" s="251"/>
      <c r="HW368" s="251"/>
      <c r="HX368" s="251"/>
      <c r="HY368" s="251"/>
      <c r="HZ368" s="251"/>
      <c r="IA368" s="251"/>
      <c r="IB368" s="251"/>
      <c r="IC368" s="251"/>
      <c r="ID368" s="251"/>
      <c r="IE368" s="251"/>
      <c r="IF368" s="251"/>
      <c r="IG368" s="251"/>
      <c r="IH368" s="251"/>
      <c r="II368" s="251"/>
      <c r="IJ368" s="251"/>
      <c r="IK368" s="251"/>
      <c r="IL368" s="251"/>
      <c r="IM368" s="251"/>
      <c r="IN368" s="251"/>
      <c r="IO368" s="251"/>
      <c r="IP368" s="251"/>
      <c r="IQ368" s="251"/>
      <c r="IR368" s="251"/>
      <c r="IS368" s="251"/>
      <c r="IT368" s="251"/>
      <c r="IU368" s="251"/>
      <c r="IV368" s="251"/>
    </row>
    <row r="369" spans="1:256" ht="25.5" x14ac:dyDescent="0.2">
      <c r="A369" s="315" t="s">
        <v>323</v>
      </c>
      <c r="B369" s="288">
        <v>510</v>
      </c>
      <c r="C369" s="316" t="s">
        <v>271</v>
      </c>
      <c r="D369" s="240" t="s">
        <v>306</v>
      </c>
      <c r="E369" s="240"/>
      <c r="F369" s="317"/>
      <c r="G369" s="230">
        <f>SUM(G372+G373+G370+G374)</f>
        <v>9509.6</v>
      </c>
    </row>
    <row r="370" spans="1:256" ht="51" x14ac:dyDescent="0.2">
      <c r="A370" s="318" t="s">
        <v>222</v>
      </c>
      <c r="B370" s="319">
        <v>510</v>
      </c>
      <c r="C370" s="320" t="s">
        <v>271</v>
      </c>
      <c r="D370" s="250" t="s">
        <v>306</v>
      </c>
      <c r="E370" s="321" t="s">
        <v>322</v>
      </c>
      <c r="F370" s="322"/>
      <c r="G370" s="323">
        <f>SUM(G371)</f>
        <v>4585</v>
      </c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  <c r="AA370" s="239"/>
      <c r="AB370" s="239"/>
      <c r="AC370" s="239"/>
      <c r="AD370" s="239"/>
      <c r="AE370" s="239"/>
      <c r="AF370" s="239"/>
      <c r="AG370" s="239"/>
      <c r="AH370" s="239"/>
      <c r="AI370" s="239"/>
      <c r="AJ370" s="239"/>
      <c r="AK370" s="239"/>
      <c r="AL370" s="239"/>
      <c r="AM370" s="239"/>
      <c r="AN370" s="239"/>
      <c r="AO370" s="239"/>
      <c r="AP370" s="239"/>
      <c r="AQ370" s="239"/>
      <c r="AR370" s="239"/>
      <c r="AS370" s="239"/>
      <c r="AT370" s="239"/>
      <c r="AU370" s="239"/>
      <c r="AV370" s="239"/>
      <c r="AW370" s="239"/>
      <c r="AX370" s="239"/>
      <c r="AY370" s="239"/>
      <c r="AZ370" s="239"/>
      <c r="BA370" s="239"/>
      <c r="BB370" s="239"/>
      <c r="BC370" s="239"/>
      <c r="BD370" s="239"/>
      <c r="BE370" s="239"/>
      <c r="BF370" s="239"/>
      <c r="BG370" s="239"/>
      <c r="BH370" s="239"/>
      <c r="BI370" s="239"/>
      <c r="BJ370" s="239"/>
      <c r="BK370" s="239"/>
      <c r="BL370" s="239"/>
      <c r="BM370" s="239"/>
      <c r="BN370" s="239"/>
      <c r="BO370" s="239"/>
      <c r="BP370" s="239"/>
      <c r="BQ370" s="239"/>
      <c r="BR370" s="239"/>
      <c r="BS370" s="239"/>
      <c r="BT370" s="239"/>
      <c r="BU370" s="239"/>
      <c r="BV370" s="239"/>
      <c r="BW370" s="239"/>
      <c r="BX370" s="239"/>
      <c r="BY370" s="239"/>
      <c r="BZ370" s="239"/>
      <c r="CA370" s="239"/>
      <c r="CB370" s="239"/>
      <c r="CC370" s="239"/>
      <c r="CD370" s="239"/>
      <c r="CE370" s="239"/>
      <c r="CF370" s="239"/>
      <c r="CG370" s="239"/>
      <c r="CH370" s="239"/>
      <c r="CI370" s="239"/>
      <c r="CJ370" s="239"/>
      <c r="CK370" s="239"/>
      <c r="CL370" s="239"/>
      <c r="CM370" s="239"/>
      <c r="CN370" s="239"/>
      <c r="CO370" s="239"/>
      <c r="CP370" s="239"/>
      <c r="CQ370" s="239"/>
      <c r="CR370" s="239"/>
      <c r="CS370" s="239"/>
      <c r="CT370" s="239"/>
      <c r="CU370" s="239"/>
      <c r="CV370" s="239"/>
      <c r="CW370" s="239"/>
      <c r="CX370" s="239"/>
      <c r="CY370" s="239"/>
      <c r="CZ370" s="239"/>
      <c r="DA370" s="239"/>
      <c r="DB370" s="239"/>
      <c r="DC370" s="239"/>
      <c r="DD370" s="239"/>
      <c r="DE370" s="239"/>
      <c r="DF370" s="239"/>
      <c r="DG370" s="239"/>
      <c r="DH370" s="239"/>
      <c r="DI370" s="239"/>
      <c r="DJ370" s="239"/>
      <c r="DK370" s="239"/>
      <c r="DL370" s="239"/>
      <c r="DM370" s="239"/>
      <c r="DN370" s="239"/>
      <c r="DO370" s="239"/>
      <c r="DP370" s="239"/>
      <c r="DQ370" s="239"/>
      <c r="DR370" s="239"/>
      <c r="DS370" s="239"/>
      <c r="DT370" s="239"/>
      <c r="DU370" s="239"/>
      <c r="DV370" s="239"/>
      <c r="DW370" s="239"/>
      <c r="DX370" s="239"/>
      <c r="DY370" s="239"/>
      <c r="DZ370" s="239"/>
      <c r="EA370" s="239"/>
      <c r="EB370" s="239"/>
      <c r="EC370" s="239"/>
      <c r="ED370" s="239"/>
      <c r="EE370" s="239"/>
      <c r="EF370" s="239"/>
      <c r="EG370" s="239"/>
      <c r="EH370" s="239"/>
      <c r="EI370" s="239"/>
      <c r="EJ370" s="239"/>
      <c r="EK370" s="239"/>
      <c r="EL370" s="239"/>
      <c r="EM370" s="239"/>
      <c r="EN370" s="239"/>
      <c r="EO370" s="239"/>
      <c r="EP370" s="239"/>
      <c r="EQ370" s="239"/>
      <c r="ER370" s="239"/>
      <c r="ES370" s="239"/>
      <c r="ET370" s="239"/>
      <c r="EU370" s="239"/>
      <c r="EV370" s="239"/>
      <c r="EW370" s="239"/>
      <c r="EX370" s="239"/>
      <c r="EY370" s="239"/>
      <c r="EZ370" s="239"/>
      <c r="FA370" s="239"/>
      <c r="FB370" s="239"/>
      <c r="FC370" s="239"/>
      <c r="FD370" s="239"/>
      <c r="FE370" s="239"/>
      <c r="FF370" s="239"/>
      <c r="FG370" s="239"/>
      <c r="FH370" s="239"/>
      <c r="FI370" s="239"/>
      <c r="FJ370" s="239"/>
      <c r="FK370" s="239"/>
      <c r="FL370" s="239"/>
      <c r="FM370" s="239"/>
      <c r="FN370" s="239"/>
      <c r="FO370" s="239"/>
      <c r="FP370" s="239"/>
      <c r="FQ370" s="239"/>
      <c r="FR370" s="239"/>
      <c r="FS370" s="239"/>
      <c r="FT370" s="239"/>
      <c r="FU370" s="239"/>
      <c r="FV370" s="239"/>
      <c r="FW370" s="239"/>
      <c r="FX370" s="239"/>
      <c r="FY370" s="239"/>
      <c r="FZ370" s="239"/>
      <c r="GA370" s="239"/>
      <c r="GB370" s="239"/>
      <c r="GC370" s="239"/>
      <c r="GD370" s="239"/>
      <c r="GE370" s="239"/>
      <c r="GF370" s="239"/>
      <c r="GG370" s="239"/>
      <c r="GH370" s="239"/>
      <c r="GI370" s="239"/>
      <c r="GJ370" s="239"/>
      <c r="GK370" s="239"/>
      <c r="GL370" s="239"/>
      <c r="GM370" s="239"/>
      <c r="GN370" s="239"/>
      <c r="GO370" s="239"/>
      <c r="GP370" s="239"/>
      <c r="GQ370" s="239"/>
      <c r="GR370" s="239"/>
      <c r="GS370" s="239"/>
      <c r="GT370" s="239"/>
      <c r="GU370" s="239"/>
      <c r="GV370" s="239"/>
      <c r="GW370" s="239"/>
      <c r="GX370" s="239"/>
      <c r="GY370" s="239"/>
      <c r="GZ370" s="239"/>
      <c r="HA370" s="239"/>
      <c r="HB370" s="239"/>
      <c r="HC370" s="239"/>
      <c r="HD370" s="239"/>
      <c r="HE370" s="239"/>
      <c r="HF370" s="239"/>
      <c r="HG370" s="239"/>
      <c r="HH370" s="239"/>
      <c r="HI370" s="239"/>
      <c r="HJ370" s="239"/>
      <c r="HK370" s="239"/>
      <c r="HL370" s="239"/>
      <c r="HM370" s="239"/>
      <c r="HN370" s="239"/>
      <c r="HO370" s="239"/>
      <c r="HP370" s="239"/>
      <c r="HQ370" s="239"/>
      <c r="HR370" s="239"/>
      <c r="HS370" s="239"/>
      <c r="HT370" s="239"/>
      <c r="HU370" s="239"/>
      <c r="HV370" s="239"/>
      <c r="HW370" s="239"/>
      <c r="HX370" s="239"/>
      <c r="HY370" s="239"/>
      <c r="HZ370" s="239"/>
      <c r="IA370" s="239"/>
      <c r="IB370" s="239"/>
      <c r="IC370" s="239"/>
      <c r="ID370" s="239"/>
      <c r="IE370" s="239"/>
      <c r="IF370" s="239"/>
      <c r="IG370" s="239"/>
      <c r="IH370" s="239"/>
      <c r="II370" s="239"/>
      <c r="IJ370" s="239"/>
      <c r="IK370" s="239"/>
      <c r="IL370" s="239"/>
      <c r="IM370" s="239"/>
      <c r="IN370" s="239"/>
      <c r="IO370" s="239"/>
      <c r="IP370" s="239"/>
      <c r="IQ370" s="239"/>
      <c r="IR370" s="239"/>
      <c r="IS370" s="239"/>
      <c r="IT370" s="239"/>
      <c r="IU370" s="239"/>
      <c r="IV370" s="239"/>
    </row>
    <row r="371" spans="1:256" ht="54" customHeight="1" x14ac:dyDescent="0.2">
      <c r="A371" s="227" t="s">
        <v>568</v>
      </c>
      <c r="B371" s="324">
        <v>510</v>
      </c>
      <c r="C371" s="316" t="s">
        <v>271</v>
      </c>
      <c r="D371" s="240" t="s">
        <v>306</v>
      </c>
      <c r="E371" s="240" t="s">
        <v>322</v>
      </c>
      <c r="F371" s="317" t="s">
        <v>278</v>
      </c>
      <c r="G371" s="325">
        <v>4585</v>
      </c>
    </row>
    <row r="372" spans="1:256" ht="54.75" customHeight="1" x14ac:dyDescent="0.2">
      <c r="A372" s="227" t="s">
        <v>568</v>
      </c>
      <c r="B372" s="288">
        <v>510</v>
      </c>
      <c r="C372" s="240" t="s">
        <v>271</v>
      </c>
      <c r="D372" s="240" t="s">
        <v>306</v>
      </c>
      <c r="E372" s="240" t="s">
        <v>324</v>
      </c>
      <c r="F372" s="229" t="s">
        <v>278</v>
      </c>
      <c r="G372" s="325">
        <v>3383.72</v>
      </c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  <c r="AA372" s="231"/>
      <c r="AB372" s="231"/>
      <c r="AC372" s="231"/>
      <c r="AD372" s="231"/>
      <c r="AE372" s="231"/>
      <c r="AF372" s="231"/>
      <c r="AG372" s="231"/>
      <c r="AH372" s="231"/>
      <c r="AI372" s="231"/>
      <c r="AJ372" s="231"/>
      <c r="AK372" s="231"/>
      <c r="AL372" s="231"/>
      <c r="AM372" s="231"/>
      <c r="AN372" s="231"/>
      <c r="AO372" s="231"/>
      <c r="AP372" s="231"/>
      <c r="AQ372" s="231"/>
      <c r="AR372" s="231"/>
      <c r="AS372" s="231"/>
      <c r="AT372" s="231"/>
      <c r="AU372" s="231"/>
      <c r="AV372" s="231"/>
      <c r="AW372" s="231"/>
      <c r="AX372" s="231"/>
      <c r="AY372" s="231"/>
      <c r="AZ372" s="231"/>
      <c r="BA372" s="231"/>
      <c r="BB372" s="231"/>
      <c r="BC372" s="231"/>
      <c r="BD372" s="231"/>
      <c r="BE372" s="231"/>
      <c r="BF372" s="231"/>
      <c r="BG372" s="231"/>
      <c r="BH372" s="231"/>
      <c r="BI372" s="231"/>
      <c r="BJ372" s="231"/>
      <c r="BK372" s="231"/>
      <c r="BL372" s="231"/>
      <c r="BM372" s="231"/>
      <c r="BN372" s="231"/>
      <c r="BO372" s="231"/>
      <c r="BP372" s="231"/>
      <c r="BQ372" s="231"/>
      <c r="BR372" s="231"/>
      <c r="BS372" s="231"/>
      <c r="BT372" s="231"/>
      <c r="BU372" s="231"/>
      <c r="BV372" s="231"/>
      <c r="BW372" s="231"/>
      <c r="BX372" s="231"/>
      <c r="BY372" s="231"/>
      <c r="BZ372" s="231"/>
      <c r="CA372" s="231"/>
      <c r="CB372" s="231"/>
      <c r="CC372" s="231"/>
      <c r="CD372" s="231"/>
      <c r="CE372" s="231"/>
      <c r="CF372" s="231"/>
      <c r="CG372" s="231"/>
      <c r="CH372" s="231"/>
      <c r="CI372" s="231"/>
      <c r="CJ372" s="231"/>
      <c r="CK372" s="231"/>
      <c r="CL372" s="231"/>
      <c r="CM372" s="231"/>
      <c r="CN372" s="231"/>
      <c r="CO372" s="231"/>
      <c r="CP372" s="231"/>
      <c r="CQ372" s="231"/>
      <c r="CR372" s="231"/>
      <c r="CS372" s="231"/>
      <c r="CT372" s="231"/>
      <c r="CU372" s="231"/>
      <c r="CV372" s="231"/>
      <c r="CW372" s="231"/>
      <c r="CX372" s="231"/>
      <c r="CY372" s="231"/>
      <c r="CZ372" s="231"/>
      <c r="DA372" s="231"/>
      <c r="DB372" s="231"/>
      <c r="DC372" s="231"/>
      <c r="DD372" s="231"/>
      <c r="DE372" s="231"/>
      <c r="DF372" s="231"/>
      <c r="DG372" s="231"/>
      <c r="DH372" s="231"/>
      <c r="DI372" s="231"/>
      <c r="DJ372" s="231"/>
      <c r="DK372" s="231"/>
      <c r="DL372" s="231"/>
      <c r="DM372" s="231"/>
      <c r="DN372" s="231"/>
      <c r="DO372" s="231"/>
      <c r="DP372" s="231"/>
      <c r="DQ372" s="231"/>
      <c r="DR372" s="231"/>
      <c r="DS372" s="231"/>
      <c r="DT372" s="231"/>
      <c r="DU372" s="231"/>
      <c r="DV372" s="231"/>
      <c r="DW372" s="231"/>
      <c r="DX372" s="231"/>
      <c r="DY372" s="231"/>
      <c r="DZ372" s="231"/>
      <c r="EA372" s="231"/>
      <c r="EB372" s="231"/>
      <c r="EC372" s="231"/>
      <c r="ED372" s="231"/>
      <c r="EE372" s="231"/>
      <c r="EF372" s="231"/>
      <c r="EG372" s="231"/>
      <c r="EH372" s="231"/>
      <c r="EI372" s="231"/>
      <c r="EJ372" s="231"/>
      <c r="EK372" s="231"/>
      <c r="EL372" s="231"/>
      <c r="EM372" s="231"/>
      <c r="EN372" s="231"/>
      <c r="EO372" s="231"/>
      <c r="EP372" s="231"/>
      <c r="EQ372" s="231"/>
      <c r="ER372" s="231"/>
      <c r="ES372" s="231"/>
      <c r="ET372" s="231"/>
      <c r="EU372" s="231"/>
      <c r="EV372" s="231"/>
      <c r="EW372" s="231"/>
      <c r="EX372" s="231"/>
      <c r="EY372" s="231"/>
      <c r="EZ372" s="231"/>
      <c r="FA372" s="231"/>
      <c r="FB372" s="231"/>
      <c r="FC372" s="231"/>
      <c r="FD372" s="231"/>
      <c r="FE372" s="231"/>
      <c r="FF372" s="231"/>
      <c r="FG372" s="231"/>
      <c r="FH372" s="231"/>
      <c r="FI372" s="231"/>
      <c r="FJ372" s="231"/>
      <c r="FK372" s="231"/>
      <c r="FL372" s="231"/>
      <c r="FM372" s="231"/>
      <c r="FN372" s="231"/>
      <c r="FO372" s="231"/>
      <c r="FP372" s="231"/>
      <c r="FQ372" s="231"/>
      <c r="FR372" s="231"/>
      <c r="FS372" s="231"/>
      <c r="FT372" s="231"/>
      <c r="FU372" s="231"/>
      <c r="FV372" s="231"/>
      <c r="FW372" s="231"/>
      <c r="FX372" s="231"/>
      <c r="FY372" s="231"/>
      <c r="FZ372" s="231"/>
      <c r="GA372" s="231"/>
      <c r="GB372" s="231"/>
      <c r="GC372" s="231"/>
      <c r="GD372" s="231"/>
      <c r="GE372" s="231"/>
      <c r="GF372" s="231"/>
      <c r="GG372" s="231"/>
      <c r="GH372" s="231"/>
      <c r="GI372" s="231"/>
      <c r="GJ372" s="231"/>
      <c r="GK372" s="231"/>
      <c r="GL372" s="231"/>
      <c r="GM372" s="231"/>
      <c r="GN372" s="231"/>
      <c r="GO372" s="231"/>
      <c r="GP372" s="231"/>
      <c r="GQ372" s="231"/>
      <c r="GR372" s="231"/>
      <c r="GS372" s="231"/>
      <c r="GT372" s="231"/>
      <c r="GU372" s="231"/>
      <c r="GV372" s="231"/>
      <c r="GW372" s="231"/>
      <c r="GX372" s="231"/>
      <c r="GY372" s="231"/>
      <c r="GZ372" s="231"/>
      <c r="HA372" s="231"/>
      <c r="HB372" s="231"/>
      <c r="HC372" s="231"/>
      <c r="HD372" s="231"/>
      <c r="HE372" s="231"/>
      <c r="HF372" s="231"/>
      <c r="HG372" s="231"/>
      <c r="HH372" s="231"/>
      <c r="HI372" s="231"/>
      <c r="HJ372" s="231"/>
      <c r="HK372" s="231"/>
      <c r="HL372" s="231"/>
      <c r="HM372" s="231"/>
      <c r="HN372" s="231"/>
      <c r="HO372" s="231"/>
      <c r="HP372" s="231"/>
      <c r="HQ372" s="231"/>
      <c r="HR372" s="231"/>
      <c r="HS372" s="231"/>
      <c r="HT372" s="231"/>
      <c r="HU372" s="231"/>
      <c r="HV372" s="231"/>
      <c r="HW372" s="231"/>
      <c r="HX372" s="231"/>
      <c r="HY372" s="231"/>
      <c r="HZ372" s="231"/>
      <c r="IA372" s="231"/>
      <c r="IB372" s="231"/>
      <c r="IC372" s="231"/>
      <c r="ID372" s="231"/>
      <c r="IE372" s="231"/>
      <c r="IF372" s="231"/>
      <c r="IG372" s="231"/>
      <c r="IH372" s="231"/>
      <c r="II372" s="231"/>
      <c r="IJ372" s="231"/>
      <c r="IK372" s="231"/>
      <c r="IL372" s="231"/>
      <c r="IM372" s="231"/>
      <c r="IN372" s="231"/>
      <c r="IO372" s="231"/>
      <c r="IP372" s="231"/>
      <c r="IQ372" s="231"/>
      <c r="IR372" s="231"/>
      <c r="IS372" s="231"/>
      <c r="IT372" s="231"/>
      <c r="IU372" s="231"/>
      <c r="IV372" s="231"/>
    </row>
    <row r="373" spans="1:256" ht="25.5" x14ac:dyDescent="0.2">
      <c r="A373" s="227" t="s">
        <v>569</v>
      </c>
      <c r="B373" s="324">
        <v>510</v>
      </c>
      <c r="C373" s="240" t="s">
        <v>271</v>
      </c>
      <c r="D373" s="326" t="s">
        <v>306</v>
      </c>
      <c r="E373" s="327" t="s">
        <v>324</v>
      </c>
      <c r="F373" s="328" t="s">
        <v>284</v>
      </c>
      <c r="G373" s="230">
        <v>1303.79</v>
      </c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  <c r="AA373" s="239"/>
      <c r="AB373" s="239"/>
      <c r="AC373" s="239"/>
      <c r="AD373" s="239"/>
      <c r="AE373" s="239"/>
      <c r="AF373" s="239"/>
      <c r="AG373" s="239"/>
      <c r="AH373" s="239"/>
      <c r="AI373" s="239"/>
      <c r="AJ373" s="239"/>
      <c r="AK373" s="239"/>
      <c r="AL373" s="239"/>
      <c r="AM373" s="239"/>
      <c r="AN373" s="239"/>
      <c r="AO373" s="239"/>
      <c r="AP373" s="239"/>
      <c r="AQ373" s="239"/>
      <c r="AR373" s="239"/>
      <c r="AS373" s="239"/>
      <c r="AT373" s="239"/>
      <c r="AU373" s="239"/>
      <c r="AV373" s="239"/>
      <c r="AW373" s="239"/>
      <c r="AX373" s="239"/>
      <c r="AY373" s="239"/>
      <c r="AZ373" s="239"/>
      <c r="BA373" s="239"/>
      <c r="BB373" s="239"/>
      <c r="BC373" s="239"/>
      <c r="BD373" s="239"/>
      <c r="BE373" s="239"/>
      <c r="BF373" s="239"/>
      <c r="BG373" s="239"/>
      <c r="BH373" s="239"/>
      <c r="BI373" s="239"/>
      <c r="BJ373" s="239"/>
      <c r="BK373" s="239"/>
      <c r="BL373" s="239"/>
      <c r="BM373" s="239"/>
      <c r="BN373" s="239"/>
      <c r="BO373" s="239"/>
      <c r="BP373" s="239"/>
      <c r="BQ373" s="239"/>
      <c r="BR373" s="239"/>
      <c r="BS373" s="239"/>
      <c r="BT373" s="239"/>
      <c r="BU373" s="239"/>
      <c r="BV373" s="239"/>
      <c r="BW373" s="239"/>
      <c r="BX373" s="239"/>
      <c r="BY373" s="239"/>
      <c r="BZ373" s="239"/>
      <c r="CA373" s="239"/>
      <c r="CB373" s="239"/>
      <c r="CC373" s="239"/>
      <c r="CD373" s="239"/>
      <c r="CE373" s="239"/>
      <c r="CF373" s="239"/>
      <c r="CG373" s="239"/>
      <c r="CH373" s="239"/>
      <c r="CI373" s="239"/>
      <c r="CJ373" s="239"/>
      <c r="CK373" s="239"/>
      <c r="CL373" s="239"/>
      <c r="CM373" s="239"/>
      <c r="CN373" s="239"/>
      <c r="CO373" s="239"/>
      <c r="CP373" s="239"/>
      <c r="CQ373" s="239"/>
      <c r="CR373" s="239"/>
      <c r="CS373" s="239"/>
      <c r="CT373" s="239"/>
      <c r="CU373" s="239"/>
      <c r="CV373" s="239"/>
      <c r="CW373" s="239"/>
      <c r="CX373" s="239"/>
      <c r="CY373" s="239"/>
      <c r="CZ373" s="239"/>
      <c r="DA373" s="239"/>
      <c r="DB373" s="239"/>
      <c r="DC373" s="239"/>
      <c r="DD373" s="239"/>
      <c r="DE373" s="239"/>
      <c r="DF373" s="239"/>
      <c r="DG373" s="239"/>
      <c r="DH373" s="239"/>
      <c r="DI373" s="239"/>
      <c r="DJ373" s="239"/>
      <c r="DK373" s="239"/>
      <c r="DL373" s="239"/>
      <c r="DM373" s="239"/>
      <c r="DN373" s="239"/>
      <c r="DO373" s="239"/>
      <c r="DP373" s="239"/>
      <c r="DQ373" s="239"/>
      <c r="DR373" s="239"/>
      <c r="DS373" s="239"/>
      <c r="DT373" s="239"/>
      <c r="DU373" s="239"/>
      <c r="DV373" s="239"/>
      <c r="DW373" s="239"/>
      <c r="DX373" s="239"/>
      <c r="DY373" s="239"/>
      <c r="DZ373" s="239"/>
      <c r="EA373" s="239"/>
      <c r="EB373" s="239"/>
      <c r="EC373" s="239"/>
      <c r="ED373" s="239"/>
      <c r="EE373" s="239"/>
      <c r="EF373" s="239"/>
      <c r="EG373" s="239"/>
      <c r="EH373" s="239"/>
      <c r="EI373" s="239"/>
      <c r="EJ373" s="239"/>
      <c r="EK373" s="239"/>
      <c r="EL373" s="239"/>
      <c r="EM373" s="239"/>
      <c r="EN373" s="239"/>
      <c r="EO373" s="239"/>
      <c r="EP373" s="239"/>
      <c r="EQ373" s="239"/>
      <c r="ER373" s="239"/>
      <c r="ES373" s="239"/>
      <c r="ET373" s="239"/>
      <c r="EU373" s="239"/>
      <c r="EV373" s="239"/>
      <c r="EW373" s="239"/>
      <c r="EX373" s="239"/>
      <c r="EY373" s="239"/>
      <c r="EZ373" s="239"/>
      <c r="FA373" s="239"/>
      <c r="FB373" s="239"/>
      <c r="FC373" s="239"/>
      <c r="FD373" s="239"/>
      <c r="FE373" s="239"/>
      <c r="FF373" s="239"/>
      <c r="FG373" s="239"/>
      <c r="FH373" s="239"/>
      <c r="FI373" s="239"/>
      <c r="FJ373" s="239"/>
      <c r="FK373" s="239"/>
      <c r="FL373" s="239"/>
      <c r="FM373" s="239"/>
      <c r="FN373" s="239"/>
      <c r="FO373" s="239"/>
      <c r="FP373" s="239"/>
      <c r="FQ373" s="239"/>
      <c r="FR373" s="239"/>
      <c r="FS373" s="239"/>
      <c r="FT373" s="239"/>
      <c r="FU373" s="239"/>
      <c r="FV373" s="239"/>
      <c r="FW373" s="239"/>
      <c r="FX373" s="239"/>
      <c r="FY373" s="239"/>
      <c r="FZ373" s="239"/>
      <c r="GA373" s="239"/>
      <c r="GB373" s="239"/>
      <c r="GC373" s="239"/>
      <c r="GD373" s="239"/>
      <c r="GE373" s="239"/>
      <c r="GF373" s="239"/>
      <c r="GG373" s="239"/>
      <c r="GH373" s="239"/>
      <c r="GI373" s="239"/>
      <c r="GJ373" s="239"/>
      <c r="GK373" s="239"/>
      <c r="GL373" s="239"/>
      <c r="GM373" s="239"/>
      <c r="GN373" s="239"/>
      <c r="GO373" s="239"/>
      <c r="GP373" s="239"/>
      <c r="GQ373" s="239"/>
      <c r="GR373" s="239"/>
      <c r="GS373" s="239"/>
      <c r="GT373" s="239"/>
      <c r="GU373" s="239"/>
      <c r="GV373" s="239"/>
      <c r="GW373" s="239"/>
      <c r="GX373" s="239"/>
      <c r="GY373" s="239"/>
      <c r="GZ373" s="239"/>
      <c r="HA373" s="239"/>
      <c r="HB373" s="239"/>
      <c r="HC373" s="239"/>
      <c r="HD373" s="239"/>
      <c r="HE373" s="239"/>
      <c r="HF373" s="239"/>
      <c r="HG373" s="239"/>
      <c r="HH373" s="239"/>
      <c r="HI373" s="239"/>
      <c r="HJ373" s="239"/>
      <c r="HK373" s="239"/>
      <c r="HL373" s="239"/>
      <c r="HM373" s="239"/>
      <c r="HN373" s="239"/>
      <c r="HO373" s="239"/>
      <c r="HP373" s="239"/>
      <c r="HQ373" s="239"/>
      <c r="HR373" s="239"/>
      <c r="HS373" s="239"/>
      <c r="HT373" s="239"/>
      <c r="HU373" s="239"/>
      <c r="HV373" s="239"/>
      <c r="HW373" s="239"/>
      <c r="HX373" s="239"/>
      <c r="HY373" s="239"/>
      <c r="HZ373" s="239"/>
      <c r="IA373" s="239"/>
      <c r="IB373" s="239"/>
      <c r="IC373" s="239"/>
      <c r="ID373" s="239"/>
      <c r="IE373" s="239"/>
      <c r="IF373" s="239"/>
      <c r="IG373" s="239"/>
      <c r="IH373" s="239"/>
      <c r="II373" s="239"/>
      <c r="IJ373" s="239"/>
      <c r="IK373" s="239"/>
      <c r="IL373" s="239"/>
      <c r="IM373" s="239"/>
      <c r="IN373" s="239"/>
      <c r="IO373" s="239"/>
      <c r="IP373" s="239"/>
      <c r="IQ373" s="239"/>
      <c r="IR373" s="239"/>
      <c r="IS373" s="239"/>
      <c r="IT373" s="239"/>
      <c r="IU373" s="239"/>
      <c r="IV373" s="239"/>
    </row>
    <row r="374" spans="1:256" x14ac:dyDescent="0.2">
      <c r="A374" s="227" t="s">
        <v>294</v>
      </c>
      <c r="B374" s="324">
        <v>510</v>
      </c>
      <c r="C374" s="240" t="s">
        <v>271</v>
      </c>
      <c r="D374" s="326" t="s">
        <v>306</v>
      </c>
      <c r="E374" s="327" t="s">
        <v>324</v>
      </c>
      <c r="F374" s="328" t="s">
        <v>295</v>
      </c>
      <c r="G374" s="230">
        <v>237.09</v>
      </c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  <c r="AA374" s="239"/>
      <c r="AB374" s="239"/>
      <c r="AC374" s="239"/>
      <c r="AD374" s="239"/>
      <c r="AE374" s="239"/>
      <c r="AF374" s="239"/>
      <c r="AG374" s="239"/>
      <c r="AH374" s="239"/>
      <c r="AI374" s="239"/>
      <c r="AJ374" s="239"/>
      <c r="AK374" s="239"/>
      <c r="AL374" s="239"/>
      <c r="AM374" s="239"/>
      <c r="AN374" s="239"/>
      <c r="AO374" s="239"/>
      <c r="AP374" s="239"/>
      <c r="AQ374" s="239"/>
      <c r="AR374" s="239"/>
      <c r="AS374" s="239"/>
      <c r="AT374" s="239"/>
      <c r="AU374" s="239"/>
      <c r="AV374" s="239"/>
      <c r="AW374" s="239"/>
      <c r="AX374" s="239"/>
      <c r="AY374" s="239"/>
      <c r="AZ374" s="239"/>
      <c r="BA374" s="239"/>
      <c r="BB374" s="239"/>
      <c r="BC374" s="239"/>
      <c r="BD374" s="239"/>
      <c r="BE374" s="239"/>
      <c r="BF374" s="239"/>
      <c r="BG374" s="239"/>
      <c r="BH374" s="239"/>
      <c r="BI374" s="239"/>
      <c r="BJ374" s="239"/>
      <c r="BK374" s="239"/>
      <c r="BL374" s="239"/>
      <c r="BM374" s="239"/>
      <c r="BN374" s="239"/>
      <c r="BO374" s="239"/>
      <c r="BP374" s="239"/>
      <c r="BQ374" s="239"/>
      <c r="BR374" s="239"/>
      <c r="BS374" s="239"/>
      <c r="BT374" s="239"/>
      <c r="BU374" s="239"/>
      <c r="BV374" s="239"/>
      <c r="BW374" s="239"/>
      <c r="BX374" s="239"/>
      <c r="BY374" s="239"/>
      <c r="BZ374" s="239"/>
      <c r="CA374" s="239"/>
      <c r="CB374" s="239"/>
      <c r="CC374" s="239"/>
      <c r="CD374" s="239"/>
      <c r="CE374" s="239"/>
      <c r="CF374" s="239"/>
      <c r="CG374" s="239"/>
      <c r="CH374" s="239"/>
      <c r="CI374" s="239"/>
      <c r="CJ374" s="239"/>
      <c r="CK374" s="239"/>
      <c r="CL374" s="239"/>
      <c r="CM374" s="239"/>
      <c r="CN374" s="239"/>
      <c r="CO374" s="239"/>
      <c r="CP374" s="239"/>
      <c r="CQ374" s="239"/>
      <c r="CR374" s="239"/>
      <c r="CS374" s="239"/>
      <c r="CT374" s="239"/>
      <c r="CU374" s="239"/>
      <c r="CV374" s="239"/>
      <c r="CW374" s="239"/>
      <c r="CX374" s="239"/>
      <c r="CY374" s="239"/>
      <c r="CZ374" s="239"/>
      <c r="DA374" s="239"/>
      <c r="DB374" s="239"/>
      <c r="DC374" s="239"/>
      <c r="DD374" s="239"/>
      <c r="DE374" s="239"/>
      <c r="DF374" s="239"/>
      <c r="DG374" s="239"/>
      <c r="DH374" s="239"/>
      <c r="DI374" s="239"/>
      <c r="DJ374" s="239"/>
      <c r="DK374" s="239"/>
      <c r="DL374" s="239"/>
      <c r="DM374" s="239"/>
      <c r="DN374" s="239"/>
      <c r="DO374" s="239"/>
      <c r="DP374" s="239"/>
      <c r="DQ374" s="239"/>
      <c r="DR374" s="239"/>
      <c r="DS374" s="239"/>
      <c r="DT374" s="239"/>
      <c r="DU374" s="239"/>
      <c r="DV374" s="239"/>
      <c r="DW374" s="239"/>
      <c r="DX374" s="239"/>
      <c r="DY374" s="239"/>
      <c r="DZ374" s="239"/>
      <c r="EA374" s="239"/>
      <c r="EB374" s="239"/>
      <c r="EC374" s="239"/>
      <c r="ED374" s="239"/>
      <c r="EE374" s="239"/>
      <c r="EF374" s="239"/>
      <c r="EG374" s="239"/>
      <c r="EH374" s="239"/>
      <c r="EI374" s="239"/>
      <c r="EJ374" s="239"/>
      <c r="EK374" s="239"/>
      <c r="EL374" s="239"/>
      <c r="EM374" s="239"/>
      <c r="EN374" s="239"/>
      <c r="EO374" s="239"/>
      <c r="EP374" s="239"/>
      <c r="EQ374" s="239"/>
      <c r="ER374" s="239"/>
      <c r="ES374" s="239"/>
      <c r="ET374" s="239"/>
      <c r="EU374" s="239"/>
      <c r="EV374" s="239"/>
      <c r="EW374" s="239"/>
      <c r="EX374" s="239"/>
      <c r="EY374" s="239"/>
      <c r="EZ374" s="239"/>
      <c r="FA374" s="239"/>
      <c r="FB374" s="239"/>
      <c r="FC374" s="239"/>
      <c r="FD374" s="239"/>
      <c r="FE374" s="239"/>
      <c r="FF374" s="239"/>
      <c r="FG374" s="239"/>
      <c r="FH374" s="239"/>
      <c r="FI374" s="239"/>
      <c r="FJ374" s="239"/>
      <c r="FK374" s="239"/>
      <c r="FL374" s="239"/>
      <c r="FM374" s="239"/>
      <c r="FN374" s="239"/>
      <c r="FO374" s="239"/>
      <c r="FP374" s="239"/>
      <c r="FQ374" s="239"/>
      <c r="FR374" s="239"/>
      <c r="FS374" s="239"/>
      <c r="FT374" s="239"/>
      <c r="FU374" s="239"/>
      <c r="FV374" s="239"/>
      <c r="FW374" s="239"/>
      <c r="FX374" s="239"/>
      <c r="FY374" s="239"/>
      <c r="FZ374" s="239"/>
      <c r="GA374" s="239"/>
      <c r="GB374" s="239"/>
      <c r="GC374" s="239"/>
      <c r="GD374" s="239"/>
      <c r="GE374" s="239"/>
      <c r="GF374" s="239"/>
      <c r="GG374" s="239"/>
      <c r="GH374" s="239"/>
      <c r="GI374" s="239"/>
      <c r="GJ374" s="239"/>
      <c r="GK374" s="239"/>
      <c r="GL374" s="239"/>
      <c r="GM374" s="239"/>
      <c r="GN374" s="239"/>
      <c r="GO374" s="239"/>
      <c r="GP374" s="239"/>
      <c r="GQ374" s="239"/>
      <c r="GR374" s="239"/>
      <c r="GS374" s="239"/>
      <c r="GT374" s="239"/>
      <c r="GU374" s="239"/>
      <c r="GV374" s="239"/>
      <c r="GW374" s="239"/>
      <c r="GX374" s="239"/>
      <c r="GY374" s="239"/>
      <c r="GZ374" s="239"/>
      <c r="HA374" s="239"/>
      <c r="HB374" s="239"/>
      <c r="HC374" s="239"/>
      <c r="HD374" s="239"/>
      <c r="HE374" s="239"/>
      <c r="HF374" s="239"/>
      <c r="HG374" s="239"/>
      <c r="HH374" s="239"/>
      <c r="HI374" s="239"/>
      <c r="HJ374" s="239"/>
      <c r="HK374" s="239"/>
      <c r="HL374" s="239"/>
      <c r="HM374" s="239"/>
      <c r="HN374" s="239"/>
      <c r="HO374" s="239"/>
      <c r="HP374" s="239"/>
      <c r="HQ374" s="239"/>
      <c r="HR374" s="239"/>
      <c r="HS374" s="239"/>
      <c r="HT374" s="239"/>
      <c r="HU374" s="239"/>
      <c r="HV374" s="239"/>
      <c r="HW374" s="239"/>
      <c r="HX374" s="239"/>
      <c r="HY374" s="239"/>
      <c r="HZ374" s="239"/>
      <c r="IA374" s="239"/>
      <c r="IB374" s="239"/>
      <c r="IC374" s="239"/>
      <c r="ID374" s="239"/>
      <c r="IE374" s="239"/>
      <c r="IF374" s="239"/>
      <c r="IG374" s="239"/>
      <c r="IH374" s="239"/>
      <c r="II374" s="239"/>
      <c r="IJ374" s="239"/>
      <c r="IK374" s="239"/>
      <c r="IL374" s="239"/>
      <c r="IM374" s="239"/>
      <c r="IN374" s="239"/>
      <c r="IO374" s="239"/>
      <c r="IP374" s="239"/>
      <c r="IQ374" s="239"/>
      <c r="IR374" s="239"/>
      <c r="IS374" s="239"/>
      <c r="IT374" s="239"/>
      <c r="IU374" s="239"/>
      <c r="IV374" s="239"/>
    </row>
    <row r="375" spans="1:256" ht="14.25" x14ac:dyDescent="0.2">
      <c r="A375" s="345" t="s">
        <v>531</v>
      </c>
      <c r="B375" s="346"/>
      <c r="C375" s="346"/>
      <c r="D375" s="346"/>
      <c r="E375" s="346"/>
      <c r="F375" s="347"/>
      <c r="G375" s="329">
        <f>SUM(G10+G22+G299+G368+G77)</f>
        <v>866209.01</v>
      </c>
    </row>
    <row r="379" spans="1:256" x14ac:dyDescent="0.2">
      <c r="G379" s="332"/>
    </row>
  </sheetData>
  <mergeCells count="9">
    <mergeCell ref="A375:F375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8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H14" sqref="H14"/>
    </sheetView>
  </sheetViews>
  <sheetFormatPr defaultRowHeight="12.75" x14ac:dyDescent="0.2"/>
  <cols>
    <col min="1" max="1" width="24.140625" style="182" customWidth="1"/>
    <col min="2" max="2" width="43.140625" style="182" customWidth="1"/>
    <col min="3" max="3" width="13.140625" style="182" customWidth="1"/>
    <col min="4" max="4" width="13.5703125" style="182" customWidth="1"/>
    <col min="5" max="256" width="9.140625" style="182"/>
    <col min="257" max="257" width="24.140625" style="182" customWidth="1"/>
    <col min="258" max="258" width="43.140625" style="182" customWidth="1"/>
    <col min="259" max="259" width="13.140625" style="182" customWidth="1"/>
    <col min="260" max="260" width="13.5703125" style="182" customWidth="1"/>
    <col min="261" max="512" width="9.140625" style="182"/>
    <col min="513" max="513" width="24.140625" style="182" customWidth="1"/>
    <col min="514" max="514" width="43.140625" style="182" customWidth="1"/>
    <col min="515" max="515" width="13.140625" style="182" customWidth="1"/>
    <col min="516" max="516" width="13.5703125" style="182" customWidth="1"/>
    <col min="517" max="768" width="9.140625" style="182"/>
    <col min="769" max="769" width="24.140625" style="182" customWidth="1"/>
    <col min="770" max="770" width="43.140625" style="182" customWidth="1"/>
    <col min="771" max="771" width="13.140625" style="182" customWidth="1"/>
    <col min="772" max="772" width="13.5703125" style="182" customWidth="1"/>
    <col min="773" max="1024" width="9.140625" style="182"/>
    <col min="1025" max="1025" width="24.140625" style="182" customWidth="1"/>
    <col min="1026" max="1026" width="43.140625" style="182" customWidth="1"/>
    <col min="1027" max="1027" width="13.140625" style="182" customWidth="1"/>
    <col min="1028" max="1028" width="13.5703125" style="182" customWidth="1"/>
    <col min="1029" max="1280" width="9.140625" style="182"/>
    <col min="1281" max="1281" width="24.140625" style="182" customWidth="1"/>
    <col min="1282" max="1282" width="43.140625" style="182" customWidth="1"/>
    <col min="1283" max="1283" width="13.140625" style="182" customWidth="1"/>
    <col min="1284" max="1284" width="13.5703125" style="182" customWidth="1"/>
    <col min="1285" max="1536" width="9.140625" style="182"/>
    <col min="1537" max="1537" width="24.140625" style="182" customWidth="1"/>
    <col min="1538" max="1538" width="43.140625" style="182" customWidth="1"/>
    <col min="1539" max="1539" width="13.140625" style="182" customWidth="1"/>
    <col min="1540" max="1540" width="13.5703125" style="182" customWidth="1"/>
    <col min="1541" max="1792" width="9.140625" style="182"/>
    <col min="1793" max="1793" width="24.140625" style="182" customWidth="1"/>
    <col min="1794" max="1794" width="43.140625" style="182" customWidth="1"/>
    <col min="1795" max="1795" width="13.140625" style="182" customWidth="1"/>
    <col min="1796" max="1796" width="13.5703125" style="182" customWidth="1"/>
    <col min="1797" max="2048" width="9.140625" style="182"/>
    <col min="2049" max="2049" width="24.140625" style="182" customWidth="1"/>
    <col min="2050" max="2050" width="43.140625" style="182" customWidth="1"/>
    <col min="2051" max="2051" width="13.140625" style="182" customWidth="1"/>
    <col min="2052" max="2052" width="13.5703125" style="182" customWidth="1"/>
    <col min="2053" max="2304" width="9.140625" style="182"/>
    <col min="2305" max="2305" width="24.140625" style="182" customWidth="1"/>
    <col min="2306" max="2306" width="43.140625" style="182" customWidth="1"/>
    <col min="2307" max="2307" width="13.140625" style="182" customWidth="1"/>
    <col min="2308" max="2308" width="13.5703125" style="182" customWidth="1"/>
    <col min="2309" max="2560" width="9.140625" style="182"/>
    <col min="2561" max="2561" width="24.140625" style="182" customWidth="1"/>
    <col min="2562" max="2562" width="43.140625" style="182" customWidth="1"/>
    <col min="2563" max="2563" width="13.140625" style="182" customWidth="1"/>
    <col min="2564" max="2564" width="13.5703125" style="182" customWidth="1"/>
    <col min="2565" max="2816" width="9.140625" style="182"/>
    <col min="2817" max="2817" width="24.140625" style="182" customWidth="1"/>
    <col min="2818" max="2818" width="43.140625" style="182" customWidth="1"/>
    <col min="2819" max="2819" width="13.140625" style="182" customWidth="1"/>
    <col min="2820" max="2820" width="13.5703125" style="182" customWidth="1"/>
    <col min="2821" max="3072" width="9.140625" style="182"/>
    <col min="3073" max="3073" width="24.140625" style="182" customWidth="1"/>
    <col min="3074" max="3074" width="43.140625" style="182" customWidth="1"/>
    <col min="3075" max="3075" width="13.140625" style="182" customWidth="1"/>
    <col min="3076" max="3076" width="13.5703125" style="182" customWidth="1"/>
    <col min="3077" max="3328" width="9.140625" style="182"/>
    <col min="3329" max="3329" width="24.140625" style="182" customWidth="1"/>
    <col min="3330" max="3330" width="43.140625" style="182" customWidth="1"/>
    <col min="3331" max="3331" width="13.140625" style="182" customWidth="1"/>
    <col min="3332" max="3332" width="13.5703125" style="182" customWidth="1"/>
    <col min="3333" max="3584" width="9.140625" style="182"/>
    <col min="3585" max="3585" width="24.140625" style="182" customWidth="1"/>
    <col min="3586" max="3586" width="43.140625" style="182" customWidth="1"/>
    <col min="3587" max="3587" width="13.140625" style="182" customWidth="1"/>
    <col min="3588" max="3588" width="13.5703125" style="182" customWidth="1"/>
    <col min="3589" max="3840" width="9.140625" style="182"/>
    <col min="3841" max="3841" width="24.140625" style="182" customWidth="1"/>
    <col min="3842" max="3842" width="43.140625" style="182" customWidth="1"/>
    <col min="3843" max="3843" width="13.140625" style="182" customWidth="1"/>
    <col min="3844" max="3844" width="13.5703125" style="182" customWidth="1"/>
    <col min="3845" max="4096" width="9.140625" style="182"/>
    <col min="4097" max="4097" width="24.140625" style="182" customWidth="1"/>
    <col min="4098" max="4098" width="43.140625" style="182" customWidth="1"/>
    <col min="4099" max="4099" width="13.140625" style="182" customWidth="1"/>
    <col min="4100" max="4100" width="13.5703125" style="182" customWidth="1"/>
    <col min="4101" max="4352" width="9.140625" style="182"/>
    <col min="4353" max="4353" width="24.140625" style="182" customWidth="1"/>
    <col min="4354" max="4354" width="43.140625" style="182" customWidth="1"/>
    <col min="4355" max="4355" width="13.140625" style="182" customWidth="1"/>
    <col min="4356" max="4356" width="13.5703125" style="182" customWidth="1"/>
    <col min="4357" max="4608" width="9.140625" style="182"/>
    <col min="4609" max="4609" width="24.140625" style="182" customWidth="1"/>
    <col min="4610" max="4610" width="43.140625" style="182" customWidth="1"/>
    <col min="4611" max="4611" width="13.140625" style="182" customWidth="1"/>
    <col min="4612" max="4612" width="13.5703125" style="182" customWidth="1"/>
    <col min="4613" max="4864" width="9.140625" style="182"/>
    <col min="4865" max="4865" width="24.140625" style="182" customWidth="1"/>
    <col min="4866" max="4866" width="43.140625" style="182" customWidth="1"/>
    <col min="4867" max="4867" width="13.140625" style="182" customWidth="1"/>
    <col min="4868" max="4868" width="13.5703125" style="182" customWidth="1"/>
    <col min="4869" max="5120" width="9.140625" style="182"/>
    <col min="5121" max="5121" width="24.140625" style="182" customWidth="1"/>
    <col min="5122" max="5122" width="43.140625" style="182" customWidth="1"/>
    <col min="5123" max="5123" width="13.140625" style="182" customWidth="1"/>
    <col min="5124" max="5124" width="13.5703125" style="182" customWidth="1"/>
    <col min="5125" max="5376" width="9.140625" style="182"/>
    <col min="5377" max="5377" width="24.140625" style="182" customWidth="1"/>
    <col min="5378" max="5378" width="43.140625" style="182" customWidth="1"/>
    <col min="5379" max="5379" width="13.140625" style="182" customWidth="1"/>
    <col min="5380" max="5380" width="13.5703125" style="182" customWidth="1"/>
    <col min="5381" max="5632" width="9.140625" style="182"/>
    <col min="5633" max="5633" width="24.140625" style="182" customWidth="1"/>
    <col min="5634" max="5634" width="43.140625" style="182" customWidth="1"/>
    <col min="5635" max="5635" width="13.140625" style="182" customWidth="1"/>
    <col min="5636" max="5636" width="13.5703125" style="182" customWidth="1"/>
    <col min="5637" max="5888" width="9.140625" style="182"/>
    <col min="5889" max="5889" width="24.140625" style="182" customWidth="1"/>
    <col min="5890" max="5890" width="43.140625" style="182" customWidth="1"/>
    <col min="5891" max="5891" width="13.140625" style="182" customWidth="1"/>
    <col min="5892" max="5892" width="13.5703125" style="182" customWidth="1"/>
    <col min="5893" max="6144" width="9.140625" style="182"/>
    <col min="6145" max="6145" width="24.140625" style="182" customWidth="1"/>
    <col min="6146" max="6146" width="43.140625" style="182" customWidth="1"/>
    <col min="6147" max="6147" width="13.140625" style="182" customWidth="1"/>
    <col min="6148" max="6148" width="13.5703125" style="182" customWidth="1"/>
    <col min="6149" max="6400" width="9.140625" style="182"/>
    <col min="6401" max="6401" width="24.140625" style="182" customWidth="1"/>
    <col min="6402" max="6402" width="43.140625" style="182" customWidth="1"/>
    <col min="6403" max="6403" width="13.140625" style="182" customWidth="1"/>
    <col min="6404" max="6404" width="13.5703125" style="182" customWidth="1"/>
    <col min="6405" max="6656" width="9.140625" style="182"/>
    <col min="6657" max="6657" width="24.140625" style="182" customWidth="1"/>
    <col min="6658" max="6658" width="43.140625" style="182" customWidth="1"/>
    <col min="6659" max="6659" width="13.140625" style="182" customWidth="1"/>
    <col min="6660" max="6660" width="13.5703125" style="182" customWidth="1"/>
    <col min="6661" max="6912" width="9.140625" style="182"/>
    <col min="6913" max="6913" width="24.140625" style="182" customWidth="1"/>
    <col min="6914" max="6914" width="43.140625" style="182" customWidth="1"/>
    <col min="6915" max="6915" width="13.140625" style="182" customWidth="1"/>
    <col min="6916" max="6916" width="13.5703125" style="182" customWidth="1"/>
    <col min="6917" max="7168" width="9.140625" style="182"/>
    <col min="7169" max="7169" width="24.140625" style="182" customWidth="1"/>
    <col min="7170" max="7170" width="43.140625" style="182" customWidth="1"/>
    <col min="7171" max="7171" width="13.140625" style="182" customWidth="1"/>
    <col min="7172" max="7172" width="13.5703125" style="182" customWidth="1"/>
    <col min="7173" max="7424" width="9.140625" style="182"/>
    <col min="7425" max="7425" width="24.140625" style="182" customWidth="1"/>
    <col min="7426" max="7426" width="43.140625" style="182" customWidth="1"/>
    <col min="7427" max="7427" width="13.140625" style="182" customWidth="1"/>
    <col min="7428" max="7428" width="13.5703125" style="182" customWidth="1"/>
    <col min="7429" max="7680" width="9.140625" style="182"/>
    <col min="7681" max="7681" width="24.140625" style="182" customWidth="1"/>
    <col min="7682" max="7682" width="43.140625" style="182" customWidth="1"/>
    <col min="7683" max="7683" width="13.140625" style="182" customWidth="1"/>
    <col min="7684" max="7684" width="13.5703125" style="182" customWidth="1"/>
    <col min="7685" max="7936" width="9.140625" style="182"/>
    <col min="7937" max="7937" width="24.140625" style="182" customWidth="1"/>
    <col min="7938" max="7938" width="43.140625" style="182" customWidth="1"/>
    <col min="7939" max="7939" width="13.140625" style="182" customWidth="1"/>
    <col min="7940" max="7940" width="13.5703125" style="182" customWidth="1"/>
    <col min="7941" max="8192" width="9.140625" style="182"/>
    <col min="8193" max="8193" width="24.140625" style="182" customWidth="1"/>
    <col min="8194" max="8194" width="43.140625" style="182" customWidth="1"/>
    <col min="8195" max="8195" width="13.140625" style="182" customWidth="1"/>
    <col min="8196" max="8196" width="13.5703125" style="182" customWidth="1"/>
    <col min="8197" max="8448" width="9.140625" style="182"/>
    <col min="8449" max="8449" width="24.140625" style="182" customWidth="1"/>
    <col min="8450" max="8450" width="43.140625" style="182" customWidth="1"/>
    <col min="8451" max="8451" width="13.140625" style="182" customWidth="1"/>
    <col min="8452" max="8452" width="13.5703125" style="182" customWidth="1"/>
    <col min="8453" max="8704" width="9.140625" style="182"/>
    <col min="8705" max="8705" width="24.140625" style="182" customWidth="1"/>
    <col min="8706" max="8706" width="43.140625" style="182" customWidth="1"/>
    <col min="8707" max="8707" width="13.140625" style="182" customWidth="1"/>
    <col min="8708" max="8708" width="13.5703125" style="182" customWidth="1"/>
    <col min="8709" max="8960" width="9.140625" style="182"/>
    <col min="8961" max="8961" width="24.140625" style="182" customWidth="1"/>
    <col min="8962" max="8962" width="43.140625" style="182" customWidth="1"/>
    <col min="8963" max="8963" width="13.140625" style="182" customWidth="1"/>
    <col min="8964" max="8964" width="13.5703125" style="182" customWidth="1"/>
    <col min="8965" max="9216" width="9.140625" style="182"/>
    <col min="9217" max="9217" width="24.140625" style="182" customWidth="1"/>
    <col min="9218" max="9218" width="43.140625" style="182" customWidth="1"/>
    <col min="9219" max="9219" width="13.140625" style="182" customWidth="1"/>
    <col min="9220" max="9220" width="13.5703125" style="182" customWidth="1"/>
    <col min="9221" max="9472" width="9.140625" style="182"/>
    <col min="9473" max="9473" width="24.140625" style="182" customWidth="1"/>
    <col min="9474" max="9474" width="43.140625" style="182" customWidth="1"/>
    <col min="9475" max="9475" width="13.140625" style="182" customWidth="1"/>
    <col min="9476" max="9476" width="13.5703125" style="182" customWidth="1"/>
    <col min="9477" max="9728" width="9.140625" style="182"/>
    <col min="9729" max="9729" width="24.140625" style="182" customWidth="1"/>
    <col min="9730" max="9730" width="43.140625" style="182" customWidth="1"/>
    <col min="9731" max="9731" width="13.140625" style="182" customWidth="1"/>
    <col min="9732" max="9732" width="13.5703125" style="182" customWidth="1"/>
    <col min="9733" max="9984" width="9.140625" style="182"/>
    <col min="9985" max="9985" width="24.140625" style="182" customWidth="1"/>
    <col min="9986" max="9986" width="43.140625" style="182" customWidth="1"/>
    <col min="9987" max="9987" width="13.140625" style="182" customWidth="1"/>
    <col min="9988" max="9988" width="13.5703125" style="182" customWidth="1"/>
    <col min="9989" max="10240" width="9.140625" style="182"/>
    <col min="10241" max="10241" width="24.140625" style="182" customWidth="1"/>
    <col min="10242" max="10242" width="43.140625" style="182" customWidth="1"/>
    <col min="10243" max="10243" width="13.140625" style="182" customWidth="1"/>
    <col min="10244" max="10244" width="13.5703125" style="182" customWidth="1"/>
    <col min="10245" max="10496" width="9.140625" style="182"/>
    <col min="10497" max="10497" width="24.140625" style="182" customWidth="1"/>
    <col min="10498" max="10498" width="43.140625" style="182" customWidth="1"/>
    <col min="10499" max="10499" width="13.140625" style="182" customWidth="1"/>
    <col min="10500" max="10500" width="13.5703125" style="182" customWidth="1"/>
    <col min="10501" max="10752" width="9.140625" style="182"/>
    <col min="10753" max="10753" width="24.140625" style="182" customWidth="1"/>
    <col min="10754" max="10754" width="43.140625" style="182" customWidth="1"/>
    <col min="10755" max="10755" width="13.140625" style="182" customWidth="1"/>
    <col min="10756" max="10756" width="13.5703125" style="182" customWidth="1"/>
    <col min="10757" max="11008" width="9.140625" style="182"/>
    <col min="11009" max="11009" width="24.140625" style="182" customWidth="1"/>
    <col min="11010" max="11010" width="43.140625" style="182" customWidth="1"/>
    <col min="11011" max="11011" width="13.140625" style="182" customWidth="1"/>
    <col min="11012" max="11012" width="13.5703125" style="182" customWidth="1"/>
    <col min="11013" max="11264" width="9.140625" style="182"/>
    <col min="11265" max="11265" width="24.140625" style="182" customWidth="1"/>
    <col min="11266" max="11266" width="43.140625" style="182" customWidth="1"/>
    <col min="11267" max="11267" width="13.140625" style="182" customWidth="1"/>
    <col min="11268" max="11268" width="13.5703125" style="182" customWidth="1"/>
    <col min="11269" max="11520" width="9.140625" style="182"/>
    <col min="11521" max="11521" width="24.140625" style="182" customWidth="1"/>
    <col min="11522" max="11522" width="43.140625" style="182" customWidth="1"/>
    <col min="11523" max="11523" width="13.140625" style="182" customWidth="1"/>
    <col min="11524" max="11524" width="13.5703125" style="182" customWidth="1"/>
    <col min="11525" max="11776" width="9.140625" style="182"/>
    <col min="11777" max="11777" width="24.140625" style="182" customWidth="1"/>
    <col min="11778" max="11778" width="43.140625" style="182" customWidth="1"/>
    <col min="11779" max="11779" width="13.140625" style="182" customWidth="1"/>
    <col min="11780" max="11780" width="13.5703125" style="182" customWidth="1"/>
    <col min="11781" max="12032" width="9.140625" style="182"/>
    <col min="12033" max="12033" width="24.140625" style="182" customWidth="1"/>
    <col min="12034" max="12034" width="43.140625" style="182" customWidth="1"/>
    <col min="12035" max="12035" width="13.140625" style="182" customWidth="1"/>
    <col min="12036" max="12036" width="13.5703125" style="182" customWidth="1"/>
    <col min="12037" max="12288" width="9.140625" style="182"/>
    <col min="12289" max="12289" width="24.140625" style="182" customWidth="1"/>
    <col min="12290" max="12290" width="43.140625" style="182" customWidth="1"/>
    <col min="12291" max="12291" width="13.140625" style="182" customWidth="1"/>
    <col min="12292" max="12292" width="13.5703125" style="182" customWidth="1"/>
    <col min="12293" max="12544" width="9.140625" style="182"/>
    <col min="12545" max="12545" width="24.140625" style="182" customWidth="1"/>
    <col min="12546" max="12546" width="43.140625" style="182" customWidth="1"/>
    <col min="12547" max="12547" width="13.140625" style="182" customWidth="1"/>
    <col min="12548" max="12548" width="13.5703125" style="182" customWidth="1"/>
    <col min="12549" max="12800" width="9.140625" style="182"/>
    <col min="12801" max="12801" width="24.140625" style="182" customWidth="1"/>
    <col min="12802" max="12802" width="43.140625" style="182" customWidth="1"/>
    <col min="12803" max="12803" width="13.140625" style="182" customWidth="1"/>
    <col min="12804" max="12804" width="13.5703125" style="182" customWidth="1"/>
    <col min="12805" max="13056" width="9.140625" style="182"/>
    <col min="13057" max="13057" width="24.140625" style="182" customWidth="1"/>
    <col min="13058" max="13058" width="43.140625" style="182" customWidth="1"/>
    <col min="13059" max="13059" width="13.140625" style="182" customWidth="1"/>
    <col min="13060" max="13060" width="13.5703125" style="182" customWidth="1"/>
    <col min="13061" max="13312" width="9.140625" style="182"/>
    <col min="13313" max="13313" width="24.140625" style="182" customWidth="1"/>
    <col min="13314" max="13314" width="43.140625" style="182" customWidth="1"/>
    <col min="13315" max="13315" width="13.140625" style="182" customWidth="1"/>
    <col min="13316" max="13316" width="13.5703125" style="182" customWidth="1"/>
    <col min="13317" max="13568" width="9.140625" style="182"/>
    <col min="13569" max="13569" width="24.140625" style="182" customWidth="1"/>
    <col min="13570" max="13570" width="43.140625" style="182" customWidth="1"/>
    <col min="13571" max="13571" width="13.140625" style="182" customWidth="1"/>
    <col min="13572" max="13572" width="13.5703125" style="182" customWidth="1"/>
    <col min="13573" max="13824" width="9.140625" style="182"/>
    <col min="13825" max="13825" width="24.140625" style="182" customWidth="1"/>
    <col min="13826" max="13826" width="43.140625" style="182" customWidth="1"/>
    <col min="13827" max="13827" width="13.140625" style="182" customWidth="1"/>
    <col min="13828" max="13828" width="13.5703125" style="182" customWidth="1"/>
    <col min="13829" max="14080" width="9.140625" style="182"/>
    <col min="14081" max="14081" width="24.140625" style="182" customWidth="1"/>
    <col min="14082" max="14082" width="43.140625" style="182" customWidth="1"/>
    <col min="14083" max="14083" width="13.140625" style="182" customWidth="1"/>
    <col min="14084" max="14084" width="13.5703125" style="182" customWidth="1"/>
    <col min="14085" max="14336" width="9.140625" style="182"/>
    <col min="14337" max="14337" width="24.140625" style="182" customWidth="1"/>
    <col min="14338" max="14338" width="43.140625" style="182" customWidth="1"/>
    <col min="14339" max="14339" width="13.140625" style="182" customWidth="1"/>
    <col min="14340" max="14340" width="13.5703125" style="182" customWidth="1"/>
    <col min="14341" max="14592" width="9.140625" style="182"/>
    <col min="14593" max="14593" width="24.140625" style="182" customWidth="1"/>
    <col min="14594" max="14594" width="43.140625" style="182" customWidth="1"/>
    <col min="14595" max="14595" width="13.140625" style="182" customWidth="1"/>
    <col min="14596" max="14596" width="13.5703125" style="182" customWidth="1"/>
    <col min="14597" max="14848" width="9.140625" style="182"/>
    <col min="14849" max="14849" width="24.140625" style="182" customWidth="1"/>
    <col min="14850" max="14850" width="43.140625" style="182" customWidth="1"/>
    <col min="14851" max="14851" width="13.140625" style="182" customWidth="1"/>
    <col min="14852" max="14852" width="13.5703125" style="182" customWidth="1"/>
    <col min="14853" max="15104" width="9.140625" style="182"/>
    <col min="15105" max="15105" width="24.140625" style="182" customWidth="1"/>
    <col min="15106" max="15106" width="43.140625" style="182" customWidth="1"/>
    <col min="15107" max="15107" width="13.140625" style="182" customWidth="1"/>
    <col min="15108" max="15108" width="13.5703125" style="182" customWidth="1"/>
    <col min="15109" max="15360" width="9.140625" style="182"/>
    <col min="15361" max="15361" width="24.140625" style="182" customWidth="1"/>
    <col min="15362" max="15362" width="43.140625" style="182" customWidth="1"/>
    <col min="15363" max="15363" width="13.140625" style="182" customWidth="1"/>
    <col min="15364" max="15364" width="13.5703125" style="182" customWidth="1"/>
    <col min="15365" max="15616" width="9.140625" style="182"/>
    <col min="15617" max="15617" width="24.140625" style="182" customWidth="1"/>
    <col min="15618" max="15618" width="43.140625" style="182" customWidth="1"/>
    <col min="15619" max="15619" width="13.140625" style="182" customWidth="1"/>
    <col min="15620" max="15620" width="13.5703125" style="182" customWidth="1"/>
    <col min="15621" max="15872" width="9.140625" style="182"/>
    <col min="15873" max="15873" width="24.140625" style="182" customWidth="1"/>
    <col min="15874" max="15874" width="43.140625" style="182" customWidth="1"/>
    <col min="15875" max="15875" width="13.140625" style="182" customWidth="1"/>
    <col min="15876" max="15876" width="13.5703125" style="182" customWidth="1"/>
    <col min="15877" max="16128" width="9.140625" style="182"/>
    <col min="16129" max="16129" width="24.140625" style="182" customWidth="1"/>
    <col min="16130" max="16130" width="43.140625" style="182" customWidth="1"/>
    <col min="16131" max="16131" width="13.140625" style="182" customWidth="1"/>
    <col min="16132" max="16132" width="13.5703125" style="182" customWidth="1"/>
    <col min="16133" max="16384" width="9.140625" style="182"/>
  </cols>
  <sheetData>
    <row r="1" spans="1:256" x14ac:dyDescent="0.2">
      <c r="A1" s="333" t="s">
        <v>532</v>
      </c>
      <c r="B1" s="333"/>
      <c r="C1" s="333"/>
      <c r="D1" s="1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333" t="s">
        <v>1</v>
      </c>
      <c r="B2" s="333"/>
      <c r="C2" s="333"/>
      <c r="D2" s="1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7.25" customHeight="1" x14ac:dyDescent="0.2">
      <c r="A3" s="83"/>
      <c r="B3" s="334" t="s">
        <v>632</v>
      </c>
      <c r="C3" s="334"/>
      <c r="D3" s="1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B4" s="360"/>
      <c r="C4" s="360"/>
      <c r="D4" s="183"/>
    </row>
    <row r="5" spans="1:256" x14ac:dyDescent="0.2">
      <c r="A5" s="358" t="s">
        <v>533</v>
      </c>
      <c r="B5" s="359"/>
      <c r="C5" s="359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  <c r="IV5" s="184"/>
    </row>
    <row r="6" spans="1:256" ht="17.25" customHeight="1" x14ac:dyDescent="0.2">
      <c r="A6" s="358" t="s">
        <v>534</v>
      </c>
      <c r="B6" s="359"/>
      <c r="C6" s="359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</row>
    <row r="7" spans="1:256" x14ac:dyDescent="0.2">
      <c r="A7" s="364" t="s">
        <v>535</v>
      </c>
      <c r="B7" s="365"/>
      <c r="C7" s="365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  <c r="IN7" s="184"/>
      <c r="IO7" s="184"/>
      <c r="IP7" s="184"/>
      <c r="IQ7" s="184"/>
      <c r="IR7" s="184"/>
      <c r="IS7" s="184"/>
      <c r="IT7" s="184"/>
      <c r="IU7" s="184"/>
      <c r="IV7" s="184"/>
    </row>
    <row r="8" spans="1:256" ht="15" customHeight="1" x14ac:dyDescent="0.2">
      <c r="B8" s="360"/>
      <c r="C8" s="360"/>
    </row>
    <row r="9" spans="1:256" ht="38.25" customHeight="1" x14ac:dyDescent="0.2">
      <c r="A9" s="185" t="s">
        <v>536</v>
      </c>
      <c r="B9" s="185" t="s">
        <v>537</v>
      </c>
      <c r="C9" s="186" t="s">
        <v>538</v>
      </c>
    </row>
    <row r="10" spans="1:256" ht="31.5" customHeight="1" x14ac:dyDescent="0.2">
      <c r="A10" s="366" t="s">
        <v>539</v>
      </c>
      <c r="B10" s="367"/>
      <c r="C10" s="187">
        <f>C11+C12</f>
        <v>-40000</v>
      </c>
    </row>
    <row r="11" spans="1:256" ht="41.45" customHeight="1" x14ac:dyDescent="0.2">
      <c r="A11" s="188" t="s">
        <v>540</v>
      </c>
      <c r="B11" s="189" t="s">
        <v>541</v>
      </c>
      <c r="C11" s="190">
        <v>0</v>
      </c>
    </row>
    <row r="12" spans="1:256" ht="41.45" customHeight="1" x14ac:dyDescent="0.2">
      <c r="A12" s="188" t="s">
        <v>542</v>
      </c>
      <c r="B12" s="189" t="s">
        <v>543</v>
      </c>
      <c r="C12" s="190">
        <v>-40000</v>
      </c>
    </row>
    <row r="13" spans="1:256" ht="23.45" customHeight="1" x14ac:dyDescent="0.2">
      <c r="A13" s="361" t="s">
        <v>544</v>
      </c>
      <c r="B13" s="362"/>
      <c r="C13" s="187">
        <f>C14+C15</f>
        <v>920</v>
      </c>
    </row>
    <row r="14" spans="1:256" ht="63.6" customHeight="1" x14ac:dyDescent="0.2">
      <c r="A14" s="188" t="s">
        <v>545</v>
      </c>
      <c r="B14" s="189" t="s">
        <v>546</v>
      </c>
      <c r="C14" s="190">
        <v>20000</v>
      </c>
    </row>
    <row r="15" spans="1:256" ht="54" customHeight="1" x14ac:dyDescent="0.2">
      <c r="A15" s="188" t="s">
        <v>547</v>
      </c>
      <c r="B15" s="191" t="s">
        <v>548</v>
      </c>
      <c r="C15" s="190">
        <v>-19080</v>
      </c>
    </row>
    <row r="16" spans="1:256" ht="32.25" customHeight="1" x14ac:dyDescent="0.2">
      <c r="A16" s="361" t="s">
        <v>549</v>
      </c>
      <c r="B16" s="362"/>
      <c r="C16" s="192">
        <f>C17</f>
        <v>0</v>
      </c>
    </row>
    <row r="17" spans="1:3" ht="96" customHeight="1" x14ac:dyDescent="0.2">
      <c r="A17" s="188" t="s">
        <v>550</v>
      </c>
      <c r="B17" s="193" t="s">
        <v>551</v>
      </c>
      <c r="C17" s="190">
        <v>0</v>
      </c>
    </row>
    <row r="18" spans="1:3" ht="53.1" customHeight="1" x14ac:dyDescent="0.2">
      <c r="A18" s="366" t="s">
        <v>552</v>
      </c>
      <c r="B18" s="367"/>
      <c r="C18" s="192">
        <f>C19</f>
        <v>0</v>
      </c>
    </row>
    <row r="19" spans="1:3" ht="68.45" customHeight="1" x14ac:dyDescent="0.2">
      <c r="A19" s="188" t="s">
        <v>553</v>
      </c>
      <c r="B19" s="193" t="s">
        <v>554</v>
      </c>
      <c r="C19" s="194">
        <v>0</v>
      </c>
    </row>
    <row r="20" spans="1:3" ht="27.75" customHeight="1" x14ac:dyDescent="0.2">
      <c r="A20" s="188" t="s">
        <v>555</v>
      </c>
      <c r="B20" s="195" t="s">
        <v>556</v>
      </c>
      <c r="C20" s="196">
        <v>-12600.63</v>
      </c>
    </row>
    <row r="21" spans="1:3" ht="32.25" customHeight="1" x14ac:dyDescent="0.2">
      <c r="A21" s="361" t="s">
        <v>557</v>
      </c>
      <c r="B21" s="362"/>
      <c r="C21" s="192">
        <f>C13+C10+C16+C18+C20</f>
        <v>-51680.63</v>
      </c>
    </row>
    <row r="22" spans="1:3" x14ac:dyDescent="0.2">
      <c r="A22" s="363"/>
      <c r="B22" s="363"/>
      <c r="C22" s="363"/>
    </row>
    <row r="23" spans="1:3" x14ac:dyDescent="0.2">
      <c r="A23" s="197"/>
      <c r="B23" s="197"/>
      <c r="C23" s="197"/>
    </row>
    <row r="24" spans="1:3" x14ac:dyDescent="0.2">
      <c r="A24" s="197"/>
      <c r="B24" s="197"/>
      <c r="C24" s="197"/>
    </row>
    <row r="25" spans="1:3" x14ac:dyDescent="0.2">
      <c r="A25" s="197"/>
      <c r="B25" s="197"/>
      <c r="C25" s="197"/>
    </row>
    <row r="26" spans="1:3" x14ac:dyDescent="0.2">
      <c r="A26" s="197"/>
      <c r="B26" s="197"/>
      <c r="C26" s="197"/>
    </row>
    <row r="27" spans="1:3" x14ac:dyDescent="0.2">
      <c r="A27" s="197"/>
      <c r="B27" s="197"/>
      <c r="C27" s="197"/>
    </row>
    <row r="28" spans="1:3" x14ac:dyDescent="0.2">
      <c r="A28" s="197"/>
      <c r="B28" s="197"/>
      <c r="C28" s="197"/>
    </row>
    <row r="29" spans="1:3" x14ac:dyDescent="0.2">
      <c r="A29" s="197"/>
      <c r="B29" s="197"/>
      <c r="C29" s="197"/>
    </row>
    <row r="30" spans="1:3" x14ac:dyDescent="0.2">
      <c r="A30" s="197"/>
      <c r="B30" s="197"/>
      <c r="C30" s="197"/>
    </row>
    <row r="31" spans="1:3" x14ac:dyDescent="0.2">
      <c r="A31" s="197"/>
      <c r="B31" s="197"/>
      <c r="C31" s="197"/>
    </row>
    <row r="32" spans="1:3" x14ac:dyDescent="0.2">
      <c r="A32" s="197"/>
      <c r="B32" s="197"/>
      <c r="C32" s="197"/>
    </row>
    <row r="33" spans="1:3" x14ac:dyDescent="0.2">
      <c r="A33" s="197"/>
      <c r="B33" s="197"/>
      <c r="C33" s="197"/>
    </row>
    <row r="34" spans="1:3" x14ac:dyDescent="0.2">
      <c r="A34" s="197"/>
      <c r="B34" s="197"/>
      <c r="C34" s="197"/>
    </row>
    <row r="35" spans="1:3" x14ac:dyDescent="0.2">
      <c r="A35" s="197"/>
      <c r="B35" s="197"/>
      <c r="C35" s="197"/>
    </row>
    <row r="36" spans="1:3" x14ac:dyDescent="0.2">
      <c r="A36" s="197"/>
      <c r="B36" s="197"/>
      <c r="C36" s="197"/>
    </row>
    <row r="37" spans="1:3" x14ac:dyDescent="0.2">
      <c r="A37" s="197"/>
      <c r="B37" s="197"/>
      <c r="C37" s="197"/>
    </row>
    <row r="38" spans="1:3" x14ac:dyDescent="0.2">
      <c r="A38" s="197"/>
      <c r="B38" s="197"/>
      <c r="C38" s="197"/>
    </row>
    <row r="39" spans="1:3" x14ac:dyDescent="0.2">
      <c r="A39" s="197"/>
      <c r="B39" s="197"/>
      <c r="C39" s="197"/>
    </row>
    <row r="40" spans="1:3" x14ac:dyDescent="0.2">
      <c r="A40" s="197"/>
      <c r="B40" s="197"/>
      <c r="C40" s="197"/>
    </row>
    <row r="41" spans="1:3" x14ac:dyDescent="0.2">
      <c r="A41" s="197"/>
      <c r="B41" s="197"/>
      <c r="C41" s="197"/>
    </row>
    <row r="42" spans="1:3" x14ac:dyDescent="0.2">
      <c r="A42" s="197"/>
      <c r="B42" s="197"/>
      <c r="C42" s="197"/>
    </row>
  </sheetData>
  <mergeCells count="14">
    <mergeCell ref="A21:B21"/>
    <mergeCell ref="A22:C22"/>
    <mergeCell ref="A7:C7"/>
    <mergeCell ref="B8:C8"/>
    <mergeCell ref="A10:B10"/>
    <mergeCell ref="A13:B13"/>
    <mergeCell ref="A16:B16"/>
    <mergeCell ref="A18:B18"/>
    <mergeCell ref="A6:C6"/>
    <mergeCell ref="A1:C1"/>
    <mergeCell ref="A2:C2"/>
    <mergeCell ref="B3:C3"/>
    <mergeCell ref="B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2019-06-25T10:04:26Z</dcterms:modified>
</cp:coreProperties>
</file>