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tabRatio="917" activeTab="3"/>
  </bookViews>
  <sheets>
    <sheet name="Приложение 1" sheetId="2" r:id="rId1"/>
    <sheet name="Приложение 2" sheetId="11" r:id="rId2"/>
    <sheet name="Приложение 3" sheetId="12" r:id="rId3"/>
    <sheet name="Приложение 4" sheetId="13" r:id="rId4"/>
  </sheets>
  <definedNames>
    <definedName name="_xlnm.Print_Area" localSheetId="1">'Приложение 2'!$A$1:$F$393</definedName>
    <definedName name="_xlnm.Print_Area" localSheetId="2">'Приложение 3'!$A$1:$G$416</definedName>
  </definedNames>
  <calcPr calcId="145621"/>
</workbook>
</file>

<file path=xl/calcChain.xml><?xml version="1.0" encoding="utf-8"?>
<calcChain xmlns="http://schemas.openxmlformats.org/spreadsheetml/2006/main">
  <c r="G195" i="12" l="1"/>
  <c r="G337" i="12"/>
  <c r="G338" i="12"/>
  <c r="G231" i="12"/>
  <c r="G220" i="12" l="1"/>
  <c r="F45" i="11" l="1"/>
  <c r="F44" i="11" s="1"/>
  <c r="F243" i="11" l="1"/>
  <c r="F225" i="11" l="1"/>
  <c r="F391" i="11"/>
  <c r="F390" i="11" s="1"/>
  <c r="F389" i="11" s="1"/>
  <c r="F387" i="11"/>
  <c r="F385" i="11"/>
  <c r="F381" i="11"/>
  <c r="F379" i="11"/>
  <c r="F378" i="11" s="1"/>
  <c r="F372" i="11"/>
  <c r="F371" i="11" s="1"/>
  <c r="F369" i="11"/>
  <c r="F368" i="11" s="1"/>
  <c r="F364" i="11"/>
  <c r="F360" i="11"/>
  <c r="F354" i="11" s="1"/>
  <c r="F357" i="11"/>
  <c r="F355" i="11"/>
  <c r="F350" i="11"/>
  <c r="F348" i="11"/>
  <c r="F346" i="11"/>
  <c r="F344" i="11"/>
  <c r="F339" i="11"/>
  <c r="F338" i="11" s="1"/>
  <c r="F335" i="11"/>
  <c r="F332" i="11"/>
  <c r="F329" i="11"/>
  <c r="F326" i="11"/>
  <c r="F323" i="11"/>
  <c r="F317" i="11"/>
  <c r="F316" i="11" s="1"/>
  <c r="F315" i="11" s="1"/>
  <c r="F312" i="11"/>
  <c r="F311" i="11" s="1"/>
  <c r="F310" i="11" s="1"/>
  <c r="F299" i="11"/>
  <c r="F298" i="11" s="1"/>
  <c r="F297" i="11" s="1"/>
  <c r="F295" i="11"/>
  <c r="F293" i="11"/>
  <c r="F291" i="11"/>
  <c r="F288" i="11"/>
  <c r="F286" i="11"/>
  <c r="F284" i="11"/>
  <c r="F282" i="11"/>
  <c r="F280" i="11"/>
  <c r="F275" i="11"/>
  <c r="F274" i="11" s="1"/>
  <c r="F273" i="11" s="1"/>
  <c r="F271" i="11"/>
  <c r="F268" i="11"/>
  <c r="F266" i="11"/>
  <c r="F264" i="11"/>
  <c r="F262" i="11"/>
  <c r="F258" i="11"/>
  <c r="F256" i="11"/>
  <c r="F254" i="11"/>
  <c r="F252" i="11"/>
  <c r="F250" i="11"/>
  <c r="F248" i="11"/>
  <c r="F245" i="11"/>
  <c r="F241" i="11"/>
  <c r="F239" i="11"/>
  <c r="F237" i="11"/>
  <c r="F235" i="11"/>
  <c r="F232" i="11"/>
  <c r="F230" i="11"/>
  <c r="F227" i="11"/>
  <c r="F223" i="11"/>
  <c r="F221" i="11"/>
  <c r="F219" i="11"/>
  <c r="F217" i="11"/>
  <c r="F215" i="11"/>
  <c r="F212" i="11"/>
  <c r="F210" i="11"/>
  <c r="F209" i="11" s="1"/>
  <c r="F206" i="11"/>
  <c r="F204" i="11"/>
  <c r="F201" i="11"/>
  <c r="F196" i="11"/>
  <c r="F195" i="11" s="1"/>
  <c r="F193" i="11"/>
  <c r="F191" i="11"/>
  <c r="F187" i="11"/>
  <c r="F185" i="11"/>
  <c r="F182" i="11"/>
  <c r="F181" i="11" s="1"/>
  <c r="F179" i="11"/>
  <c r="F176" i="11"/>
  <c r="F174" i="11"/>
  <c r="F168" i="11"/>
  <c r="F160" i="11"/>
  <c r="F158" i="11"/>
  <c r="F156" i="11"/>
  <c r="F147" i="11"/>
  <c r="F144" i="11"/>
  <c r="F143" i="11" s="1"/>
  <c r="F141" i="11"/>
  <c r="F139" i="11"/>
  <c r="F137" i="11"/>
  <c r="F134" i="11"/>
  <c r="F132" i="11"/>
  <c r="F128" i="11"/>
  <c r="F125" i="11"/>
  <c r="F120" i="11"/>
  <c r="F118" i="11"/>
  <c r="F111" i="11"/>
  <c r="F110" i="11" s="1"/>
  <c r="F105" i="11" s="1"/>
  <c r="F103" i="11"/>
  <c r="F100" i="11"/>
  <c r="F96" i="11"/>
  <c r="F95" i="11"/>
  <c r="F93" i="11"/>
  <c r="F92" i="11"/>
  <c r="F91" i="11" s="1"/>
  <c r="F90" i="11" s="1"/>
  <c r="F89" i="11" s="1"/>
  <c r="F87" i="11"/>
  <c r="F86" i="11" s="1"/>
  <c r="F85" i="11" s="1"/>
  <c r="F83" i="11"/>
  <c r="F81" i="11"/>
  <c r="F68" i="11"/>
  <c r="F64" i="11"/>
  <c r="F59" i="11"/>
  <c r="F58" i="11" s="1"/>
  <c r="F56" i="11"/>
  <c r="F53" i="11"/>
  <c r="F52" i="11" s="1"/>
  <c r="F48" i="11"/>
  <c r="F47" i="11" s="1"/>
  <c r="F41" i="11"/>
  <c r="F40" i="11" s="1"/>
  <c r="F38" i="11"/>
  <c r="F37" i="11" s="1"/>
  <c r="F33" i="11"/>
  <c r="F31" i="11"/>
  <c r="F28" i="11"/>
  <c r="F23" i="11"/>
  <c r="F22" i="11" s="1"/>
  <c r="F20" i="11"/>
  <c r="F17" i="11"/>
  <c r="F16" i="11"/>
  <c r="F15" i="11"/>
  <c r="F136" i="11" l="1"/>
  <c r="F214" i="11"/>
  <c r="F353" i="11"/>
  <c r="F352" i="11" s="1"/>
  <c r="F384" i="11"/>
  <c r="F383" i="11" s="1"/>
  <c r="F190" i="11"/>
  <c r="F155" i="11"/>
  <c r="F152" i="11" s="1"/>
  <c r="F151" i="11" s="1"/>
  <c r="F150" i="11" s="1"/>
  <c r="F343" i="11"/>
  <c r="F342" i="11" s="1"/>
  <c r="F341" i="11" s="1"/>
  <c r="F19" i="11"/>
  <c r="F30" i="11"/>
  <c r="F27" i="11" s="1"/>
  <c r="F63" i="11"/>
  <c r="F43" i="11" s="1"/>
  <c r="F117" i="11"/>
  <c r="F116" i="11" s="1"/>
  <c r="F247" i="11"/>
  <c r="F261" i="11"/>
  <c r="F260" i="11" s="1"/>
  <c r="F290" i="11"/>
  <c r="F279" i="11" s="1"/>
  <c r="F278" i="11" s="1"/>
  <c r="F200" i="11"/>
  <c r="F99" i="11"/>
  <c r="F124" i="11"/>
  <c r="F123" i="11" s="1"/>
  <c r="F189" i="11"/>
  <c r="F322" i="11"/>
  <c r="F321" i="11" s="1"/>
  <c r="F320" i="11" s="1"/>
  <c r="F319" i="11" s="1"/>
  <c r="F309" i="11" s="1"/>
  <c r="F178" i="11"/>
  <c r="F367" i="11"/>
  <c r="F14" i="11" l="1"/>
  <c r="F98" i="11"/>
  <c r="F199" i="11"/>
  <c r="F122" i="11"/>
  <c r="D19" i="13"/>
  <c r="C19" i="13"/>
  <c r="D17" i="13"/>
  <c r="C17" i="13"/>
  <c r="D14" i="13"/>
  <c r="D22" i="13" s="1"/>
  <c r="C14" i="13"/>
  <c r="D11" i="13"/>
  <c r="C11" i="13"/>
  <c r="C22" i="13" s="1"/>
  <c r="G414" i="12"/>
  <c r="G411" i="12"/>
  <c r="G407" i="12"/>
  <c r="G404" i="12"/>
  <c r="G403" i="12" s="1"/>
  <c r="G400" i="12"/>
  <c r="G399" i="12" s="1"/>
  <c r="G396" i="12"/>
  <c r="G392" i="12"/>
  <c r="G389" i="12" s="1"/>
  <c r="G390" i="12"/>
  <c r="G385" i="12"/>
  <c r="G383" i="12"/>
  <c r="G381" i="12"/>
  <c r="G380" i="12" s="1"/>
  <c r="G377" i="12" s="1"/>
  <c r="G376" i="12" s="1"/>
  <c r="G378" i="12"/>
  <c r="G374" i="12"/>
  <c r="G373" i="12" s="1"/>
  <c r="G370" i="12"/>
  <c r="G367" i="12"/>
  <c r="G364" i="12"/>
  <c r="G361" i="12"/>
  <c r="G358" i="12"/>
  <c r="G353" i="12"/>
  <c r="G352" i="12" s="1"/>
  <c r="G351" i="12" s="1"/>
  <c r="G349" i="12"/>
  <c r="G348" i="12"/>
  <c r="G347" i="12" s="1"/>
  <c r="G346" i="12" s="1"/>
  <c r="G344" i="12"/>
  <c r="G343" i="12" s="1"/>
  <c r="G342" i="12" s="1"/>
  <c r="G341" i="12" s="1"/>
  <c r="G335" i="12"/>
  <c r="G334" i="12" s="1"/>
  <c r="G333" i="12" s="1"/>
  <c r="G331" i="12"/>
  <c r="G329" i="12"/>
  <c r="G325" i="12"/>
  <c r="G323" i="12"/>
  <c r="G322" i="12" s="1"/>
  <c r="G317" i="12"/>
  <c r="G316" i="12" s="1"/>
  <c r="G314" i="12"/>
  <c r="G313" i="12" s="1"/>
  <c r="G310" i="12"/>
  <c r="G309" i="12"/>
  <c r="G308" i="12" s="1"/>
  <c r="G305" i="12"/>
  <c r="G304" i="12" s="1"/>
  <c r="G303" i="12" s="1"/>
  <c r="G292" i="12"/>
  <c r="G291" i="12" s="1"/>
  <c r="G290" i="12" s="1"/>
  <c r="G288" i="12"/>
  <c r="G286" i="12"/>
  <c r="G284" i="12"/>
  <c r="G281" i="12"/>
  <c r="G279" i="12"/>
  <c r="G277" i="12"/>
  <c r="G275" i="12"/>
  <c r="G273" i="12"/>
  <c r="G268" i="12"/>
  <c r="G267" i="12" s="1"/>
  <c r="G266" i="12" s="1"/>
  <c r="G264" i="12"/>
  <c r="G261" i="12"/>
  <c r="G258" i="12" s="1"/>
  <c r="G255" i="12" s="1"/>
  <c r="G259" i="12"/>
  <c r="G256" i="12"/>
  <c r="G253" i="12"/>
  <c r="G251" i="12"/>
  <c r="G249" i="12"/>
  <c r="G247" i="12"/>
  <c r="G245" i="12"/>
  <c r="G243" i="12"/>
  <c r="G240" i="12"/>
  <c r="G238" i="12"/>
  <c r="G236" i="12"/>
  <c r="G208" i="12" s="1"/>
  <c r="G234" i="12"/>
  <c r="G227" i="12"/>
  <c r="G225" i="12"/>
  <c r="G222" i="12"/>
  <c r="G218" i="12"/>
  <c r="G216" i="12"/>
  <c r="G214" i="12"/>
  <c r="G211" i="12"/>
  <c r="G209" i="12"/>
  <c r="G206" i="12"/>
  <c r="G201" i="12"/>
  <c r="G199" i="12"/>
  <c r="G196" i="12"/>
  <c r="G191" i="12"/>
  <c r="G190" i="12" s="1"/>
  <c r="G189" i="12" s="1"/>
  <c r="G183" i="12" s="1"/>
  <c r="G187" i="12"/>
  <c r="G185" i="12"/>
  <c r="G184" i="12"/>
  <c r="G181" i="12"/>
  <c r="G179" i="12"/>
  <c r="G176" i="12"/>
  <c r="G175" i="12" s="1"/>
  <c r="G174" i="12" s="1"/>
  <c r="G172" i="12"/>
  <c r="G170" i="12"/>
  <c r="G165" i="12"/>
  <c r="G157" i="12"/>
  <c r="G155" i="12"/>
  <c r="G153" i="12"/>
  <c r="G147" i="12"/>
  <c r="G144" i="12"/>
  <c r="G142" i="12"/>
  <c r="G139" i="12"/>
  <c r="G138" i="12" s="1"/>
  <c r="G136" i="12"/>
  <c r="G131" i="12" s="1"/>
  <c r="G134" i="12"/>
  <c r="G132" i="12"/>
  <c r="G129" i="12"/>
  <c r="G127" i="12"/>
  <c r="G123" i="12"/>
  <c r="G120" i="12"/>
  <c r="G115" i="12"/>
  <c r="G113" i="12"/>
  <c r="G106" i="12"/>
  <c r="G105" i="12" s="1"/>
  <c r="G100" i="12" s="1"/>
  <c r="G103" i="12"/>
  <c r="G101" i="12"/>
  <c r="G98" i="12"/>
  <c r="G95" i="12"/>
  <c r="G94" i="12" s="1"/>
  <c r="G91" i="12"/>
  <c r="G89" i="12"/>
  <c r="G88" i="12"/>
  <c r="G87" i="12"/>
  <c r="G86" i="12" s="1"/>
  <c r="G85" i="12" s="1"/>
  <c r="G83" i="12"/>
  <c r="G82" i="12" s="1"/>
  <c r="G81" i="12" s="1"/>
  <c r="G79" i="12"/>
  <c r="G77" i="12"/>
  <c r="G68" i="12"/>
  <c r="G66" i="12"/>
  <c r="G61" i="12"/>
  <c r="G60" i="12" s="1"/>
  <c r="G58" i="12"/>
  <c r="G55" i="12"/>
  <c r="G54" i="12"/>
  <c r="G50" i="12"/>
  <c r="G49" i="12" s="1"/>
  <c r="G46" i="12"/>
  <c r="G45" i="12" s="1"/>
  <c r="G44" i="12" s="1"/>
  <c r="G42" i="12"/>
  <c r="G41" i="12"/>
  <c r="G39" i="12"/>
  <c r="G35" i="12"/>
  <c r="G33" i="12"/>
  <c r="G27" i="12"/>
  <c r="G23" i="12"/>
  <c r="G22" i="12" s="1"/>
  <c r="G19" i="12" s="1"/>
  <c r="G14" i="12" s="1"/>
  <c r="G13" i="12" s="1"/>
  <c r="G20" i="12"/>
  <c r="G17" i="12"/>
  <c r="G16" i="12"/>
  <c r="G15" i="12"/>
  <c r="G328" i="12" l="1"/>
  <c r="G327" i="12" s="1"/>
  <c r="G32" i="12"/>
  <c r="G31" i="12" s="1"/>
  <c r="G152" i="12"/>
  <c r="G149" i="12" s="1"/>
  <c r="G146" i="12" s="1"/>
  <c r="G242" i="12"/>
  <c r="G357" i="12"/>
  <c r="G356" i="12" s="1"/>
  <c r="G355" i="12" s="1"/>
  <c r="G340" i="12" s="1"/>
  <c r="G388" i="12"/>
  <c r="G387" i="12" s="1"/>
  <c r="G112" i="12"/>
  <c r="G111" i="12" s="1"/>
  <c r="G93" i="12" s="1"/>
  <c r="G283" i="12"/>
  <c r="G272" i="12" s="1"/>
  <c r="G271" i="12" s="1"/>
  <c r="G65" i="12"/>
  <c r="G48" i="12" s="1"/>
  <c r="G30" i="12" s="1"/>
  <c r="G119" i="12"/>
  <c r="G118" i="12" s="1"/>
  <c r="G117" i="12" s="1"/>
  <c r="G410" i="12"/>
  <c r="F393" i="11"/>
  <c r="G312" i="12"/>
  <c r="G302" i="12"/>
  <c r="G194" i="12" l="1"/>
  <c r="G29" i="12" s="1"/>
  <c r="G416" i="12" s="1"/>
  <c r="C51" i="2" l="1"/>
  <c r="C16" i="2" l="1"/>
  <c r="C36" i="2" l="1"/>
  <c r="C18" i="2"/>
  <c r="C13" i="2"/>
  <c r="C12" i="2" s="1"/>
  <c r="C15" i="2" l="1"/>
  <c r="C11" i="2" s="1"/>
</calcChain>
</file>

<file path=xl/sharedStrings.xml><?xml version="1.0" encoding="utf-8"?>
<sst xmlns="http://schemas.openxmlformats.org/spreadsheetml/2006/main" count="3827" uniqueCount="487">
  <si>
    <t xml:space="preserve">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</si>
  <si>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к   решению окружного Совета депутатов</t>
  </si>
  <si>
    <t>тыс.руб.</t>
  </si>
  <si>
    <t>Код бюджетной классификации</t>
  </si>
  <si>
    <t>Сумма</t>
  </si>
  <si>
    <t xml:space="preserve">                                                                                                                                            Приложение 2</t>
  </si>
  <si>
    <t>Наименование кода безвозмездных поступлений</t>
  </si>
  <si>
    <t>000 2 00 00000 00 0000 000</t>
  </si>
  <si>
    <t xml:space="preserve">Безвозмездные поступления </t>
  </si>
  <si>
    <t>000 2 01 00000 00 0000 000</t>
  </si>
  <si>
    <t>Безвозмездные поступления от нерезидентов</t>
  </si>
  <si>
    <t>000 2 01 04000 04 0000 150</t>
  </si>
  <si>
    <t>Безвозмездные поступления от нерезидентов в бюджеты городских округов</t>
  </si>
  <si>
    <t>Предоставление нерезидентами грантов для получателей средств бюджетов городских округов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</si>
  <si>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</si>
  <si>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</si>
  <si>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</si>
  <si>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</si>
  <si>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</si>
  <si>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000 2 02 20000 00 0000 150</t>
  </si>
  <si>
    <t>Субсидии бюджетам бюджетной системы Российской Федерации (межбюджетные субсидии)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</si>
  <si>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</si>
  <si>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</si>
  <si>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</si>
  <si>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</si>
  <si>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</si>
  <si>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Субсидии бюджетам городских округов на обеспечение поддержки муниципальных образований в сфере культуры</t>
  </si>
  <si>
    <t xml:space="preserve">Субсидии бюджетам городских округов на поддержку муниципальных газет </t>
  </si>
  <si>
    <t>Субсидии бюджетам городских округов на организацию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</si>
  <si>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 xml:space="preserve">000 2 02 30000 00 0000 150 </t>
  </si>
  <si>
    <t>Субвенции бюджетам бюджетной системы Российской Федерации</t>
  </si>
  <si>
    <t>Субвенции бюджетам городских округов по осуществлению деятельности по опеке и попечительству в отношении совершеннолетних граждан</t>
  </si>
  <si>
    <t>Субвенции бюджетам городских округов на осуществление полномочий на руководство в сфере социальной поддержки населения</t>
  </si>
  <si>
    <t>Субвенции бюджетам городских округов на обеспечение полномочий по социальному обслуживанию граждан пожилого возраста и инвалидов</t>
  </si>
  <si>
    <t>Субвенции бюджетам городских округов в сфере организации работы комиссии по делам несовершеннолетних и защите их прав</t>
  </si>
  <si>
    <t>Субвенции бюджетам городских округов на обеспечение деятельности по организации и осуществлению опеки и попечительства в отношении несовершеннолетних</t>
  </si>
  <si>
    <t>Субвенции бюджетам городских округов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</si>
  <si>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</si>
  <si>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бюджетам городских округов по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</si>
  <si>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полномочий по предоставлению мер социальной поддержки в сфере организации отдыха детей</t>
  </si>
  <si>
    <t>Субвенции бюджетам городских округов на обеспечение питанием и страхованием жизни и здоровья детей в возрасте от 6 до 18 лет в муниципальных лагерях с дневным пребыванием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</si>
  <si>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</si>
  <si>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</si>
  <si>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</si>
  <si>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осуществление отдельных государственных полномочий Калининградской области по организации транспортного обслуживания населения в Калининградской области</t>
  </si>
  <si>
    <t>000 2 02 40000 00 0000 000</t>
  </si>
  <si>
    <t>Иные межбюджетные трансферты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</si>
  <si>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</si>
  <si>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реализацию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</t>
  </si>
  <si>
    <t>Субсидии на софинансирование расходов, возникающих при реализации персонифицированного финансирования дополнительного образования детей</t>
  </si>
  <si>
    <t>510 2 02 25491 04 0000 150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</si>
  <si>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</si>
  <si>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на создание центров цифрового образования детей</t>
  </si>
  <si>
    <t>Субсидии на государственную поддержку отрасли культуры</t>
  </si>
  <si>
    <t>Субсидии на обеспечение мероприятий по организации теплоснабжения, водоснабжения, водоотведения</t>
  </si>
  <si>
    <t>Безвозмездные поступления в 2022 году</t>
  </si>
  <si>
    <t>510 2 01 04010 04 0000 150</t>
  </si>
  <si>
    <t>510 2 02 25304 04 0000 150</t>
  </si>
  <si>
    <t>510 2 02 29999 04 0000 150</t>
  </si>
  <si>
    <t>510 2 02 30024 04 0000 150</t>
  </si>
  <si>
    <t>510 2 02 30027 04 0000 150</t>
  </si>
  <si>
    <t>510 2 02 35120 04 0000 150</t>
  </si>
  <si>
    <t>510 2 02 35930 04 0000 150</t>
  </si>
  <si>
    <t>510 2 02 39999 04 0000 150</t>
  </si>
  <si>
    <t>510 2 02 25497 04 0000 150</t>
  </si>
  <si>
    <t>510 2 02 25208 04 0000 150</t>
  </si>
  <si>
    <t>Субсидии на благоустройство дворовых территорий в рамках реализации муниципальных программ формирования современной городской среды</t>
  </si>
  <si>
    <t>510 2 02 15001 04 0000 150</t>
  </si>
  <si>
    <t>510 2 02 20077 04 0000 150</t>
  </si>
  <si>
    <t>510 2 02 45303 04 0000 150</t>
  </si>
  <si>
    <t xml:space="preserve"> от  "____" __________ 2022 г.  № ____</t>
  </si>
  <si>
    <t xml:space="preserve">  от  " 15 " декабря  2021г.  № 137</t>
  </si>
  <si>
    <t xml:space="preserve">Субсидии на cоздание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</t>
  </si>
  <si>
    <t xml:space="preserve">Субсидии на решение вопросов местного значения в сфере жилищно-коммунального хозяйства </t>
  </si>
  <si>
    <t>510 2 02 49999 04 0000 150</t>
  </si>
  <si>
    <t>Иные межбюджетные трансферты на стимулирование трудоустройства молодых специалистов, впервые получивших высшее профессиональное образование в области, соответствующей преподаваемому предмету, в муниципальные общеобразовательные организации</t>
  </si>
  <si>
    <t xml:space="preserve">Приложение  7 </t>
  </si>
  <si>
    <t>к решению окружного Совета депутатов</t>
  </si>
  <si>
    <t xml:space="preserve">               Распределение бюджетных ассигнований на 2022 год  по разделам и подразделам, целевым статьям и видам  расходов классификации расходов бюджета</t>
  </si>
  <si>
    <t>Наименование показателей</t>
  </si>
  <si>
    <t>РЗ</t>
  </si>
  <si>
    <t>Пр</t>
  </si>
  <si>
    <t>КЦСР</t>
  </si>
  <si>
    <t>КВР</t>
  </si>
  <si>
    <t>2022 год</t>
  </si>
  <si>
    <t>2</t>
  </si>
  <si>
    <t>3</t>
  </si>
  <si>
    <t>4</t>
  </si>
  <si>
    <t>5</t>
  </si>
  <si>
    <t>Общегосударственные вопросы</t>
  </si>
  <si>
    <t>01</t>
  </si>
  <si>
    <t>Функционирование высшего должностного лица  муниципального образования</t>
  </si>
  <si>
    <t>02</t>
  </si>
  <si>
    <t>Руководство и управление в сфере установленных функций</t>
  </si>
  <si>
    <t>01 2 01 03190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</si>
  <si>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</si>
  <si>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</t>
  </si>
  <si>
    <t>100</t>
  </si>
  <si>
    <t xml:space="preserve">Функционирование представительных органов муниципальных образований </t>
  </si>
  <si>
    <t>03</t>
  </si>
  <si>
    <t>Депутаты (члены) законодательного (представительного) органа местного самоуправления</t>
  </si>
  <si>
    <t>02 2 01 02190</t>
  </si>
  <si>
    <t>02 2 01 04190</t>
  </si>
  <si>
    <t>Центральный аппарат</t>
  </si>
  <si>
    <t>Закупка товаров, работ и услуг для  государственных (муниципальных) нужд</t>
  </si>
  <si>
    <t>200</t>
  </si>
  <si>
    <t>Иные бюджетные ассигнования</t>
  </si>
  <si>
    <t>800</t>
  </si>
  <si>
    <t xml:space="preserve">Функционирование местных администраций </t>
  </si>
  <si>
    <t>04</t>
  </si>
  <si>
    <t>Глава местной администрации (исполнительно-распорядительного органа муниципального образования)</t>
  </si>
  <si>
    <t>01 2 01 08190</t>
  </si>
  <si>
    <t>Центральный аппарат (тех. персонал)</t>
  </si>
  <si>
    <t>02 2 01 04T80</t>
  </si>
  <si>
    <t>Закупка товаров, работ и услуг для государственных (муниципальных) нужд</t>
  </si>
  <si>
    <t>Судебная система</t>
  </si>
  <si>
    <t>05</t>
  </si>
  <si>
    <t>Субвенции бюджетам субъектов РФ и муниципальных образований на составление (изменение и дополнение) списков кандидатов в присяжные заседатели федеральных судов общей юрисдикции в РФ</t>
  </si>
  <si>
    <t>17 9 У9 51200</t>
  </si>
  <si>
    <t>Закупка товаров работ и услуг для обеспечения государственных (муниципальных) нужд</t>
  </si>
  <si>
    <t>Резервные фонды</t>
  </si>
  <si>
    <t>11</t>
  </si>
  <si>
    <t>Резервные фонды исполнительных органов местного самоуправления</t>
  </si>
  <si>
    <t>07 0 Р0 05910</t>
  </si>
  <si>
    <t>Другие общегосударственные вопросы</t>
  </si>
  <si>
    <t>13</t>
  </si>
  <si>
    <t>17 9 У7 59300</t>
  </si>
  <si>
    <t xml:space="preserve">Государственная регистрация актов гражданского состояния </t>
  </si>
  <si>
    <t xml:space="preserve">01 </t>
  </si>
  <si>
    <t>17 T У7 59300</t>
  </si>
  <si>
    <t>Руководство и управление в сфере установленных функций органов местного самоуправления</t>
  </si>
  <si>
    <t>03 2 04 70720</t>
  </si>
  <si>
    <t>Осуществление полномочий Калининградской области в сфере организации работы комиссий по делам несовершеннолетних и защите их прав</t>
  </si>
  <si>
    <t xml:space="preserve">Осуществление полномочий Калининградской области в сфере установленных функций в части определения перечня должностных лиц, уполномоченных составлять протоколы об административных правонарушениях </t>
  </si>
  <si>
    <t>06 1 В3 70730</t>
  </si>
  <si>
    <t xml:space="preserve">Реализация государственных функций, связанных с общегосударственным управлением  </t>
  </si>
  <si>
    <t>09 0 00 00000</t>
  </si>
  <si>
    <t>Прочие расходы</t>
  </si>
  <si>
    <t>09 0 60 23330</t>
  </si>
  <si>
    <t>09 0 С0 03910</t>
  </si>
  <si>
    <t>Программы муниципального образования</t>
  </si>
  <si>
    <t>22 1 77 00000</t>
  </si>
  <si>
    <t xml:space="preserve">Программа "Безопасность муниципального образования Советский городской округ" </t>
  </si>
  <si>
    <t>22 1 77 28000</t>
  </si>
  <si>
    <t>22 1 77 28005</t>
  </si>
  <si>
    <t>Программа "Обеспечение эффективного использования муниципального имущества и земельных ресурсов Советского городского округа"</t>
  </si>
  <si>
    <t xml:space="preserve">13 </t>
  </si>
  <si>
    <t>22 1 77 11000</t>
  </si>
  <si>
    <t xml:space="preserve">Капитальные вложения в объекты государственной (муниципальной) собственности </t>
  </si>
  <si>
    <t>400</t>
  </si>
  <si>
    <t>Предоставление субсидий бюджетным, автономным учреждениям и иным некоммерческим организациям</t>
  </si>
  <si>
    <t>600</t>
  </si>
  <si>
    <t>22 1 7711005</t>
  </si>
  <si>
    <t>22 1 7711008</t>
  </si>
  <si>
    <t>22 1 7711011</t>
  </si>
  <si>
    <t>22 1 7711012</t>
  </si>
  <si>
    <t>22 И 77 94000</t>
  </si>
  <si>
    <t xml:space="preserve">Программа "Профессиональная переподготовка и повышение квалификации муниципальных служащих Советского городского округа "
</t>
  </si>
  <si>
    <t>22 1 77 24000</t>
  </si>
  <si>
    <t>Расходы на проведение Всероссийской переписи населения 2020 года</t>
  </si>
  <si>
    <t>99 9 00 54690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</si>
  <si>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</si>
  <si>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</si>
  <si>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</si>
  <si>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</si>
  <si>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</si>
  <si>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Работа Дружины по охране правопорядка</t>
  </si>
  <si>
    <t>Поэтапное внедрение единой системы видеонаблюдения "Безопасный город" на территории Советского городского округа</t>
  </si>
  <si>
    <t>Национальная экономика</t>
  </si>
  <si>
    <t>Транспорт</t>
  </si>
  <si>
    <t>08</t>
  </si>
  <si>
    <t>Расходы на осуществление полномочий по организации транспортного обслуживания населения</t>
  </si>
  <si>
    <t>Расходы на осуществление отдельных полномочий Калининградской области по организации транспортного обслуживания населения в Калининградской области</t>
  </si>
  <si>
    <t>12 1 Н8 70250</t>
  </si>
  <si>
    <t>Дорожное хозяйство (дорожные фонды)</t>
  </si>
  <si>
    <t>09</t>
  </si>
  <si>
    <t>Реконструкция железобетонного путепровода через железную дорогу по ул. Маяковского г. Советска</t>
  </si>
  <si>
    <t>12 2 Н9 79000</t>
  </si>
  <si>
    <t>Капитальный ремонт и ремонт автомобильных дорог общего пользования местного значения и исскусственных сооружений на них в населенных пунктах КО</t>
  </si>
  <si>
    <t>12 2 Н9 71220</t>
  </si>
  <si>
    <r>
      <t xml:space="preserve"> Программа "Комплексное развитие транспортной инфраструктуры муниципального образования "Советский городской округ"</t>
    </r>
    <r>
      <rPr>
        <sz val="10"/>
        <color indexed="8"/>
        <rFont val="Times New Roman"/>
        <family val="1"/>
        <charset val="204"/>
      </rPr>
      <t xml:space="preserve">
</t>
    </r>
  </si>
  <si>
    <t>22 1 77 22000</t>
  </si>
  <si>
    <t>22 1 77 71220</t>
  </si>
  <si>
    <t xml:space="preserve">04 </t>
  </si>
  <si>
    <t>Другие вопросы  в области национальной экономики</t>
  </si>
  <si>
    <t>12</t>
  </si>
  <si>
    <r>
      <t>Программа "Обеспечение эффективного использования муниципального имущества и земельных ресурсов Советского городского округа</t>
    </r>
    <r>
      <rPr>
        <sz val="10"/>
        <color indexed="10"/>
        <rFont val="Times New Roman"/>
        <family val="1"/>
        <charset val="204"/>
      </rPr>
      <t>.</t>
    </r>
    <r>
      <rPr>
        <sz val="10"/>
        <rFont val="Times New Roman"/>
        <family val="1"/>
        <charset val="204"/>
      </rPr>
      <t>"</t>
    </r>
  </si>
  <si>
    <t xml:space="preserve">Программа поддержки и развития субъектов малого и среднего предпринимательства на территории муниципального образования "Советский городской округ" </t>
  </si>
  <si>
    <t>22 1 77 18000</t>
  </si>
  <si>
    <t>Жилищно-коммунальное хозяйство</t>
  </si>
  <si>
    <t>Жилищное хозяйство</t>
  </si>
  <si>
    <t xml:space="preserve">Программа "Проведение капитального ремонта общего имущества многоквартирного жилищного фонда муниципального образования "Советский городской округ" </t>
  </si>
  <si>
    <t>22 1 77 14000</t>
  </si>
  <si>
    <t>22 1 77 14010</t>
  </si>
  <si>
    <t>Программа "Переселение граждан из аварийного жилищного фонда, расположенного на территории муниципального образования "Советский городской округ"</t>
  </si>
  <si>
    <t>22 1 F3 67483</t>
  </si>
  <si>
    <t>22 1 F3 67484</t>
  </si>
  <si>
    <t>22 1 F3 6748S</t>
  </si>
  <si>
    <t xml:space="preserve">Программа "Развитие территориального общественного самоуправления в муниципальном образовании "Советский городской округ" </t>
  </si>
  <si>
    <t>22 1 77 33000</t>
  </si>
  <si>
    <t>Расходы за счет средств резервного фонда Правительства КО</t>
  </si>
  <si>
    <t>99 2 00 21910</t>
  </si>
  <si>
    <t>Коммунальное хозяйство</t>
  </si>
  <si>
    <t>Субсидии на обеспечение мероприятий по организации теплоснабжения</t>
  </si>
  <si>
    <t>06 2 В8 71040</t>
  </si>
  <si>
    <t>06 2 В8 71310</t>
  </si>
  <si>
    <t>Программа "Газификация муниципального образования "Советский городской округ"</t>
  </si>
  <si>
    <t>22 1 17 12090</t>
  </si>
  <si>
    <t>Программа комплексного развития систем коммунальной инфраструктуры муниципального образования "Советский городской округ"</t>
  </si>
  <si>
    <t>22 1 И7 94000</t>
  </si>
  <si>
    <t>22 1 И7 34000</t>
  </si>
  <si>
    <t>Благоустройство</t>
  </si>
  <si>
    <r>
      <t>Программа "Комплексное благоустройство территории муниципального образования "Советского городского округа"</t>
    </r>
    <r>
      <rPr>
        <sz val="10"/>
        <color indexed="10"/>
        <rFont val="Times New Roman"/>
        <family val="1"/>
        <charset val="204"/>
      </rPr>
      <t xml:space="preserve"> </t>
    </r>
  </si>
  <si>
    <t>22 1 77 08000</t>
  </si>
  <si>
    <t xml:space="preserve">   Расходы по содержанию города (уличное освещ.)</t>
  </si>
  <si>
    <t>22 1 77 08010</t>
  </si>
  <si>
    <t>Расходы по содержанию города (содержание дорог)</t>
  </si>
  <si>
    <t>22 1 77 08020</t>
  </si>
  <si>
    <t xml:space="preserve">   Расходы по содержанию города (озеленение)</t>
  </si>
  <si>
    <t>22 1 77 08030</t>
  </si>
  <si>
    <t>22 1 77 08011</t>
  </si>
  <si>
    <t>22 1 77 08012</t>
  </si>
  <si>
    <t xml:space="preserve">Программа "Формирование современной городской среды муниципального образования "Советский городской округ" </t>
  </si>
  <si>
    <t>22 1 77 17000</t>
  </si>
  <si>
    <t>22 1 77 17011</t>
  </si>
  <si>
    <t>22 1 77 17012</t>
  </si>
  <si>
    <t>22 1 17 S1070</t>
  </si>
  <si>
    <t>Другие вопросы в области жилищно-коммунального хозяйства</t>
  </si>
  <si>
    <t xml:space="preserve">Программа "Энергосбережение и повышение энергетической эффективности муниципального образования "Советский городской округ" </t>
  </si>
  <si>
    <t>22 1 77 20000</t>
  </si>
  <si>
    <t>Субсидии на решение вопросов местного значения в сфере жилищно-коммунального хозяйства</t>
  </si>
  <si>
    <t>22 1 25 S1120</t>
  </si>
  <si>
    <t>Программа конкретных дел благоустройства территории муниципального образования "Советский городской округ"  на 2022 год"</t>
  </si>
  <si>
    <t>22 1 77 25000</t>
  </si>
  <si>
    <t>Охрана окружающей среды</t>
  </si>
  <si>
    <t>06</t>
  </si>
  <si>
    <t>Сбор, удаление отходов и очистка сточных вод</t>
  </si>
  <si>
    <t xml:space="preserve">Программа природоохранных мероприятий на территории муниципального образования "Советский городской округ" </t>
  </si>
  <si>
    <t>22 1 77 09000</t>
  </si>
  <si>
    <t>Другие вопросы в области охраны окружающей среды</t>
  </si>
  <si>
    <t xml:space="preserve">Образование                            </t>
  </si>
  <si>
    <t>07</t>
  </si>
  <si>
    <t>Дошкольное образование</t>
  </si>
  <si>
    <t>Программа "Развитие образования в Советском городском округе"</t>
  </si>
  <si>
    <t>22 1 77 27020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</si>
  <si>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</si>
  <si>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02 2 38 70620</t>
  </si>
  <si>
    <t>Субсидии на улучшение условий предоставления образования и обеспечение безопасности обучающихся в муниципальных образовательных организациях</t>
  </si>
  <si>
    <t>02 2 38 71130</t>
  </si>
  <si>
    <t>Общее образование</t>
  </si>
  <si>
    <t>02 1 Е4 52190</t>
  </si>
  <si>
    <t>02 2 39 71130</t>
  </si>
  <si>
    <t>Субсидии по организации и обеспечению бесплатным горячим питанием обучающихся, получающих начальное общее образование в муниципальных образовательных организациях</t>
  </si>
  <si>
    <t>02 1 39 71160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</si>
  <si>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</si>
  <si>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02 2 39 53030</t>
  </si>
  <si>
    <t>02 2 39 L3040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</si>
  <si>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</si>
  <si>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02 2 Е4 52080</t>
  </si>
  <si>
    <t>22 1 77 27030</t>
  </si>
  <si>
    <t>Обеспечение бесплатным питанием отдельных категорий обучающихся в муниципальных общеобразовательных организациях</t>
  </si>
  <si>
    <t>03 3 69 70160</t>
  </si>
  <si>
    <t>02 2 39 70620</t>
  </si>
  <si>
    <t>Программа "Развитие образования в Советском городском округе "</t>
  </si>
  <si>
    <t xml:space="preserve">02 </t>
  </si>
  <si>
    <t>22 1 77 27040</t>
  </si>
  <si>
    <t>02 3 39 70620</t>
  </si>
  <si>
    <t>Дополнительное образование детей</t>
  </si>
  <si>
    <t>02 1 07 71360</t>
  </si>
  <si>
    <t>02 1 07 71370</t>
  </si>
  <si>
    <t xml:space="preserve"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 </t>
  </si>
  <si>
    <t>02 1 Е2 54910</t>
  </si>
  <si>
    <t>22 1 77 27050</t>
  </si>
  <si>
    <t xml:space="preserve">Молодежная политика </t>
  </si>
  <si>
    <t>Оздоровление детей</t>
  </si>
  <si>
    <t>Осуществление полномочий Калининградской области по организации и обеспечению отдыха детей, находящихся в трудной жизненной ситуации</t>
  </si>
  <si>
    <t>03 4 Р2 70120</t>
  </si>
  <si>
    <t>Социальное обеспечение и иные выплаты населению</t>
  </si>
  <si>
    <t>300</t>
  </si>
  <si>
    <t>Субсидии на организацию отдыха детей всех групп здоровья в лагерях различных типов</t>
  </si>
  <si>
    <t>03 4 70 70130</t>
  </si>
  <si>
    <t>22 1 77 27000</t>
  </si>
  <si>
    <t>Программа "Молодежь"</t>
  </si>
  <si>
    <t>22 1 77 23000</t>
  </si>
  <si>
    <t>Другие вопросы в области образования</t>
  </si>
  <si>
    <t>Культура, кинематография</t>
  </si>
  <si>
    <t>Культура</t>
  </si>
  <si>
    <t>Субсидии на поддержку отрасли культуры</t>
  </si>
  <si>
    <t>04 2  02 R5190</t>
  </si>
  <si>
    <t>04 5 97 71090</t>
  </si>
  <si>
    <r>
      <t>Программа "Развитие культуры в муниципальном образовании "Советский городской округ"</t>
    </r>
    <r>
      <rPr>
        <b/>
        <sz val="10"/>
        <color indexed="10"/>
        <rFont val="Times New Roman"/>
        <family val="1"/>
        <charset val="204"/>
      </rPr>
      <t xml:space="preserve"> </t>
    </r>
  </si>
  <si>
    <t xml:space="preserve">08 </t>
  </si>
  <si>
    <t>22 1 77 29000</t>
  </si>
  <si>
    <t xml:space="preserve">Дворцы и дома культуры, другие учреждения культуры </t>
  </si>
  <si>
    <t>22 1 77 29010</t>
  </si>
  <si>
    <t>Музеи и постоянные выставки</t>
  </si>
  <si>
    <t>22 1 77 29020</t>
  </si>
  <si>
    <t>Библиотеки</t>
  </si>
  <si>
    <t>22 1 77 29030</t>
  </si>
  <si>
    <t>Другие вопросы в области культуры, кинематографии</t>
  </si>
  <si>
    <t>Программа "Развитие культуры в муниципальном образовании "Советский городской округ"</t>
  </si>
  <si>
    <t>22 1 77 29011</t>
  </si>
  <si>
    <t>22 1 77 29012</t>
  </si>
  <si>
    <t>22 1 77 29013</t>
  </si>
  <si>
    <t>22 1 77 29014</t>
  </si>
  <si>
    <t>Социальная политика</t>
  </si>
  <si>
    <t>10</t>
  </si>
  <si>
    <t>Пенсионное обеспечение</t>
  </si>
  <si>
    <t>04 0 56 04910</t>
  </si>
  <si>
    <t>Обеспечение публичных нормативных обязательств Советского городского округа</t>
  </si>
  <si>
    <t>Пенсии за выслугу лет муниципальным служащим Советского городского округа и лицам, замещавшим муниципальные должности</t>
  </si>
  <si>
    <t>Социальное обслуживание населения</t>
  </si>
  <si>
    <t>Учреждения социального обслуживания населения</t>
  </si>
  <si>
    <t>03 2  66 70710</t>
  </si>
  <si>
    <t>Выполнение функций бюджетными учреждениями</t>
  </si>
  <si>
    <t>Социальное обеспечение населения</t>
  </si>
  <si>
    <t>Оказание других видов социальной помощи</t>
  </si>
  <si>
    <t>04 0 88 15000</t>
  </si>
  <si>
    <t>Пособия  и компенсации по публичным нормативным обязательствам    (ежемесячные выплаты лицам, удостоенным звания "Почетная семья города Советска")</t>
  </si>
  <si>
    <t>04 0 88 15020</t>
  </si>
  <si>
    <t>Пособия  и компенсации по публичным нормативным обязательствам    (ежемесячные выплаты лицам, удостоенным звания "Почетный гражданин г. Советска")</t>
  </si>
  <si>
    <t>04 0 88 15030</t>
  </si>
  <si>
    <t>Пособия  и компенсации по публичным нормативным обязательствам (дополнительные пособия членам семей погибших при исполнении воинского и служебного долга)</t>
  </si>
  <si>
    <t>04 0 88 15040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</si>
  <si>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граждан  в возрасте от 70 лет и старше)</t>
  </si>
  <si>
    <t>04 0 88 15050</t>
  </si>
  <si>
    <t>Пособия  и компенсации по публичным нормативным обязательствам (предоставление физическим лицам из бюджета субсидии на финансовое обеспечение части затрат (частичное возмещение расходов) по подключению внутридомового газового оборудования к сетям газораспределения)</t>
  </si>
  <si>
    <t>04 0 88 15060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</si>
  <si>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 - сиротами и детьми, оставшимися без попечения родителей, лицами из числа детей-сирот и детей, оставшихся без попечения родителей"</t>
  </si>
  <si>
    <t>22 1 77 26000</t>
  </si>
  <si>
    <t>Охрана семьи и детства</t>
  </si>
  <si>
    <t>Иные безвозмездные и безвозвратные перечисления</t>
  </si>
  <si>
    <t>Содержание ребенка в семье опекуна и приемной семье</t>
  </si>
  <si>
    <t>Социальные выплаты</t>
  </si>
  <si>
    <t>03 3 69 70610</t>
  </si>
  <si>
    <t>Вознаграждение приемному родителю</t>
  </si>
  <si>
    <t>03 4 69 70610</t>
  </si>
  <si>
    <t>03 5 69 70610</t>
  </si>
  <si>
    <t>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округе"</t>
  </si>
  <si>
    <t>22 1 06 L4970</t>
  </si>
  <si>
    <t>Другие вопросы  в области социальной политики</t>
  </si>
  <si>
    <t>Руководство и управление в сфере установленных функций органов местного самоуправления (за счет средств местного бюджета)</t>
  </si>
  <si>
    <t>03 0 69 20670</t>
  </si>
  <si>
    <t>Осуществление полномочий Калининградской области в сфере обеспечения деятельности органа управления по организации и осуществлению опеки и попечительства</t>
  </si>
  <si>
    <t>03 3 69 70640</t>
  </si>
  <si>
    <t>Осуществление полномочий Калининградской области в сфере социальной поддержки населения в части деятельности органов управления</t>
  </si>
  <si>
    <t>03 9 50 70670</t>
  </si>
  <si>
    <t>Расходы на осуществление деятельности по опеке и попечительству в отношении совершеннолетних граждан</t>
  </si>
  <si>
    <t>03 2 66 70650</t>
  </si>
  <si>
    <t>Физическая культура и спорт</t>
  </si>
  <si>
    <t xml:space="preserve">Физическая культура </t>
  </si>
  <si>
    <r>
      <t>Программа "Развитие физической культуры и массового спорта в муниципальном образовании "Советский городской округ"</t>
    </r>
    <r>
      <rPr>
        <sz val="10"/>
        <color indexed="10"/>
        <rFont val="Times New Roman"/>
        <family val="1"/>
        <charset val="204"/>
      </rPr>
      <t xml:space="preserve"> </t>
    </r>
  </si>
  <si>
    <t>22 1 77 03000</t>
  </si>
  <si>
    <t>Массовый спорт</t>
  </si>
  <si>
    <t xml:space="preserve">Программа "Развитие физической культуры и массового спорта в муниципальном образовании "Советский городской округ" на 2018-2020 годы" </t>
  </si>
  <si>
    <t>22 1 03 71340</t>
  </si>
  <si>
    <t>05 4 01 94007</t>
  </si>
  <si>
    <t>Другие вопросы в области физической культуры и спорта</t>
  </si>
  <si>
    <t>Программа "Развитие физической культуры и массового спорта в муниципальном образовании "Советский городской округ"</t>
  </si>
  <si>
    <t>Средства массовой информации</t>
  </si>
  <si>
    <t>Периодическая печать и издательства</t>
  </si>
  <si>
    <t>16 0 22 05900</t>
  </si>
  <si>
    <t>Субсидии на поддержку муниципальных газет</t>
  </si>
  <si>
    <t xml:space="preserve">12 </t>
  </si>
  <si>
    <t>17 9 Ф1 71250</t>
  </si>
  <si>
    <t>Обслуживание  государственного и муниципального долга</t>
  </si>
  <si>
    <t>Обслуживание  государственного внутреннего и муниципального долга</t>
  </si>
  <si>
    <t>Процентные платежи по муниципальному долгу органа местного самоуправления</t>
  </si>
  <si>
    <t>09 0 88 03030</t>
  </si>
  <si>
    <t>Обслуживание муниципального долга</t>
  </si>
  <si>
    <t>700</t>
  </si>
  <si>
    <t>ИТОГО РАСХОДОВ</t>
  </si>
  <si>
    <t>Приложение 9</t>
  </si>
  <si>
    <t xml:space="preserve">Ведомственная структура расходов бюджета Советского городского округа </t>
  </si>
  <si>
    <t>на 2022 год</t>
  </si>
  <si>
    <t>Наименование</t>
  </si>
  <si>
    <t>Коды БК</t>
  </si>
  <si>
    <t>Мин</t>
  </si>
  <si>
    <t>ПР</t>
  </si>
  <si>
    <t>Окружной Совет депутатов Советского городского округа</t>
  </si>
  <si>
    <t>Функционирование высшего должностного лица  органа местного самоуправления</t>
  </si>
  <si>
    <t>510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</si>
  <si>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внебюджетными фондами </t>
  </si>
  <si>
    <t xml:space="preserve">Закупка товаров, работ и услуг для государственных (муниципальных) нужд </t>
  </si>
  <si>
    <t xml:space="preserve">Администрация Советского городского округа </t>
  </si>
  <si>
    <t>Функционирование местных администраций</t>
  </si>
  <si>
    <t>02 2 01 04Т80</t>
  </si>
  <si>
    <t>07 0 РО 05910</t>
  </si>
  <si>
    <t>17 Т У7 59300</t>
  </si>
  <si>
    <t>03 9 51 70720</t>
  </si>
  <si>
    <t xml:space="preserve">Реализиция государственных функций, связанных с общегосударственным управлением  </t>
  </si>
  <si>
    <t>Программа "Безопасность муниципального образования "Советский городской округ"</t>
  </si>
  <si>
    <t>22 1 77  28000</t>
  </si>
  <si>
    <t>Капитальные вложения в объекты государственной (муниципальной) собственности</t>
  </si>
  <si>
    <t>22 1 77 11011</t>
  </si>
  <si>
    <t>22 1 77 11012</t>
  </si>
  <si>
    <t>Программа "Профессиональная переподготовка и повышение квалификации муниципальных служащих Советского городского округа"</t>
  </si>
  <si>
    <t>Целевые программы муниципальных образований</t>
  </si>
  <si>
    <t>Расходы на осуществление отдельных полномочий Калинградской области по организации транспортного обслуживания населения в Калининградской области</t>
  </si>
  <si>
    <t>Капитальный ремонт и ремонт автомобильных дорог общего пользования местного значения и искусственных сооружений на них в населенныхпунктах Калининградской области</t>
  </si>
  <si>
    <t>12 2 Н8 70250</t>
  </si>
  <si>
    <t xml:space="preserve">Программа "Комплексное развитие транспортной инфраструктуры муниципальной образования "Советский городской округ" </t>
  </si>
  <si>
    <t>22 1 77 0000</t>
  </si>
  <si>
    <t>Оформление земельных участков под многоквартирными домами, подготовка к продаже земельных участков для жилищного строительства</t>
  </si>
  <si>
    <t xml:space="preserve">Программа поддержки и развития субъектов малого и среднего предпринимательства на территории МО "Советский городской округ" </t>
  </si>
  <si>
    <t>Программа "Проведение капитального ремонта общего имуществамногоквартирного жилищного фонда муниципального образования "Советский городской округ"</t>
  </si>
  <si>
    <t xml:space="preserve">05 </t>
  </si>
  <si>
    <t xml:space="preserve">Программа "Газификация муниципального образования "Советский городской округ" </t>
  </si>
  <si>
    <t>Программа "Формирование современной городской среды муниципального образования "Советский городской округ"</t>
  </si>
  <si>
    <t xml:space="preserve">Программа "Комплексное благоустройство территории муниципального образования "Советского городского округа" </t>
  </si>
  <si>
    <t>Расходы по содержанию города (содержание города)</t>
  </si>
  <si>
    <t>512</t>
  </si>
  <si>
    <t>Программа "Энергосбережение и повышение энергетической эффективности муниципального образования "Советский городской округ"</t>
  </si>
  <si>
    <t>Расходы на решение вопросов местного значения в сфере жилищно-коммунального хозяйства</t>
  </si>
  <si>
    <t xml:space="preserve">Программа конкретных дел благоустройства территории муниципального образования "Советский городской округ" на 2021 год 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</si>
  <si>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</si>
  <si>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02 2  39 71160</t>
  </si>
  <si>
    <t xml:space="preserve">Программа "Безопасность муниципального образования "Советский городской округ" </t>
  </si>
  <si>
    <t xml:space="preserve">Субсидии на реализацию дополнительных образовательных общеразвивающих программ по четырем направленностям (художественная, социальнро-гуманитарная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 </t>
  </si>
  <si>
    <t xml:space="preserve">Субсидии на софинансирование рнасходов, возникающих при реализации персонифицированного финансирования дополнительного образования детей 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</si>
  <si>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</si>
  <si>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Молодежная политика</t>
  </si>
  <si>
    <t>Оздоровление детей за счет средств областного бюджета</t>
  </si>
  <si>
    <t xml:space="preserve">Программа "Молодежь" </t>
  </si>
  <si>
    <t>Субсидии на модернизацию учреждений культуры</t>
  </si>
  <si>
    <t>04 3 97 71090</t>
  </si>
  <si>
    <t>04 2 02 R5190</t>
  </si>
  <si>
    <t>Другие вопросы в области культуры и кинематографии</t>
  </si>
  <si>
    <t>03 2 66 70710</t>
  </si>
  <si>
    <t xml:space="preserve">03 2 66 70710 </t>
  </si>
  <si>
    <t>Физическая культура</t>
  </si>
  <si>
    <t>Управление социальной защиты населения Советского городского округа</t>
  </si>
  <si>
    <t>Другие вопросы в области коммунального хозяйства</t>
  </si>
  <si>
    <t>Молодежная политика и оздоровление детей</t>
  </si>
  <si>
    <t>Мероприятия по проведению оздоровительной кампании детей</t>
  </si>
  <si>
    <t>Пособия  и компенсации по публичным нормативным обязательствам   (ежемесячные выплаты лицам, удостоенным звания "Почетная семья города Советска")</t>
  </si>
  <si>
    <t>Пособия  и компенсации по публичным нормативным обязательствам   (ежемесячные выплаты лицам, удостоенным звания "Почетный гражданин г. Советска")</t>
  </si>
  <si>
    <t>Пособия  и компенсации по публичным нормативным обязательствам  (дополнительные пособия членам семей погибших при исполнении воинского и служебного долга)</t>
  </si>
  <si>
    <t>Пособия и компенсации по публичным нормативным обязательствам (компенсация части стоимости проездного билета в городском транспорте для граждан от 70 лет и старше)</t>
  </si>
  <si>
    <t>22 1  77 00000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</si>
  <si>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детьми, оставшимися без попечения родителей, лицами из числа детей-сирот и детей, оставшихся без попечения родителей"</t>
  </si>
  <si>
    <t>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 "</t>
  </si>
  <si>
    <t>Расходы на осуществление деятельности по опеки и попечительству в отношении совершеннолетних граждан</t>
  </si>
  <si>
    <t>Муниципальное казенное учреждение Советского городского округа "Управление по делам ГО, ЧС и обеспечения"</t>
  </si>
  <si>
    <t>22 1 77 11005</t>
  </si>
  <si>
    <t>Муниципальное казенное учреждение Советского городского округа "Служба заказчика"</t>
  </si>
  <si>
    <t>22 1 77 11008</t>
  </si>
  <si>
    <t xml:space="preserve">Приложение 11 </t>
  </si>
  <si>
    <t>к  решению окружного Совета депутатов</t>
  </si>
  <si>
    <t>Источники финансирования  дефицита бюджета Советского городского округа в 2022 году</t>
  </si>
  <si>
    <t>Код</t>
  </si>
  <si>
    <t xml:space="preserve">Наименование </t>
  </si>
  <si>
    <t>Сумма                      (тыс.руб.)</t>
  </si>
  <si>
    <t>Кредиты, полученные в валюте Российской Федерации от кредитных организаций</t>
  </si>
  <si>
    <t>510 01 02 00 00 04 0000 710</t>
  </si>
  <si>
    <t>Получение кредитов от кредитных организаций бюджетом городского округа в валюте Российской Федерации</t>
  </si>
  <si>
    <t>510 01 02 00 00 04 0000 810</t>
  </si>
  <si>
    <t>Погашение бюджетом городского округа кредитов от кредитных организаций в валюте Российской Федерации</t>
  </si>
  <si>
    <t>Бюджетные кредиты, полученные от бюджетов бюджетной системы</t>
  </si>
  <si>
    <t>510 01 03 01 00 04 0000 710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</si>
  <si>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</si>
  <si>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510 01 03 01 00 04 0000 810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</si>
  <si>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</si>
  <si>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Исполнение муниципальных гарантий Советского городского округа</t>
  </si>
  <si>
    <t>510 01 06 04 01 04 0000 810</t>
  </si>
  <si>
    <t>Исполнение муниципальных гарантий Советского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</si>
  <si>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учтенных в источниках финансирования дефицита в результате исполнения гарантом муниципальных гарантий, ведущих к возникновению права регрессного требования гаранта к принципалу</t>
  </si>
  <si>
    <t>510 01 06 05 01 04 0000 640</t>
  </si>
  <si>
    <t>Возврат бюджетных кредитов, предоставленных юридическим лицам из бюджета городского округа в валюте Российской Федерации
 (в результате исполнения  гарантом муниципальных гарантий)</t>
  </si>
  <si>
    <t>510 01 05 00 00 00 0000 000</t>
  </si>
  <si>
    <t>Изменение  остатков средств  на счетах по учету средств   бюджета  городского округа</t>
  </si>
  <si>
    <t>Всего источников финансирования дефицита бюджета городского округа</t>
  </si>
  <si>
    <t>Субсидии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</t>
  </si>
  <si>
    <t>02 1 Е1 51690</t>
  </si>
  <si>
    <t>Стимулирование трудоустройства молодых специалистов, впервые получивших высшее профессиональное образование в области, соответствующей преподоваемому предмету, в муниципальные общеобразовательные организации</t>
  </si>
  <si>
    <t>02 2 43 74060</t>
  </si>
  <si>
    <t xml:space="preserve"> от  "____" _________ 2022 г.  № _____</t>
  </si>
  <si>
    <t xml:space="preserve">Приложение  2 </t>
  </si>
  <si>
    <t xml:space="preserve"> от  "15" декабря 2021 г.  № 137</t>
  </si>
  <si>
    <t xml:space="preserve"> от  "15" декабря 202 г.  № 137</t>
  </si>
  <si>
    <t xml:space="preserve"> от  "15" декабря 2022 г.  № 137</t>
  </si>
  <si>
    <t xml:space="preserve">Приложение 4 </t>
  </si>
  <si>
    <t>Приложение 3</t>
  </si>
  <si>
    <t xml:space="preserve"> от  "____" ________ 2022 г.  № _____</t>
  </si>
  <si>
    <t xml:space="preserve"> от  "_____" _______ 2022 г.  № 137</t>
  </si>
  <si>
    <t>02 243 74060</t>
  </si>
  <si>
    <t>Контрольно-счетная комиссия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</si>
</sst>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_ ;[Red]\-#,##0\ 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1"/>
      <name val="Times New Roman"/>
      <family val="1"/>
    </font>
    <font>
      <i/>
      <sz val="11"/>
      <name val="Times New Roman"/>
      <family val="1"/>
      <charset val="204"/>
    </font>
    <font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8" fillId="0" borderId="0"/>
  </cellStyleXfs>
  <cellXfs count="324">
    <xf numFmtId="0" fontId="0" fillId="0" borderId="0" xfId="0"/>
    <xf numFmtId="0" fontId="2" fillId="0" borderId="0" xfId="1" applyFont="1" applyFill="1" applyBorder="1"/>
    <xf numFmtId="0" fontId="4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right"/>
    </xf>
    <xf numFmtId="4" fontId="1" fillId="0" borderId="0" xfId="1" applyNumberFormat="1" applyFont="1" applyFill="1" applyBorder="1" applyAlignment="1">
      <alignment horizontal="right"/>
    </xf>
    <xf numFmtId="4" fontId="4" fillId="0" borderId="0" xfId="1" applyNumberFormat="1" applyFont="1" applyFill="1" applyBorder="1" applyAlignment="1">
      <alignment horizontal="right"/>
    </xf>
    <xf numFmtId="0" fontId="5" fillId="0" borderId="1" xfId="1" applyFont="1" applyFill="1" applyBorder="1" applyAlignment="1">
      <alignment horizontal="center" wrapText="1"/>
    </xf>
    <xf numFmtId="4" fontId="5" fillId="0" borderId="1" xfId="1" applyNumberFormat="1" applyFont="1" applyFill="1" applyBorder="1" applyAlignment="1">
      <alignment horizontal="centerContinuous"/>
    </xf>
    <xf numFmtId="0" fontId="3" fillId="0" borderId="1" xfId="1" applyFont="1" applyFill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 vertical="center" shrinkToFit="1"/>
    </xf>
    <xf numFmtId="0" fontId="5" fillId="0" borderId="1" xfId="1" applyFont="1" applyFill="1" applyBorder="1" applyAlignment="1" applyProtection="1">
      <alignment horizontal="center" wrapText="1"/>
      <protection locked="0"/>
    </xf>
    <xf numFmtId="0" fontId="7" fillId="0" borderId="1" xfId="1" applyFont="1" applyFill="1" applyBorder="1" applyAlignment="1" applyProtection="1">
      <alignment horizontal="center" wrapText="1"/>
      <protection locked="0"/>
    </xf>
    <xf numFmtId="0" fontId="14" fillId="0" borderId="1" xfId="1" applyFont="1" applyFill="1" applyBorder="1" applyAlignment="1">
      <alignment horizontal="left" wrapText="1"/>
    </xf>
    <xf numFmtId="4" fontId="7" fillId="0" borderId="1" xfId="1" applyNumberFormat="1" applyFont="1" applyFill="1" applyBorder="1" applyAlignment="1">
      <alignment horizontal="center" vertical="center" shrinkToFit="1"/>
    </xf>
    <xf numFmtId="0" fontId="11" fillId="0" borderId="0" xfId="1" applyFont="1" applyFill="1" applyBorder="1"/>
    <xf numFmtId="3" fontId="10" fillId="0" borderId="1" xfId="1" applyNumberFormat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left" wrapText="1"/>
    </xf>
    <xf numFmtId="4" fontId="10" fillId="0" borderId="1" xfId="1" applyNumberFormat="1" applyFont="1" applyFill="1" applyBorder="1" applyAlignment="1">
      <alignment horizontal="center" vertical="center" shrinkToFit="1"/>
    </xf>
    <xf numFmtId="0" fontId="9" fillId="0" borderId="0" xfId="1" applyFont="1" applyFill="1" applyBorder="1"/>
    <xf numFmtId="0" fontId="4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wrapText="1" shrinkToFit="1"/>
    </xf>
    <xf numFmtId="0" fontId="10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wrapText="1"/>
    </xf>
    <xf numFmtId="0" fontId="7" fillId="0" borderId="1" xfId="1" applyFont="1" applyFill="1" applyBorder="1" applyAlignment="1">
      <alignment horizontal="center"/>
    </xf>
    <xf numFmtId="0" fontId="14" fillId="0" borderId="1" xfId="1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horizontal="center" vertical="center"/>
    </xf>
    <xf numFmtId="0" fontId="14" fillId="0" borderId="1" xfId="2" applyFont="1" applyBorder="1" applyAlignment="1">
      <alignment vertical="center" wrapText="1"/>
    </xf>
    <xf numFmtId="0" fontId="6" fillId="0" borderId="1" xfId="1" applyFont="1" applyFill="1" applyBorder="1" applyAlignment="1">
      <alignment wrapText="1"/>
    </xf>
    <xf numFmtId="0" fontId="14" fillId="0" borderId="1" xfId="2" applyFont="1" applyFill="1" applyBorder="1" applyAlignment="1">
      <alignment vertical="center" wrapText="1"/>
    </xf>
    <xf numFmtId="0" fontId="3" fillId="0" borderId="1" xfId="1" applyFont="1" applyFill="1" applyBorder="1" applyAlignment="1">
      <alignment wrapText="1"/>
    </xf>
    <xf numFmtId="0" fontId="8" fillId="0" borderId="1" xfId="1" applyFont="1" applyBorder="1" applyAlignment="1">
      <alignment wrapText="1"/>
    </xf>
    <xf numFmtId="4" fontId="4" fillId="0" borderId="0" xfId="1" applyNumberFormat="1" applyFont="1" applyFill="1" applyBorder="1" applyAlignment="1">
      <alignment horizontal="center"/>
    </xf>
    <xf numFmtId="4" fontId="4" fillId="0" borderId="0" xfId="1" applyNumberFormat="1" applyFont="1" applyFill="1" applyBorder="1"/>
    <xf numFmtId="4" fontId="11" fillId="0" borderId="0" xfId="1" applyNumberFormat="1" applyFont="1" applyFill="1" applyBorder="1" applyAlignment="1">
      <alignment vertical="center"/>
    </xf>
    <xf numFmtId="4" fontId="9" fillId="0" borderId="0" xfId="1" applyNumberFormat="1" applyFont="1" applyFill="1" applyBorder="1" applyAlignment="1">
      <alignment horizontal="right" vertical="center"/>
    </xf>
    <xf numFmtId="0" fontId="11" fillId="0" borderId="0" xfId="2" applyFont="1" applyFill="1"/>
    <xf numFmtId="0" fontId="11" fillId="0" borderId="0" xfId="2" applyFont="1" applyFill="1" applyAlignment="1">
      <alignment horizontal="right"/>
    </xf>
    <xf numFmtId="4" fontId="11" fillId="0" borderId="0" xfId="2" applyNumberFormat="1" applyFont="1" applyFill="1" applyAlignment="1">
      <alignment horizontal="right"/>
    </xf>
    <xf numFmtId="0" fontId="15" fillId="0" borderId="2" xfId="2" applyFont="1" applyFill="1" applyBorder="1" applyAlignment="1">
      <alignment horizontal="center" wrapText="1"/>
    </xf>
    <xf numFmtId="4" fontId="9" fillId="0" borderId="2" xfId="2" applyNumberFormat="1" applyFont="1" applyFill="1" applyBorder="1" applyAlignment="1">
      <alignment horizontal="center" wrapText="1"/>
    </xf>
    <xf numFmtId="0" fontId="16" fillId="0" borderId="1" xfId="2" applyFont="1" applyFill="1" applyBorder="1" applyAlignment="1">
      <alignment horizontal="center" vertical="center" wrapText="1"/>
    </xf>
    <xf numFmtId="49" fontId="16" fillId="0" borderId="1" xfId="2" applyNumberFormat="1" applyFont="1" applyFill="1" applyBorder="1" applyAlignment="1">
      <alignment horizontal="center" vertical="center" wrapText="1"/>
    </xf>
    <xf numFmtId="3" fontId="16" fillId="0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 applyProtection="1">
      <alignment horizontal="left" wrapText="1" shrinkToFit="1"/>
      <protection locked="0"/>
    </xf>
    <xf numFmtId="49" fontId="10" fillId="0" borderId="1" xfId="2" applyNumberFormat="1" applyFont="1" applyFill="1" applyBorder="1" applyAlignment="1">
      <alignment horizontal="center"/>
    </xf>
    <xf numFmtId="4" fontId="10" fillId="0" borderId="1" xfId="2" applyNumberFormat="1" applyFont="1" applyFill="1" applyBorder="1" applyAlignment="1">
      <alignment horizontal="center"/>
    </xf>
    <xf numFmtId="0" fontId="10" fillId="0" borderId="1" xfId="2" applyFont="1" applyFill="1" applyBorder="1" applyAlignment="1" applyProtection="1">
      <alignment horizontal="left" wrapText="1" shrinkToFit="1"/>
      <protection locked="0"/>
    </xf>
    <xf numFmtId="49" fontId="9" fillId="0" borderId="1" xfId="2" applyNumberFormat="1" applyFont="1" applyFill="1" applyBorder="1" applyAlignment="1">
      <alignment horizontal="center" wrapText="1"/>
    </xf>
    <xf numFmtId="4" fontId="9" fillId="0" borderId="1" xfId="2" applyNumberFormat="1" applyFont="1" applyFill="1" applyBorder="1" applyAlignment="1">
      <alignment horizontal="center"/>
    </xf>
    <xf numFmtId="0" fontId="17" fillId="0" borderId="1" xfId="2" applyFont="1" applyFill="1" applyBorder="1" applyAlignment="1" applyProtection="1">
      <alignment horizontal="left" wrapText="1" shrinkToFit="1"/>
      <protection locked="0"/>
    </xf>
    <xf numFmtId="49" fontId="17" fillId="0" borderId="1" xfId="2" applyNumberFormat="1" applyFont="1" applyFill="1" applyBorder="1" applyAlignment="1">
      <alignment horizontal="center" wrapText="1"/>
    </xf>
    <xf numFmtId="4" fontId="17" fillId="0" borderId="1" xfId="2" applyNumberFormat="1" applyFont="1" applyFill="1" applyBorder="1" applyAlignment="1">
      <alignment horizontal="center"/>
    </xf>
    <xf numFmtId="0" fontId="18" fillId="0" borderId="1" xfId="2" applyFont="1" applyFill="1" applyBorder="1" applyAlignment="1" applyProtection="1">
      <alignment horizontal="left" wrapText="1" shrinkToFit="1"/>
      <protection locked="0"/>
    </xf>
    <xf numFmtId="49" fontId="18" fillId="0" borderId="1" xfId="2" applyNumberFormat="1" applyFont="1" applyFill="1" applyBorder="1" applyAlignment="1">
      <alignment horizontal="center" wrapText="1"/>
    </xf>
    <xf numFmtId="4" fontId="18" fillId="0" borderId="1" xfId="2" applyNumberFormat="1" applyFont="1" applyFill="1" applyBorder="1" applyAlignment="1">
      <alignment horizontal="center"/>
    </xf>
    <xf numFmtId="0" fontId="18" fillId="0" borderId="0" xfId="2" applyFont="1" applyFill="1"/>
    <xf numFmtId="0" fontId="11" fillId="0" borderId="1" xfId="2" applyFont="1" applyFill="1" applyBorder="1" applyAlignment="1" applyProtection="1">
      <alignment horizontal="left" wrapText="1" shrinkToFit="1"/>
      <protection locked="0"/>
    </xf>
    <xf numFmtId="49" fontId="11" fillId="0" borderId="1" xfId="2" applyNumberFormat="1" applyFont="1" applyFill="1" applyBorder="1" applyAlignment="1">
      <alignment horizontal="center" wrapText="1"/>
    </xf>
    <xf numFmtId="4" fontId="11" fillId="0" borderId="1" xfId="2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left" wrapText="1"/>
    </xf>
    <xf numFmtId="49" fontId="17" fillId="0" borderId="1" xfId="0" applyNumberFormat="1" applyFont="1" applyFill="1" applyBorder="1" applyAlignment="1">
      <alignment horizontal="center" wrapText="1"/>
    </xf>
    <xf numFmtId="0" fontId="17" fillId="0" borderId="0" xfId="2" applyFont="1" applyFill="1"/>
    <xf numFmtId="0" fontId="9" fillId="0" borderId="0" xfId="2" applyFont="1" applyFill="1"/>
    <xf numFmtId="49" fontId="18" fillId="0" borderId="1" xfId="0" applyNumberFormat="1" applyFont="1" applyFill="1" applyBorder="1" applyAlignment="1">
      <alignment horizontal="center" wrapText="1"/>
    </xf>
    <xf numFmtId="49" fontId="10" fillId="0" borderId="1" xfId="2" applyNumberFormat="1" applyFont="1" applyFill="1" applyBorder="1" applyAlignment="1">
      <alignment horizontal="center" wrapText="1"/>
    </xf>
    <xf numFmtId="4" fontId="10" fillId="0" borderId="1" xfId="2" applyNumberFormat="1" applyFont="1" applyFill="1" applyBorder="1" applyAlignment="1">
      <alignment horizontal="center" wrapText="1"/>
    </xf>
    <xf numFmtId="4" fontId="11" fillId="0" borderId="0" xfId="2" applyNumberFormat="1" applyFont="1" applyFill="1"/>
    <xf numFmtId="49" fontId="17" fillId="0" borderId="1" xfId="2" applyNumberFormat="1" applyFont="1" applyFill="1" applyBorder="1" applyAlignment="1">
      <alignment horizontal="center"/>
    </xf>
    <xf numFmtId="49" fontId="17" fillId="0" borderId="3" xfId="2" applyNumberFormat="1" applyFont="1" applyFill="1" applyBorder="1" applyAlignment="1">
      <alignment horizontal="center"/>
    </xf>
    <xf numFmtId="49" fontId="11" fillId="0" borderId="1" xfId="2" applyNumberFormat="1" applyFont="1" applyFill="1" applyBorder="1" applyAlignment="1">
      <alignment horizontal="center"/>
    </xf>
    <xf numFmtId="49" fontId="11" fillId="0" borderId="3" xfId="2" applyNumberFormat="1" applyFont="1" applyFill="1" applyBorder="1" applyAlignment="1">
      <alignment horizontal="center"/>
    </xf>
    <xf numFmtId="49" fontId="10" fillId="0" borderId="3" xfId="2" applyNumberFormat="1" applyFont="1" applyFill="1" applyBorder="1" applyAlignment="1">
      <alignment horizontal="center"/>
    </xf>
    <xf numFmtId="0" fontId="19" fillId="0" borderId="0" xfId="2" applyFont="1" applyFill="1"/>
    <xf numFmtId="49" fontId="18" fillId="0" borderId="1" xfId="2" applyNumberFormat="1" applyFont="1" applyFill="1" applyBorder="1" applyAlignment="1">
      <alignment horizontal="center"/>
    </xf>
    <xf numFmtId="0" fontId="20" fillId="0" borderId="1" xfId="2" applyFont="1" applyFill="1" applyBorder="1" applyAlignment="1" applyProtection="1">
      <alignment horizontal="left" wrapText="1" shrinkToFit="1"/>
      <protection locked="0"/>
    </xf>
    <xf numFmtId="0" fontId="11" fillId="0" borderId="1" xfId="2" applyFont="1" applyFill="1" applyBorder="1" applyAlignment="1" applyProtection="1">
      <alignment wrapText="1" shrinkToFit="1"/>
      <protection locked="0"/>
    </xf>
    <xf numFmtId="0" fontId="11" fillId="2" borderId="1" xfId="0" applyFont="1" applyFill="1" applyBorder="1" applyAlignment="1">
      <alignment horizontal="left" wrapText="1" shrinkToFit="1"/>
    </xf>
    <xf numFmtId="0" fontId="9" fillId="0" borderId="1" xfId="2" applyFont="1" applyFill="1" applyBorder="1" applyAlignment="1" applyProtection="1">
      <alignment horizontal="left" wrapText="1" shrinkToFit="1"/>
      <protection locked="0"/>
    </xf>
    <xf numFmtId="49" fontId="9" fillId="0" borderId="1" xfId="2" applyNumberFormat="1" applyFont="1" applyFill="1" applyBorder="1" applyAlignment="1">
      <alignment horizontal="center"/>
    </xf>
    <xf numFmtId="49" fontId="8" fillId="0" borderId="1" xfId="2" applyNumberFormat="1" applyFont="1" applyFill="1" applyBorder="1" applyAlignment="1">
      <alignment horizontal="center"/>
    </xf>
    <xf numFmtId="4" fontId="8" fillId="0" borderId="1" xfId="2" applyNumberFormat="1" applyFont="1" applyFill="1" applyBorder="1" applyAlignment="1">
      <alignment horizontal="center"/>
    </xf>
    <xf numFmtId="0" fontId="8" fillId="0" borderId="0" xfId="2" applyFont="1" applyFill="1"/>
    <xf numFmtId="49" fontId="8" fillId="0" borderId="1" xfId="2" applyNumberFormat="1" applyFont="1" applyFill="1" applyBorder="1" applyAlignment="1">
      <alignment horizontal="center" wrapText="1"/>
    </xf>
    <xf numFmtId="0" fontId="20" fillId="0" borderId="1" xfId="2" applyFont="1" applyFill="1" applyBorder="1" applyAlignment="1" applyProtection="1">
      <alignment vertical="center" wrapText="1" shrinkToFit="1"/>
      <protection locked="0"/>
    </xf>
    <xf numFmtId="0" fontId="11" fillId="2" borderId="0" xfId="2" applyFont="1" applyFill="1"/>
    <xf numFmtId="4" fontId="18" fillId="0" borderId="1" xfId="2" applyNumberFormat="1" applyFont="1" applyFill="1" applyBorder="1" applyAlignment="1">
      <alignment horizontal="center" wrapText="1"/>
    </xf>
    <xf numFmtId="0" fontId="19" fillId="0" borderId="1" xfId="2" applyFont="1" applyFill="1" applyBorder="1" applyAlignment="1" applyProtection="1">
      <alignment horizontal="left" wrapText="1" shrinkToFit="1"/>
      <protection locked="0"/>
    </xf>
    <xf numFmtId="49" fontId="19" fillId="0" borderId="1" xfId="2" applyNumberFormat="1" applyFont="1" applyFill="1" applyBorder="1" applyAlignment="1">
      <alignment horizontal="center"/>
    </xf>
    <xf numFmtId="4" fontId="19" fillId="0" borderId="1" xfId="2" applyNumberFormat="1" applyFont="1" applyFill="1" applyBorder="1" applyAlignment="1">
      <alignment horizontal="center"/>
    </xf>
    <xf numFmtId="4" fontId="17" fillId="0" borderId="1" xfId="2" applyNumberFormat="1" applyFont="1" applyFill="1" applyBorder="1" applyAlignment="1">
      <alignment horizontal="center" wrapText="1"/>
    </xf>
    <xf numFmtId="0" fontId="22" fillId="0" borderId="0" xfId="2" applyFont="1" applyFill="1"/>
    <xf numFmtId="0" fontId="23" fillId="0" borderId="0" xfId="2" applyFont="1" applyFill="1"/>
    <xf numFmtId="49" fontId="19" fillId="0" borderId="1" xfId="2" applyNumberFormat="1" applyFont="1" applyFill="1" applyBorder="1" applyAlignment="1">
      <alignment horizontal="center" wrapText="1"/>
    </xf>
    <xf numFmtId="0" fontId="24" fillId="0" borderId="0" xfId="2" applyFont="1" applyFill="1"/>
    <xf numFmtId="0" fontId="25" fillId="0" borderId="0" xfId="2" applyFont="1" applyFill="1"/>
    <xf numFmtId="4" fontId="11" fillId="0" borderId="1" xfId="2" applyNumberFormat="1" applyFont="1" applyFill="1" applyBorder="1" applyAlignment="1">
      <alignment horizontal="center" wrapText="1"/>
    </xf>
    <xf numFmtId="49" fontId="18" fillId="0" borderId="3" xfId="2" applyNumberFormat="1" applyFont="1" applyFill="1" applyBorder="1" applyAlignment="1">
      <alignment horizontal="center"/>
    </xf>
    <xf numFmtId="0" fontId="18" fillId="0" borderId="1" xfId="2" applyFont="1" applyFill="1" applyBorder="1" applyAlignment="1">
      <alignment horizontal="left" wrapText="1"/>
    </xf>
    <xf numFmtId="49" fontId="9" fillId="0" borderId="3" xfId="2" applyNumberFormat="1" applyFont="1" applyFill="1" applyBorder="1" applyAlignment="1">
      <alignment horizontal="center"/>
    </xf>
    <xf numFmtId="0" fontId="10" fillId="0" borderId="4" xfId="2" applyFont="1" applyFill="1" applyBorder="1" applyAlignment="1" applyProtection="1">
      <alignment horizontal="left" wrapText="1" shrinkToFit="1"/>
      <protection locked="0"/>
    </xf>
    <xf numFmtId="49" fontId="10" fillId="0" borderId="3" xfId="2" applyNumberFormat="1" applyFont="1" applyFill="1" applyBorder="1" applyAlignment="1">
      <alignment horizontal="center" wrapText="1"/>
    </xf>
    <xf numFmtId="49" fontId="9" fillId="0" borderId="3" xfId="2" applyNumberFormat="1" applyFont="1" applyFill="1" applyBorder="1" applyAlignment="1">
      <alignment horizontal="center" wrapText="1"/>
    </xf>
    <xf numFmtId="0" fontId="26" fillId="0" borderId="0" xfId="2" applyFont="1" applyFill="1"/>
    <xf numFmtId="0" fontId="11" fillId="0" borderId="4" xfId="2" applyFont="1" applyFill="1" applyBorder="1" applyAlignment="1" applyProtection="1">
      <alignment horizontal="left" wrapText="1" shrinkToFit="1"/>
      <protection locked="0"/>
    </xf>
    <xf numFmtId="49" fontId="11" fillId="0" borderId="3" xfId="2" applyNumberFormat="1" applyFont="1" applyFill="1" applyBorder="1" applyAlignment="1">
      <alignment horizontal="center" wrapText="1"/>
    </xf>
    <xf numFmtId="0" fontId="27" fillId="0" borderId="0" xfId="2" applyFont="1" applyFill="1"/>
    <xf numFmtId="49" fontId="18" fillId="0" borderId="3" xfId="2" applyNumberFormat="1" applyFont="1" applyFill="1" applyBorder="1" applyAlignment="1">
      <alignment horizontal="center" wrapText="1"/>
    </xf>
    <xf numFmtId="0" fontId="28" fillId="0" borderId="0" xfId="2" applyFont="1" applyFill="1"/>
    <xf numFmtId="49" fontId="18" fillId="0" borderId="5" xfId="2" applyNumberFormat="1" applyFont="1" applyFill="1" applyBorder="1" applyAlignment="1">
      <alignment horizontal="center"/>
    </xf>
    <xf numFmtId="49" fontId="11" fillId="0" borderId="5" xfId="2" applyNumberFormat="1" applyFont="1" applyFill="1" applyBorder="1" applyAlignment="1">
      <alignment horizontal="center"/>
    </xf>
    <xf numFmtId="49" fontId="11" fillId="0" borderId="6" xfId="2" applyNumberFormat="1" applyFont="1" applyFill="1" applyBorder="1" applyAlignment="1">
      <alignment horizontal="center"/>
    </xf>
    <xf numFmtId="49" fontId="8" fillId="0" borderId="5" xfId="2" applyNumberFormat="1" applyFont="1" applyFill="1" applyBorder="1" applyAlignment="1">
      <alignment horizontal="center"/>
    </xf>
    <xf numFmtId="4" fontId="8" fillId="0" borderId="1" xfId="2" applyNumberFormat="1" applyFont="1" applyFill="1" applyBorder="1" applyAlignment="1">
      <alignment horizontal="center" wrapText="1"/>
    </xf>
    <xf numFmtId="0" fontId="29" fillId="0" borderId="0" xfId="2" applyFont="1" applyFill="1"/>
    <xf numFmtId="49" fontId="9" fillId="0" borderId="5" xfId="2" applyNumberFormat="1" applyFont="1" applyFill="1" applyBorder="1" applyAlignment="1">
      <alignment horizontal="center"/>
    </xf>
    <xf numFmtId="4" fontId="9" fillId="0" borderId="1" xfId="2" applyNumberFormat="1" applyFont="1" applyFill="1" applyBorder="1" applyAlignment="1">
      <alignment horizontal="center" wrapText="1"/>
    </xf>
    <xf numFmtId="49" fontId="11" fillId="0" borderId="1" xfId="2" applyNumberFormat="1" applyFont="1" applyFill="1" applyBorder="1" applyAlignment="1">
      <alignment horizontal="center" wrapText="1" shrinkToFit="1"/>
    </xf>
    <xf numFmtId="4" fontId="11" fillId="0" borderId="1" xfId="2" applyNumberFormat="1" applyFont="1" applyFill="1" applyBorder="1" applyAlignment="1">
      <alignment horizontal="center" wrapText="1" shrinkToFit="1"/>
    </xf>
    <xf numFmtId="0" fontId="30" fillId="0" borderId="0" xfId="2" applyFont="1" applyFill="1"/>
    <xf numFmtId="0" fontId="9" fillId="2" borderId="1" xfId="2" applyFont="1" applyFill="1" applyBorder="1" applyAlignment="1" applyProtection="1">
      <alignment horizontal="left" wrapText="1" shrinkToFit="1"/>
      <protection locked="0"/>
    </xf>
    <xf numFmtId="49" fontId="9" fillId="2" borderId="1" xfId="2" applyNumberFormat="1" applyFont="1" applyFill="1" applyBorder="1" applyAlignment="1">
      <alignment horizontal="center"/>
    </xf>
    <xf numFmtId="0" fontId="9" fillId="0" borderId="1" xfId="2" applyFont="1" applyFill="1" applyBorder="1" applyAlignment="1" applyProtection="1">
      <alignment wrapText="1" shrinkToFit="1"/>
      <protection locked="0"/>
    </xf>
    <xf numFmtId="0" fontId="20" fillId="0" borderId="0" xfId="0" applyFont="1" applyAlignment="1" applyProtection="1">
      <alignment wrapText="1" shrinkToFit="1"/>
      <protection locked="0"/>
    </xf>
    <xf numFmtId="0" fontId="10" fillId="0" borderId="1" xfId="2" applyFont="1" applyFill="1" applyBorder="1" applyAlignment="1" applyProtection="1">
      <alignment wrapText="1" shrinkToFit="1"/>
      <protection locked="0"/>
    </xf>
    <xf numFmtId="0" fontId="18" fillId="0" borderId="1" xfId="2" applyFont="1" applyFill="1" applyBorder="1" applyAlignment="1" applyProtection="1">
      <alignment wrapText="1" shrinkToFit="1"/>
      <protection locked="0"/>
    </xf>
    <xf numFmtId="0" fontId="31" fillId="0" borderId="0" xfId="0" applyFont="1" applyAlignment="1">
      <alignment wrapText="1"/>
    </xf>
    <xf numFmtId="0" fontId="20" fillId="2" borderId="1" xfId="2" applyFont="1" applyFill="1" applyBorder="1" applyAlignment="1" applyProtection="1">
      <alignment wrapText="1" shrinkToFit="1"/>
      <protection locked="0"/>
    </xf>
    <xf numFmtId="0" fontId="17" fillId="0" borderId="1" xfId="2" applyFont="1" applyFill="1" applyBorder="1" applyAlignment="1" applyProtection="1">
      <alignment wrapText="1" shrinkToFit="1"/>
      <protection locked="0"/>
    </xf>
    <xf numFmtId="0" fontId="7" fillId="0" borderId="0" xfId="2" applyFont="1" applyFill="1"/>
    <xf numFmtId="0" fontId="14" fillId="0" borderId="0" xfId="2" applyFont="1" applyFill="1"/>
    <xf numFmtId="0" fontId="11" fillId="0" borderId="0" xfId="2" applyFont="1" applyFill="1" applyAlignment="1"/>
    <xf numFmtId="49" fontId="11" fillId="0" borderId="0" xfId="2" applyNumberFormat="1" applyFont="1" applyFill="1" applyAlignment="1">
      <alignment horizontal="center"/>
    </xf>
    <xf numFmtId="4" fontId="11" fillId="0" borderId="0" xfId="2" applyNumberFormat="1" applyFont="1" applyFill="1" applyAlignment="1"/>
    <xf numFmtId="0" fontId="11" fillId="0" borderId="0" xfId="2" applyFont="1" applyFill="1" applyBorder="1"/>
    <xf numFmtId="0" fontId="2" fillId="0" borderId="0" xfId="2" applyFont="1" applyFill="1" applyAlignment="1"/>
    <xf numFmtId="0" fontId="2" fillId="0" borderId="0" xfId="2" applyFont="1" applyFill="1" applyBorder="1" applyAlignment="1"/>
    <xf numFmtId="0" fontId="12" fillId="0" borderId="2" xfId="2" applyFont="1" applyFill="1" applyBorder="1" applyAlignment="1">
      <alignment horizontal="center" wrapText="1" shrinkToFit="1"/>
    </xf>
    <xf numFmtId="164" fontId="12" fillId="0" borderId="2" xfId="2" applyNumberFormat="1" applyFont="1" applyFill="1" applyBorder="1" applyAlignment="1">
      <alignment horizontal="center" wrapText="1" shrinkToFit="1"/>
    </xf>
    <xf numFmtId="0" fontId="12" fillId="0" borderId="1" xfId="2" applyFont="1" applyFill="1" applyBorder="1" applyAlignment="1">
      <alignment horizontal="center" vertical="center" wrapText="1" shrinkToFit="1"/>
    </xf>
    <xf numFmtId="49" fontId="12" fillId="0" borderId="1" xfId="2" applyNumberFormat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165" fontId="12" fillId="0" borderId="1" xfId="2" applyNumberFormat="1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left" wrapText="1"/>
    </xf>
    <xf numFmtId="0" fontId="10" fillId="0" borderId="9" xfId="2" applyFont="1" applyFill="1" applyBorder="1" applyAlignment="1">
      <alignment horizontal="center" wrapText="1" shrinkToFit="1"/>
    </xf>
    <xf numFmtId="49" fontId="10" fillId="0" borderId="9" xfId="2" applyNumberFormat="1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164" fontId="10" fillId="0" borderId="10" xfId="2" applyNumberFormat="1" applyFont="1" applyFill="1" applyBorder="1" applyAlignment="1">
      <alignment horizontal="center"/>
    </xf>
    <xf numFmtId="0" fontId="7" fillId="0" borderId="0" xfId="2" applyFont="1" applyFill="1" applyAlignment="1"/>
    <xf numFmtId="0" fontId="8" fillId="0" borderId="11" xfId="2" applyFont="1" applyFill="1" applyBorder="1" applyAlignment="1">
      <alignment horizontal="left"/>
    </xf>
    <xf numFmtId="0" fontId="12" fillId="0" borderId="12" xfId="2" applyFont="1" applyFill="1" applyBorder="1" applyAlignment="1">
      <alignment horizontal="center" vertical="center" wrapText="1" shrinkToFit="1"/>
    </xf>
    <xf numFmtId="49" fontId="10" fillId="0" borderId="12" xfId="2" applyNumberFormat="1" applyFont="1" applyFill="1" applyBorder="1" applyAlignment="1">
      <alignment horizontal="center"/>
    </xf>
    <xf numFmtId="164" fontId="10" fillId="0" borderId="13" xfId="2" applyNumberFormat="1" applyFont="1" applyFill="1" applyBorder="1" applyAlignment="1">
      <alignment horizontal="center"/>
    </xf>
    <xf numFmtId="0" fontId="9" fillId="0" borderId="11" xfId="2" applyFont="1" applyFill="1" applyBorder="1" applyAlignment="1">
      <alignment horizontal="left" wrapText="1"/>
    </xf>
    <xf numFmtId="49" fontId="9" fillId="0" borderId="12" xfId="2" applyNumberFormat="1" applyFont="1" applyFill="1" applyBorder="1" applyAlignment="1">
      <alignment horizontal="center"/>
    </xf>
    <xf numFmtId="49" fontId="9" fillId="0" borderId="12" xfId="2" applyNumberFormat="1" applyFont="1" applyFill="1" applyBorder="1" applyAlignment="1">
      <alignment horizontal="center" wrapText="1"/>
    </xf>
    <xf numFmtId="164" fontId="9" fillId="0" borderId="13" xfId="2" applyNumberFormat="1" applyFont="1" applyFill="1" applyBorder="1" applyAlignment="1">
      <alignment horizontal="center"/>
    </xf>
    <xf numFmtId="0" fontId="4" fillId="0" borderId="0" xfId="2" applyFont="1" applyFill="1" applyAlignment="1"/>
    <xf numFmtId="0" fontId="17" fillId="0" borderId="11" xfId="2" applyFont="1" applyFill="1" applyBorder="1" applyAlignment="1">
      <alignment horizontal="left" wrapText="1"/>
    </xf>
    <xf numFmtId="49" fontId="32" fillId="0" borderId="12" xfId="2" applyNumberFormat="1" applyFont="1" applyFill="1" applyBorder="1" applyAlignment="1">
      <alignment horizontal="center"/>
    </xf>
    <xf numFmtId="49" fontId="17" fillId="0" borderId="12" xfId="2" applyNumberFormat="1" applyFont="1" applyFill="1" applyBorder="1" applyAlignment="1">
      <alignment horizontal="center" wrapText="1"/>
    </xf>
    <xf numFmtId="164" fontId="17" fillId="0" borderId="13" xfId="2" applyNumberFormat="1" applyFont="1" applyFill="1" applyBorder="1" applyAlignment="1">
      <alignment horizontal="center"/>
    </xf>
    <xf numFmtId="0" fontId="32" fillId="0" borderId="0" xfId="2" applyFont="1" applyFill="1" applyAlignment="1"/>
    <xf numFmtId="0" fontId="18" fillId="0" borderId="11" xfId="2" applyFont="1" applyFill="1" applyBorder="1" applyAlignment="1">
      <alignment horizontal="left" wrapText="1"/>
    </xf>
    <xf numFmtId="49" fontId="33" fillId="0" borderId="12" xfId="2" applyNumberFormat="1" applyFont="1" applyFill="1" applyBorder="1" applyAlignment="1">
      <alignment horizontal="center"/>
    </xf>
    <xf numFmtId="49" fontId="18" fillId="0" borderId="12" xfId="2" applyNumberFormat="1" applyFont="1" applyFill="1" applyBorder="1" applyAlignment="1">
      <alignment horizontal="center" wrapText="1"/>
    </xf>
    <xf numFmtId="164" fontId="18" fillId="0" borderId="13" xfId="2" applyNumberFormat="1" applyFont="1" applyFill="1" applyBorder="1" applyAlignment="1">
      <alignment horizontal="center"/>
    </xf>
    <xf numFmtId="0" fontId="18" fillId="0" borderId="0" xfId="2" applyFont="1" applyFill="1" applyAlignment="1"/>
    <xf numFmtId="0" fontId="11" fillId="0" borderId="11" xfId="2" applyFont="1" applyFill="1" applyBorder="1" applyAlignment="1">
      <alignment horizontal="left" wrapText="1"/>
    </xf>
    <xf numFmtId="49" fontId="2" fillId="0" borderId="12" xfId="2" applyNumberFormat="1" applyFont="1" applyFill="1" applyBorder="1" applyAlignment="1">
      <alignment horizontal="center"/>
    </xf>
    <xf numFmtId="49" fontId="11" fillId="0" borderId="12" xfId="2" applyNumberFormat="1" applyFont="1" applyFill="1" applyBorder="1" applyAlignment="1">
      <alignment horizontal="center" wrapText="1"/>
    </xf>
    <xf numFmtId="164" fontId="11" fillId="0" borderId="13" xfId="2" applyNumberFormat="1" applyFont="1" applyFill="1" applyBorder="1" applyAlignment="1">
      <alignment horizontal="center"/>
    </xf>
    <xf numFmtId="0" fontId="10" fillId="0" borderId="11" xfId="2" applyFont="1" applyFill="1" applyBorder="1" applyAlignment="1">
      <alignment horizontal="left" wrapText="1"/>
    </xf>
    <xf numFmtId="49" fontId="11" fillId="0" borderId="12" xfId="2" applyNumberFormat="1" applyFont="1" applyFill="1" applyBorder="1" applyAlignment="1">
      <alignment horizontal="center"/>
    </xf>
    <xf numFmtId="49" fontId="17" fillId="0" borderId="12" xfId="2" applyNumberFormat="1" applyFont="1" applyFill="1" applyBorder="1" applyAlignment="1">
      <alignment horizontal="center"/>
    </xf>
    <xf numFmtId="49" fontId="11" fillId="0" borderId="12" xfId="2" applyNumberFormat="1" applyFont="1" applyFill="1" applyBorder="1" applyAlignment="1">
      <alignment horizontal="center" vertical="center"/>
    </xf>
    <xf numFmtId="49" fontId="18" fillId="0" borderId="12" xfId="2" applyNumberFormat="1" applyFont="1" applyFill="1" applyBorder="1" applyAlignment="1">
      <alignment horizontal="center"/>
    </xf>
    <xf numFmtId="0" fontId="19" fillId="0" borderId="0" xfId="2" applyFont="1" applyFill="1" applyAlignment="1"/>
    <xf numFmtId="0" fontId="18" fillId="0" borderId="12" xfId="2" applyFont="1" applyFill="1" applyBorder="1" applyAlignment="1">
      <alignment horizontal="center" wrapText="1" shrinkToFit="1"/>
    </xf>
    <xf numFmtId="0" fontId="5" fillId="0" borderId="11" xfId="2" applyFont="1" applyFill="1" applyBorder="1" applyAlignment="1">
      <alignment wrapText="1" shrinkToFit="1"/>
    </xf>
    <xf numFmtId="0" fontId="10" fillId="0" borderId="11" xfId="2" applyFont="1" applyFill="1" applyBorder="1" applyAlignment="1">
      <alignment horizontal="left"/>
    </xf>
    <xf numFmtId="49" fontId="10" fillId="0" borderId="12" xfId="2" applyNumberFormat="1" applyFont="1" applyFill="1" applyBorder="1" applyAlignment="1">
      <alignment horizontal="center" wrapText="1"/>
    </xf>
    <xf numFmtId="49" fontId="7" fillId="0" borderId="12" xfId="2" applyNumberFormat="1" applyFont="1" applyFill="1" applyBorder="1" applyAlignment="1">
      <alignment horizontal="center" wrapText="1"/>
    </xf>
    <xf numFmtId="164" fontId="9" fillId="0" borderId="13" xfId="2" applyNumberFormat="1" applyFont="1" applyFill="1" applyBorder="1" applyAlignment="1">
      <alignment horizontal="center" wrapText="1"/>
    </xf>
    <xf numFmtId="0" fontId="34" fillId="0" borderId="0" xfId="2" applyFont="1" applyFill="1" applyAlignment="1"/>
    <xf numFmtId="0" fontId="33" fillId="0" borderId="0" xfId="2" applyFont="1" applyFill="1" applyAlignment="1"/>
    <xf numFmtId="0" fontId="9" fillId="0" borderId="0" xfId="2" applyFont="1" applyFill="1" applyAlignment="1"/>
    <xf numFmtId="0" fontId="10" fillId="0" borderId="0" xfId="2" applyFont="1" applyFill="1" applyAlignment="1"/>
    <xf numFmtId="49" fontId="35" fillId="0" borderId="12" xfId="2" applyNumberFormat="1" applyFont="1" applyFill="1" applyBorder="1" applyAlignment="1">
      <alignment horizontal="center" wrapText="1"/>
    </xf>
    <xf numFmtId="0" fontId="17" fillId="0" borderId="11" xfId="2" applyFont="1" applyFill="1" applyBorder="1" applyAlignment="1">
      <alignment horizontal="left"/>
    </xf>
    <xf numFmtId="49" fontId="2" fillId="0" borderId="12" xfId="2" applyNumberFormat="1" applyFont="1" applyFill="1" applyBorder="1" applyAlignment="1">
      <alignment horizontal="center" wrapText="1"/>
    </xf>
    <xf numFmtId="0" fontId="12" fillId="0" borderId="0" xfId="2" applyFont="1" applyFill="1" applyAlignment="1"/>
    <xf numFmtId="0" fontId="18" fillId="0" borderId="11" xfId="2" applyFont="1" applyFill="1" applyBorder="1" applyAlignment="1">
      <alignment horizontal="left" wrapText="1" shrinkToFit="1"/>
    </xf>
    <xf numFmtId="0" fontId="11" fillId="0" borderId="11" xfId="2" applyFont="1" applyFill="1" applyBorder="1" applyAlignment="1">
      <alignment horizontal="left"/>
    </xf>
    <xf numFmtId="0" fontId="17" fillId="0" borderId="0" xfId="2" applyFont="1" applyFill="1" applyAlignment="1"/>
    <xf numFmtId="0" fontId="8" fillId="0" borderId="11" xfId="2" applyFont="1" applyFill="1" applyBorder="1" applyAlignment="1">
      <alignment wrapText="1" shrinkToFit="1"/>
    </xf>
    <xf numFmtId="49" fontId="8" fillId="0" borderId="12" xfId="2" applyNumberFormat="1" applyFont="1" applyFill="1" applyBorder="1" applyAlignment="1">
      <alignment horizontal="center"/>
    </xf>
    <xf numFmtId="164" fontId="8" fillId="0" borderId="13" xfId="2" applyNumberFormat="1" applyFont="1" applyFill="1" applyBorder="1" applyAlignment="1">
      <alignment horizontal="center"/>
    </xf>
    <xf numFmtId="0" fontId="8" fillId="0" borderId="0" xfId="2" applyFont="1" applyFill="1" applyAlignment="1"/>
    <xf numFmtId="0" fontId="17" fillId="0" borderId="11" xfId="2" applyFont="1" applyFill="1" applyBorder="1" applyAlignment="1">
      <alignment wrapText="1" shrinkToFit="1"/>
    </xf>
    <xf numFmtId="0" fontId="8" fillId="0" borderId="11" xfId="2" applyFont="1" applyFill="1" applyBorder="1" applyAlignment="1">
      <alignment horizontal="left" wrapText="1"/>
    </xf>
    <xf numFmtId="49" fontId="8" fillId="0" borderId="12" xfId="2" applyNumberFormat="1" applyFont="1" applyFill="1" applyBorder="1" applyAlignment="1">
      <alignment horizontal="center" wrapText="1"/>
    </xf>
    <xf numFmtId="0" fontId="35" fillId="0" borderId="0" xfId="2" applyFont="1" applyFill="1" applyAlignment="1"/>
    <xf numFmtId="49" fontId="36" fillId="0" borderId="12" xfId="2" applyNumberFormat="1" applyFont="1" applyFill="1" applyBorder="1" applyAlignment="1">
      <alignment horizontal="center"/>
    </xf>
    <xf numFmtId="164" fontId="18" fillId="0" borderId="13" xfId="2" applyNumberFormat="1" applyFont="1" applyFill="1" applyBorder="1" applyAlignment="1">
      <alignment horizontal="center" wrapText="1"/>
    </xf>
    <xf numFmtId="0" fontId="36" fillId="0" borderId="0" xfId="2" applyFont="1" applyFill="1" applyAlignment="1"/>
    <xf numFmtId="0" fontId="19" fillId="0" borderId="11" xfId="2" applyFont="1" applyFill="1" applyBorder="1" applyAlignment="1">
      <alignment horizontal="left"/>
    </xf>
    <xf numFmtId="49" fontId="19" fillId="0" borderId="12" xfId="2" applyNumberFormat="1" applyFont="1" applyFill="1" applyBorder="1" applyAlignment="1">
      <alignment horizontal="center"/>
    </xf>
    <xf numFmtId="164" fontId="19" fillId="0" borderId="13" xfId="2" applyNumberFormat="1" applyFont="1" applyFill="1" applyBorder="1" applyAlignment="1">
      <alignment horizontal="center"/>
    </xf>
    <xf numFmtId="164" fontId="17" fillId="0" borderId="13" xfId="2" applyNumberFormat="1" applyFont="1" applyFill="1" applyBorder="1" applyAlignment="1">
      <alignment horizontal="center" wrapText="1"/>
    </xf>
    <xf numFmtId="0" fontId="19" fillId="0" borderId="11" xfId="2" applyFont="1" applyFill="1" applyBorder="1" applyAlignment="1">
      <alignment horizontal="left" wrapText="1"/>
    </xf>
    <xf numFmtId="164" fontId="33" fillId="0" borderId="13" xfId="2" applyNumberFormat="1" applyFont="1" applyFill="1" applyBorder="1" applyAlignment="1">
      <alignment horizontal="center"/>
    </xf>
    <xf numFmtId="164" fontId="11" fillId="0" borderId="13" xfId="2" applyNumberFormat="1" applyFont="1" applyFill="1" applyBorder="1" applyAlignment="1">
      <alignment horizontal="center" wrapText="1"/>
    </xf>
    <xf numFmtId="0" fontId="11" fillId="0" borderId="11" xfId="2" applyFont="1" applyFill="1" applyBorder="1" applyAlignment="1">
      <alignment wrapText="1" shrinkToFit="1"/>
    </xf>
    <xf numFmtId="49" fontId="19" fillId="0" borderId="12" xfId="2" applyNumberFormat="1" applyFont="1" applyFill="1" applyBorder="1" applyAlignment="1">
      <alignment horizontal="center" wrapText="1"/>
    </xf>
    <xf numFmtId="0" fontId="9" fillId="0" borderId="12" xfId="2" applyFont="1" applyFill="1" applyBorder="1" applyAlignment="1">
      <alignment horizontal="center" wrapText="1" shrinkToFit="1"/>
    </xf>
    <xf numFmtId="0" fontId="17" fillId="0" borderId="12" xfId="2" applyFont="1" applyFill="1" applyBorder="1" applyAlignment="1">
      <alignment horizontal="center" wrapText="1" shrinkToFit="1"/>
    </xf>
    <xf numFmtId="49" fontId="5" fillId="0" borderId="12" xfId="2" applyNumberFormat="1" applyFont="1" applyFill="1" applyBorder="1" applyAlignment="1">
      <alignment horizontal="center" wrapText="1"/>
    </xf>
    <xf numFmtId="0" fontId="9" fillId="0" borderId="11" xfId="2" applyFont="1" applyFill="1" applyBorder="1" applyAlignment="1">
      <alignment horizontal="left"/>
    </xf>
    <xf numFmtId="0" fontId="11" fillId="0" borderId="11" xfId="2" applyFont="1" applyFill="1" applyBorder="1" applyAlignment="1">
      <alignment horizontal="left" wrapText="1" shrinkToFit="1"/>
    </xf>
    <xf numFmtId="0" fontId="18" fillId="0" borderId="11" xfId="2" applyFont="1" applyFill="1" applyBorder="1" applyAlignment="1">
      <alignment horizontal="left"/>
    </xf>
    <xf numFmtId="0" fontId="18" fillId="0" borderId="14" xfId="2" applyFont="1" applyFill="1" applyBorder="1" applyAlignment="1">
      <alignment wrapText="1"/>
    </xf>
    <xf numFmtId="0" fontId="18" fillId="0" borderId="11" xfId="2" applyFont="1" applyFill="1" applyBorder="1" applyAlignment="1">
      <alignment wrapText="1"/>
    </xf>
    <xf numFmtId="0" fontId="18" fillId="0" borderId="11" xfId="2" applyFont="1" applyFill="1" applyBorder="1" applyAlignment="1">
      <alignment wrapText="1" shrinkToFit="1"/>
    </xf>
    <xf numFmtId="0" fontId="11" fillId="0" borderId="12" xfId="2" applyFont="1" applyFill="1" applyBorder="1" applyAlignment="1">
      <alignment horizontal="center" wrapText="1" shrinkToFit="1"/>
    </xf>
    <xf numFmtId="49" fontId="18" fillId="0" borderId="12" xfId="2" applyNumberFormat="1" applyFont="1" applyFill="1" applyBorder="1" applyAlignment="1">
      <alignment horizontal="center" wrapText="1" shrinkToFit="1"/>
    </xf>
    <xf numFmtId="164" fontId="18" fillId="0" borderId="13" xfId="2" applyNumberFormat="1" applyFont="1" applyFill="1" applyBorder="1" applyAlignment="1">
      <alignment horizontal="center" wrapText="1" shrinkToFit="1"/>
    </xf>
    <xf numFmtId="49" fontId="11" fillId="0" borderId="12" xfId="2" applyNumberFormat="1" applyFont="1" applyFill="1" applyBorder="1" applyAlignment="1">
      <alignment horizontal="center" wrapText="1" shrinkToFit="1"/>
    </xf>
    <xf numFmtId="164" fontId="11" fillId="0" borderId="13" xfId="2" applyNumberFormat="1" applyFont="1" applyFill="1" applyBorder="1" applyAlignment="1">
      <alignment horizontal="center" wrapText="1" shrinkToFit="1"/>
    </xf>
    <xf numFmtId="0" fontId="9" fillId="0" borderId="11" xfId="2" applyFont="1" applyFill="1" applyBorder="1" applyAlignment="1">
      <alignment wrapText="1" shrinkToFit="1"/>
    </xf>
    <xf numFmtId="0" fontId="31" fillId="0" borderId="14" xfId="0" applyFont="1" applyFill="1" applyBorder="1" applyAlignment="1">
      <alignment wrapText="1"/>
    </xf>
    <xf numFmtId="0" fontId="18" fillId="0" borderId="15" xfId="2" applyFont="1" applyFill="1" applyBorder="1" applyAlignment="1">
      <alignment horizontal="left" wrapText="1"/>
    </xf>
    <xf numFmtId="0" fontId="2" fillId="0" borderId="12" xfId="2" applyFont="1" applyFill="1" applyBorder="1" applyAlignment="1">
      <alignment horizontal="center" wrapText="1" shrinkToFit="1"/>
    </xf>
    <xf numFmtId="0" fontId="10" fillId="0" borderId="12" xfId="2" applyFont="1" applyFill="1" applyBorder="1" applyAlignment="1">
      <alignment horizontal="center" wrapText="1" shrinkToFit="1"/>
    </xf>
    <xf numFmtId="0" fontId="3" fillId="0" borderId="11" xfId="2" applyFont="1" applyFill="1" applyBorder="1" applyAlignment="1">
      <alignment wrapText="1" shrinkToFit="1"/>
    </xf>
    <xf numFmtId="0" fontId="3" fillId="0" borderId="12" xfId="2" applyFont="1" applyFill="1" applyBorder="1" applyAlignment="1">
      <alignment horizontal="center" wrapText="1" shrinkToFit="1"/>
    </xf>
    <xf numFmtId="49" fontId="37" fillId="0" borderId="12" xfId="2" applyNumberFormat="1" applyFont="1" applyFill="1" applyBorder="1" applyAlignment="1">
      <alignment horizontal="center"/>
    </xf>
    <xf numFmtId="164" fontId="3" fillId="0" borderId="13" xfId="2" applyNumberFormat="1" applyFont="1" applyFill="1" applyBorder="1" applyAlignment="1">
      <alignment horizontal="center"/>
    </xf>
    <xf numFmtId="0" fontId="6" fillId="0" borderId="0" xfId="2" applyFont="1" applyFill="1" applyAlignment="1"/>
    <xf numFmtId="49" fontId="34" fillId="0" borderId="12" xfId="2" applyNumberFormat="1" applyFont="1" applyFill="1" applyBorder="1" applyAlignment="1">
      <alignment horizontal="center"/>
    </xf>
    <xf numFmtId="164" fontId="5" fillId="0" borderId="13" xfId="2" applyNumberFormat="1" applyFont="1" applyFill="1" applyBorder="1" applyAlignment="1">
      <alignment horizontal="center"/>
    </xf>
    <xf numFmtId="164" fontId="12" fillId="0" borderId="13" xfId="2" applyNumberFormat="1" applyFont="1" applyFill="1" applyBorder="1" applyAlignment="1">
      <alignment horizontal="center"/>
    </xf>
    <xf numFmtId="0" fontId="10" fillId="0" borderId="11" xfId="2" applyFont="1" applyFill="1" applyBorder="1" applyAlignment="1">
      <alignment wrapText="1"/>
    </xf>
    <xf numFmtId="164" fontId="10" fillId="0" borderId="13" xfId="2" applyNumberFormat="1" applyFont="1" applyFill="1" applyBorder="1" applyAlignment="1">
      <alignment horizontal="center" wrapText="1"/>
    </xf>
    <xf numFmtId="0" fontId="17" fillId="0" borderId="11" xfId="2" applyFont="1" applyFill="1" applyBorder="1" applyAlignment="1">
      <alignment wrapText="1"/>
    </xf>
    <xf numFmtId="0" fontId="16" fillId="0" borderId="11" xfId="2" applyFont="1" applyFill="1" applyBorder="1" applyAlignment="1">
      <alignment horizontal="left" wrapText="1"/>
    </xf>
    <xf numFmtId="0" fontId="11" fillId="0" borderId="11" xfId="2" applyFont="1" applyFill="1" applyBorder="1" applyAlignment="1">
      <alignment wrapText="1"/>
    </xf>
    <xf numFmtId="49" fontId="35" fillId="0" borderId="12" xfId="2" applyNumberFormat="1" applyFont="1" applyFill="1" applyBorder="1" applyAlignment="1">
      <alignment horizontal="center"/>
    </xf>
    <xf numFmtId="0" fontId="12" fillId="0" borderId="12" xfId="2" applyFont="1" applyFill="1" applyBorder="1" applyAlignment="1">
      <alignment horizontal="center" wrapText="1" shrinkToFit="1"/>
    </xf>
    <xf numFmtId="0" fontId="10" fillId="0" borderId="14" xfId="2" applyFont="1" applyFill="1" applyBorder="1" applyAlignment="1">
      <alignment horizontal="left" wrapText="1"/>
    </xf>
    <xf numFmtId="0" fontId="10" fillId="0" borderId="16" xfId="2" applyFont="1" applyFill="1" applyBorder="1" applyAlignment="1">
      <alignment horizontal="center" wrapText="1" shrinkToFit="1"/>
    </xf>
    <xf numFmtId="49" fontId="10" fillId="0" borderId="17" xfId="2" applyNumberFormat="1" applyFont="1" applyFill="1" applyBorder="1" applyAlignment="1">
      <alignment horizontal="center"/>
    </xf>
    <xf numFmtId="49" fontId="10" fillId="0" borderId="16" xfId="2" applyNumberFormat="1" applyFont="1" applyFill="1" applyBorder="1" applyAlignment="1">
      <alignment horizontal="center"/>
    </xf>
    <xf numFmtId="49" fontId="10" fillId="0" borderId="17" xfId="2" applyNumberFormat="1" applyFont="1" applyFill="1" applyBorder="1" applyAlignment="1">
      <alignment horizontal="center" wrapText="1"/>
    </xf>
    <xf numFmtId="0" fontId="11" fillId="0" borderId="0" xfId="2" applyFont="1" applyFill="1" applyBorder="1" applyAlignment="1">
      <alignment horizontal="center" wrapText="1" shrinkToFit="1"/>
    </xf>
    <xf numFmtId="49" fontId="11" fillId="0" borderId="17" xfId="2" applyNumberFormat="1" applyFont="1" applyFill="1" applyBorder="1" applyAlignment="1">
      <alignment horizontal="center"/>
    </xf>
    <xf numFmtId="49" fontId="11" fillId="0" borderId="18" xfId="2" applyNumberFormat="1" applyFont="1" applyFill="1" applyBorder="1" applyAlignment="1">
      <alignment horizontal="center" wrapText="1"/>
    </xf>
    <xf numFmtId="164" fontId="11" fillId="0" borderId="19" xfId="2" applyNumberFormat="1" applyFont="1" applyFill="1" applyBorder="1" applyAlignment="1">
      <alignment horizontal="center"/>
    </xf>
    <xf numFmtId="0" fontId="18" fillId="0" borderId="0" xfId="2" applyFont="1" applyFill="1" applyBorder="1" applyAlignment="1">
      <alignment horizontal="center" wrapText="1" shrinkToFit="1"/>
    </xf>
    <xf numFmtId="49" fontId="18" fillId="0" borderId="17" xfId="2" applyNumberFormat="1" applyFont="1" applyFill="1" applyBorder="1" applyAlignment="1">
      <alignment horizontal="center"/>
    </xf>
    <xf numFmtId="49" fontId="18" fillId="0" borderId="18" xfId="2" applyNumberFormat="1" applyFont="1" applyFill="1" applyBorder="1" applyAlignment="1">
      <alignment horizontal="center" wrapText="1"/>
    </xf>
    <xf numFmtId="49" fontId="18" fillId="0" borderId="17" xfId="2" applyNumberFormat="1" applyFont="1" applyFill="1" applyBorder="1" applyAlignment="1">
      <alignment horizontal="center" wrapText="1"/>
    </xf>
    <xf numFmtId="164" fontId="18" fillId="0" borderId="20" xfId="2" applyNumberFormat="1" applyFont="1" applyFill="1" applyBorder="1" applyAlignment="1">
      <alignment horizontal="center"/>
    </xf>
    <xf numFmtId="0" fontId="11" fillId="0" borderId="21" xfId="2" applyFont="1" applyFill="1" applyBorder="1" applyAlignment="1">
      <alignment horizontal="center" wrapText="1" shrinkToFit="1"/>
    </xf>
    <xf numFmtId="49" fontId="11" fillId="0" borderId="16" xfId="2" applyNumberFormat="1" applyFont="1" applyFill="1" applyBorder="1" applyAlignment="1">
      <alignment horizontal="center"/>
    </xf>
    <xf numFmtId="49" fontId="11" fillId="0" borderId="17" xfId="2" applyNumberFormat="1" applyFont="1" applyFill="1" applyBorder="1" applyAlignment="1">
      <alignment horizontal="center" wrapText="1"/>
    </xf>
    <xf numFmtId="0" fontId="18" fillId="0" borderId="21" xfId="2" applyFont="1" applyFill="1" applyBorder="1" applyAlignment="1">
      <alignment horizontal="center" wrapText="1" shrinkToFit="1"/>
    </xf>
    <xf numFmtId="49" fontId="18" fillId="0" borderId="16" xfId="2" applyNumberFormat="1" applyFont="1" applyFill="1" applyBorder="1" applyAlignment="1">
      <alignment horizontal="center"/>
    </xf>
    <xf numFmtId="49" fontId="18" fillId="0" borderId="16" xfId="2" applyNumberFormat="1" applyFont="1" applyFill="1" applyBorder="1" applyAlignment="1">
      <alignment horizontal="center" wrapText="1"/>
    </xf>
    <xf numFmtId="49" fontId="18" fillId="0" borderId="21" xfId="2" applyNumberFormat="1" applyFont="1" applyFill="1" applyBorder="1" applyAlignment="1">
      <alignment horizontal="center" wrapText="1"/>
    </xf>
    <xf numFmtId="164" fontId="18" fillId="0" borderId="22" xfId="2" applyNumberFormat="1" applyFont="1" applyFill="1" applyBorder="1" applyAlignment="1">
      <alignment horizontal="center"/>
    </xf>
    <xf numFmtId="49" fontId="11" fillId="0" borderId="0" xfId="2" applyNumberFormat="1" applyFont="1" applyFill="1" applyBorder="1" applyAlignment="1">
      <alignment horizontal="center" wrapText="1"/>
    </xf>
    <xf numFmtId="49" fontId="18" fillId="0" borderId="23" xfId="2" applyNumberFormat="1" applyFont="1" applyFill="1" applyBorder="1" applyAlignment="1">
      <alignment horizontal="center" wrapText="1"/>
    </xf>
    <xf numFmtId="164" fontId="18" fillId="0" borderId="24" xfId="2" applyNumberFormat="1" applyFont="1" applyFill="1" applyBorder="1" applyAlignment="1">
      <alignment horizontal="center"/>
    </xf>
    <xf numFmtId="164" fontId="10" fillId="0" borderId="7" xfId="2" applyNumberFormat="1" applyFont="1" applyFill="1" applyBorder="1" applyAlignment="1">
      <alignment horizontal="center"/>
    </xf>
    <xf numFmtId="0" fontId="2" fillId="0" borderId="0" xfId="2" applyFont="1" applyFill="1" applyAlignment="1">
      <alignment horizontal="center" wrapText="1" shrinkToFit="1"/>
    </xf>
    <xf numFmtId="49" fontId="11" fillId="0" borderId="0" xfId="2" applyNumberFormat="1" applyFont="1" applyFill="1" applyBorder="1" applyAlignment="1">
      <alignment horizontal="center"/>
    </xf>
    <xf numFmtId="164" fontId="11" fillId="0" borderId="0" xfId="2" applyNumberFormat="1" applyFont="1" applyFill="1"/>
    <xf numFmtId="0" fontId="11" fillId="0" borderId="0" xfId="3" applyFont="1"/>
    <xf numFmtId="0" fontId="9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4" fontId="9" fillId="0" borderId="1" xfId="3" applyNumberFormat="1" applyFont="1" applyBorder="1" applyAlignment="1">
      <alignment wrapText="1"/>
    </xf>
    <xf numFmtId="0" fontId="11" fillId="0" borderId="1" xfId="3" applyFont="1" applyBorder="1"/>
    <xf numFmtId="0" fontId="11" fillId="0" borderId="1" xfId="3" applyFont="1" applyBorder="1" applyAlignment="1">
      <alignment wrapText="1"/>
    </xf>
    <xf numFmtId="4" fontId="11" fillId="0" borderId="1" xfId="3" applyNumberFormat="1" applyFont="1" applyBorder="1"/>
    <xf numFmtId="0" fontId="11" fillId="0" borderId="1" xfId="0" applyFont="1" applyBorder="1" applyAlignment="1">
      <alignment vertical="center" wrapText="1"/>
    </xf>
    <xf numFmtId="4" fontId="9" fillId="0" borderId="1" xfId="3" applyNumberFormat="1" applyFont="1" applyBorder="1"/>
    <xf numFmtId="0" fontId="11" fillId="0" borderId="3" xfId="3" applyFont="1" applyBorder="1" applyAlignment="1">
      <alignment wrapText="1"/>
    </xf>
    <xf numFmtId="4" fontId="11" fillId="0" borderId="1" xfId="3" applyNumberFormat="1" applyFont="1" applyFill="1" applyBorder="1"/>
    <xf numFmtId="0" fontId="9" fillId="0" borderId="4" xfId="3" applyFont="1" applyBorder="1" applyAlignment="1">
      <alignment wrapText="1"/>
    </xf>
    <xf numFmtId="4" fontId="9" fillId="0" borderId="1" xfId="3" applyNumberFormat="1" applyFont="1" applyFill="1" applyBorder="1"/>
    <xf numFmtId="0" fontId="11" fillId="0" borderId="0" xfId="3" applyFont="1" applyBorder="1"/>
    <xf numFmtId="0" fontId="8" fillId="0" borderId="12" xfId="2" applyFont="1" applyFill="1" applyBorder="1" applyAlignment="1">
      <alignment horizontal="center" wrapText="1" shrinkToFit="1"/>
    </xf>
    <xf numFmtId="0" fontId="13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/>
    </xf>
    <xf numFmtId="0" fontId="11" fillId="0" borderId="0" xfId="2" applyFont="1" applyFill="1" applyAlignment="1">
      <alignment horizontal="right"/>
    </xf>
    <xf numFmtId="0" fontId="8" fillId="0" borderId="0" xfId="2" applyFont="1" applyFill="1" applyBorder="1" applyAlignment="1">
      <alignment horizontal="center" wrapText="1"/>
    </xf>
    <xf numFmtId="0" fontId="16" fillId="0" borderId="1" xfId="2" applyFont="1" applyFill="1" applyBorder="1" applyAlignment="1">
      <alignment horizontal="center" vertical="center" wrapText="1"/>
    </xf>
    <xf numFmtId="49" fontId="16" fillId="0" borderId="1" xfId="2" applyNumberFormat="1" applyFont="1" applyFill="1" applyBorder="1" applyAlignment="1">
      <alignment horizontal="center" vertical="center" wrapText="1"/>
    </xf>
    <xf numFmtId="4" fontId="16" fillId="0" borderId="1" xfId="2" applyNumberFormat="1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left"/>
    </xf>
    <xf numFmtId="0" fontId="1" fillId="0" borderId="25" xfId="2" applyFill="1" applyBorder="1" applyAlignment="1"/>
    <xf numFmtId="0" fontId="1" fillId="0" borderId="3" xfId="2" applyFill="1" applyBorder="1" applyAlignment="1"/>
    <xf numFmtId="0" fontId="11" fillId="0" borderId="0" xfId="2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1" fillId="0" borderId="0" xfId="2" applyFont="1" applyFill="1" applyBorder="1" applyAlignment="1">
      <alignment horizontal="right"/>
    </xf>
    <xf numFmtId="0" fontId="0" fillId="0" borderId="0" xfId="0" applyFill="1" applyBorder="1" applyAlignment="1"/>
    <xf numFmtId="0" fontId="3" fillId="0" borderId="0" xfId="2" applyFont="1" applyFill="1" applyBorder="1" applyAlignment="1">
      <alignment horizontal="center" wrapText="1" shrinkToFit="1"/>
    </xf>
    <xf numFmtId="0" fontId="12" fillId="0" borderId="0" xfId="2" applyFont="1" applyFill="1" applyBorder="1" applyAlignment="1">
      <alignment horizontal="center" wrapText="1" shrinkToFit="1"/>
    </xf>
    <xf numFmtId="0" fontId="12" fillId="0" borderId="7" xfId="2" applyFont="1" applyFill="1" applyBorder="1" applyAlignment="1">
      <alignment horizontal="center" vertical="center" wrapText="1" shrinkToFit="1"/>
    </xf>
    <xf numFmtId="0" fontId="12" fillId="0" borderId="1" xfId="2" applyFont="1" applyFill="1" applyBorder="1" applyAlignment="1">
      <alignment horizontal="center" vertical="center" wrapText="1" shrinkToFit="1"/>
    </xf>
    <xf numFmtId="0" fontId="12" fillId="0" borderId="7" xfId="2" applyFont="1" applyFill="1" applyBorder="1" applyAlignment="1">
      <alignment horizontal="center" vertical="center"/>
    </xf>
    <xf numFmtId="0" fontId="1" fillId="0" borderId="7" xfId="2" applyFill="1" applyBorder="1"/>
    <xf numFmtId="164" fontId="12" fillId="0" borderId="7" xfId="2" applyNumberFormat="1" applyFont="1" applyFill="1" applyBorder="1" applyAlignment="1">
      <alignment horizontal="center" vertical="center" wrapText="1"/>
    </xf>
    <xf numFmtId="164" fontId="1" fillId="0" borderId="1" xfId="2" applyNumberFormat="1" applyFont="1" applyFill="1" applyBorder="1"/>
    <xf numFmtId="0" fontId="9" fillId="0" borderId="4" xfId="3" applyFont="1" applyBorder="1" applyAlignment="1">
      <alignment horizontal="center"/>
    </xf>
    <xf numFmtId="0" fontId="9" fillId="0" borderId="3" xfId="3" applyFont="1" applyBorder="1" applyAlignment="1">
      <alignment horizontal="center"/>
    </xf>
    <xf numFmtId="0" fontId="9" fillId="0" borderId="4" xfId="3" applyFont="1" applyBorder="1" applyAlignment="1">
      <alignment horizontal="center" wrapText="1"/>
    </xf>
    <xf numFmtId="0" fontId="9" fillId="0" borderId="3" xfId="3" applyFont="1" applyBorder="1" applyAlignment="1">
      <alignment horizontal="center" wrapText="1"/>
    </xf>
    <xf numFmtId="0" fontId="11" fillId="0" borderId="0" xfId="3" applyFont="1" applyBorder="1" applyAlignment="1">
      <alignment horizontal="center"/>
    </xf>
    <xf numFmtId="0" fontId="11" fillId="0" borderId="0" xfId="3" applyFont="1" applyAlignment="1">
      <alignment horizontal="right"/>
    </xf>
    <xf numFmtId="0" fontId="9" fillId="0" borderId="0" xfId="3" applyFont="1" applyAlignment="1">
      <alignment horizontal="center"/>
    </xf>
    <xf numFmtId="0" fontId="11" fillId="0" borderId="0" xfId="3" applyFont="1" applyAlignment="1">
      <alignment horizontal="center"/>
    </xf>
  </cellXfs>
  <cellStyles count="4">
    <cellStyle name="Обычный" xfId="0" builtinId="0"/>
    <cellStyle name="Обычный 2" xfId="2"/>
    <cellStyle name="Обычный 3 3" xfId="1"/>
    <cellStyle name="Обычный_Источники финан.дефицита-2014-2016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430"/>
  <sheetViews>
    <sheetView zoomScaleNormal="100" workbookViewId="0">
      <selection activeCell="B14" sqref="B14"/>
    </sheetView>
  </sheetViews>
  <sheetFormatPr defaultColWidth="28.44140625" defaultRowHeight="13.8" x14ac:dyDescent="0.25"/>
  <cols>
    <col min="1" max="1" width="27.44140625" style="2" customWidth="1"/>
    <col min="2" max="2" width="59.6640625" style="1" customWidth="1"/>
    <col min="3" max="3" width="13.33203125" style="34" customWidth="1"/>
    <col min="4" max="4" width="17.21875" style="35" customWidth="1"/>
    <col min="5" max="251" width="28.44140625" style="1"/>
    <col min="252" max="252" width="28.5546875" style="1" customWidth="1"/>
    <col min="253" max="253" width="52.6640625" style="1" customWidth="1"/>
    <col min="254" max="254" width="14.5546875" style="1" customWidth="1"/>
    <col min="255" max="255" width="14.88671875" style="1" customWidth="1"/>
    <col min="256" max="256" width="28.44140625" style="1"/>
    <col min="257" max="257" width="23" style="1" customWidth="1"/>
    <col min="258" max="507" width="28.44140625" style="1"/>
    <col min="508" max="508" width="28.5546875" style="1" customWidth="1"/>
    <col min="509" max="509" width="52.6640625" style="1" customWidth="1"/>
    <col min="510" max="510" width="14.5546875" style="1" customWidth="1"/>
    <col min="511" max="511" width="14.88671875" style="1" customWidth="1"/>
    <col min="512" max="512" width="28.44140625" style="1"/>
    <col min="513" max="513" width="23" style="1" customWidth="1"/>
    <col min="514" max="763" width="28.44140625" style="1"/>
    <col min="764" max="764" width="28.5546875" style="1" customWidth="1"/>
    <col min="765" max="765" width="52.6640625" style="1" customWidth="1"/>
    <col min="766" max="766" width="14.5546875" style="1" customWidth="1"/>
    <col min="767" max="767" width="14.88671875" style="1" customWidth="1"/>
    <col min="768" max="768" width="28.44140625" style="1"/>
    <col min="769" max="769" width="23" style="1" customWidth="1"/>
    <col min="770" max="1019" width="28.44140625" style="1"/>
    <col min="1020" max="1020" width="28.5546875" style="1" customWidth="1"/>
    <col min="1021" max="1021" width="52.6640625" style="1" customWidth="1"/>
    <col min="1022" max="1022" width="14.5546875" style="1" customWidth="1"/>
    <col min="1023" max="1023" width="14.88671875" style="1" customWidth="1"/>
    <col min="1024" max="1024" width="28.44140625" style="1"/>
    <col min="1025" max="1025" width="23" style="1" customWidth="1"/>
    <col min="1026" max="1275" width="28.44140625" style="1"/>
    <col min="1276" max="1276" width="28.5546875" style="1" customWidth="1"/>
    <col min="1277" max="1277" width="52.6640625" style="1" customWidth="1"/>
    <col min="1278" max="1278" width="14.5546875" style="1" customWidth="1"/>
    <col min="1279" max="1279" width="14.88671875" style="1" customWidth="1"/>
    <col min="1280" max="1280" width="28.44140625" style="1"/>
    <col min="1281" max="1281" width="23" style="1" customWidth="1"/>
    <col min="1282" max="1531" width="28.44140625" style="1"/>
    <col min="1532" max="1532" width="28.5546875" style="1" customWidth="1"/>
    <col min="1533" max="1533" width="52.6640625" style="1" customWidth="1"/>
    <col min="1534" max="1534" width="14.5546875" style="1" customWidth="1"/>
    <col min="1535" max="1535" width="14.88671875" style="1" customWidth="1"/>
    <col min="1536" max="1536" width="28.44140625" style="1"/>
    <col min="1537" max="1537" width="23" style="1" customWidth="1"/>
    <col min="1538" max="1787" width="28.44140625" style="1"/>
    <col min="1788" max="1788" width="28.5546875" style="1" customWidth="1"/>
    <col min="1789" max="1789" width="52.6640625" style="1" customWidth="1"/>
    <col min="1790" max="1790" width="14.5546875" style="1" customWidth="1"/>
    <col min="1791" max="1791" width="14.88671875" style="1" customWidth="1"/>
    <col min="1792" max="1792" width="28.44140625" style="1"/>
    <col min="1793" max="1793" width="23" style="1" customWidth="1"/>
    <col min="1794" max="2043" width="28.44140625" style="1"/>
    <col min="2044" max="2044" width="28.5546875" style="1" customWidth="1"/>
    <col min="2045" max="2045" width="52.6640625" style="1" customWidth="1"/>
    <col min="2046" max="2046" width="14.5546875" style="1" customWidth="1"/>
    <col min="2047" max="2047" width="14.88671875" style="1" customWidth="1"/>
    <col min="2048" max="2048" width="28.44140625" style="1"/>
    <col min="2049" max="2049" width="23" style="1" customWidth="1"/>
    <col min="2050" max="2299" width="28.44140625" style="1"/>
    <col min="2300" max="2300" width="28.5546875" style="1" customWidth="1"/>
    <col min="2301" max="2301" width="52.6640625" style="1" customWidth="1"/>
    <col min="2302" max="2302" width="14.5546875" style="1" customWidth="1"/>
    <col min="2303" max="2303" width="14.88671875" style="1" customWidth="1"/>
    <col min="2304" max="2304" width="28.44140625" style="1"/>
    <col min="2305" max="2305" width="23" style="1" customWidth="1"/>
    <col min="2306" max="2555" width="28.44140625" style="1"/>
    <col min="2556" max="2556" width="28.5546875" style="1" customWidth="1"/>
    <col min="2557" max="2557" width="52.6640625" style="1" customWidth="1"/>
    <col min="2558" max="2558" width="14.5546875" style="1" customWidth="1"/>
    <col min="2559" max="2559" width="14.88671875" style="1" customWidth="1"/>
    <col min="2560" max="2560" width="28.44140625" style="1"/>
    <col min="2561" max="2561" width="23" style="1" customWidth="1"/>
    <col min="2562" max="2811" width="28.44140625" style="1"/>
    <col min="2812" max="2812" width="28.5546875" style="1" customWidth="1"/>
    <col min="2813" max="2813" width="52.6640625" style="1" customWidth="1"/>
    <col min="2814" max="2814" width="14.5546875" style="1" customWidth="1"/>
    <col min="2815" max="2815" width="14.88671875" style="1" customWidth="1"/>
    <col min="2816" max="2816" width="28.44140625" style="1"/>
    <col min="2817" max="2817" width="23" style="1" customWidth="1"/>
    <col min="2818" max="3067" width="28.44140625" style="1"/>
    <col min="3068" max="3068" width="28.5546875" style="1" customWidth="1"/>
    <col min="3069" max="3069" width="52.6640625" style="1" customWidth="1"/>
    <col min="3070" max="3070" width="14.5546875" style="1" customWidth="1"/>
    <col min="3071" max="3071" width="14.88671875" style="1" customWidth="1"/>
    <col min="3072" max="3072" width="28.44140625" style="1"/>
    <col min="3073" max="3073" width="23" style="1" customWidth="1"/>
    <col min="3074" max="3323" width="28.44140625" style="1"/>
    <col min="3324" max="3324" width="28.5546875" style="1" customWidth="1"/>
    <col min="3325" max="3325" width="52.6640625" style="1" customWidth="1"/>
    <col min="3326" max="3326" width="14.5546875" style="1" customWidth="1"/>
    <col min="3327" max="3327" width="14.88671875" style="1" customWidth="1"/>
    <col min="3328" max="3328" width="28.44140625" style="1"/>
    <col min="3329" max="3329" width="23" style="1" customWidth="1"/>
    <col min="3330" max="3579" width="28.44140625" style="1"/>
    <col min="3580" max="3580" width="28.5546875" style="1" customWidth="1"/>
    <col min="3581" max="3581" width="52.6640625" style="1" customWidth="1"/>
    <col min="3582" max="3582" width="14.5546875" style="1" customWidth="1"/>
    <col min="3583" max="3583" width="14.88671875" style="1" customWidth="1"/>
    <col min="3584" max="3584" width="28.44140625" style="1"/>
    <col min="3585" max="3585" width="23" style="1" customWidth="1"/>
    <col min="3586" max="3835" width="28.44140625" style="1"/>
    <col min="3836" max="3836" width="28.5546875" style="1" customWidth="1"/>
    <col min="3837" max="3837" width="52.6640625" style="1" customWidth="1"/>
    <col min="3838" max="3838" width="14.5546875" style="1" customWidth="1"/>
    <col min="3839" max="3839" width="14.88671875" style="1" customWidth="1"/>
    <col min="3840" max="3840" width="28.44140625" style="1"/>
    <col min="3841" max="3841" width="23" style="1" customWidth="1"/>
    <col min="3842" max="4091" width="28.44140625" style="1"/>
    <col min="4092" max="4092" width="28.5546875" style="1" customWidth="1"/>
    <col min="4093" max="4093" width="52.6640625" style="1" customWidth="1"/>
    <col min="4094" max="4094" width="14.5546875" style="1" customWidth="1"/>
    <col min="4095" max="4095" width="14.88671875" style="1" customWidth="1"/>
    <col min="4096" max="4096" width="28.44140625" style="1"/>
    <col min="4097" max="4097" width="23" style="1" customWidth="1"/>
    <col min="4098" max="4347" width="28.44140625" style="1"/>
    <col min="4348" max="4348" width="28.5546875" style="1" customWidth="1"/>
    <col min="4349" max="4349" width="52.6640625" style="1" customWidth="1"/>
    <col min="4350" max="4350" width="14.5546875" style="1" customWidth="1"/>
    <col min="4351" max="4351" width="14.88671875" style="1" customWidth="1"/>
    <col min="4352" max="4352" width="28.44140625" style="1"/>
    <col min="4353" max="4353" width="23" style="1" customWidth="1"/>
    <col min="4354" max="4603" width="28.44140625" style="1"/>
    <col min="4604" max="4604" width="28.5546875" style="1" customWidth="1"/>
    <col min="4605" max="4605" width="52.6640625" style="1" customWidth="1"/>
    <col min="4606" max="4606" width="14.5546875" style="1" customWidth="1"/>
    <col min="4607" max="4607" width="14.88671875" style="1" customWidth="1"/>
    <col min="4608" max="4608" width="28.44140625" style="1"/>
    <col min="4609" max="4609" width="23" style="1" customWidth="1"/>
    <col min="4610" max="4859" width="28.44140625" style="1"/>
    <col min="4860" max="4860" width="28.5546875" style="1" customWidth="1"/>
    <col min="4861" max="4861" width="52.6640625" style="1" customWidth="1"/>
    <col min="4862" max="4862" width="14.5546875" style="1" customWidth="1"/>
    <col min="4863" max="4863" width="14.88671875" style="1" customWidth="1"/>
    <col min="4864" max="4864" width="28.44140625" style="1"/>
    <col min="4865" max="4865" width="23" style="1" customWidth="1"/>
    <col min="4866" max="5115" width="28.44140625" style="1"/>
    <col min="5116" max="5116" width="28.5546875" style="1" customWidth="1"/>
    <col min="5117" max="5117" width="52.6640625" style="1" customWidth="1"/>
    <col min="5118" max="5118" width="14.5546875" style="1" customWidth="1"/>
    <col min="5119" max="5119" width="14.88671875" style="1" customWidth="1"/>
    <col min="5120" max="5120" width="28.44140625" style="1"/>
    <col min="5121" max="5121" width="23" style="1" customWidth="1"/>
    <col min="5122" max="5371" width="28.44140625" style="1"/>
    <col min="5372" max="5372" width="28.5546875" style="1" customWidth="1"/>
    <col min="5373" max="5373" width="52.6640625" style="1" customWidth="1"/>
    <col min="5374" max="5374" width="14.5546875" style="1" customWidth="1"/>
    <col min="5375" max="5375" width="14.88671875" style="1" customWidth="1"/>
    <col min="5376" max="5376" width="28.44140625" style="1"/>
    <col min="5377" max="5377" width="23" style="1" customWidth="1"/>
    <col min="5378" max="5627" width="28.44140625" style="1"/>
    <col min="5628" max="5628" width="28.5546875" style="1" customWidth="1"/>
    <col min="5629" max="5629" width="52.6640625" style="1" customWidth="1"/>
    <col min="5630" max="5630" width="14.5546875" style="1" customWidth="1"/>
    <col min="5631" max="5631" width="14.88671875" style="1" customWidth="1"/>
    <col min="5632" max="5632" width="28.44140625" style="1"/>
    <col min="5633" max="5633" width="23" style="1" customWidth="1"/>
    <col min="5634" max="5883" width="28.44140625" style="1"/>
    <col min="5884" max="5884" width="28.5546875" style="1" customWidth="1"/>
    <col min="5885" max="5885" width="52.6640625" style="1" customWidth="1"/>
    <col min="5886" max="5886" width="14.5546875" style="1" customWidth="1"/>
    <col min="5887" max="5887" width="14.88671875" style="1" customWidth="1"/>
    <col min="5888" max="5888" width="28.44140625" style="1"/>
    <col min="5889" max="5889" width="23" style="1" customWidth="1"/>
    <col min="5890" max="6139" width="28.44140625" style="1"/>
    <col min="6140" max="6140" width="28.5546875" style="1" customWidth="1"/>
    <col min="6141" max="6141" width="52.6640625" style="1" customWidth="1"/>
    <col min="6142" max="6142" width="14.5546875" style="1" customWidth="1"/>
    <col min="6143" max="6143" width="14.88671875" style="1" customWidth="1"/>
    <col min="6144" max="6144" width="28.44140625" style="1"/>
    <col min="6145" max="6145" width="23" style="1" customWidth="1"/>
    <col min="6146" max="6395" width="28.44140625" style="1"/>
    <col min="6396" max="6396" width="28.5546875" style="1" customWidth="1"/>
    <col min="6397" max="6397" width="52.6640625" style="1" customWidth="1"/>
    <col min="6398" max="6398" width="14.5546875" style="1" customWidth="1"/>
    <col min="6399" max="6399" width="14.88671875" style="1" customWidth="1"/>
    <col min="6400" max="6400" width="28.44140625" style="1"/>
    <col min="6401" max="6401" width="23" style="1" customWidth="1"/>
    <col min="6402" max="6651" width="28.44140625" style="1"/>
    <col min="6652" max="6652" width="28.5546875" style="1" customWidth="1"/>
    <col min="6653" max="6653" width="52.6640625" style="1" customWidth="1"/>
    <col min="6654" max="6654" width="14.5546875" style="1" customWidth="1"/>
    <col min="6655" max="6655" width="14.88671875" style="1" customWidth="1"/>
    <col min="6656" max="6656" width="28.44140625" style="1"/>
    <col min="6657" max="6657" width="23" style="1" customWidth="1"/>
    <col min="6658" max="6907" width="28.44140625" style="1"/>
    <col min="6908" max="6908" width="28.5546875" style="1" customWidth="1"/>
    <col min="6909" max="6909" width="52.6640625" style="1" customWidth="1"/>
    <col min="6910" max="6910" width="14.5546875" style="1" customWidth="1"/>
    <col min="6911" max="6911" width="14.88671875" style="1" customWidth="1"/>
    <col min="6912" max="6912" width="28.44140625" style="1"/>
    <col min="6913" max="6913" width="23" style="1" customWidth="1"/>
    <col min="6914" max="7163" width="28.44140625" style="1"/>
    <col min="7164" max="7164" width="28.5546875" style="1" customWidth="1"/>
    <col min="7165" max="7165" width="52.6640625" style="1" customWidth="1"/>
    <col min="7166" max="7166" width="14.5546875" style="1" customWidth="1"/>
    <col min="7167" max="7167" width="14.88671875" style="1" customWidth="1"/>
    <col min="7168" max="7168" width="28.44140625" style="1"/>
    <col min="7169" max="7169" width="23" style="1" customWidth="1"/>
    <col min="7170" max="7419" width="28.44140625" style="1"/>
    <col min="7420" max="7420" width="28.5546875" style="1" customWidth="1"/>
    <col min="7421" max="7421" width="52.6640625" style="1" customWidth="1"/>
    <col min="7422" max="7422" width="14.5546875" style="1" customWidth="1"/>
    <col min="7423" max="7423" width="14.88671875" style="1" customWidth="1"/>
    <col min="7424" max="7424" width="28.44140625" style="1"/>
    <col min="7425" max="7425" width="23" style="1" customWidth="1"/>
    <col min="7426" max="7675" width="28.44140625" style="1"/>
    <col min="7676" max="7676" width="28.5546875" style="1" customWidth="1"/>
    <col min="7677" max="7677" width="52.6640625" style="1" customWidth="1"/>
    <col min="7678" max="7678" width="14.5546875" style="1" customWidth="1"/>
    <col min="7679" max="7679" width="14.88671875" style="1" customWidth="1"/>
    <col min="7680" max="7680" width="28.44140625" style="1"/>
    <col min="7681" max="7681" width="23" style="1" customWidth="1"/>
    <col min="7682" max="7931" width="28.44140625" style="1"/>
    <col min="7932" max="7932" width="28.5546875" style="1" customWidth="1"/>
    <col min="7933" max="7933" width="52.6640625" style="1" customWidth="1"/>
    <col min="7934" max="7934" width="14.5546875" style="1" customWidth="1"/>
    <col min="7935" max="7935" width="14.88671875" style="1" customWidth="1"/>
    <col min="7936" max="7936" width="28.44140625" style="1"/>
    <col min="7937" max="7937" width="23" style="1" customWidth="1"/>
    <col min="7938" max="8187" width="28.44140625" style="1"/>
    <col min="8188" max="8188" width="28.5546875" style="1" customWidth="1"/>
    <col min="8189" max="8189" width="52.6640625" style="1" customWidth="1"/>
    <col min="8190" max="8190" width="14.5546875" style="1" customWidth="1"/>
    <col min="8191" max="8191" width="14.88671875" style="1" customWidth="1"/>
    <col min="8192" max="8192" width="28.44140625" style="1"/>
    <col min="8193" max="8193" width="23" style="1" customWidth="1"/>
    <col min="8194" max="8443" width="28.44140625" style="1"/>
    <col min="8444" max="8444" width="28.5546875" style="1" customWidth="1"/>
    <col min="8445" max="8445" width="52.6640625" style="1" customWidth="1"/>
    <col min="8446" max="8446" width="14.5546875" style="1" customWidth="1"/>
    <col min="8447" max="8447" width="14.88671875" style="1" customWidth="1"/>
    <col min="8448" max="8448" width="28.44140625" style="1"/>
    <col min="8449" max="8449" width="23" style="1" customWidth="1"/>
    <col min="8450" max="8699" width="28.44140625" style="1"/>
    <col min="8700" max="8700" width="28.5546875" style="1" customWidth="1"/>
    <col min="8701" max="8701" width="52.6640625" style="1" customWidth="1"/>
    <col min="8702" max="8702" width="14.5546875" style="1" customWidth="1"/>
    <col min="8703" max="8703" width="14.88671875" style="1" customWidth="1"/>
    <col min="8704" max="8704" width="28.44140625" style="1"/>
    <col min="8705" max="8705" width="23" style="1" customWidth="1"/>
    <col min="8706" max="8955" width="28.44140625" style="1"/>
    <col min="8956" max="8956" width="28.5546875" style="1" customWidth="1"/>
    <col min="8957" max="8957" width="52.6640625" style="1" customWidth="1"/>
    <col min="8958" max="8958" width="14.5546875" style="1" customWidth="1"/>
    <col min="8959" max="8959" width="14.88671875" style="1" customWidth="1"/>
    <col min="8960" max="8960" width="28.44140625" style="1"/>
    <col min="8961" max="8961" width="23" style="1" customWidth="1"/>
    <col min="8962" max="9211" width="28.44140625" style="1"/>
    <col min="9212" max="9212" width="28.5546875" style="1" customWidth="1"/>
    <col min="9213" max="9213" width="52.6640625" style="1" customWidth="1"/>
    <col min="9214" max="9214" width="14.5546875" style="1" customWidth="1"/>
    <col min="9215" max="9215" width="14.88671875" style="1" customWidth="1"/>
    <col min="9216" max="9216" width="28.44140625" style="1"/>
    <col min="9217" max="9217" width="23" style="1" customWidth="1"/>
    <col min="9218" max="9467" width="28.44140625" style="1"/>
    <col min="9468" max="9468" width="28.5546875" style="1" customWidth="1"/>
    <col min="9469" max="9469" width="52.6640625" style="1" customWidth="1"/>
    <col min="9470" max="9470" width="14.5546875" style="1" customWidth="1"/>
    <col min="9471" max="9471" width="14.88671875" style="1" customWidth="1"/>
    <col min="9472" max="9472" width="28.44140625" style="1"/>
    <col min="9473" max="9473" width="23" style="1" customWidth="1"/>
    <col min="9474" max="9723" width="28.44140625" style="1"/>
    <col min="9724" max="9724" width="28.5546875" style="1" customWidth="1"/>
    <col min="9725" max="9725" width="52.6640625" style="1" customWidth="1"/>
    <col min="9726" max="9726" width="14.5546875" style="1" customWidth="1"/>
    <col min="9727" max="9727" width="14.88671875" style="1" customWidth="1"/>
    <col min="9728" max="9728" width="28.44140625" style="1"/>
    <col min="9729" max="9729" width="23" style="1" customWidth="1"/>
    <col min="9730" max="9979" width="28.44140625" style="1"/>
    <col min="9980" max="9980" width="28.5546875" style="1" customWidth="1"/>
    <col min="9981" max="9981" width="52.6640625" style="1" customWidth="1"/>
    <col min="9982" max="9982" width="14.5546875" style="1" customWidth="1"/>
    <col min="9983" max="9983" width="14.88671875" style="1" customWidth="1"/>
    <col min="9984" max="9984" width="28.44140625" style="1"/>
    <col min="9985" max="9985" width="23" style="1" customWidth="1"/>
    <col min="9986" max="10235" width="28.44140625" style="1"/>
    <col min="10236" max="10236" width="28.5546875" style="1" customWidth="1"/>
    <col min="10237" max="10237" width="52.6640625" style="1" customWidth="1"/>
    <col min="10238" max="10238" width="14.5546875" style="1" customWidth="1"/>
    <col min="10239" max="10239" width="14.88671875" style="1" customWidth="1"/>
    <col min="10240" max="10240" width="28.44140625" style="1"/>
    <col min="10241" max="10241" width="23" style="1" customWidth="1"/>
    <col min="10242" max="10491" width="28.44140625" style="1"/>
    <col min="10492" max="10492" width="28.5546875" style="1" customWidth="1"/>
    <col min="10493" max="10493" width="52.6640625" style="1" customWidth="1"/>
    <col min="10494" max="10494" width="14.5546875" style="1" customWidth="1"/>
    <col min="10495" max="10495" width="14.88671875" style="1" customWidth="1"/>
    <col min="10496" max="10496" width="28.44140625" style="1"/>
    <col min="10497" max="10497" width="23" style="1" customWidth="1"/>
    <col min="10498" max="10747" width="28.44140625" style="1"/>
    <col min="10748" max="10748" width="28.5546875" style="1" customWidth="1"/>
    <col min="10749" max="10749" width="52.6640625" style="1" customWidth="1"/>
    <col min="10750" max="10750" width="14.5546875" style="1" customWidth="1"/>
    <col min="10751" max="10751" width="14.88671875" style="1" customWidth="1"/>
    <col min="10752" max="10752" width="28.44140625" style="1"/>
    <col min="10753" max="10753" width="23" style="1" customWidth="1"/>
    <col min="10754" max="11003" width="28.44140625" style="1"/>
    <col min="11004" max="11004" width="28.5546875" style="1" customWidth="1"/>
    <col min="11005" max="11005" width="52.6640625" style="1" customWidth="1"/>
    <col min="11006" max="11006" width="14.5546875" style="1" customWidth="1"/>
    <col min="11007" max="11007" width="14.88671875" style="1" customWidth="1"/>
    <col min="11008" max="11008" width="28.44140625" style="1"/>
    <col min="11009" max="11009" width="23" style="1" customWidth="1"/>
    <col min="11010" max="11259" width="28.44140625" style="1"/>
    <col min="11260" max="11260" width="28.5546875" style="1" customWidth="1"/>
    <col min="11261" max="11261" width="52.6640625" style="1" customWidth="1"/>
    <col min="11262" max="11262" width="14.5546875" style="1" customWidth="1"/>
    <col min="11263" max="11263" width="14.88671875" style="1" customWidth="1"/>
    <col min="11264" max="11264" width="28.44140625" style="1"/>
    <col min="11265" max="11265" width="23" style="1" customWidth="1"/>
    <col min="11266" max="11515" width="28.44140625" style="1"/>
    <col min="11516" max="11516" width="28.5546875" style="1" customWidth="1"/>
    <col min="11517" max="11517" width="52.6640625" style="1" customWidth="1"/>
    <col min="11518" max="11518" width="14.5546875" style="1" customWidth="1"/>
    <col min="11519" max="11519" width="14.88671875" style="1" customWidth="1"/>
    <col min="11520" max="11520" width="28.44140625" style="1"/>
    <col min="11521" max="11521" width="23" style="1" customWidth="1"/>
    <col min="11522" max="11771" width="28.44140625" style="1"/>
    <col min="11772" max="11772" width="28.5546875" style="1" customWidth="1"/>
    <col min="11773" max="11773" width="52.6640625" style="1" customWidth="1"/>
    <col min="11774" max="11774" width="14.5546875" style="1" customWidth="1"/>
    <col min="11775" max="11775" width="14.88671875" style="1" customWidth="1"/>
    <col min="11776" max="11776" width="28.44140625" style="1"/>
    <col min="11777" max="11777" width="23" style="1" customWidth="1"/>
    <col min="11778" max="12027" width="28.44140625" style="1"/>
    <col min="12028" max="12028" width="28.5546875" style="1" customWidth="1"/>
    <col min="12029" max="12029" width="52.6640625" style="1" customWidth="1"/>
    <col min="12030" max="12030" width="14.5546875" style="1" customWidth="1"/>
    <col min="12031" max="12031" width="14.88671875" style="1" customWidth="1"/>
    <col min="12032" max="12032" width="28.44140625" style="1"/>
    <col min="12033" max="12033" width="23" style="1" customWidth="1"/>
    <col min="12034" max="12283" width="28.44140625" style="1"/>
    <col min="12284" max="12284" width="28.5546875" style="1" customWidth="1"/>
    <col min="12285" max="12285" width="52.6640625" style="1" customWidth="1"/>
    <col min="12286" max="12286" width="14.5546875" style="1" customWidth="1"/>
    <col min="12287" max="12287" width="14.88671875" style="1" customWidth="1"/>
    <col min="12288" max="12288" width="28.44140625" style="1"/>
    <col min="12289" max="12289" width="23" style="1" customWidth="1"/>
    <col min="12290" max="12539" width="28.44140625" style="1"/>
    <col min="12540" max="12540" width="28.5546875" style="1" customWidth="1"/>
    <col min="12541" max="12541" width="52.6640625" style="1" customWidth="1"/>
    <col min="12542" max="12542" width="14.5546875" style="1" customWidth="1"/>
    <col min="12543" max="12543" width="14.88671875" style="1" customWidth="1"/>
    <col min="12544" max="12544" width="28.44140625" style="1"/>
    <col min="12545" max="12545" width="23" style="1" customWidth="1"/>
    <col min="12546" max="12795" width="28.44140625" style="1"/>
    <col min="12796" max="12796" width="28.5546875" style="1" customWidth="1"/>
    <col min="12797" max="12797" width="52.6640625" style="1" customWidth="1"/>
    <col min="12798" max="12798" width="14.5546875" style="1" customWidth="1"/>
    <col min="12799" max="12799" width="14.88671875" style="1" customWidth="1"/>
    <col min="12800" max="12800" width="28.44140625" style="1"/>
    <col min="12801" max="12801" width="23" style="1" customWidth="1"/>
    <col min="12802" max="13051" width="28.44140625" style="1"/>
    <col min="13052" max="13052" width="28.5546875" style="1" customWidth="1"/>
    <col min="13053" max="13053" width="52.6640625" style="1" customWidth="1"/>
    <col min="13054" max="13054" width="14.5546875" style="1" customWidth="1"/>
    <col min="13055" max="13055" width="14.88671875" style="1" customWidth="1"/>
    <col min="13056" max="13056" width="28.44140625" style="1"/>
    <col min="13057" max="13057" width="23" style="1" customWidth="1"/>
    <col min="13058" max="13307" width="28.44140625" style="1"/>
    <col min="13308" max="13308" width="28.5546875" style="1" customWidth="1"/>
    <col min="13309" max="13309" width="52.6640625" style="1" customWidth="1"/>
    <col min="13310" max="13310" width="14.5546875" style="1" customWidth="1"/>
    <col min="13311" max="13311" width="14.88671875" style="1" customWidth="1"/>
    <col min="13312" max="13312" width="28.44140625" style="1"/>
    <col min="13313" max="13313" width="23" style="1" customWidth="1"/>
    <col min="13314" max="13563" width="28.44140625" style="1"/>
    <col min="13564" max="13564" width="28.5546875" style="1" customWidth="1"/>
    <col min="13565" max="13565" width="52.6640625" style="1" customWidth="1"/>
    <col min="13566" max="13566" width="14.5546875" style="1" customWidth="1"/>
    <col min="13567" max="13567" width="14.88671875" style="1" customWidth="1"/>
    <col min="13568" max="13568" width="28.44140625" style="1"/>
    <col min="13569" max="13569" width="23" style="1" customWidth="1"/>
    <col min="13570" max="13819" width="28.44140625" style="1"/>
    <col min="13820" max="13820" width="28.5546875" style="1" customWidth="1"/>
    <col min="13821" max="13821" width="52.6640625" style="1" customWidth="1"/>
    <col min="13822" max="13822" width="14.5546875" style="1" customWidth="1"/>
    <col min="13823" max="13823" width="14.88671875" style="1" customWidth="1"/>
    <col min="13824" max="13824" width="28.44140625" style="1"/>
    <col min="13825" max="13825" width="23" style="1" customWidth="1"/>
    <col min="13826" max="14075" width="28.44140625" style="1"/>
    <col min="14076" max="14076" width="28.5546875" style="1" customWidth="1"/>
    <col min="14077" max="14077" width="52.6640625" style="1" customWidth="1"/>
    <col min="14078" max="14078" width="14.5546875" style="1" customWidth="1"/>
    <col min="14079" max="14079" width="14.88671875" style="1" customWidth="1"/>
    <col min="14080" max="14080" width="28.44140625" style="1"/>
    <col min="14081" max="14081" width="23" style="1" customWidth="1"/>
    <col min="14082" max="14331" width="28.44140625" style="1"/>
    <col min="14332" max="14332" width="28.5546875" style="1" customWidth="1"/>
    <col min="14333" max="14333" width="52.6640625" style="1" customWidth="1"/>
    <col min="14334" max="14334" width="14.5546875" style="1" customWidth="1"/>
    <col min="14335" max="14335" width="14.88671875" style="1" customWidth="1"/>
    <col min="14336" max="14336" width="28.44140625" style="1"/>
    <col min="14337" max="14337" width="23" style="1" customWidth="1"/>
    <col min="14338" max="14587" width="28.44140625" style="1"/>
    <col min="14588" max="14588" width="28.5546875" style="1" customWidth="1"/>
    <col min="14589" max="14589" width="52.6640625" style="1" customWidth="1"/>
    <col min="14590" max="14590" width="14.5546875" style="1" customWidth="1"/>
    <col min="14591" max="14591" width="14.88671875" style="1" customWidth="1"/>
    <col min="14592" max="14592" width="28.44140625" style="1"/>
    <col min="14593" max="14593" width="23" style="1" customWidth="1"/>
    <col min="14594" max="14843" width="28.44140625" style="1"/>
    <col min="14844" max="14844" width="28.5546875" style="1" customWidth="1"/>
    <col min="14845" max="14845" width="52.6640625" style="1" customWidth="1"/>
    <col min="14846" max="14846" width="14.5546875" style="1" customWidth="1"/>
    <col min="14847" max="14847" width="14.88671875" style="1" customWidth="1"/>
    <col min="14848" max="14848" width="28.44140625" style="1"/>
    <col min="14849" max="14849" width="23" style="1" customWidth="1"/>
    <col min="14850" max="15099" width="28.44140625" style="1"/>
    <col min="15100" max="15100" width="28.5546875" style="1" customWidth="1"/>
    <col min="15101" max="15101" width="52.6640625" style="1" customWidth="1"/>
    <col min="15102" max="15102" width="14.5546875" style="1" customWidth="1"/>
    <col min="15103" max="15103" width="14.88671875" style="1" customWidth="1"/>
    <col min="15104" max="15104" width="28.44140625" style="1"/>
    <col min="15105" max="15105" width="23" style="1" customWidth="1"/>
    <col min="15106" max="15355" width="28.44140625" style="1"/>
    <col min="15356" max="15356" width="28.5546875" style="1" customWidth="1"/>
    <col min="15357" max="15357" width="52.6640625" style="1" customWidth="1"/>
    <col min="15358" max="15358" width="14.5546875" style="1" customWidth="1"/>
    <col min="15359" max="15359" width="14.88671875" style="1" customWidth="1"/>
    <col min="15360" max="15360" width="28.44140625" style="1"/>
    <col min="15361" max="15361" width="23" style="1" customWidth="1"/>
    <col min="15362" max="15611" width="28.44140625" style="1"/>
    <col min="15612" max="15612" width="28.5546875" style="1" customWidth="1"/>
    <col min="15613" max="15613" width="52.6640625" style="1" customWidth="1"/>
    <col min="15614" max="15614" width="14.5546875" style="1" customWidth="1"/>
    <col min="15615" max="15615" width="14.88671875" style="1" customWidth="1"/>
    <col min="15616" max="15616" width="28.44140625" style="1"/>
    <col min="15617" max="15617" width="23" style="1" customWidth="1"/>
    <col min="15618" max="15867" width="28.44140625" style="1"/>
    <col min="15868" max="15868" width="28.5546875" style="1" customWidth="1"/>
    <col min="15869" max="15869" width="52.6640625" style="1" customWidth="1"/>
    <col min="15870" max="15870" width="14.5546875" style="1" customWidth="1"/>
    <col min="15871" max="15871" width="14.88671875" style="1" customWidth="1"/>
    <col min="15872" max="15872" width="28.44140625" style="1"/>
    <col min="15873" max="15873" width="23" style="1" customWidth="1"/>
    <col min="15874" max="16123" width="28.44140625" style="1"/>
    <col min="16124" max="16124" width="28.5546875" style="1" customWidth="1"/>
    <col min="16125" max="16125" width="52.6640625" style="1" customWidth="1"/>
    <col min="16126" max="16126" width="14.5546875" style="1" customWidth="1"/>
    <col min="16127" max="16127" width="14.88671875" style="1" customWidth="1"/>
    <col min="16128" max="16128" width="28.44140625" style="1"/>
    <col min="16129" max="16129" width="23" style="1" customWidth="1"/>
    <col min="16130" max="16384" width="28.44140625" style="1"/>
  </cols>
  <sheetData>
    <row r="1" spans="1:251" ht="13.2" x14ac:dyDescent="0.25">
      <c r="A1" s="295" t="s">
        <v>0</v>
      </c>
      <c r="B1" s="295"/>
      <c r="C1" s="295"/>
    </row>
    <row r="2" spans="1:251" ht="13.2" x14ac:dyDescent="0.25">
      <c r="A2" s="295" t="s">
        <v>1</v>
      </c>
      <c r="B2" s="295"/>
      <c r="C2" s="295"/>
    </row>
    <row r="3" spans="1:251" ht="13.2" x14ac:dyDescent="0.25">
      <c r="A3" s="295" t="s">
        <v>70</v>
      </c>
      <c r="B3" s="295"/>
      <c r="C3" s="295"/>
    </row>
    <row r="4" spans="1:251" ht="13.2" x14ac:dyDescent="0.25">
      <c r="A4" s="295" t="s">
        <v>5</v>
      </c>
      <c r="B4" s="295"/>
      <c r="C4" s="295"/>
    </row>
    <row r="5" spans="1:251" ht="13.2" x14ac:dyDescent="0.25">
      <c r="A5" s="295" t="s">
        <v>1</v>
      </c>
      <c r="B5" s="295"/>
      <c r="C5" s="295"/>
    </row>
    <row r="6" spans="1:251" ht="13.2" x14ac:dyDescent="0.25">
      <c r="A6" s="295" t="s">
        <v>71</v>
      </c>
      <c r="B6" s="295"/>
      <c r="C6" s="295"/>
    </row>
    <row r="7" spans="1:251" x14ac:dyDescent="0.25">
      <c r="B7" s="3"/>
      <c r="C7" s="4"/>
    </row>
    <row r="8" spans="1:251" ht="17.399999999999999" x14ac:dyDescent="0.25">
      <c r="A8" s="294" t="s">
        <v>55</v>
      </c>
      <c r="B8" s="294"/>
      <c r="C8" s="294"/>
    </row>
    <row r="9" spans="1:251" x14ac:dyDescent="0.25">
      <c r="C9" s="5" t="s">
        <v>2</v>
      </c>
    </row>
    <row r="10" spans="1:251" ht="28.95" customHeight="1" x14ac:dyDescent="0.25">
      <c r="A10" s="6" t="s">
        <v>3</v>
      </c>
      <c r="B10" s="6" t="s">
        <v>6</v>
      </c>
      <c r="C10" s="7" t="s">
        <v>4</v>
      </c>
    </row>
    <row r="11" spans="1:251" ht="32.25" customHeight="1" x14ac:dyDescent="0.3">
      <c r="A11" s="6" t="s">
        <v>7</v>
      </c>
      <c r="B11" s="8" t="s">
        <v>8</v>
      </c>
      <c r="C11" s="9">
        <f>C15+C12</f>
        <v>848921.19000000006</v>
      </c>
    </row>
    <row r="12" spans="1:251" ht="29.25" customHeight="1" x14ac:dyDescent="0.3">
      <c r="A12" s="6" t="s">
        <v>9</v>
      </c>
      <c r="B12" s="8" t="s">
        <v>10</v>
      </c>
      <c r="C12" s="9">
        <f>SUM(C13)</f>
        <v>65229</v>
      </c>
    </row>
    <row r="13" spans="1:251" ht="31.2" x14ac:dyDescent="0.3">
      <c r="A13" s="10" t="s">
        <v>11</v>
      </c>
      <c r="B13" s="8" t="s">
        <v>12</v>
      </c>
      <c r="C13" s="9">
        <f>SUM(C14)</f>
        <v>65229</v>
      </c>
    </row>
    <row r="14" spans="1:251" s="14" customFormat="1" ht="31.2" x14ac:dyDescent="0.3">
      <c r="A14" s="11" t="s">
        <v>56</v>
      </c>
      <c r="B14" s="12" t="s">
        <v>13</v>
      </c>
      <c r="C14" s="13">
        <v>65229</v>
      </c>
      <c r="D14" s="35"/>
    </row>
    <row r="15" spans="1:251" ht="35.4" customHeight="1" x14ac:dyDescent="0.3">
      <c r="A15" s="6" t="s">
        <v>14</v>
      </c>
      <c r="B15" s="8" t="s">
        <v>15</v>
      </c>
      <c r="C15" s="9">
        <f>SUM(C16+C18+C36+C51)</f>
        <v>783692.19000000006</v>
      </c>
    </row>
    <row r="16" spans="1:251" ht="34.950000000000003" customHeight="1" x14ac:dyDescent="0.3">
      <c r="A16" s="15" t="s">
        <v>16</v>
      </c>
      <c r="B16" s="16" t="s">
        <v>17</v>
      </c>
      <c r="C16" s="17">
        <f>SUM(C17)</f>
        <v>64452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</row>
    <row r="17" spans="1:251" ht="46.8" x14ac:dyDescent="0.3">
      <c r="A17" s="19" t="s">
        <v>67</v>
      </c>
      <c r="B17" s="20" t="s">
        <v>18</v>
      </c>
      <c r="C17" s="13">
        <v>64452</v>
      </c>
    </row>
    <row r="18" spans="1:251" ht="31.2" x14ac:dyDescent="0.3">
      <c r="A18" s="21" t="s">
        <v>19</v>
      </c>
      <c r="B18" s="22" t="s">
        <v>20</v>
      </c>
      <c r="C18" s="17">
        <f>SUM(C19:C35)</f>
        <v>324622.52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</row>
    <row r="19" spans="1:251" ht="50.4" customHeight="1" x14ac:dyDescent="0.25">
      <c r="A19" s="25" t="s">
        <v>68</v>
      </c>
      <c r="B19" s="26" t="s">
        <v>21</v>
      </c>
      <c r="C19" s="13">
        <v>187392.3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</row>
    <row r="20" spans="1:251" s="14" customFormat="1" ht="101.4" customHeight="1" x14ac:dyDescent="0.25">
      <c r="A20" s="27" t="s">
        <v>65</v>
      </c>
      <c r="B20" s="28" t="s">
        <v>22</v>
      </c>
      <c r="C20" s="13">
        <v>3079.68</v>
      </c>
      <c r="D20" s="35"/>
    </row>
    <row r="21" spans="1:251" s="14" customFormat="1" ht="62.4" x14ac:dyDescent="0.3">
      <c r="A21" s="23" t="s">
        <v>57</v>
      </c>
      <c r="B21" s="24" t="s">
        <v>23</v>
      </c>
      <c r="C21" s="13">
        <v>19669.09</v>
      </c>
      <c r="D21" s="35"/>
    </row>
    <row r="22" spans="1:251" s="14" customFormat="1" ht="66" customHeight="1" x14ac:dyDescent="0.3">
      <c r="A22" s="23" t="s">
        <v>50</v>
      </c>
      <c r="B22" s="24" t="s">
        <v>51</v>
      </c>
      <c r="C22" s="13">
        <v>1020.34</v>
      </c>
      <c r="D22" s="35"/>
    </row>
    <row r="23" spans="1:251" s="14" customFormat="1" ht="32.4" customHeight="1" x14ac:dyDescent="0.3">
      <c r="A23" s="23" t="s">
        <v>64</v>
      </c>
      <c r="B23" s="24" t="s">
        <v>24</v>
      </c>
      <c r="C23" s="13">
        <v>1725.57</v>
      </c>
      <c r="D23" s="35"/>
    </row>
    <row r="24" spans="1:251" s="14" customFormat="1" ht="31.95" customHeight="1" x14ac:dyDescent="0.3">
      <c r="A24" s="19" t="s">
        <v>58</v>
      </c>
      <c r="B24" s="24" t="s">
        <v>52</v>
      </c>
      <c r="C24" s="13">
        <v>17443.509999999998</v>
      </c>
      <c r="D24" s="35"/>
    </row>
    <row r="25" spans="1:251" s="14" customFormat="1" ht="31.95" customHeight="1" x14ac:dyDescent="0.3">
      <c r="A25" s="19" t="s">
        <v>58</v>
      </c>
      <c r="B25" s="24" t="s">
        <v>73</v>
      </c>
      <c r="C25" s="13">
        <v>25992.32</v>
      </c>
      <c r="D25" s="35"/>
    </row>
    <row r="26" spans="1:251" s="14" customFormat="1" ht="39" customHeight="1" x14ac:dyDescent="0.3">
      <c r="A26" s="19" t="s">
        <v>58</v>
      </c>
      <c r="B26" s="29" t="s">
        <v>54</v>
      </c>
      <c r="C26" s="13">
        <v>45904.959999999999</v>
      </c>
      <c r="D26" s="36"/>
    </row>
    <row r="27" spans="1:251" ht="67.2" customHeight="1" x14ac:dyDescent="0.25">
      <c r="A27" s="19" t="s">
        <v>58</v>
      </c>
      <c r="B27" s="26" t="s">
        <v>25</v>
      </c>
      <c r="C27" s="13">
        <v>9369.7800000000007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</row>
    <row r="28" spans="1:251" ht="31.2" x14ac:dyDescent="0.25">
      <c r="A28" s="19" t="s">
        <v>58</v>
      </c>
      <c r="B28" s="30" t="s">
        <v>26</v>
      </c>
      <c r="C28" s="13"/>
      <c r="IH28" s="18"/>
      <c r="II28" s="18"/>
      <c r="IJ28" s="18"/>
      <c r="IK28" s="18"/>
      <c r="IL28" s="18"/>
      <c r="IM28" s="18"/>
      <c r="IN28" s="18"/>
      <c r="IO28" s="18"/>
      <c r="IP28" s="18"/>
      <c r="IQ28" s="18"/>
    </row>
    <row r="29" spans="1:251" ht="26.4" customHeight="1" x14ac:dyDescent="0.25">
      <c r="A29" s="19" t="s">
        <v>58</v>
      </c>
      <c r="B29" s="30" t="s">
        <v>53</v>
      </c>
      <c r="C29" s="13">
        <v>372.37</v>
      </c>
      <c r="IH29" s="18"/>
      <c r="II29" s="18"/>
      <c r="IJ29" s="18"/>
      <c r="IK29" s="18"/>
      <c r="IL29" s="18"/>
      <c r="IM29" s="18"/>
      <c r="IN29" s="18"/>
      <c r="IO29" s="18"/>
      <c r="IP29" s="18"/>
      <c r="IQ29" s="18"/>
    </row>
    <row r="30" spans="1:251" ht="117.6" customHeight="1" x14ac:dyDescent="0.25">
      <c r="A30" s="19" t="s">
        <v>58</v>
      </c>
      <c r="B30" s="30" t="s">
        <v>48</v>
      </c>
      <c r="C30" s="13">
        <v>6245.6</v>
      </c>
      <c r="IH30" s="18"/>
      <c r="II30" s="18"/>
      <c r="IJ30" s="18"/>
      <c r="IK30" s="18"/>
      <c r="IL30" s="18"/>
      <c r="IM30" s="18"/>
      <c r="IN30" s="18"/>
      <c r="IO30" s="18"/>
      <c r="IP30" s="18"/>
      <c r="IQ30" s="18"/>
    </row>
    <row r="31" spans="1:251" ht="46.8" x14ac:dyDescent="0.25">
      <c r="A31" s="19" t="s">
        <v>58</v>
      </c>
      <c r="B31" s="30" t="s">
        <v>49</v>
      </c>
      <c r="C31" s="13">
        <v>720</v>
      </c>
      <c r="IH31" s="18"/>
      <c r="II31" s="18"/>
      <c r="IJ31" s="18"/>
      <c r="IK31" s="18"/>
      <c r="IL31" s="18"/>
      <c r="IM31" s="18"/>
      <c r="IN31" s="18"/>
      <c r="IO31" s="18"/>
      <c r="IP31" s="18"/>
      <c r="IQ31" s="18"/>
    </row>
    <row r="32" spans="1:251" ht="78" x14ac:dyDescent="0.25">
      <c r="A32" s="19" t="s">
        <v>58</v>
      </c>
      <c r="B32" s="30" t="s">
        <v>72</v>
      </c>
      <c r="C32" s="13">
        <v>1626.49</v>
      </c>
      <c r="IH32" s="18"/>
      <c r="II32" s="18"/>
      <c r="IJ32" s="18"/>
      <c r="IK32" s="18"/>
      <c r="IL32" s="18"/>
      <c r="IM32" s="18"/>
      <c r="IN32" s="18"/>
      <c r="IO32" s="18"/>
      <c r="IP32" s="18"/>
      <c r="IQ32" s="18"/>
    </row>
    <row r="33" spans="1:251" ht="31.2" x14ac:dyDescent="0.3">
      <c r="A33" s="19" t="s">
        <v>58</v>
      </c>
      <c r="B33" s="29" t="s">
        <v>27</v>
      </c>
      <c r="C33" s="13">
        <v>508.05</v>
      </c>
      <c r="IH33" s="18"/>
      <c r="II33" s="18"/>
      <c r="IJ33" s="18"/>
      <c r="IK33" s="18"/>
      <c r="IL33" s="18"/>
      <c r="IM33" s="18"/>
      <c r="IN33" s="18"/>
      <c r="IO33" s="18"/>
      <c r="IP33" s="18"/>
      <c r="IQ33" s="18"/>
    </row>
    <row r="34" spans="1:251" ht="66" customHeight="1" x14ac:dyDescent="0.3">
      <c r="A34" s="19" t="s">
        <v>58</v>
      </c>
      <c r="B34" s="29" t="s">
        <v>28</v>
      </c>
      <c r="C34" s="13">
        <v>1252.46</v>
      </c>
      <c r="IH34" s="18"/>
      <c r="II34" s="18"/>
      <c r="IJ34" s="18"/>
      <c r="IK34" s="18"/>
      <c r="IL34" s="18"/>
      <c r="IM34" s="18"/>
      <c r="IN34" s="18"/>
      <c r="IO34" s="18"/>
      <c r="IP34" s="18"/>
      <c r="IQ34" s="18"/>
    </row>
    <row r="35" spans="1:251" ht="48" customHeight="1" x14ac:dyDescent="0.3">
      <c r="A35" s="19" t="s">
        <v>58</v>
      </c>
      <c r="B35" s="29" t="s">
        <v>66</v>
      </c>
      <c r="C35" s="13">
        <v>2300</v>
      </c>
      <c r="IH35" s="18"/>
      <c r="II35" s="18"/>
      <c r="IJ35" s="18"/>
      <c r="IK35" s="18"/>
      <c r="IL35" s="18"/>
      <c r="IM35" s="18"/>
      <c r="IN35" s="18"/>
      <c r="IO35" s="18"/>
      <c r="IP35" s="18"/>
      <c r="IQ35" s="18"/>
    </row>
    <row r="36" spans="1:251" ht="31.2" x14ac:dyDescent="0.3">
      <c r="A36" s="21" t="s">
        <v>29</v>
      </c>
      <c r="B36" s="31" t="s">
        <v>30</v>
      </c>
      <c r="C36" s="17">
        <f>SUM(C37:C50)</f>
        <v>381784.11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</row>
    <row r="37" spans="1:251" ht="46.8" x14ac:dyDescent="0.3">
      <c r="A37" s="19" t="s">
        <v>59</v>
      </c>
      <c r="B37" s="29" t="s">
        <v>31</v>
      </c>
      <c r="C37" s="13">
        <v>2282.54</v>
      </c>
    </row>
    <row r="38" spans="1:251" ht="47.4" customHeight="1" x14ac:dyDescent="0.3">
      <c r="A38" s="19" t="s">
        <v>59</v>
      </c>
      <c r="B38" s="29" t="s">
        <v>32</v>
      </c>
      <c r="C38" s="13">
        <v>3293.11</v>
      </c>
    </row>
    <row r="39" spans="1:251" ht="46.8" x14ac:dyDescent="0.3">
      <c r="A39" s="19" t="s">
        <v>59</v>
      </c>
      <c r="B39" s="29" t="s">
        <v>33</v>
      </c>
      <c r="C39" s="13">
        <v>10077.459999999999</v>
      </c>
    </row>
    <row r="40" spans="1:251" ht="49.95" customHeight="1" x14ac:dyDescent="0.3">
      <c r="A40" s="19" t="s">
        <v>59</v>
      </c>
      <c r="B40" s="29" t="s">
        <v>34</v>
      </c>
      <c r="C40" s="13">
        <v>1058</v>
      </c>
    </row>
    <row r="41" spans="1:251" ht="46.8" x14ac:dyDescent="0.3">
      <c r="A41" s="19" t="s">
        <v>59</v>
      </c>
      <c r="B41" s="29" t="s">
        <v>35</v>
      </c>
      <c r="C41" s="13">
        <v>3311.29</v>
      </c>
    </row>
    <row r="42" spans="1:251" ht="145.19999999999999" customHeight="1" x14ac:dyDescent="0.3">
      <c r="A42" s="19" t="s">
        <v>59</v>
      </c>
      <c r="B42" s="29" t="s">
        <v>36</v>
      </c>
      <c r="C42" s="13">
        <v>318409.76</v>
      </c>
    </row>
    <row r="43" spans="1:251" ht="78" x14ac:dyDescent="0.3">
      <c r="A43" s="19" t="s">
        <v>59</v>
      </c>
      <c r="B43" s="29" t="s">
        <v>37</v>
      </c>
      <c r="C43" s="13">
        <v>12218.54</v>
      </c>
    </row>
    <row r="44" spans="1:251" ht="51" customHeight="1" x14ac:dyDescent="0.3">
      <c r="A44" s="19" t="s">
        <v>59</v>
      </c>
      <c r="B44" s="29" t="s">
        <v>38</v>
      </c>
      <c r="C44" s="13">
        <v>0.31</v>
      </c>
    </row>
    <row r="45" spans="1:251" ht="46.8" x14ac:dyDescent="0.3">
      <c r="A45" s="19" t="s">
        <v>59</v>
      </c>
      <c r="B45" s="29" t="s">
        <v>39</v>
      </c>
      <c r="C45" s="13">
        <v>1999.3</v>
      </c>
    </row>
    <row r="46" spans="1:251" ht="63.6" customHeight="1" x14ac:dyDescent="0.3">
      <c r="A46" s="19" t="s">
        <v>59</v>
      </c>
      <c r="B46" s="29" t="s">
        <v>40</v>
      </c>
      <c r="C46" s="13">
        <v>5166.12</v>
      </c>
      <c r="IH46" s="18"/>
      <c r="II46" s="18"/>
      <c r="IJ46" s="18"/>
      <c r="IK46" s="18"/>
      <c r="IL46" s="18"/>
      <c r="IM46" s="18"/>
      <c r="IN46" s="18"/>
      <c r="IO46" s="18"/>
      <c r="IP46" s="18"/>
      <c r="IQ46" s="18"/>
    </row>
    <row r="47" spans="1:251" ht="47.4" customHeight="1" x14ac:dyDescent="0.3">
      <c r="A47" s="19" t="s">
        <v>60</v>
      </c>
      <c r="B47" s="29" t="s">
        <v>41</v>
      </c>
      <c r="C47" s="13">
        <v>22268.880000000001</v>
      </c>
    </row>
    <row r="48" spans="1:251" ht="72" customHeight="1" x14ac:dyDescent="0.3">
      <c r="A48" s="19" t="s">
        <v>61</v>
      </c>
      <c r="B48" s="29" t="s">
        <v>42</v>
      </c>
      <c r="C48" s="13">
        <v>127.6</v>
      </c>
    </row>
    <row r="49" spans="1:251" ht="39" customHeight="1" x14ac:dyDescent="0.3">
      <c r="A49" s="19" t="s">
        <v>62</v>
      </c>
      <c r="B49" s="29" t="s">
        <v>43</v>
      </c>
      <c r="C49" s="13">
        <v>1559.2</v>
      </c>
      <c r="IH49" s="18"/>
      <c r="II49" s="18"/>
      <c r="IJ49" s="18"/>
      <c r="IK49" s="18"/>
      <c r="IL49" s="18"/>
      <c r="IM49" s="18"/>
      <c r="IN49" s="18"/>
      <c r="IO49" s="18"/>
      <c r="IP49" s="18"/>
      <c r="IQ49" s="18"/>
    </row>
    <row r="50" spans="1:251" ht="62.4" x14ac:dyDescent="0.3">
      <c r="A50" s="19" t="s">
        <v>63</v>
      </c>
      <c r="B50" s="29" t="s">
        <v>44</v>
      </c>
      <c r="C50" s="13">
        <v>12</v>
      </c>
    </row>
    <row r="51" spans="1:251" ht="19.2" customHeight="1" x14ac:dyDescent="0.3">
      <c r="A51" s="21" t="s">
        <v>45</v>
      </c>
      <c r="B51" s="32" t="s">
        <v>46</v>
      </c>
      <c r="C51" s="17">
        <f>SUM(C52:C53)</f>
        <v>12833.56</v>
      </c>
    </row>
    <row r="52" spans="1:251" ht="67.8" customHeight="1" x14ac:dyDescent="0.3">
      <c r="A52" s="19" t="s">
        <v>69</v>
      </c>
      <c r="B52" s="29" t="s">
        <v>47</v>
      </c>
      <c r="C52" s="13">
        <v>12733.56</v>
      </c>
    </row>
    <row r="53" spans="1:251" ht="78" x14ac:dyDescent="0.3">
      <c r="A53" s="19" t="s">
        <v>74</v>
      </c>
      <c r="B53" s="29" t="s">
        <v>75</v>
      </c>
      <c r="C53" s="13">
        <v>100</v>
      </c>
    </row>
    <row r="54" spans="1:251" x14ac:dyDescent="0.25">
      <c r="C54" s="33"/>
      <c r="IH54" s="14"/>
      <c r="II54" s="14"/>
      <c r="IJ54" s="14"/>
      <c r="IK54" s="14"/>
      <c r="IL54" s="14"/>
      <c r="IM54" s="14"/>
      <c r="IN54" s="14"/>
      <c r="IO54" s="14"/>
      <c r="IP54" s="14"/>
      <c r="IQ54" s="14"/>
    </row>
    <row r="55" spans="1:251" x14ac:dyDescent="0.25">
      <c r="C55" s="33"/>
      <c r="IH55" s="14"/>
      <c r="II55" s="14"/>
      <c r="IJ55" s="14"/>
      <c r="IK55" s="14"/>
      <c r="IL55" s="14"/>
      <c r="IM55" s="14"/>
      <c r="IN55" s="14"/>
      <c r="IO55" s="14"/>
      <c r="IP55" s="14"/>
      <c r="IQ55" s="14"/>
    </row>
    <row r="56" spans="1:251" x14ac:dyDescent="0.25">
      <c r="C56" s="33"/>
      <c r="IH56" s="14"/>
      <c r="II56" s="14"/>
      <c r="IJ56" s="14"/>
      <c r="IK56" s="14"/>
      <c r="IL56" s="14"/>
      <c r="IM56" s="14"/>
      <c r="IN56" s="14"/>
      <c r="IO56" s="14"/>
      <c r="IP56" s="14"/>
      <c r="IQ56" s="14"/>
    </row>
    <row r="57" spans="1:251" x14ac:dyDescent="0.25">
      <c r="C57" s="33"/>
      <c r="IH57" s="14"/>
      <c r="II57" s="14"/>
      <c r="IJ57" s="14"/>
      <c r="IK57" s="14"/>
      <c r="IL57" s="14"/>
      <c r="IM57" s="14"/>
      <c r="IN57" s="14"/>
      <c r="IO57" s="14"/>
      <c r="IP57" s="14"/>
      <c r="IQ57" s="14"/>
    </row>
    <row r="58" spans="1:251" x14ac:dyDescent="0.25">
      <c r="C58" s="33"/>
      <c r="IH58" s="14"/>
      <c r="II58" s="14"/>
      <c r="IJ58" s="14"/>
      <c r="IK58" s="14"/>
      <c r="IL58" s="14"/>
      <c r="IM58" s="14"/>
      <c r="IN58" s="14"/>
      <c r="IO58" s="14"/>
      <c r="IP58" s="14"/>
      <c r="IQ58" s="14"/>
    </row>
    <row r="59" spans="1:251" x14ac:dyDescent="0.25">
      <c r="C59" s="33"/>
      <c r="IH59" s="14"/>
      <c r="II59" s="14"/>
      <c r="IJ59" s="14"/>
      <c r="IK59" s="14"/>
      <c r="IL59" s="14"/>
      <c r="IM59" s="14"/>
      <c r="IN59" s="14"/>
      <c r="IO59" s="14"/>
      <c r="IP59" s="14"/>
      <c r="IQ59" s="14"/>
    </row>
    <row r="60" spans="1:251" x14ac:dyDescent="0.25">
      <c r="C60" s="33"/>
      <c r="IH60" s="14"/>
      <c r="II60" s="14"/>
      <c r="IJ60" s="14"/>
      <c r="IK60" s="14"/>
      <c r="IL60" s="14"/>
      <c r="IM60" s="14"/>
      <c r="IN60" s="14"/>
      <c r="IO60" s="14"/>
      <c r="IP60" s="14"/>
      <c r="IQ60" s="14"/>
    </row>
    <row r="61" spans="1:251" x14ac:dyDescent="0.25">
      <c r="C61" s="33"/>
      <c r="IH61" s="14"/>
      <c r="II61" s="14"/>
      <c r="IJ61" s="14"/>
      <c r="IK61" s="14"/>
      <c r="IL61" s="14"/>
      <c r="IM61" s="14"/>
      <c r="IN61" s="14"/>
      <c r="IO61" s="14"/>
      <c r="IP61" s="14"/>
      <c r="IQ61" s="14"/>
    </row>
    <row r="62" spans="1:251" x14ac:dyDescent="0.25">
      <c r="A62" s="1"/>
      <c r="C62" s="33"/>
      <c r="IH62" s="14"/>
      <c r="II62" s="14"/>
      <c r="IJ62" s="14"/>
      <c r="IK62" s="14"/>
      <c r="IL62" s="14"/>
      <c r="IM62" s="14"/>
      <c r="IN62" s="14"/>
      <c r="IO62" s="14"/>
      <c r="IP62" s="14"/>
      <c r="IQ62" s="14"/>
    </row>
    <row r="63" spans="1:251" x14ac:dyDescent="0.25">
      <c r="A63" s="1"/>
      <c r="C63" s="33"/>
      <c r="IH63" s="14"/>
      <c r="II63" s="14"/>
      <c r="IJ63" s="14"/>
      <c r="IK63" s="14"/>
      <c r="IL63" s="14"/>
      <c r="IM63" s="14"/>
      <c r="IN63" s="14"/>
      <c r="IO63" s="14"/>
      <c r="IP63" s="14"/>
      <c r="IQ63" s="14"/>
    </row>
    <row r="64" spans="1:251" x14ac:dyDescent="0.25">
      <c r="A64" s="1"/>
      <c r="C64" s="33"/>
      <c r="IH64" s="14"/>
      <c r="II64" s="14"/>
      <c r="IJ64" s="14"/>
      <c r="IK64" s="14"/>
      <c r="IL64" s="14"/>
      <c r="IM64" s="14"/>
      <c r="IN64" s="14"/>
      <c r="IO64" s="14"/>
      <c r="IP64" s="14"/>
      <c r="IQ64" s="14"/>
    </row>
    <row r="65" spans="1:251" x14ac:dyDescent="0.25">
      <c r="A65" s="1"/>
      <c r="C65" s="33"/>
      <c r="IH65" s="14"/>
      <c r="II65" s="14"/>
      <c r="IJ65" s="14"/>
      <c r="IK65" s="14"/>
      <c r="IL65" s="14"/>
      <c r="IM65" s="14"/>
      <c r="IN65" s="14"/>
      <c r="IO65" s="14"/>
      <c r="IP65" s="14"/>
      <c r="IQ65" s="14"/>
    </row>
    <row r="66" spans="1:251" x14ac:dyDescent="0.25">
      <c r="A66" s="1"/>
      <c r="C66" s="33"/>
      <c r="IH66" s="14"/>
      <c r="II66" s="14"/>
      <c r="IJ66" s="14"/>
      <c r="IK66" s="14"/>
      <c r="IL66" s="14"/>
      <c r="IM66" s="14"/>
      <c r="IN66" s="14"/>
      <c r="IO66" s="14"/>
      <c r="IP66" s="14"/>
      <c r="IQ66" s="14"/>
    </row>
    <row r="67" spans="1:251" x14ac:dyDescent="0.25">
      <c r="A67" s="1"/>
      <c r="C67" s="33"/>
      <c r="IH67" s="14"/>
      <c r="II67" s="14"/>
      <c r="IJ67" s="14"/>
      <c r="IK67" s="14"/>
      <c r="IL67" s="14"/>
      <c r="IM67" s="14"/>
      <c r="IN67" s="14"/>
      <c r="IO67" s="14"/>
      <c r="IP67" s="14"/>
      <c r="IQ67" s="14"/>
    </row>
    <row r="68" spans="1:251" x14ac:dyDescent="0.25">
      <c r="A68" s="1"/>
      <c r="C68" s="33"/>
      <c r="IH68" s="14"/>
      <c r="II68" s="14"/>
      <c r="IJ68" s="14"/>
      <c r="IK68" s="14"/>
      <c r="IL68" s="14"/>
      <c r="IM68" s="14"/>
      <c r="IN68" s="14"/>
      <c r="IO68" s="14"/>
      <c r="IP68" s="14"/>
      <c r="IQ68" s="14"/>
    </row>
    <row r="69" spans="1:251" x14ac:dyDescent="0.25">
      <c r="A69" s="1"/>
      <c r="C69" s="33"/>
      <c r="IH69" s="14"/>
      <c r="II69" s="14"/>
      <c r="IJ69" s="14"/>
      <c r="IK69" s="14"/>
      <c r="IL69" s="14"/>
      <c r="IM69" s="14"/>
      <c r="IN69" s="14"/>
      <c r="IO69" s="14"/>
      <c r="IP69" s="14"/>
      <c r="IQ69" s="14"/>
    </row>
    <row r="70" spans="1:251" x14ac:dyDescent="0.25">
      <c r="A70" s="1"/>
      <c r="C70" s="33"/>
      <c r="IH70" s="14"/>
      <c r="II70" s="14"/>
      <c r="IJ70" s="14"/>
      <c r="IK70" s="14"/>
      <c r="IL70" s="14"/>
      <c r="IM70" s="14"/>
      <c r="IN70" s="14"/>
      <c r="IO70" s="14"/>
      <c r="IP70" s="14"/>
      <c r="IQ70" s="14"/>
    </row>
    <row r="71" spans="1:251" x14ac:dyDescent="0.25">
      <c r="A71" s="1"/>
      <c r="C71" s="33"/>
      <c r="IH71" s="14"/>
      <c r="II71" s="14"/>
      <c r="IJ71" s="14"/>
      <c r="IK71" s="14"/>
      <c r="IL71" s="14"/>
      <c r="IM71" s="14"/>
      <c r="IN71" s="14"/>
      <c r="IO71" s="14"/>
      <c r="IP71" s="14"/>
      <c r="IQ71" s="14"/>
    </row>
    <row r="72" spans="1:251" x14ac:dyDescent="0.25">
      <c r="A72" s="1"/>
      <c r="C72" s="33"/>
      <c r="IH72" s="14"/>
      <c r="II72" s="14"/>
      <c r="IJ72" s="14"/>
      <c r="IK72" s="14"/>
      <c r="IL72" s="14"/>
      <c r="IM72" s="14"/>
      <c r="IN72" s="14"/>
      <c r="IO72" s="14"/>
      <c r="IP72" s="14"/>
      <c r="IQ72" s="14"/>
    </row>
    <row r="73" spans="1:251" x14ac:dyDescent="0.25">
      <c r="A73" s="1"/>
      <c r="C73" s="33"/>
      <c r="IH73" s="14"/>
      <c r="II73" s="14"/>
      <c r="IJ73" s="14"/>
      <c r="IK73" s="14"/>
      <c r="IL73" s="14"/>
      <c r="IM73" s="14"/>
      <c r="IN73" s="14"/>
      <c r="IO73" s="14"/>
      <c r="IP73" s="14"/>
      <c r="IQ73" s="14"/>
    </row>
    <row r="74" spans="1:251" x14ac:dyDescent="0.25">
      <c r="A74" s="1"/>
      <c r="C74" s="33"/>
      <c r="IH74" s="14"/>
      <c r="II74" s="14"/>
      <c r="IJ74" s="14"/>
      <c r="IK74" s="14"/>
      <c r="IL74" s="14"/>
      <c r="IM74" s="14"/>
      <c r="IN74" s="14"/>
      <c r="IO74" s="14"/>
      <c r="IP74" s="14"/>
      <c r="IQ74" s="14"/>
    </row>
    <row r="75" spans="1:251" x14ac:dyDescent="0.25">
      <c r="A75" s="1"/>
      <c r="C75" s="33"/>
      <c r="IH75" s="14"/>
      <c r="II75" s="14"/>
      <c r="IJ75" s="14"/>
      <c r="IK75" s="14"/>
      <c r="IL75" s="14"/>
      <c r="IM75" s="14"/>
      <c r="IN75" s="14"/>
      <c r="IO75" s="14"/>
      <c r="IP75" s="14"/>
      <c r="IQ75" s="14"/>
    </row>
    <row r="76" spans="1:251" x14ac:dyDescent="0.25">
      <c r="A76" s="1"/>
      <c r="C76" s="33"/>
      <c r="IH76" s="14"/>
      <c r="II76" s="14"/>
      <c r="IJ76" s="14"/>
      <c r="IK76" s="14"/>
      <c r="IL76" s="14"/>
      <c r="IM76" s="14"/>
      <c r="IN76" s="14"/>
      <c r="IO76" s="14"/>
      <c r="IP76" s="14"/>
      <c r="IQ76" s="14"/>
    </row>
    <row r="77" spans="1:251" x14ac:dyDescent="0.25">
      <c r="A77" s="1"/>
      <c r="C77" s="33"/>
      <c r="IH77" s="14"/>
      <c r="II77" s="14"/>
      <c r="IJ77" s="14"/>
      <c r="IK77" s="14"/>
      <c r="IL77" s="14"/>
      <c r="IM77" s="14"/>
      <c r="IN77" s="14"/>
      <c r="IO77" s="14"/>
      <c r="IP77" s="14"/>
      <c r="IQ77" s="14"/>
    </row>
    <row r="78" spans="1:251" x14ac:dyDescent="0.25">
      <c r="A78" s="1"/>
      <c r="C78" s="33"/>
      <c r="IH78" s="14"/>
      <c r="II78" s="14"/>
      <c r="IJ78" s="14"/>
      <c r="IK78" s="14"/>
      <c r="IL78" s="14"/>
      <c r="IM78" s="14"/>
      <c r="IN78" s="14"/>
      <c r="IO78" s="14"/>
      <c r="IP78" s="14"/>
      <c r="IQ78" s="14"/>
    </row>
    <row r="79" spans="1:251" x14ac:dyDescent="0.25">
      <c r="A79" s="1"/>
      <c r="C79" s="33"/>
      <c r="IH79" s="14"/>
      <c r="II79" s="14"/>
      <c r="IJ79" s="14"/>
      <c r="IK79" s="14"/>
      <c r="IL79" s="14"/>
      <c r="IM79" s="14"/>
      <c r="IN79" s="14"/>
      <c r="IO79" s="14"/>
      <c r="IP79" s="14"/>
      <c r="IQ79" s="14"/>
    </row>
    <row r="80" spans="1:251" x14ac:dyDescent="0.25">
      <c r="A80" s="1"/>
      <c r="C80" s="33"/>
      <c r="IH80" s="14"/>
      <c r="II80" s="14"/>
      <c r="IJ80" s="14"/>
      <c r="IK80" s="14"/>
      <c r="IL80" s="14"/>
      <c r="IM80" s="14"/>
      <c r="IN80" s="14"/>
      <c r="IO80" s="14"/>
      <c r="IP80" s="14"/>
      <c r="IQ80" s="14"/>
    </row>
    <row r="81" spans="1:251" x14ac:dyDescent="0.25">
      <c r="A81" s="1"/>
      <c r="C81" s="33"/>
      <c r="IH81" s="14"/>
      <c r="II81" s="14"/>
      <c r="IJ81" s="14"/>
      <c r="IK81" s="14"/>
      <c r="IL81" s="14"/>
      <c r="IM81" s="14"/>
      <c r="IN81" s="14"/>
      <c r="IO81" s="14"/>
      <c r="IP81" s="14"/>
      <c r="IQ81" s="14"/>
    </row>
    <row r="82" spans="1:251" x14ac:dyDescent="0.25">
      <c r="A82" s="1"/>
      <c r="C82" s="33"/>
      <c r="IH82" s="14"/>
      <c r="II82" s="14"/>
      <c r="IJ82" s="14"/>
      <c r="IK82" s="14"/>
      <c r="IL82" s="14"/>
      <c r="IM82" s="14"/>
      <c r="IN82" s="14"/>
      <c r="IO82" s="14"/>
      <c r="IP82" s="14"/>
      <c r="IQ82" s="14"/>
    </row>
    <row r="83" spans="1:251" x14ac:dyDescent="0.25">
      <c r="A83" s="1"/>
      <c r="C83" s="33"/>
      <c r="IH83" s="14"/>
      <c r="II83" s="14"/>
      <c r="IJ83" s="14"/>
      <c r="IK83" s="14"/>
      <c r="IL83" s="14"/>
      <c r="IM83" s="14"/>
      <c r="IN83" s="14"/>
      <c r="IO83" s="14"/>
      <c r="IP83" s="14"/>
      <c r="IQ83" s="14"/>
    </row>
    <row r="84" spans="1:251" x14ac:dyDescent="0.25">
      <c r="A84" s="1"/>
      <c r="C84" s="33"/>
      <c r="IH84" s="14"/>
      <c r="II84" s="14"/>
      <c r="IJ84" s="14"/>
      <c r="IK84" s="14"/>
      <c r="IL84" s="14"/>
      <c r="IM84" s="14"/>
      <c r="IN84" s="14"/>
      <c r="IO84" s="14"/>
      <c r="IP84" s="14"/>
      <c r="IQ84" s="14"/>
    </row>
    <row r="85" spans="1:251" x14ac:dyDescent="0.25">
      <c r="A85" s="1"/>
      <c r="C85" s="33"/>
      <c r="IH85" s="14"/>
      <c r="II85" s="14"/>
      <c r="IJ85" s="14"/>
      <c r="IK85" s="14"/>
      <c r="IL85" s="14"/>
      <c r="IM85" s="14"/>
      <c r="IN85" s="14"/>
      <c r="IO85" s="14"/>
      <c r="IP85" s="14"/>
      <c r="IQ85" s="14"/>
    </row>
    <row r="86" spans="1:251" x14ac:dyDescent="0.25">
      <c r="A86" s="1"/>
      <c r="C86" s="33"/>
      <c r="IH86" s="14"/>
      <c r="II86" s="14"/>
      <c r="IJ86" s="14"/>
      <c r="IK86" s="14"/>
      <c r="IL86" s="14"/>
      <c r="IM86" s="14"/>
      <c r="IN86" s="14"/>
      <c r="IO86" s="14"/>
      <c r="IP86" s="14"/>
      <c r="IQ86" s="14"/>
    </row>
    <row r="87" spans="1:251" x14ac:dyDescent="0.25">
      <c r="A87" s="1"/>
      <c r="C87" s="33"/>
      <c r="IH87" s="14"/>
      <c r="II87" s="14"/>
      <c r="IJ87" s="14"/>
      <c r="IK87" s="14"/>
      <c r="IL87" s="14"/>
      <c r="IM87" s="14"/>
      <c r="IN87" s="14"/>
      <c r="IO87" s="14"/>
      <c r="IP87" s="14"/>
      <c r="IQ87" s="14"/>
    </row>
    <row r="88" spans="1:251" x14ac:dyDescent="0.25">
      <c r="A88" s="1"/>
      <c r="C88" s="33"/>
      <c r="IH88" s="14"/>
      <c r="II88" s="14"/>
      <c r="IJ88" s="14"/>
      <c r="IK88" s="14"/>
      <c r="IL88" s="14"/>
      <c r="IM88" s="14"/>
      <c r="IN88" s="14"/>
      <c r="IO88" s="14"/>
      <c r="IP88" s="14"/>
      <c r="IQ88" s="14"/>
    </row>
    <row r="89" spans="1:251" x14ac:dyDescent="0.25">
      <c r="A89" s="1"/>
      <c r="C89" s="33"/>
      <c r="IH89" s="14"/>
      <c r="II89" s="14"/>
      <c r="IJ89" s="14"/>
      <c r="IK89" s="14"/>
      <c r="IL89" s="14"/>
      <c r="IM89" s="14"/>
      <c r="IN89" s="14"/>
      <c r="IO89" s="14"/>
      <c r="IP89" s="14"/>
      <c r="IQ89" s="14"/>
    </row>
    <row r="90" spans="1:251" x14ac:dyDescent="0.25">
      <c r="A90" s="1"/>
      <c r="C90" s="33"/>
      <c r="IH90" s="14"/>
      <c r="II90" s="14"/>
      <c r="IJ90" s="14"/>
      <c r="IK90" s="14"/>
      <c r="IL90" s="14"/>
      <c r="IM90" s="14"/>
      <c r="IN90" s="14"/>
      <c r="IO90" s="14"/>
      <c r="IP90" s="14"/>
      <c r="IQ90" s="14"/>
    </row>
    <row r="91" spans="1:251" x14ac:dyDescent="0.25">
      <c r="A91" s="1"/>
      <c r="C91" s="33"/>
      <c r="IH91" s="14"/>
      <c r="II91" s="14"/>
      <c r="IJ91" s="14"/>
      <c r="IK91" s="14"/>
      <c r="IL91" s="14"/>
      <c r="IM91" s="14"/>
      <c r="IN91" s="14"/>
      <c r="IO91" s="14"/>
      <c r="IP91" s="14"/>
      <c r="IQ91" s="14"/>
    </row>
    <row r="92" spans="1:251" x14ac:dyDescent="0.25">
      <c r="A92" s="1"/>
      <c r="C92" s="33"/>
      <c r="IH92" s="14"/>
      <c r="II92" s="14"/>
      <c r="IJ92" s="14"/>
      <c r="IK92" s="14"/>
      <c r="IL92" s="14"/>
      <c r="IM92" s="14"/>
      <c r="IN92" s="14"/>
      <c r="IO92" s="14"/>
      <c r="IP92" s="14"/>
      <c r="IQ92" s="14"/>
    </row>
    <row r="93" spans="1:251" x14ac:dyDescent="0.25">
      <c r="A93" s="1"/>
      <c r="C93" s="33"/>
      <c r="IH93" s="14"/>
      <c r="II93" s="14"/>
      <c r="IJ93" s="14"/>
      <c r="IK93" s="14"/>
      <c r="IL93" s="14"/>
      <c r="IM93" s="14"/>
      <c r="IN93" s="14"/>
      <c r="IO93" s="14"/>
      <c r="IP93" s="14"/>
      <c r="IQ93" s="14"/>
    </row>
    <row r="94" spans="1:251" x14ac:dyDescent="0.25">
      <c r="A94" s="1"/>
      <c r="C94" s="33"/>
      <c r="IH94" s="14"/>
      <c r="II94" s="14"/>
      <c r="IJ94" s="14"/>
      <c r="IK94" s="14"/>
      <c r="IL94" s="14"/>
      <c r="IM94" s="14"/>
      <c r="IN94" s="14"/>
      <c r="IO94" s="14"/>
      <c r="IP94" s="14"/>
      <c r="IQ94" s="14"/>
    </row>
    <row r="95" spans="1:251" x14ac:dyDescent="0.25">
      <c r="A95" s="1"/>
      <c r="C95" s="33"/>
      <c r="IH95" s="14"/>
      <c r="II95" s="14"/>
      <c r="IJ95" s="14"/>
      <c r="IK95" s="14"/>
      <c r="IL95" s="14"/>
      <c r="IM95" s="14"/>
      <c r="IN95" s="14"/>
      <c r="IO95" s="14"/>
      <c r="IP95" s="14"/>
      <c r="IQ95" s="14"/>
    </row>
    <row r="96" spans="1:251" x14ac:dyDescent="0.25">
      <c r="A96" s="1"/>
      <c r="C96" s="33"/>
      <c r="IH96" s="14"/>
      <c r="II96" s="14"/>
      <c r="IJ96" s="14"/>
      <c r="IK96" s="14"/>
      <c r="IL96" s="14"/>
      <c r="IM96" s="14"/>
      <c r="IN96" s="14"/>
      <c r="IO96" s="14"/>
      <c r="IP96" s="14"/>
      <c r="IQ96" s="14"/>
    </row>
    <row r="97" spans="1:251" x14ac:dyDescent="0.25">
      <c r="A97" s="1"/>
      <c r="C97" s="33"/>
      <c r="IH97" s="14"/>
      <c r="II97" s="14"/>
      <c r="IJ97" s="14"/>
      <c r="IK97" s="14"/>
      <c r="IL97" s="14"/>
      <c r="IM97" s="14"/>
      <c r="IN97" s="14"/>
      <c r="IO97" s="14"/>
      <c r="IP97" s="14"/>
      <c r="IQ97" s="14"/>
    </row>
    <row r="98" spans="1:251" x14ac:dyDescent="0.25">
      <c r="A98" s="1"/>
      <c r="C98" s="33"/>
      <c r="IH98" s="14"/>
      <c r="II98" s="14"/>
      <c r="IJ98" s="14"/>
      <c r="IK98" s="14"/>
      <c r="IL98" s="14"/>
      <c r="IM98" s="14"/>
      <c r="IN98" s="14"/>
      <c r="IO98" s="14"/>
      <c r="IP98" s="14"/>
      <c r="IQ98" s="14"/>
    </row>
    <row r="99" spans="1:251" x14ac:dyDescent="0.25">
      <c r="A99" s="1"/>
      <c r="C99" s="33"/>
      <c r="IH99" s="14"/>
      <c r="II99" s="14"/>
      <c r="IJ99" s="14"/>
      <c r="IK99" s="14"/>
      <c r="IL99" s="14"/>
      <c r="IM99" s="14"/>
      <c r="IN99" s="14"/>
      <c r="IO99" s="14"/>
      <c r="IP99" s="14"/>
      <c r="IQ99" s="14"/>
    </row>
    <row r="100" spans="1:251" x14ac:dyDescent="0.25">
      <c r="A100" s="1"/>
      <c r="C100" s="33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</row>
    <row r="101" spans="1:251" x14ac:dyDescent="0.25">
      <c r="A101" s="1"/>
      <c r="C101" s="33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</row>
    <row r="102" spans="1:251" x14ac:dyDescent="0.25">
      <c r="A102" s="1"/>
      <c r="C102" s="33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</row>
    <row r="103" spans="1:251" x14ac:dyDescent="0.25">
      <c r="A103" s="1"/>
      <c r="C103" s="33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</row>
    <row r="104" spans="1:251" x14ac:dyDescent="0.25">
      <c r="A104" s="1"/>
      <c r="C104" s="33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</row>
    <row r="105" spans="1:251" x14ac:dyDescent="0.25">
      <c r="A105" s="1"/>
      <c r="C105" s="33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</row>
    <row r="106" spans="1:251" x14ac:dyDescent="0.25">
      <c r="A106" s="1"/>
      <c r="C106" s="33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</row>
    <row r="107" spans="1:251" x14ac:dyDescent="0.25">
      <c r="A107" s="1"/>
      <c r="C107" s="33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</row>
    <row r="108" spans="1:251" x14ac:dyDescent="0.25">
      <c r="A108" s="1"/>
      <c r="C108" s="33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</row>
    <row r="109" spans="1:251" x14ac:dyDescent="0.25">
      <c r="A109" s="1"/>
      <c r="C109" s="33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</row>
    <row r="110" spans="1:251" x14ac:dyDescent="0.25">
      <c r="A110" s="1"/>
      <c r="C110" s="33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</row>
    <row r="111" spans="1:251" x14ac:dyDescent="0.25">
      <c r="A111" s="1"/>
      <c r="C111" s="33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</row>
    <row r="112" spans="1:251" x14ac:dyDescent="0.25">
      <c r="A112" s="1"/>
      <c r="C112" s="33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</row>
    <row r="113" spans="1:251" x14ac:dyDescent="0.25">
      <c r="A113" s="1"/>
      <c r="C113" s="33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</row>
    <row r="114" spans="1:251" x14ac:dyDescent="0.25">
      <c r="A114" s="1"/>
      <c r="C114" s="33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</row>
    <row r="115" spans="1:251" x14ac:dyDescent="0.25">
      <c r="A115" s="1"/>
      <c r="C115" s="33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</row>
    <row r="116" spans="1:251" x14ac:dyDescent="0.25">
      <c r="A116" s="1"/>
      <c r="C116" s="33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</row>
    <row r="117" spans="1:251" x14ac:dyDescent="0.25">
      <c r="A117" s="1"/>
      <c r="C117" s="33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</row>
    <row r="118" spans="1:251" x14ac:dyDescent="0.25">
      <c r="A118" s="1"/>
      <c r="C118" s="33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</row>
    <row r="119" spans="1:251" x14ac:dyDescent="0.25">
      <c r="A119" s="1"/>
      <c r="C119" s="33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</row>
    <row r="120" spans="1:251" x14ac:dyDescent="0.25">
      <c r="A120" s="1"/>
      <c r="C120" s="33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</row>
    <row r="121" spans="1:251" x14ac:dyDescent="0.25">
      <c r="A121" s="1"/>
      <c r="C121" s="33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</row>
    <row r="122" spans="1:251" x14ac:dyDescent="0.25">
      <c r="A122" s="1"/>
      <c r="C122" s="33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</row>
    <row r="123" spans="1:251" x14ac:dyDescent="0.25">
      <c r="A123" s="1"/>
      <c r="C123" s="33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</row>
    <row r="124" spans="1:251" x14ac:dyDescent="0.25">
      <c r="A124" s="1"/>
      <c r="C124" s="33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</row>
    <row r="125" spans="1:251" x14ac:dyDescent="0.25">
      <c r="A125" s="1"/>
      <c r="C125" s="33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</row>
    <row r="126" spans="1:251" x14ac:dyDescent="0.25">
      <c r="A126" s="1"/>
      <c r="C126" s="33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</row>
    <row r="127" spans="1:251" x14ac:dyDescent="0.25">
      <c r="A127" s="1"/>
      <c r="C127" s="33"/>
      <c r="IH127" s="14"/>
      <c r="II127" s="14"/>
      <c r="IJ127" s="14"/>
      <c r="IK127" s="14"/>
      <c r="IL127" s="14"/>
      <c r="IM127" s="14"/>
      <c r="IN127" s="14"/>
      <c r="IO127" s="14"/>
      <c r="IP127" s="14"/>
      <c r="IQ127" s="14"/>
    </row>
    <row r="128" spans="1:251" x14ac:dyDescent="0.25">
      <c r="A128" s="1"/>
      <c r="C128" s="33"/>
      <c r="IH128" s="14"/>
      <c r="II128" s="14"/>
      <c r="IJ128" s="14"/>
      <c r="IK128" s="14"/>
      <c r="IL128" s="14"/>
      <c r="IM128" s="14"/>
      <c r="IN128" s="14"/>
      <c r="IO128" s="14"/>
      <c r="IP128" s="14"/>
      <c r="IQ128" s="14"/>
    </row>
    <row r="129" spans="1:251" x14ac:dyDescent="0.25">
      <c r="A129" s="1"/>
      <c r="C129" s="33"/>
      <c r="IH129" s="14"/>
      <c r="II129" s="14"/>
      <c r="IJ129" s="14"/>
      <c r="IK129" s="14"/>
      <c r="IL129" s="14"/>
      <c r="IM129" s="14"/>
      <c r="IN129" s="14"/>
      <c r="IO129" s="14"/>
      <c r="IP129" s="14"/>
      <c r="IQ129" s="14"/>
    </row>
    <row r="130" spans="1:251" x14ac:dyDescent="0.25">
      <c r="A130" s="1"/>
      <c r="C130" s="33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</row>
    <row r="131" spans="1:251" x14ac:dyDescent="0.25">
      <c r="A131" s="1"/>
      <c r="C131" s="33"/>
      <c r="IH131" s="14"/>
      <c r="II131" s="14"/>
      <c r="IJ131" s="14"/>
      <c r="IK131" s="14"/>
      <c r="IL131" s="14"/>
      <c r="IM131" s="14"/>
      <c r="IN131" s="14"/>
      <c r="IO131" s="14"/>
      <c r="IP131" s="14"/>
      <c r="IQ131" s="14"/>
    </row>
    <row r="132" spans="1:251" x14ac:dyDescent="0.25">
      <c r="A132" s="1"/>
      <c r="C132" s="33"/>
      <c r="IH132" s="14"/>
      <c r="II132" s="14"/>
      <c r="IJ132" s="14"/>
      <c r="IK132" s="14"/>
      <c r="IL132" s="14"/>
      <c r="IM132" s="14"/>
      <c r="IN132" s="14"/>
      <c r="IO132" s="14"/>
      <c r="IP132" s="14"/>
      <c r="IQ132" s="14"/>
    </row>
    <row r="133" spans="1:251" x14ac:dyDescent="0.25">
      <c r="A133" s="1"/>
      <c r="C133" s="33"/>
      <c r="IH133" s="14"/>
      <c r="II133" s="14"/>
      <c r="IJ133" s="14"/>
      <c r="IK133" s="14"/>
      <c r="IL133" s="14"/>
      <c r="IM133" s="14"/>
      <c r="IN133" s="14"/>
      <c r="IO133" s="14"/>
      <c r="IP133" s="14"/>
      <c r="IQ133" s="14"/>
    </row>
    <row r="134" spans="1:251" x14ac:dyDescent="0.25">
      <c r="A134" s="1"/>
      <c r="C134" s="33"/>
      <c r="IH134" s="14"/>
      <c r="II134" s="14"/>
      <c r="IJ134" s="14"/>
      <c r="IK134" s="14"/>
      <c r="IL134" s="14"/>
      <c r="IM134" s="14"/>
      <c r="IN134" s="14"/>
      <c r="IO134" s="14"/>
      <c r="IP134" s="14"/>
      <c r="IQ134" s="14"/>
    </row>
    <row r="135" spans="1:251" x14ac:dyDescent="0.25">
      <c r="A135" s="1"/>
      <c r="C135" s="33"/>
      <c r="IH135" s="14"/>
      <c r="II135" s="14"/>
      <c r="IJ135" s="14"/>
      <c r="IK135" s="14"/>
      <c r="IL135" s="14"/>
      <c r="IM135" s="14"/>
      <c r="IN135" s="14"/>
      <c r="IO135" s="14"/>
      <c r="IP135" s="14"/>
      <c r="IQ135" s="14"/>
    </row>
    <row r="136" spans="1:251" x14ac:dyDescent="0.25">
      <c r="A136" s="1"/>
      <c r="C136" s="33"/>
      <c r="IH136" s="14"/>
      <c r="II136" s="14"/>
      <c r="IJ136" s="14"/>
      <c r="IK136" s="14"/>
      <c r="IL136" s="14"/>
      <c r="IM136" s="14"/>
      <c r="IN136" s="14"/>
      <c r="IO136" s="14"/>
      <c r="IP136" s="14"/>
      <c r="IQ136" s="14"/>
    </row>
    <row r="137" spans="1:251" x14ac:dyDescent="0.25">
      <c r="A137" s="1"/>
      <c r="C137" s="33"/>
      <c r="IH137" s="14"/>
      <c r="II137" s="14"/>
      <c r="IJ137" s="14"/>
      <c r="IK137" s="14"/>
      <c r="IL137" s="14"/>
      <c r="IM137" s="14"/>
      <c r="IN137" s="14"/>
      <c r="IO137" s="14"/>
      <c r="IP137" s="14"/>
      <c r="IQ137" s="14"/>
    </row>
    <row r="138" spans="1:251" x14ac:dyDescent="0.25">
      <c r="A138" s="1"/>
      <c r="C138" s="33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</row>
    <row r="139" spans="1:251" x14ac:dyDescent="0.25">
      <c r="A139" s="1"/>
      <c r="C139" s="33"/>
      <c r="IH139" s="14"/>
      <c r="II139" s="14"/>
      <c r="IJ139" s="14"/>
      <c r="IK139" s="14"/>
      <c r="IL139" s="14"/>
      <c r="IM139" s="14"/>
      <c r="IN139" s="14"/>
      <c r="IO139" s="14"/>
      <c r="IP139" s="14"/>
      <c r="IQ139" s="14"/>
    </row>
    <row r="140" spans="1:251" x14ac:dyDescent="0.25">
      <c r="A140" s="1"/>
      <c r="C140" s="33"/>
      <c r="IH140" s="14"/>
      <c r="II140" s="14"/>
      <c r="IJ140" s="14"/>
      <c r="IK140" s="14"/>
      <c r="IL140" s="14"/>
      <c r="IM140" s="14"/>
      <c r="IN140" s="14"/>
      <c r="IO140" s="14"/>
      <c r="IP140" s="14"/>
      <c r="IQ140" s="14"/>
    </row>
    <row r="141" spans="1:251" x14ac:dyDescent="0.25">
      <c r="A141" s="1"/>
      <c r="C141" s="33"/>
      <c r="IH141" s="14"/>
      <c r="II141" s="14"/>
      <c r="IJ141" s="14"/>
      <c r="IK141" s="14"/>
      <c r="IL141" s="14"/>
      <c r="IM141" s="14"/>
      <c r="IN141" s="14"/>
      <c r="IO141" s="14"/>
      <c r="IP141" s="14"/>
      <c r="IQ141" s="14"/>
    </row>
    <row r="142" spans="1:251" x14ac:dyDescent="0.25">
      <c r="A142" s="1"/>
      <c r="C142" s="33"/>
      <c r="IH142" s="14"/>
      <c r="II142" s="14"/>
      <c r="IJ142" s="14"/>
      <c r="IK142" s="14"/>
      <c r="IL142" s="14"/>
      <c r="IM142" s="14"/>
      <c r="IN142" s="14"/>
      <c r="IO142" s="14"/>
      <c r="IP142" s="14"/>
      <c r="IQ142" s="14"/>
    </row>
    <row r="143" spans="1:251" x14ac:dyDescent="0.25">
      <c r="A143" s="1"/>
      <c r="C143" s="33"/>
      <c r="IH143" s="14"/>
      <c r="II143" s="14"/>
      <c r="IJ143" s="14"/>
      <c r="IK143" s="14"/>
      <c r="IL143" s="14"/>
      <c r="IM143" s="14"/>
      <c r="IN143" s="14"/>
      <c r="IO143" s="14"/>
      <c r="IP143" s="14"/>
      <c r="IQ143" s="14"/>
    </row>
    <row r="144" spans="1:251" x14ac:dyDescent="0.25">
      <c r="A144" s="1"/>
      <c r="C144" s="33"/>
      <c r="IH144" s="14"/>
      <c r="II144" s="14"/>
      <c r="IJ144" s="14"/>
      <c r="IK144" s="14"/>
      <c r="IL144" s="14"/>
      <c r="IM144" s="14"/>
      <c r="IN144" s="14"/>
      <c r="IO144" s="14"/>
      <c r="IP144" s="14"/>
      <c r="IQ144" s="14"/>
    </row>
    <row r="145" spans="1:251" x14ac:dyDescent="0.25">
      <c r="A145" s="1"/>
      <c r="C145" s="33"/>
      <c r="IH145" s="14"/>
      <c r="II145" s="14"/>
      <c r="IJ145" s="14"/>
      <c r="IK145" s="14"/>
      <c r="IL145" s="14"/>
      <c r="IM145" s="14"/>
      <c r="IN145" s="14"/>
      <c r="IO145" s="14"/>
      <c r="IP145" s="14"/>
      <c r="IQ145" s="14"/>
    </row>
    <row r="146" spans="1:251" x14ac:dyDescent="0.25">
      <c r="A146" s="1"/>
      <c r="C146" s="33"/>
      <c r="IH146" s="14"/>
      <c r="II146" s="14"/>
      <c r="IJ146" s="14"/>
      <c r="IK146" s="14"/>
      <c r="IL146" s="14"/>
      <c r="IM146" s="14"/>
      <c r="IN146" s="14"/>
      <c r="IO146" s="14"/>
      <c r="IP146" s="14"/>
      <c r="IQ146" s="14"/>
    </row>
    <row r="147" spans="1:251" x14ac:dyDescent="0.25">
      <c r="A147" s="1"/>
      <c r="C147" s="33"/>
      <c r="IH147" s="14"/>
      <c r="II147" s="14"/>
      <c r="IJ147" s="14"/>
      <c r="IK147" s="14"/>
      <c r="IL147" s="14"/>
      <c r="IM147" s="14"/>
      <c r="IN147" s="14"/>
      <c r="IO147" s="14"/>
      <c r="IP147" s="14"/>
      <c r="IQ147" s="14"/>
    </row>
    <row r="148" spans="1:251" x14ac:dyDescent="0.25">
      <c r="A148" s="1"/>
      <c r="C148" s="33"/>
      <c r="IH148" s="14"/>
      <c r="II148" s="14"/>
      <c r="IJ148" s="14"/>
      <c r="IK148" s="14"/>
      <c r="IL148" s="14"/>
      <c r="IM148" s="14"/>
      <c r="IN148" s="14"/>
      <c r="IO148" s="14"/>
      <c r="IP148" s="14"/>
      <c r="IQ148" s="14"/>
    </row>
    <row r="149" spans="1:251" x14ac:dyDescent="0.25">
      <c r="A149" s="1"/>
      <c r="C149" s="33"/>
      <c r="IH149" s="14"/>
      <c r="II149" s="14"/>
      <c r="IJ149" s="14"/>
      <c r="IK149" s="14"/>
      <c r="IL149" s="14"/>
      <c r="IM149" s="14"/>
      <c r="IN149" s="14"/>
      <c r="IO149" s="14"/>
      <c r="IP149" s="14"/>
      <c r="IQ149" s="14"/>
    </row>
    <row r="150" spans="1:251" x14ac:dyDescent="0.25">
      <c r="A150" s="1"/>
      <c r="C150" s="33"/>
      <c r="IH150" s="14"/>
      <c r="II150" s="14"/>
      <c r="IJ150" s="14"/>
      <c r="IK150" s="14"/>
      <c r="IL150" s="14"/>
      <c r="IM150" s="14"/>
      <c r="IN150" s="14"/>
      <c r="IO150" s="14"/>
      <c r="IP150" s="14"/>
      <c r="IQ150" s="14"/>
    </row>
    <row r="151" spans="1:251" x14ac:dyDescent="0.25">
      <c r="A151" s="1"/>
      <c r="C151" s="33"/>
      <c r="IH151" s="14"/>
      <c r="II151" s="14"/>
      <c r="IJ151" s="14"/>
      <c r="IK151" s="14"/>
      <c r="IL151" s="14"/>
      <c r="IM151" s="14"/>
      <c r="IN151" s="14"/>
      <c r="IO151" s="14"/>
      <c r="IP151" s="14"/>
      <c r="IQ151" s="14"/>
    </row>
    <row r="152" spans="1:251" x14ac:dyDescent="0.25">
      <c r="A152" s="1"/>
      <c r="C152" s="33"/>
      <c r="IH152" s="14"/>
      <c r="II152" s="14"/>
      <c r="IJ152" s="14"/>
      <c r="IK152" s="14"/>
      <c r="IL152" s="14"/>
      <c r="IM152" s="14"/>
      <c r="IN152" s="14"/>
      <c r="IO152" s="14"/>
      <c r="IP152" s="14"/>
      <c r="IQ152" s="14"/>
    </row>
    <row r="153" spans="1:251" x14ac:dyDescent="0.25">
      <c r="A153" s="1"/>
      <c r="C153" s="33"/>
      <c r="IH153" s="14"/>
      <c r="II153" s="14"/>
      <c r="IJ153" s="14"/>
      <c r="IK153" s="14"/>
      <c r="IL153" s="14"/>
      <c r="IM153" s="14"/>
      <c r="IN153" s="14"/>
      <c r="IO153" s="14"/>
      <c r="IP153" s="14"/>
      <c r="IQ153" s="14"/>
    </row>
    <row r="154" spans="1:251" x14ac:dyDescent="0.25">
      <c r="A154" s="1"/>
      <c r="C154" s="33"/>
      <c r="IH154" s="14"/>
      <c r="II154" s="14"/>
      <c r="IJ154" s="14"/>
      <c r="IK154" s="14"/>
      <c r="IL154" s="14"/>
      <c r="IM154" s="14"/>
      <c r="IN154" s="14"/>
      <c r="IO154" s="14"/>
      <c r="IP154" s="14"/>
      <c r="IQ154" s="14"/>
    </row>
    <row r="155" spans="1:251" x14ac:dyDescent="0.25">
      <c r="A155" s="1"/>
      <c r="C155" s="33"/>
      <c r="IH155" s="14"/>
      <c r="II155" s="14"/>
      <c r="IJ155" s="14"/>
      <c r="IK155" s="14"/>
      <c r="IL155" s="14"/>
      <c r="IM155" s="14"/>
      <c r="IN155" s="14"/>
      <c r="IO155" s="14"/>
      <c r="IP155" s="14"/>
      <c r="IQ155" s="14"/>
    </row>
    <row r="156" spans="1:251" x14ac:dyDescent="0.25">
      <c r="A156" s="1"/>
      <c r="C156" s="33"/>
      <c r="IH156" s="14"/>
      <c r="II156" s="14"/>
      <c r="IJ156" s="14"/>
      <c r="IK156" s="14"/>
      <c r="IL156" s="14"/>
      <c r="IM156" s="14"/>
      <c r="IN156" s="14"/>
      <c r="IO156" s="14"/>
      <c r="IP156" s="14"/>
      <c r="IQ156" s="14"/>
    </row>
    <row r="157" spans="1:251" x14ac:dyDescent="0.25">
      <c r="A157" s="1"/>
      <c r="C157" s="33"/>
      <c r="IH157" s="14"/>
      <c r="II157" s="14"/>
      <c r="IJ157" s="14"/>
      <c r="IK157" s="14"/>
      <c r="IL157" s="14"/>
      <c r="IM157" s="14"/>
      <c r="IN157" s="14"/>
      <c r="IO157" s="14"/>
      <c r="IP157" s="14"/>
      <c r="IQ157" s="14"/>
    </row>
    <row r="158" spans="1:251" x14ac:dyDescent="0.25">
      <c r="A158" s="1"/>
      <c r="C158" s="33"/>
      <c r="IH158" s="14"/>
      <c r="II158" s="14"/>
      <c r="IJ158" s="14"/>
      <c r="IK158" s="14"/>
      <c r="IL158" s="14"/>
      <c r="IM158" s="14"/>
      <c r="IN158" s="14"/>
      <c r="IO158" s="14"/>
      <c r="IP158" s="14"/>
      <c r="IQ158" s="14"/>
    </row>
    <row r="159" spans="1:251" x14ac:dyDescent="0.25">
      <c r="A159" s="1"/>
      <c r="C159" s="33"/>
      <c r="IH159" s="14"/>
      <c r="II159" s="14"/>
      <c r="IJ159" s="14"/>
      <c r="IK159" s="14"/>
      <c r="IL159" s="14"/>
      <c r="IM159" s="14"/>
      <c r="IN159" s="14"/>
      <c r="IO159" s="14"/>
      <c r="IP159" s="14"/>
      <c r="IQ159" s="14"/>
    </row>
    <row r="160" spans="1:251" x14ac:dyDescent="0.25">
      <c r="A160" s="1"/>
      <c r="C160" s="33"/>
      <c r="IH160" s="14"/>
      <c r="II160" s="14"/>
      <c r="IJ160" s="14"/>
      <c r="IK160" s="14"/>
      <c r="IL160" s="14"/>
      <c r="IM160" s="14"/>
      <c r="IN160" s="14"/>
      <c r="IO160" s="14"/>
      <c r="IP160" s="14"/>
      <c r="IQ160" s="14"/>
    </row>
    <row r="161" spans="1:251" x14ac:dyDescent="0.25">
      <c r="A161" s="1"/>
      <c r="C161" s="33"/>
      <c r="IH161" s="14"/>
      <c r="II161" s="14"/>
      <c r="IJ161" s="14"/>
      <c r="IK161" s="14"/>
      <c r="IL161" s="14"/>
      <c r="IM161" s="14"/>
      <c r="IN161" s="14"/>
      <c r="IO161" s="14"/>
      <c r="IP161" s="14"/>
      <c r="IQ161" s="14"/>
    </row>
    <row r="162" spans="1:251" x14ac:dyDescent="0.25">
      <c r="A162" s="1"/>
      <c r="C162" s="33"/>
      <c r="IH162" s="14"/>
      <c r="II162" s="14"/>
      <c r="IJ162" s="14"/>
      <c r="IK162" s="14"/>
      <c r="IL162" s="14"/>
      <c r="IM162" s="14"/>
      <c r="IN162" s="14"/>
      <c r="IO162" s="14"/>
      <c r="IP162" s="14"/>
      <c r="IQ162" s="14"/>
    </row>
    <row r="163" spans="1:251" x14ac:dyDescent="0.25">
      <c r="A163" s="1"/>
      <c r="C163" s="33"/>
      <c r="IH163" s="14"/>
      <c r="II163" s="14"/>
      <c r="IJ163" s="14"/>
      <c r="IK163" s="14"/>
      <c r="IL163" s="14"/>
      <c r="IM163" s="14"/>
      <c r="IN163" s="14"/>
      <c r="IO163" s="14"/>
      <c r="IP163" s="14"/>
      <c r="IQ163" s="14"/>
    </row>
    <row r="164" spans="1:251" x14ac:dyDescent="0.25">
      <c r="A164" s="1"/>
      <c r="C164" s="33"/>
      <c r="IH164" s="14"/>
      <c r="II164" s="14"/>
      <c r="IJ164" s="14"/>
      <c r="IK164" s="14"/>
      <c r="IL164" s="14"/>
      <c r="IM164" s="14"/>
      <c r="IN164" s="14"/>
      <c r="IO164" s="14"/>
      <c r="IP164" s="14"/>
      <c r="IQ164" s="14"/>
    </row>
    <row r="165" spans="1:251" x14ac:dyDescent="0.25">
      <c r="A165" s="1"/>
      <c r="C165" s="33"/>
      <c r="IH165" s="14"/>
      <c r="II165" s="14"/>
      <c r="IJ165" s="14"/>
      <c r="IK165" s="14"/>
      <c r="IL165" s="14"/>
      <c r="IM165" s="14"/>
      <c r="IN165" s="14"/>
      <c r="IO165" s="14"/>
      <c r="IP165" s="14"/>
      <c r="IQ165" s="14"/>
    </row>
    <row r="166" spans="1:251" x14ac:dyDescent="0.25">
      <c r="A166" s="1"/>
      <c r="C166" s="33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</row>
    <row r="167" spans="1:251" x14ac:dyDescent="0.25">
      <c r="A167" s="1"/>
      <c r="C167" s="33"/>
      <c r="IH167" s="14"/>
      <c r="II167" s="14"/>
      <c r="IJ167" s="14"/>
      <c r="IK167" s="14"/>
      <c r="IL167" s="14"/>
      <c r="IM167" s="14"/>
      <c r="IN167" s="14"/>
      <c r="IO167" s="14"/>
      <c r="IP167" s="14"/>
      <c r="IQ167" s="14"/>
    </row>
    <row r="168" spans="1:251" x14ac:dyDescent="0.25">
      <c r="A168" s="1"/>
      <c r="C168" s="33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</row>
    <row r="169" spans="1:251" x14ac:dyDescent="0.25">
      <c r="A169" s="1"/>
      <c r="C169" s="33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</row>
    <row r="170" spans="1:251" x14ac:dyDescent="0.25">
      <c r="A170" s="1"/>
      <c r="C170" s="33"/>
      <c r="IH170" s="14"/>
      <c r="II170" s="14"/>
      <c r="IJ170" s="14"/>
      <c r="IK170" s="14"/>
      <c r="IL170" s="14"/>
      <c r="IM170" s="14"/>
      <c r="IN170" s="14"/>
      <c r="IO170" s="14"/>
      <c r="IP170" s="14"/>
      <c r="IQ170" s="14"/>
    </row>
    <row r="171" spans="1:251" x14ac:dyDescent="0.25">
      <c r="A171" s="1"/>
      <c r="C171" s="33"/>
      <c r="IH171" s="14"/>
      <c r="II171" s="14"/>
      <c r="IJ171" s="14"/>
      <c r="IK171" s="14"/>
      <c r="IL171" s="14"/>
      <c r="IM171" s="14"/>
      <c r="IN171" s="14"/>
      <c r="IO171" s="14"/>
      <c r="IP171" s="14"/>
      <c r="IQ171" s="14"/>
    </row>
    <row r="172" spans="1:251" x14ac:dyDescent="0.25">
      <c r="A172" s="1"/>
      <c r="C172" s="33"/>
      <c r="IH172" s="14"/>
      <c r="II172" s="14"/>
      <c r="IJ172" s="14"/>
      <c r="IK172" s="14"/>
      <c r="IL172" s="14"/>
      <c r="IM172" s="14"/>
      <c r="IN172" s="14"/>
      <c r="IO172" s="14"/>
      <c r="IP172" s="14"/>
      <c r="IQ172" s="14"/>
    </row>
    <row r="173" spans="1:251" x14ac:dyDescent="0.25">
      <c r="A173" s="1"/>
      <c r="C173" s="33"/>
      <c r="IH173" s="14"/>
      <c r="II173" s="14"/>
      <c r="IJ173" s="14"/>
      <c r="IK173" s="14"/>
      <c r="IL173" s="14"/>
      <c r="IM173" s="14"/>
      <c r="IN173" s="14"/>
      <c r="IO173" s="14"/>
      <c r="IP173" s="14"/>
      <c r="IQ173" s="14"/>
    </row>
    <row r="174" spans="1:251" x14ac:dyDescent="0.25">
      <c r="A174" s="1"/>
      <c r="C174" s="33"/>
      <c r="IH174" s="14"/>
      <c r="II174" s="14"/>
      <c r="IJ174" s="14"/>
      <c r="IK174" s="14"/>
      <c r="IL174" s="14"/>
      <c r="IM174" s="14"/>
      <c r="IN174" s="14"/>
      <c r="IO174" s="14"/>
      <c r="IP174" s="14"/>
      <c r="IQ174" s="14"/>
    </row>
    <row r="175" spans="1:251" x14ac:dyDescent="0.25">
      <c r="A175" s="1"/>
      <c r="C175" s="33"/>
      <c r="IH175" s="14"/>
      <c r="II175" s="14"/>
      <c r="IJ175" s="14"/>
      <c r="IK175" s="14"/>
      <c r="IL175" s="14"/>
      <c r="IM175" s="14"/>
      <c r="IN175" s="14"/>
      <c r="IO175" s="14"/>
      <c r="IP175" s="14"/>
      <c r="IQ175" s="14"/>
    </row>
    <row r="176" spans="1:251" x14ac:dyDescent="0.25">
      <c r="A176" s="1"/>
      <c r="C176" s="33"/>
      <c r="IH176" s="14"/>
      <c r="II176" s="14"/>
      <c r="IJ176" s="14"/>
      <c r="IK176" s="14"/>
      <c r="IL176" s="14"/>
      <c r="IM176" s="14"/>
      <c r="IN176" s="14"/>
      <c r="IO176" s="14"/>
      <c r="IP176" s="14"/>
      <c r="IQ176" s="14"/>
    </row>
    <row r="177" spans="1:251" x14ac:dyDescent="0.25">
      <c r="A177" s="1"/>
      <c r="C177" s="33"/>
      <c r="IH177" s="14"/>
      <c r="II177" s="14"/>
      <c r="IJ177" s="14"/>
      <c r="IK177" s="14"/>
      <c r="IL177" s="14"/>
      <c r="IM177" s="14"/>
      <c r="IN177" s="14"/>
      <c r="IO177" s="14"/>
      <c r="IP177" s="14"/>
      <c r="IQ177" s="14"/>
    </row>
    <row r="178" spans="1:251" x14ac:dyDescent="0.25">
      <c r="A178" s="1"/>
      <c r="C178" s="33"/>
      <c r="IH178" s="14"/>
      <c r="II178" s="14"/>
      <c r="IJ178" s="14"/>
      <c r="IK178" s="14"/>
      <c r="IL178" s="14"/>
      <c r="IM178" s="14"/>
      <c r="IN178" s="14"/>
      <c r="IO178" s="14"/>
      <c r="IP178" s="14"/>
      <c r="IQ178" s="14"/>
    </row>
    <row r="179" spans="1:251" x14ac:dyDescent="0.25">
      <c r="A179" s="1"/>
      <c r="C179" s="33"/>
      <c r="IH179" s="14"/>
      <c r="II179" s="14"/>
      <c r="IJ179" s="14"/>
      <c r="IK179" s="14"/>
      <c r="IL179" s="14"/>
      <c r="IM179" s="14"/>
      <c r="IN179" s="14"/>
      <c r="IO179" s="14"/>
      <c r="IP179" s="14"/>
      <c r="IQ179" s="14"/>
    </row>
    <row r="180" spans="1:251" x14ac:dyDescent="0.25">
      <c r="A180" s="1"/>
      <c r="C180" s="33"/>
      <c r="IH180" s="14"/>
      <c r="II180" s="14"/>
      <c r="IJ180" s="14"/>
      <c r="IK180" s="14"/>
      <c r="IL180" s="14"/>
      <c r="IM180" s="14"/>
      <c r="IN180" s="14"/>
      <c r="IO180" s="14"/>
      <c r="IP180" s="14"/>
      <c r="IQ180" s="14"/>
    </row>
    <row r="181" spans="1:251" x14ac:dyDescent="0.25">
      <c r="A181" s="1"/>
      <c r="C181" s="33"/>
      <c r="IH181" s="14"/>
      <c r="II181" s="14"/>
      <c r="IJ181" s="14"/>
      <c r="IK181" s="14"/>
      <c r="IL181" s="14"/>
      <c r="IM181" s="14"/>
      <c r="IN181" s="14"/>
      <c r="IO181" s="14"/>
      <c r="IP181" s="14"/>
      <c r="IQ181" s="14"/>
    </row>
    <row r="182" spans="1:251" x14ac:dyDescent="0.25">
      <c r="A182" s="1"/>
      <c r="C182" s="33"/>
      <c r="IH182" s="14"/>
      <c r="II182" s="14"/>
      <c r="IJ182" s="14"/>
      <c r="IK182" s="14"/>
      <c r="IL182" s="14"/>
      <c r="IM182" s="14"/>
      <c r="IN182" s="14"/>
      <c r="IO182" s="14"/>
      <c r="IP182" s="14"/>
      <c r="IQ182" s="14"/>
    </row>
    <row r="183" spans="1:251" x14ac:dyDescent="0.25">
      <c r="A183" s="1"/>
      <c r="C183" s="33"/>
      <c r="IH183" s="14"/>
      <c r="II183" s="14"/>
      <c r="IJ183" s="14"/>
      <c r="IK183" s="14"/>
      <c r="IL183" s="14"/>
      <c r="IM183" s="14"/>
      <c r="IN183" s="14"/>
      <c r="IO183" s="14"/>
      <c r="IP183" s="14"/>
      <c r="IQ183" s="14"/>
    </row>
    <row r="184" spans="1:251" x14ac:dyDescent="0.25">
      <c r="A184" s="1"/>
      <c r="C184" s="33"/>
      <c r="IH184" s="14"/>
      <c r="II184" s="14"/>
      <c r="IJ184" s="14"/>
      <c r="IK184" s="14"/>
      <c r="IL184" s="14"/>
      <c r="IM184" s="14"/>
      <c r="IN184" s="14"/>
      <c r="IO184" s="14"/>
      <c r="IP184" s="14"/>
      <c r="IQ184" s="14"/>
    </row>
    <row r="185" spans="1:251" x14ac:dyDescent="0.25">
      <c r="A185" s="1"/>
      <c r="C185" s="33"/>
      <c r="IH185" s="14"/>
      <c r="II185" s="14"/>
      <c r="IJ185" s="14"/>
      <c r="IK185" s="14"/>
      <c r="IL185" s="14"/>
      <c r="IM185" s="14"/>
      <c r="IN185" s="14"/>
      <c r="IO185" s="14"/>
      <c r="IP185" s="14"/>
      <c r="IQ185" s="14"/>
    </row>
    <row r="186" spans="1:251" x14ac:dyDescent="0.25">
      <c r="A186" s="1"/>
      <c r="C186" s="33"/>
      <c r="IH186" s="14"/>
      <c r="II186" s="14"/>
      <c r="IJ186" s="14"/>
      <c r="IK186" s="14"/>
      <c r="IL186" s="14"/>
      <c r="IM186" s="14"/>
      <c r="IN186" s="14"/>
      <c r="IO186" s="14"/>
      <c r="IP186" s="14"/>
      <c r="IQ186" s="14"/>
    </row>
    <row r="187" spans="1:251" x14ac:dyDescent="0.25">
      <c r="A187" s="1"/>
      <c r="C187" s="33"/>
      <c r="IH187" s="14"/>
      <c r="II187" s="14"/>
      <c r="IJ187" s="14"/>
      <c r="IK187" s="14"/>
      <c r="IL187" s="14"/>
      <c r="IM187" s="14"/>
      <c r="IN187" s="14"/>
      <c r="IO187" s="14"/>
      <c r="IP187" s="14"/>
      <c r="IQ187" s="14"/>
    </row>
    <row r="188" spans="1:251" x14ac:dyDescent="0.25">
      <c r="A188" s="1"/>
      <c r="C188" s="33"/>
      <c r="IH188" s="14"/>
      <c r="II188" s="14"/>
      <c r="IJ188" s="14"/>
      <c r="IK188" s="14"/>
      <c r="IL188" s="14"/>
      <c r="IM188" s="14"/>
      <c r="IN188" s="14"/>
      <c r="IO188" s="14"/>
      <c r="IP188" s="14"/>
      <c r="IQ188" s="14"/>
    </row>
    <row r="189" spans="1:251" x14ac:dyDescent="0.25">
      <c r="A189" s="1"/>
      <c r="C189" s="33"/>
      <c r="IH189" s="14"/>
      <c r="II189" s="14"/>
      <c r="IJ189" s="14"/>
      <c r="IK189" s="14"/>
      <c r="IL189" s="14"/>
      <c r="IM189" s="14"/>
      <c r="IN189" s="14"/>
      <c r="IO189" s="14"/>
      <c r="IP189" s="14"/>
      <c r="IQ189" s="14"/>
    </row>
    <row r="190" spans="1:251" x14ac:dyDescent="0.25">
      <c r="A190" s="1"/>
      <c r="C190" s="33"/>
      <c r="IH190" s="14"/>
      <c r="II190" s="14"/>
      <c r="IJ190" s="14"/>
      <c r="IK190" s="14"/>
      <c r="IL190" s="14"/>
      <c r="IM190" s="14"/>
      <c r="IN190" s="14"/>
      <c r="IO190" s="14"/>
      <c r="IP190" s="14"/>
      <c r="IQ190" s="14"/>
    </row>
    <row r="191" spans="1:251" x14ac:dyDescent="0.25">
      <c r="A191" s="1"/>
      <c r="C191" s="33"/>
      <c r="IH191" s="14"/>
      <c r="II191" s="14"/>
      <c r="IJ191" s="14"/>
      <c r="IK191" s="14"/>
      <c r="IL191" s="14"/>
      <c r="IM191" s="14"/>
      <c r="IN191" s="14"/>
      <c r="IO191" s="14"/>
      <c r="IP191" s="14"/>
      <c r="IQ191" s="14"/>
    </row>
    <row r="192" spans="1:251" x14ac:dyDescent="0.25">
      <c r="A192" s="1"/>
      <c r="C192" s="33"/>
      <c r="IH192" s="14"/>
      <c r="II192" s="14"/>
      <c r="IJ192" s="14"/>
      <c r="IK192" s="14"/>
      <c r="IL192" s="14"/>
      <c r="IM192" s="14"/>
      <c r="IN192" s="14"/>
      <c r="IO192" s="14"/>
      <c r="IP192" s="14"/>
      <c r="IQ192" s="14"/>
    </row>
    <row r="193" spans="1:251" x14ac:dyDescent="0.25">
      <c r="A193" s="1"/>
      <c r="C193" s="33"/>
      <c r="IH193" s="14"/>
      <c r="II193" s="14"/>
      <c r="IJ193" s="14"/>
      <c r="IK193" s="14"/>
      <c r="IL193" s="14"/>
      <c r="IM193" s="14"/>
      <c r="IN193" s="14"/>
      <c r="IO193" s="14"/>
      <c r="IP193" s="14"/>
      <c r="IQ193" s="14"/>
    </row>
    <row r="194" spans="1:251" x14ac:dyDescent="0.25">
      <c r="A194" s="1"/>
      <c r="C194" s="33"/>
      <c r="IH194" s="14"/>
      <c r="II194" s="14"/>
      <c r="IJ194" s="14"/>
      <c r="IK194" s="14"/>
      <c r="IL194" s="14"/>
      <c r="IM194" s="14"/>
      <c r="IN194" s="14"/>
      <c r="IO194" s="14"/>
      <c r="IP194" s="14"/>
      <c r="IQ194" s="14"/>
    </row>
    <row r="195" spans="1:251" x14ac:dyDescent="0.25">
      <c r="A195" s="1"/>
      <c r="C195" s="33"/>
      <c r="IH195" s="14"/>
      <c r="II195" s="14"/>
      <c r="IJ195" s="14"/>
      <c r="IK195" s="14"/>
      <c r="IL195" s="14"/>
      <c r="IM195" s="14"/>
      <c r="IN195" s="14"/>
      <c r="IO195" s="14"/>
      <c r="IP195" s="14"/>
      <c r="IQ195" s="14"/>
    </row>
    <row r="196" spans="1:251" x14ac:dyDescent="0.25">
      <c r="A196" s="1"/>
      <c r="C196" s="33"/>
      <c r="IH196" s="14"/>
      <c r="II196" s="14"/>
      <c r="IJ196" s="14"/>
      <c r="IK196" s="14"/>
      <c r="IL196" s="14"/>
      <c r="IM196" s="14"/>
      <c r="IN196" s="14"/>
      <c r="IO196" s="14"/>
      <c r="IP196" s="14"/>
      <c r="IQ196" s="14"/>
    </row>
    <row r="197" spans="1:251" x14ac:dyDescent="0.25">
      <c r="A197" s="1"/>
      <c r="C197" s="33"/>
      <c r="IH197" s="14"/>
      <c r="II197" s="14"/>
      <c r="IJ197" s="14"/>
      <c r="IK197" s="14"/>
      <c r="IL197" s="14"/>
      <c r="IM197" s="14"/>
      <c r="IN197" s="14"/>
      <c r="IO197" s="14"/>
      <c r="IP197" s="14"/>
      <c r="IQ197" s="14"/>
    </row>
    <row r="198" spans="1:251" x14ac:dyDescent="0.25">
      <c r="A198" s="1"/>
      <c r="C198" s="33"/>
      <c r="IH198" s="14"/>
      <c r="II198" s="14"/>
      <c r="IJ198" s="14"/>
      <c r="IK198" s="14"/>
      <c r="IL198" s="14"/>
      <c r="IM198" s="14"/>
      <c r="IN198" s="14"/>
      <c r="IO198" s="14"/>
      <c r="IP198" s="14"/>
      <c r="IQ198" s="14"/>
    </row>
    <row r="199" spans="1:251" x14ac:dyDescent="0.25">
      <c r="A199" s="1"/>
      <c r="C199" s="33"/>
      <c r="IH199" s="14"/>
      <c r="II199" s="14"/>
      <c r="IJ199" s="14"/>
      <c r="IK199" s="14"/>
      <c r="IL199" s="14"/>
      <c r="IM199" s="14"/>
      <c r="IN199" s="14"/>
      <c r="IO199" s="14"/>
      <c r="IP199" s="14"/>
      <c r="IQ199" s="14"/>
    </row>
    <row r="200" spans="1:251" x14ac:dyDescent="0.25">
      <c r="A200" s="1"/>
      <c r="C200" s="33"/>
      <c r="IH200" s="14"/>
      <c r="II200" s="14"/>
      <c r="IJ200" s="14"/>
      <c r="IK200" s="14"/>
      <c r="IL200" s="14"/>
      <c r="IM200" s="14"/>
      <c r="IN200" s="14"/>
      <c r="IO200" s="14"/>
      <c r="IP200" s="14"/>
      <c r="IQ200" s="14"/>
    </row>
    <row r="201" spans="1:251" x14ac:dyDescent="0.25">
      <c r="A201" s="1"/>
      <c r="C201" s="33"/>
      <c r="IH201" s="14"/>
      <c r="II201" s="14"/>
      <c r="IJ201" s="14"/>
      <c r="IK201" s="14"/>
      <c r="IL201" s="14"/>
      <c r="IM201" s="14"/>
      <c r="IN201" s="14"/>
      <c r="IO201" s="14"/>
      <c r="IP201" s="14"/>
      <c r="IQ201" s="14"/>
    </row>
    <row r="202" spans="1:251" x14ac:dyDescent="0.25">
      <c r="A202" s="1"/>
      <c r="C202" s="33"/>
      <c r="IH202" s="14"/>
      <c r="II202" s="14"/>
      <c r="IJ202" s="14"/>
      <c r="IK202" s="14"/>
      <c r="IL202" s="14"/>
      <c r="IM202" s="14"/>
      <c r="IN202" s="14"/>
      <c r="IO202" s="14"/>
      <c r="IP202" s="14"/>
      <c r="IQ202" s="14"/>
    </row>
    <row r="203" spans="1:251" x14ac:dyDescent="0.25">
      <c r="A203" s="1"/>
      <c r="C203" s="33"/>
      <c r="IH203" s="14"/>
      <c r="II203" s="14"/>
      <c r="IJ203" s="14"/>
      <c r="IK203" s="14"/>
      <c r="IL203" s="14"/>
      <c r="IM203" s="14"/>
      <c r="IN203" s="14"/>
      <c r="IO203" s="14"/>
      <c r="IP203" s="14"/>
      <c r="IQ203" s="14"/>
    </row>
    <row r="204" spans="1:251" x14ac:dyDescent="0.25">
      <c r="A204" s="1"/>
      <c r="C204" s="33"/>
      <c r="IH204" s="14"/>
      <c r="II204" s="14"/>
      <c r="IJ204" s="14"/>
      <c r="IK204" s="14"/>
      <c r="IL204" s="14"/>
      <c r="IM204" s="14"/>
      <c r="IN204" s="14"/>
      <c r="IO204" s="14"/>
      <c r="IP204" s="14"/>
      <c r="IQ204" s="14"/>
    </row>
    <row r="205" spans="1:251" x14ac:dyDescent="0.25">
      <c r="A205" s="1"/>
      <c r="C205" s="33"/>
      <c r="IH205" s="14"/>
      <c r="II205" s="14"/>
      <c r="IJ205" s="14"/>
      <c r="IK205" s="14"/>
      <c r="IL205" s="14"/>
      <c r="IM205" s="14"/>
      <c r="IN205" s="14"/>
      <c r="IO205" s="14"/>
      <c r="IP205" s="14"/>
      <c r="IQ205" s="14"/>
    </row>
    <row r="206" spans="1:251" x14ac:dyDescent="0.25">
      <c r="A206" s="1"/>
      <c r="C206" s="33"/>
      <c r="IH206" s="14"/>
      <c r="II206" s="14"/>
      <c r="IJ206" s="14"/>
      <c r="IK206" s="14"/>
      <c r="IL206" s="14"/>
      <c r="IM206" s="14"/>
      <c r="IN206" s="14"/>
      <c r="IO206" s="14"/>
      <c r="IP206" s="14"/>
      <c r="IQ206" s="14"/>
    </row>
    <row r="207" spans="1:251" x14ac:dyDescent="0.25">
      <c r="A207" s="1"/>
      <c r="C207" s="33"/>
      <c r="IH207" s="14"/>
      <c r="II207" s="14"/>
      <c r="IJ207" s="14"/>
      <c r="IK207" s="14"/>
      <c r="IL207" s="14"/>
      <c r="IM207" s="14"/>
      <c r="IN207" s="14"/>
      <c r="IO207" s="14"/>
      <c r="IP207" s="14"/>
      <c r="IQ207" s="14"/>
    </row>
    <row r="208" spans="1:251" x14ac:dyDescent="0.25">
      <c r="A208" s="1"/>
      <c r="C208" s="33"/>
      <c r="IH208" s="14"/>
      <c r="II208" s="14"/>
      <c r="IJ208" s="14"/>
      <c r="IK208" s="14"/>
      <c r="IL208" s="14"/>
      <c r="IM208" s="14"/>
      <c r="IN208" s="14"/>
      <c r="IO208" s="14"/>
      <c r="IP208" s="14"/>
      <c r="IQ208" s="14"/>
    </row>
    <row r="209" spans="1:251" x14ac:dyDescent="0.25">
      <c r="A209" s="1"/>
      <c r="C209" s="33"/>
      <c r="IH209" s="14"/>
      <c r="II209" s="14"/>
      <c r="IJ209" s="14"/>
      <c r="IK209" s="14"/>
      <c r="IL209" s="14"/>
      <c r="IM209" s="14"/>
      <c r="IN209" s="14"/>
      <c r="IO209" s="14"/>
      <c r="IP209" s="14"/>
      <c r="IQ209" s="14"/>
    </row>
    <row r="210" spans="1:251" x14ac:dyDescent="0.25">
      <c r="A210" s="1"/>
      <c r="C210" s="33"/>
      <c r="IH210" s="14"/>
      <c r="II210" s="14"/>
      <c r="IJ210" s="14"/>
      <c r="IK210" s="14"/>
      <c r="IL210" s="14"/>
      <c r="IM210" s="14"/>
      <c r="IN210" s="14"/>
      <c r="IO210" s="14"/>
      <c r="IP210" s="14"/>
      <c r="IQ210" s="14"/>
    </row>
    <row r="211" spans="1:251" x14ac:dyDescent="0.25">
      <c r="A211" s="1"/>
      <c r="C211" s="33"/>
      <c r="IH211" s="14"/>
      <c r="II211" s="14"/>
      <c r="IJ211" s="14"/>
      <c r="IK211" s="14"/>
      <c r="IL211" s="14"/>
      <c r="IM211" s="14"/>
      <c r="IN211" s="14"/>
      <c r="IO211" s="14"/>
      <c r="IP211" s="14"/>
      <c r="IQ211" s="14"/>
    </row>
    <row r="212" spans="1:251" x14ac:dyDescent="0.25">
      <c r="A212" s="1"/>
      <c r="C212" s="33"/>
      <c r="IH212" s="14"/>
      <c r="II212" s="14"/>
      <c r="IJ212" s="14"/>
      <c r="IK212" s="14"/>
      <c r="IL212" s="14"/>
      <c r="IM212" s="14"/>
      <c r="IN212" s="14"/>
      <c r="IO212" s="14"/>
      <c r="IP212" s="14"/>
      <c r="IQ212" s="14"/>
    </row>
    <row r="213" spans="1:251" x14ac:dyDescent="0.25">
      <c r="A213" s="1"/>
      <c r="C213" s="33"/>
      <c r="IH213" s="14"/>
      <c r="II213" s="14"/>
      <c r="IJ213" s="14"/>
      <c r="IK213" s="14"/>
      <c r="IL213" s="14"/>
      <c r="IM213" s="14"/>
      <c r="IN213" s="14"/>
      <c r="IO213" s="14"/>
      <c r="IP213" s="14"/>
      <c r="IQ213" s="14"/>
    </row>
    <row r="214" spans="1:251" x14ac:dyDescent="0.25">
      <c r="A214" s="1"/>
      <c r="C214" s="33"/>
      <c r="IH214" s="14"/>
      <c r="II214" s="14"/>
      <c r="IJ214" s="14"/>
      <c r="IK214" s="14"/>
      <c r="IL214" s="14"/>
      <c r="IM214" s="14"/>
      <c r="IN214" s="14"/>
      <c r="IO214" s="14"/>
      <c r="IP214" s="14"/>
      <c r="IQ214" s="14"/>
    </row>
    <row r="215" spans="1:251" x14ac:dyDescent="0.25">
      <c r="A215" s="1"/>
      <c r="C215" s="33"/>
      <c r="IH215" s="14"/>
      <c r="II215" s="14"/>
      <c r="IJ215" s="14"/>
      <c r="IK215" s="14"/>
      <c r="IL215" s="14"/>
      <c r="IM215" s="14"/>
      <c r="IN215" s="14"/>
      <c r="IO215" s="14"/>
      <c r="IP215" s="14"/>
      <c r="IQ215" s="14"/>
    </row>
    <row r="216" spans="1:251" x14ac:dyDescent="0.25">
      <c r="A216" s="1"/>
      <c r="C216" s="33"/>
      <c r="IH216" s="14"/>
      <c r="II216" s="14"/>
      <c r="IJ216" s="14"/>
      <c r="IK216" s="14"/>
      <c r="IL216" s="14"/>
      <c r="IM216" s="14"/>
      <c r="IN216" s="14"/>
      <c r="IO216" s="14"/>
      <c r="IP216" s="14"/>
      <c r="IQ216" s="14"/>
    </row>
    <row r="217" spans="1:251" x14ac:dyDescent="0.25">
      <c r="A217" s="1"/>
      <c r="C217" s="33"/>
      <c r="IH217" s="14"/>
      <c r="II217" s="14"/>
      <c r="IJ217" s="14"/>
      <c r="IK217" s="14"/>
      <c r="IL217" s="14"/>
      <c r="IM217" s="14"/>
      <c r="IN217" s="14"/>
      <c r="IO217" s="14"/>
      <c r="IP217" s="14"/>
      <c r="IQ217" s="14"/>
    </row>
    <row r="218" spans="1:251" x14ac:dyDescent="0.25">
      <c r="A218" s="1"/>
      <c r="C218" s="33"/>
      <c r="IH218" s="14"/>
      <c r="II218" s="14"/>
      <c r="IJ218" s="14"/>
      <c r="IK218" s="14"/>
      <c r="IL218" s="14"/>
      <c r="IM218" s="14"/>
      <c r="IN218" s="14"/>
      <c r="IO218" s="14"/>
      <c r="IP218" s="14"/>
      <c r="IQ218" s="14"/>
    </row>
    <row r="219" spans="1:251" x14ac:dyDescent="0.25">
      <c r="A219" s="1"/>
      <c r="C219" s="33"/>
      <c r="IH219" s="14"/>
      <c r="II219" s="14"/>
      <c r="IJ219" s="14"/>
      <c r="IK219" s="14"/>
      <c r="IL219" s="14"/>
      <c r="IM219" s="14"/>
      <c r="IN219" s="14"/>
      <c r="IO219" s="14"/>
      <c r="IP219" s="14"/>
      <c r="IQ219" s="14"/>
    </row>
    <row r="220" spans="1:251" x14ac:dyDescent="0.25">
      <c r="A220" s="1"/>
      <c r="C220" s="33"/>
      <c r="IH220" s="14"/>
      <c r="II220" s="14"/>
      <c r="IJ220" s="14"/>
      <c r="IK220" s="14"/>
      <c r="IL220" s="14"/>
      <c r="IM220" s="14"/>
      <c r="IN220" s="14"/>
      <c r="IO220" s="14"/>
      <c r="IP220" s="14"/>
      <c r="IQ220" s="14"/>
    </row>
    <row r="221" spans="1:251" x14ac:dyDescent="0.25">
      <c r="A221" s="1"/>
      <c r="C221" s="33"/>
      <c r="IH221" s="14"/>
      <c r="II221" s="14"/>
      <c r="IJ221" s="14"/>
      <c r="IK221" s="14"/>
      <c r="IL221" s="14"/>
      <c r="IM221" s="14"/>
      <c r="IN221" s="14"/>
      <c r="IO221" s="14"/>
      <c r="IP221" s="14"/>
      <c r="IQ221" s="14"/>
    </row>
    <row r="222" spans="1:251" x14ac:dyDescent="0.25">
      <c r="A222" s="1"/>
      <c r="C222" s="33"/>
      <c r="IH222" s="14"/>
      <c r="II222" s="14"/>
      <c r="IJ222" s="14"/>
      <c r="IK222" s="14"/>
      <c r="IL222" s="14"/>
      <c r="IM222" s="14"/>
      <c r="IN222" s="14"/>
      <c r="IO222" s="14"/>
      <c r="IP222" s="14"/>
      <c r="IQ222" s="14"/>
    </row>
    <row r="223" spans="1:251" x14ac:dyDescent="0.25">
      <c r="A223" s="1"/>
      <c r="C223" s="33"/>
      <c r="IH223" s="14"/>
      <c r="II223" s="14"/>
      <c r="IJ223" s="14"/>
      <c r="IK223" s="14"/>
      <c r="IL223" s="14"/>
      <c r="IM223" s="14"/>
      <c r="IN223" s="14"/>
      <c r="IO223" s="14"/>
      <c r="IP223" s="14"/>
      <c r="IQ223" s="14"/>
    </row>
    <row r="224" spans="1:251" x14ac:dyDescent="0.25">
      <c r="A224" s="1"/>
      <c r="C224" s="33"/>
      <c r="IH224" s="14"/>
      <c r="II224" s="14"/>
      <c r="IJ224" s="14"/>
      <c r="IK224" s="14"/>
      <c r="IL224" s="14"/>
      <c r="IM224" s="14"/>
      <c r="IN224" s="14"/>
      <c r="IO224" s="14"/>
      <c r="IP224" s="14"/>
      <c r="IQ224" s="14"/>
    </row>
    <row r="225" spans="1:251" x14ac:dyDescent="0.25">
      <c r="A225" s="1"/>
      <c r="C225" s="33"/>
      <c r="IH225" s="14"/>
      <c r="II225" s="14"/>
      <c r="IJ225" s="14"/>
      <c r="IK225" s="14"/>
      <c r="IL225" s="14"/>
      <c r="IM225" s="14"/>
      <c r="IN225" s="14"/>
      <c r="IO225" s="14"/>
      <c r="IP225" s="14"/>
      <c r="IQ225" s="14"/>
    </row>
    <row r="226" spans="1:251" x14ac:dyDescent="0.25">
      <c r="A226" s="1"/>
      <c r="C226" s="33"/>
      <c r="IH226" s="14"/>
      <c r="II226" s="14"/>
      <c r="IJ226" s="14"/>
      <c r="IK226" s="14"/>
      <c r="IL226" s="14"/>
      <c r="IM226" s="14"/>
      <c r="IN226" s="14"/>
      <c r="IO226" s="14"/>
      <c r="IP226" s="14"/>
      <c r="IQ226" s="14"/>
    </row>
    <row r="227" spans="1:251" x14ac:dyDescent="0.25">
      <c r="A227" s="1"/>
      <c r="C227" s="33"/>
      <c r="IH227" s="14"/>
      <c r="II227" s="14"/>
      <c r="IJ227" s="14"/>
      <c r="IK227" s="14"/>
      <c r="IL227" s="14"/>
      <c r="IM227" s="14"/>
      <c r="IN227" s="14"/>
      <c r="IO227" s="14"/>
      <c r="IP227" s="14"/>
      <c r="IQ227" s="14"/>
    </row>
    <row r="228" spans="1:251" x14ac:dyDescent="0.25">
      <c r="A228" s="1"/>
      <c r="C228" s="33"/>
      <c r="IH228" s="14"/>
      <c r="II228" s="14"/>
      <c r="IJ228" s="14"/>
      <c r="IK228" s="14"/>
      <c r="IL228" s="14"/>
      <c r="IM228" s="14"/>
      <c r="IN228" s="14"/>
      <c r="IO228" s="14"/>
      <c r="IP228" s="14"/>
      <c r="IQ228" s="14"/>
    </row>
    <row r="229" spans="1:251" x14ac:dyDescent="0.25">
      <c r="A229" s="1"/>
      <c r="C229" s="33"/>
      <c r="IH229" s="14"/>
      <c r="II229" s="14"/>
      <c r="IJ229" s="14"/>
      <c r="IK229" s="14"/>
      <c r="IL229" s="14"/>
      <c r="IM229" s="14"/>
      <c r="IN229" s="14"/>
      <c r="IO229" s="14"/>
      <c r="IP229" s="14"/>
      <c r="IQ229" s="14"/>
    </row>
    <row r="230" spans="1:251" x14ac:dyDescent="0.25">
      <c r="A230" s="1"/>
      <c r="C230" s="33"/>
      <c r="IH230" s="14"/>
      <c r="II230" s="14"/>
      <c r="IJ230" s="14"/>
      <c r="IK230" s="14"/>
      <c r="IL230" s="14"/>
      <c r="IM230" s="14"/>
      <c r="IN230" s="14"/>
      <c r="IO230" s="14"/>
      <c r="IP230" s="14"/>
      <c r="IQ230" s="14"/>
    </row>
    <row r="231" spans="1:251" x14ac:dyDescent="0.25">
      <c r="A231" s="1"/>
      <c r="C231" s="33"/>
      <c r="IH231" s="14"/>
      <c r="II231" s="14"/>
      <c r="IJ231" s="14"/>
      <c r="IK231" s="14"/>
      <c r="IL231" s="14"/>
      <c r="IM231" s="14"/>
      <c r="IN231" s="14"/>
      <c r="IO231" s="14"/>
      <c r="IP231" s="14"/>
      <c r="IQ231" s="14"/>
    </row>
    <row r="232" spans="1:251" x14ac:dyDescent="0.25">
      <c r="A232" s="1"/>
      <c r="C232" s="33"/>
      <c r="IH232" s="14"/>
      <c r="II232" s="14"/>
      <c r="IJ232" s="14"/>
      <c r="IK232" s="14"/>
      <c r="IL232" s="14"/>
      <c r="IM232" s="14"/>
      <c r="IN232" s="14"/>
      <c r="IO232" s="14"/>
      <c r="IP232" s="14"/>
      <c r="IQ232" s="14"/>
    </row>
    <row r="233" spans="1:251" x14ac:dyDescent="0.25">
      <c r="A233" s="1"/>
      <c r="C233" s="33"/>
      <c r="IH233" s="14"/>
      <c r="II233" s="14"/>
      <c r="IJ233" s="14"/>
      <c r="IK233" s="14"/>
      <c r="IL233" s="14"/>
      <c r="IM233" s="14"/>
      <c r="IN233" s="14"/>
      <c r="IO233" s="14"/>
      <c r="IP233" s="14"/>
      <c r="IQ233" s="14"/>
    </row>
    <row r="234" spans="1:251" x14ac:dyDescent="0.25">
      <c r="A234" s="1"/>
      <c r="C234" s="33"/>
      <c r="IH234" s="14"/>
      <c r="II234" s="14"/>
      <c r="IJ234" s="14"/>
      <c r="IK234" s="14"/>
      <c r="IL234" s="14"/>
      <c r="IM234" s="14"/>
      <c r="IN234" s="14"/>
      <c r="IO234" s="14"/>
      <c r="IP234" s="14"/>
      <c r="IQ234" s="14"/>
    </row>
    <row r="235" spans="1:251" x14ac:dyDescent="0.25">
      <c r="A235" s="1"/>
      <c r="C235" s="33"/>
      <c r="IH235" s="14"/>
      <c r="II235" s="14"/>
      <c r="IJ235" s="14"/>
      <c r="IK235" s="14"/>
      <c r="IL235" s="14"/>
      <c r="IM235" s="14"/>
      <c r="IN235" s="14"/>
      <c r="IO235" s="14"/>
      <c r="IP235" s="14"/>
      <c r="IQ235" s="14"/>
    </row>
    <row r="236" spans="1:251" x14ac:dyDescent="0.25">
      <c r="A236" s="1"/>
      <c r="C236" s="33"/>
      <c r="IH236" s="14"/>
      <c r="II236" s="14"/>
      <c r="IJ236" s="14"/>
      <c r="IK236" s="14"/>
      <c r="IL236" s="14"/>
      <c r="IM236" s="14"/>
      <c r="IN236" s="14"/>
      <c r="IO236" s="14"/>
      <c r="IP236" s="14"/>
      <c r="IQ236" s="14"/>
    </row>
    <row r="237" spans="1:251" x14ac:dyDescent="0.25">
      <c r="A237" s="1"/>
      <c r="C237" s="33"/>
      <c r="IH237" s="14"/>
      <c r="II237" s="14"/>
      <c r="IJ237" s="14"/>
      <c r="IK237" s="14"/>
      <c r="IL237" s="14"/>
      <c r="IM237" s="14"/>
      <c r="IN237" s="14"/>
      <c r="IO237" s="14"/>
      <c r="IP237" s="14"/>
      <c r="IQ237" s="14"/>
    </row>
    <row r="238" spans="1:251" x14ac:dyDescent="0.25">
      <c r="A238" s="1"/>
      <c r="C238" s="33"/>
      <c r="IH238" s="14"/>
      <c r="II238" s="14"/>
      <c r="IJ238" s="14"/>
      <c r="IK238" s="14"/>
      <c r="IL238" s="14"/>
      <c r="IM238" s="14"/>
      <c r="IN238" s="14"/>
      <c r="IO238" s="14"/>
      <c r="IP238" s="14"/>
      <c r="IQ238" s="14"/>
    </row>
    <row r="239" spans="1:251" x14ac:dyDescent="0.25">
      <c r="A239" s="1"/>
      <c r="C239" s="33"/>
      <c r="IH239" s="14"/>
      <c r="II239" s="14"/>
      <c r="IJ239" s="14"/>
      <c r="IK239" s="14"/>
      <c r="IL239" s="14"/>
      <c r="IM239" s="14"/>
      <c r="IN239" s="14"/>
      <c r="IO239" s="14"/>
      <c r="IP239" s="14"/>
      <c r="IQ239" s="14"/>
    </row>
    <row r="240" spans="1:251" x14ac:dyDescent="0.25">
      <c r="A240" s="1"/>
      <c r="C240" s="33"/>
      <c r="IH240" s="14"/>
      <c r="II240" s="14"/>
      <c r="IJ240" s="14"/>
      <c r="IK240" s="14"/>
      <c r="IL240" s="14"/>
      <c r="IM240" s="14"/>
      <c r="IN240" s="14"/>
      <c r="IO240" s="14"/>
      <c r="IP240" s="14"/>
      <c r="IQ240" s="14"/>
    </row>
    <row r="241" spans="1:251" x14ac:dyDescent="0.25">
      <c r="A241" s="1"/>
      <c r="C241" s="33"/>
      <c r="IH241" s="14"/>
      <c r="II241" s="14"/>
      <c r="IJ241" s="14"/>
      <c r="IK241" s="14"/>
      <c r="IL241" s="14"/>
      <c r="IM241" s="14"/>
      <c r="IN241" s="14"/>
      <c r="IO241" s="14"/>
      <c r="IP241" s="14"/>
      <c r="IQ241" s="14"/>
    </row>
    <row r="242" spans="1:251" x14ac:dyDescent="0.25">
      <c r="A242" s="1"/>
      <c r="C242" s="33"/>
      <c r="IH242" s="14"/>
      <c r="II242" s="14"/>
      <c r="IJ242" s="14"/>
      <c r="IK242" s="14"/>
      <c r="IL242" s="14"/>
      <c r="IM242" s="14"/>
      <c r="IN242" s="14"/>
      <c r="IO242" s="14"/>
      <c r="IP242" s="14"/>
      <c r="IQ242" s="14"/>
    </row>
    <row r="243" spans="1:251" x14ac:dyDescent="0.25">
      <c r="A243" s="1"/>
      <c r="C243" s="33"/>
      <c r="IH243" s="14"/>
      <c r="II243" s="14"/>
      <c r="IJ243" s="14"/>
      <c r="IK243" s="14"/>
      <c r="IL243" s="14"/>
      <c r="IM243" s="14"/>
      <c r="IN243" s="14"/>
      <c r="IO243" s="14"/>
      <c r="IP243" s="14"/>
      <c r="IQ243" s="14"/>
    </row>
    <row r="244" spans="1:251" x14ac:dyDescent="0.25">
      <c r="A244" s="1"/>
      <c r="C244" s="33"/>
      <c r="IH244" s="14"/>
      <c r="II244" s="14"/>
      <c r="IJ244" s="14"/>
      <c r="IK244" s="14"/>
      <c r="IL244" s="14"/>
      <c r="IM244" s="14"/>
      <c r="IN244" s="14"/>
      <c r="IO244" s="14"/>
      <c r="IP244" s="14"/>
      <c r="IQ244" s="14"/>
    </row>
    <row r="245" spans="1:251" x14ac:dyDescent="0.25">
      <c r="A245" s="1"/>
      <c r="C245" s="33"/>
      <c r="IH245" s="14"/>
      <c r="II245" s="14"/>
      <c r="IJ245" s="14"/>
      <c r="IK245" s="14"/>
      <c r="IL245" s="14"/>
      <c r="IM245" s="14"/>
      <c r="IN245" s="14"/>
      <c r="IO245" s="14"/>
      <c r="IP245" s="14"/>
      <c r="IQ245" s="14"/>
    </row>
    <row r="246" spans="1:251" x14ac:dyDescent="0.25">
      <c r="A246" s="1"/>
      <c r="C246" s="33"/>
      <c r="IH246" s="14"/>
      <c r="II246" s="14"/>
      <c r="IJ246" s="14"/>
      <c r="IK246" s="14"/>
      <c r="IL246" s="14"/>
      <c r="IM246" s="14"/>
      <c r="IN246" s="14"/>
      <c r="IO246" s="14"/>
      <c r="IP246" s="14"/>
      <c r="IQ246" s="14"/>
    </row>
    <row r="247" spans="1:251" x14ac:dyDescent="0.25">
      <c r="A247" s="1"/>
      <c r="C247" s="33"/>
      <c r="IH247" s="14"/>
      <c r="II247" s="14"/>
      <c r="IJ247" s="14"/>
      <c r="IK247" s="14"/>
      <c r="IL247" s="14"/>
      <c r="IM247" s="14"/>
      <c r="IN247" s="14"/>
      <c r="IO247" s="14"/>
      <c r="IP247" s="14"/>
      <c r="IQ247" s="14"/>
    </row>
    <row r="248" spans="1:251" x14ac:dyDescent="0.25">
      <c r="A248" s="1"/>
      <c r="C248" s="33"/>
      <c r="IH248" s="14"/>
      <c r="II248" s="14"/>
      <c r="IJ248" s="14"/>
      <c r="IK248" s="14"/>
      <c r="IL248" s="14"/>
      <c r="IM248" s="14"/>
      <c r="IN248" s="14"/>
      <c r="IO248" s="14"/>
      <c r="IP248" s="14"/>
      <c r="IQ248" s="14"/>
    </row>
    <row r="249" spans="1:251" x14ac:dyDescent="0.25">
      <c r="A249" s="1"/>
      <c r="C249" s="33"/>
      <c r="IH249" s="14"/>
      <c r="II249" s="14"/>
      <c r="IJ249" s="14"/>
      <c r="IK249" s="14"/>
      <c r="IL249" s="14"/>
      <c r="IM249" s="14"/>
      <c r="IN249" s="14"/>
      <c r="IO249" s="14"/>
      <c r="IP249" s="14"/>
      <c r="IQ249" s="14"/>
    </row>
    <row r="250" spans="1:251" x14ac:dyDescent="0.25">
      <c r="A250" s="1"/>
      <c r="C250" s="33"/>
      <c r="IH250" s="14"/>
      <c r="II250" s="14"/>
      <c r="IJ250" s="14"/>
      <c r="IK250" s="14"/>
      <c r="IL250" s="14"/>
      <c r="IM250" s="14"/>
      <c r="IN250" s="14"/>
      <c r="IO250" s="14"/>
      <c r="IP250" s="14"/>
      <c r="IQ250" s="14"/>
    </row>
    <row r="251" spans="1:251" x14ac:dyDescent="0.25">
      <c r="A251" s="1"/>
      <c r="C251" s="33"/>
      <c r="IH251" s="14"/>
      <c r="II251" s="14"/>
      <c r="IJ251" s="14"/>
      <c r="IK251" s="14"/>
      <c r="IL251" s="14"/>
      <c r="IM251" s="14"/>
      <c r="IN251" s="14"/>
      <c r="IO251" s="14"/>
      <c r="IP251" s="14"/>
      <c r="IQ251" s="14"/>
    </row>
    <row r="252" spans="1:251" x14ac:dyDescent="0.25">
      <c r="A252" s="1"/>
      <c r="C252" s="33"/>
      <c r="IH252" s="14"/>
      <c r="II252" s="14"/>
      <c r="IJ252" s="14"/>
      <c r="IK252" s="14"/>
      <c r="IL252" s="14"/>
      <c r="IM252" s="14"/>
      <c r="IN252" s="14"/>
      <c r="IO252" s="14"/>
      <c r="IP252" s="14"/>
      <c r="IQ252" s="14"/>
    </row>
    <row r="253" spans="1:251" x14ac:dyDescent="0.25">
      <c r="A253" s="1"/>
      <c r="C253" s="33"/>
      <c r="IH253" s="14"/>
      <c r="II253" s="14"/>
      <c r="IJ253" s="14"/>
      <c r="IK253" s="14"/>
      <c r="IL253" s="14"/>
      <c r="IM253" s="14"/>
      <c r="IN253" s="14"/>
      <c r="IO253" s="14"/>
      <c r="IP253" s="14"/>
      <c r="IQ253" s="14"/>
    </row>
    <row r="254" spans="1:251" x14ac:dyDescent="0.25">
      <c r="A254" s="1"/>
      <c r="C254" s="33"/>
      <c r="IH254" s="14"/>
      <c r="II254" s="14"/>
      <c r="IJ254" s="14"/>
      <c r="IK254" s="14"/>
      <c r="IL254" s="14"/>
      <c r="IM254" s="14"/>
      <c r="IN254" s="14"/>
      <c r="IO254" s="14"/>
      <c r="IP254" s="14"/>
      <c r="IQ254" s="14"/>
    </row>
    <row r="255" spans="1:251" x14ac:dyDescent="0.25">
      <c r="A255" s="1"/>
      <c r="C255" s="33"/>
      <c r="IH255" s="14"/>
      <c r="II255" s="14"/>
      <c r="IJ255" s="14"/>
      <c r="IK255" s="14"/>
      <c r="IL255" s="14"/>
      <c r="IM255" s="14"/>
      <c r="IN255" s="14"/>
      <c r="IO255" s="14"/>
      <c r="IP255" s="14"/>
      <c r="IQ255" s="14"/>
    </row>
    <row r="256" spans="1:251" x14ac:dyDescent="0.25">
      <c r="A256" s="1"/>
      <c r="C256" s="33"/>
      <c r="IH256" s="14"/>
      <c r="II256" s="14"/>
      <c r="IJ256" s="14"/>
      <c r="IK256" s="14"/>
      <c r="IL256" s="14"/>
      <c r="IM256" s="14"/>
      <c r="IN256" s="14"/>
      <c r="IO256" s="14"/>
      <c r="IP256" s="14"/>
      <c r="IQ256" s="14"/>
    </row>
    <row r="257" spans="1:251" x14ac:dyDescent="0.25">
      <c r="A257" s="1"/>
      <c r="C257" s="33"/>
      <c r="IH257" s="14"/>
      <c r="II257" s="14"/>
      <c r="IJ257" s="14"/>
      <c r="IK257" s="14"/>
      <c r="IL257" s="14"/>
      <c r="IM257" s="14"/>
      <c r="IN257" s="14"/>
      <c r="IO257" s="14"/>
      <c r="IP257" s="14"/>
      <c r="IQ257" s="14"/>
    </row>
    <row r="258" spans="1:251" x14ac:dyDescent="0.25">
      <c r="A258" s="1"/>
      <c r="C258" s="33"/>
      <c r="IH258" s="14"/>
      <c r="II258" s="14"/>
      <c r="IJ258" s="14"/>
      <c r="IK258" s="14"/>
      <c r="IL258" s="14"/>
      <c r="IM258" s="14"/>
      <c r="IN258" s="14"/>
      <c r="IO258" s="14"/>
      <c r="IP258" s="14"/>
      <c r="IQ258" s="14"/>
    </row>
    <row r="259" spans="1:251" x14ac:dyDescent="0.25">
      <c r="A259" s="1"/>
      <c r="C259" s="33"/>
      <c r="IH259" s="14"/>
      <c r="II259" s="14"/>
      <c r="IJ259" s="14"/>
      <c r="IK259" s="14"/>
      <c r="IL259" s="14"/>
      <c r="IM259" s="14"/>
      <c r="IN259" s="14"/>
      <c r="IO259" s="14"/>
      <c r="IP259" s="14"/>
      <c r="IQ259" s="14"/>
    </row>
    <row r="260" spans="1:251" x14ac:dyDescent="0.25">
      <c r="A260" s="1"/>
      <c r="C260" s="33"/>
      <c r="IH260" s="14"/>
      <c r="II260" s="14"/>
      <c r="IJ260" s="14"/>
      <c r="IK260" s="14"/>
      <c r="IL260" s="14"/>
      <c r="IM260" s="14"/>
      <c r="IN260" s="14"/>
      <c r="IO260" s="14"/>
      <c r="IP260" s="14"/>
      <c r="IQ260" s="14"/>
    </row>
    <row r="261" spans="1:251" x14ac:dyDescent="0.25">
      <c r="A261" s="1"/>
      <c r="C261" s="33"/>
      <c r="IH261" s="14"/>
      <c r="II261" s="14"/>
      <c r="IJ261" s="14"/>
      <c r="IK261" s="14"/>
      <c r="IL261" s="14"/>
      <c r="IM261" s="14"/>
      <c r="IN261" s="14"/>
      <c r="IO261" s="14"/>
      <c r="IP261" s="14"/>
      <c r="IQ261" s="14"/>
    </row>
    <row r="262" spans="1:251" x14ac:dyDescent="0.25">
      <c r="A262" s="1"/>
      <c r="C262" s="33"/>
      <c r="IH262" s="14"/>
      <c r="II262" s="14"/>
      <c r="IJ262" s="14"/>
      <c r="IK262" s="14"/>
      <c r="IL262" s="14"/>
      <c r="IM262" s="14"/>
      <c r="IN262" s="14"/>
      <c r="IO262" s="14"/>
      <c r="IP262" s="14"/>
      <c r="IQ262" s="14"/>
    </row>
    <row r="263" spans="1:251" x14ac:dyDescent="0.25">
      <c r="A263" s="1"/>
      <c r="C263" s="33"/>
      <c r="IH263" s="14"/>
      <c r="II263" s="14"/>
      <c r="IJ263" s="14"/>
      <c r="IK263" s="14"/>
      <c r="IL263" s="14"/>
      <c r="IM263" s="14"/>
      <c r="IN263" s="14"/>
      <c r="IO263" s="14"/>
      <c r="IP263" s="14"/>
      <c r="IQ263" s="14"/>
    </row>
    <row r="264" spans="1:251" x14ac:dyDescent="0.25">
      <c r="A264" s="1"/>
      <c r="C264" s="33"/>
      <c r="IH264" s="14"/>
      <c r="II264" s="14"/>
      <c r="IJ264" s="14"/>
      <c r="IK264" s="14"/>
      <c r="IL264" s="14"/>
      <c r="IM264" s="14"/>
      <c r="IN264" s="14"/>
      <c r="IO264" s="14"/>
      <c r="IP264" s="14"/>
      <c r="IQ264" s="14"/>
    </row>
    <row r="265" spans="1:251" x14ac:dyDescent="0.25">
      <c r="A265" s="1"/>
      <c r="C265" s="33"/>
      <c r="IH265" s="14"/>
      <c r="II265" s="14"/>
      <c r="IJ265" s="14"/>
      <c r="IK265" s="14"/>
      <c r="IL265" s="14"/>
      <c r="IM265" s="14"/>
      <c r="IN265" s="14"/>
      <c r="IO265" s="14"/>
      <c r="IP265" s="14"/>
      <c r="IQ265" s="14"/>
    </row>
    <row r="266" spans="1:251" x14ac:dyDescent="0.25">
      <c r="A266" s="1"/>
      <c r="C266" s="33"/>
      <c r="IH266" s="14"/>
      <c r="II266" s="14"/>
      <c r="IJ266" s="14"/>
      <c r="IK266" s="14"/>
      <c r="IL266" s="14"/>
      <c r="IM266" s="14"/>
      <c r="IN266" s="14"/>
      <c r="IO266" s="14"/>
      <c r="IP266" s="14"/>
      <c r="IQ266" s="14"/>
    </row>
    <row r="267" spans="1:251" x14ac:dyDescent="0.25">
      <c r="A267" s="1"/>
      <c r="C267" s="33"/>
      <c r="IH267" s="14"/>
      <c r="II267" s="14"/>
      <c r="IJ267" s="14"/>
      <c r="IK267" s="14"/>
      <c r="IL267" s="14"/>
      <c r="IM267" s="14"/>
      <c r="IN267" s="14"/>
      <c r="IO267" s="14"/>
      <c r="IP267" s="14"/>
      <c r="IQ267" s="14"/>
    </row>
    <row r="268" spans="1:251" x14ac:dyDescent="0.25">
      <c r="A268" s="1"/>
      <c r="C268" s="33"/>
      <c r="IH268" s="14"/>
      <c r="II268" s="14"/>
      <c r="IJ268" s="14"/>
      <c r="IK268" s="14"/>
      <c r="IL268" s="14"/>
      <c r="IM268" s="14"/>
      <c r="IN268" s="14"/>
      <c r="IO268" s="14"/>
      <c r="IP268" s="14"/>
      <c r="IQ268" s="14"/>
    </row>
    <row r="269" spans="1:251" x14ac:dyDescent="0.25">
      <c r="A269" s="1"/>
      <c r="C269" s="33"/>
      <c r="IH269" s="14"/>
      <c r="II269" s="14"/>
      <c r="IJ269" s="14"/>
      <c r="IK269" s="14"/>
      <c r="IL269" s="14"/>
      <c r="IM269" s="14"/>
      <c r="IN269" s="14"/>
      <c r="IO269" s="14"/>
      <c r="IP269" s="14"/>
      <c r="IQ269" s="14"/>
    </row>
    <row r="270" spans="1:251" x14ac:dyDescent="0.25">
      <c r="A270" s="1"/>
      <c r="C270" s="33"/>
      <c r="IH270" s="14"/>
      <c r="II270" s="14"/>
      <c r="IJ270" s="14"/>
      <c r="IK270" s="14"/>
      <c r="IL270" s="14"/>
      <c r="IM270" s="14"/>
      <c r="IN270" s="14"/>
      <c r="IO270" s="14"/>
      <c r="IP270" s="14"/>
      <c r="IQ270" s="14"/>
    </row>
    <row r="271" spans="1:251" x14ac:dyDescent="0.25">
      <c r="A271" s="1"/>
      <c r="C271" s="33"/>
      <c r="IH271" s="14"/>
      <c r="II271" s="14"/>
      <c r="IJ271" s="14"/>
      <c r="IK271" s="14"/>
      <c r="IL271" s="14"/>
      <c r="IM271" s="14"/>
      <c r="IN271" s="14"/>
      <c r="IO271" s="14"/>
      <c r="IP271" s="14"/>
      <c r="IQ271" s="14"/>
    </row>
    <row r="272" spans="1:251" x14ac:dyDescent="0.25">
      <c r="A272" s="1"/>
      <c r="C272" s="33"/>
      <c r="IH272" s="14"/>
      <c r="II272" s="14"/>
      <c r="IJ272" s="14"/>
      <c r="IK272" s="14"/>
      <c r="IL272" s="14"/>
      <c r="IM272" s="14"/>
      <c r="IN272" s="14"/>
      <c r="IO272" s="14"/>
      <c r="IP272" s="14"/>
      <c r="IQ272" s="14"/>
    </row>
    <row r="273" spans="1:251" x14ac:dyDescent="0.25">
      <c r="A273" s="1"/>
      <c r="C273" s="33"/>
      <c r="IH273" s="14"/>
      <c r="II273" s="14"/>
      <c r="IJ273" s="14"/>
      <c r="IK273" s="14"/>
      <c r="IL273" s="14"/>
      <c r="IM273" s="14"/>
      <c r="IN273" s="14"/>
      <c r="IO273" s="14"/>
      <c r="IP273" s="14"/>
      <c r="IQ273" s="14"/>
    </row>
    <row r="274" spans="1:251" x14ac:dyDescent="0.25">
      <c r="A274" s="1"/>
      <c r="C274" s="33"/>
      <c r="IH274" s="14"/>
      <c r="II274" s="14"/>
      <c r="IJ274" s="14"/>
      <c r="IK274" s="14"/>
      <c r="IL274" s="14"/>
      <c r="IM274" s="14"/>
      <c r="IN274" s="14"/>
      <c r="IO274" s="14"/>
      <c r="IP274" s="14"/>
      <c r="IQ274" s="14"/>
    </row>
    <row r="275" spans="1:251" x14ac:dyDescent="0.25">
      <c r="A275" s="1"/>
      <c r="C275" s="33"/>
      <c r="IH275" s="14"/>
      <c r="II275" s="14"/>
      <c r="IJ275" s="14"/>
      <c r="IK275" s="14"/>
      <c r="IL275" s="14"/>
      <c r="IM275" s="14"/>
      <c r="IN275" s="14"/>
      <c r="IO275" s="14"/>
      <c r="IP275" s="14"/>
      <c r="IQ275" s="14"/>
    </row>
    <row r="276" spans="1:251" x14ac:dyDescent="0.25">
      <c r="A276" s="1"/>
      <c r="C276" s="33"/>
      <c r="IH276" s="14"/>
      <c r="II276" s="14"/>
      <c r="IJ276" s="14"/>
      <c r="IK276" s="14"/>
      <c r="IL276" s="14"/>
      <c r="IM276" s="14"/>
      <c r="IN276" s="14"/>
      <c r="IO276" s="14"/>
      <c r="IP276" s="14"/>
      <c r="IQ276" s="14"/>
    </row>
    <row r="277" spans="1:251" x14ac:dyDescent="0.25">
      <c r="A277" s="1"/>
      <c r="C277" s="33"/>
      <c r="IH277" s="14"/>
      <c r="II277" s="14"/>
      <c r="IJ277" s="14"/>
      <c r="IK277" s="14"/>
      <c r="IL277" s="14"/>
      <c r="IM277" s="14"/>
      <c r="IN277" s="14"/>
      <c r="IO277" s="14"/>
      <c r="IP277" s="14"/>
      <c r="IQ277" s="14"/>
    </row>
    <row r="278" spans="1:251" x14ac:dyDescent="0.25">
      <c r="A278" s="1"/>
      <c r="C278" s="33"/>
      <c r="IH278" s="14"/>
      <c r="II278" s="14"/>
      <c r="IJ278" s="14"/>
      <c r="IK278" s="14"/>
      <c r="IL278" s="14"/>
      <c r="IM278" s="14"/>
      <c r="IN278" s="14"/>
      <c r="IO278" s="14"/>
      <c r="IP278" s="14"/>
      <c r="IQ278" s="14"/>
    </row>
    <row r="279" spans="1:251" x14ac:dyDescent="0.25">
      <c r="A279" s="1"/>
      <c r="C279" s="33"/>
      <c r="IH279" s="14"/>
      <c r="II279" s="14"/>
      <c r="IJ279" s="14"/>
      <c r="IK279" s="14"/>
      <c r="IL279" s="14"/>
      <c r="IM279" s="14"/>
      <c r="IN279" s="14"/>
      <c r="IO279" s="14"/>
      <c r="IP279" s="14"/>
      <c r="IQ279" s="14"/>
    </row>
    <row r="280" spans="1:251" x14ac:dyDescent="0.25">
      <c r="A280" s="1"/>
      <c r="C280" s="33"/>
      <c r="IH280" s="14"/>
      <c r="II280" s="14"/>
      <c r="IJ280" s="14"/>
      <c r="IK280" s="14"/>
      <c r="IL280" s="14"/>
      <c r="IM280" s="14"/>
      <c r="IN280" s="14"/>
      <c r="IO280" s="14"/>
      <c r="IP280" s="14"/>
      <c r="IQ280" s="14"/>
    </row>
    <row r="281" spans="1:251" x14ac:dyDescent="0.25">
      <c r="A281" s="1"/>
      <c r="C281" s="33"/>
      <c r="IH281" s="14"/>
      <c r="II281" s="14"/>
      <c r="IJ281" s="14"/>
      <c r="IK281" s="14"/>
      <c r="IL281" s="14"/>
      <c r="IM281" s="14"/>
      <c r="IN281" s="14"/>
      <c r="IO281" s="14"/>
      <c r="IP281" s="14"/>
      <c r="IQ281" s="14"/>
    </row>
    <row r="282" spans="1:251" x14ac:dyDescent="0.25">
      <c r="A282" s="1"/>
      <c r="C282" s="33"/>
      <c r="IH282" s="14"/>
      <c r="II282" s="14"/>
      <c r="IJ282" s="14"/>
      <c r="IK282" s="14"/>
      <c r="IL282" s="14"/>
      <c r="IM282" s="14"/>
      <c r="IN282" s="14"/>
      <c r="IO282" s="14"/>
      <c r="IP282" s="14"/>
      <c r="IQ282" s="14"/>
    </row>
    <row r="283" spans="1:251" x14ac:dyDescent="0.25">
      <c r="A283" s="1"/>
      <c r="C283" s="33"/>
      <c r="IH283" s="14"/>
      <c r="II283" s="14"/>
      <c r="IJ283" s="14"/>
      <c r="IK283" s="14"/>
      <c r="IL283" s="14"/>
      <c r="IM283" s="14"/>
      <c r="IN283" s="14"/>
      <c r="IO283" s="14"/>
      <c r="IP283" s="14"/>
      <c r="IQ283" s="14"/>
    </row>
    <row r="284" spans="1:251" x14ac:dyDescent="0.25">
      <c r="A284" s="1"/>
      <c r="C284" s="33"/>
      <c r="IH284" s="14"/>
      <c r="II284" s="14"/>
      <c r="IJ284" s="14"/>
      <c r="IK284" s="14"/>
      <c r="IL284" s="14"/>
      <c r="IM284" s="14"/>
      <c r="IN284" s="14"/>
      <c r="IO284" s="14"/>
      <c r="IP284" s="14"/>
      <c r="IQ284" s="14"/>
    </row>
    <row r="285" spans="1:251" x14ac:dyDescent="0.25">
      <c r="A285" s="1"/>
      <c r="C285" s="33"/>
      <c r="IH285" s="14"/>
      <c r="II285" s="14"/>
      <c r="IJ285" s="14"/>
      <c r="IK285" s="14"/>
      <c r="IL285" s="14"/>
      <c r="IM285" s="14"/>
      <c r="IN285" s="14"/>
      <c r="IO285" s="14"/>
      <c r="IP285" s="14"/>
      <c r="IQ285" s="14"/>
    </row>
    <row r="286" spans="1:251" x14ac:dyDescent="0.25">
      <c r="A286" s="1"/>
      <c r="C286" s="33"/>
      <c r="IH286" s="14"/>
      <c r="II286" s="14"/>
      <c r="IJ286" s="14"/>
      <c r="IK286" s="14"/>
      <c r="IL286" s="14"/>
      <c r="IM286" s="14"/>
      <c r="IN286" s="14"/>
      <c r="IO286" s="14"/>
      <c r="IP286" s="14"/>
      <c r="IQ286" s="14"/>
    </row>
    <row r="287" spans="1:251" x14ac:dyDescent="0.25">
      <c r="A287" s="1"/>
      <c r="C287" s="33"/>
      <c r="IH287" s="14"/>
      <c r="II287" s="14"/>
      <c r="IJ287" s="14"/>
      <c r="IK287" s="14"/>
      <c r="IL287" s="14"/>
      <c r="IM287" s="14"/>
      <c r="IN287" s="14"/>
      <c r="IO287" s="14"/>
      <c r="IP287" s="14"/>
      <c r="IQ287" s="14"/>
    </row>
    <row r="288" spans="1:251" x14ac:dyDescent="0.25">
      <c r="A288" s="1"/>
      <c r="C288" s="33"/>
      <c r="IH288" s="14"/>
      <c r="II288" s="14"/>
      <c r="IJ288" s="14"/>
      <c r="IK288" s="14"/>
      <c r="IL288" s="14"/>
      <c r="IM288" s="14"/>
      <c r="IN288" s="14"/>
      <c r="IO288" s="14"/>
      <c r="IP288" s="14"/>
      <c r="IQ288" s="14"/>
    </row>
    <row r="289" spans="1:251" x14ac:dyDescent="0.25">
      <c r="A289" s="1"/>
      <c r="C289" s="33"/>
      <c r="IH289" s="14"/>
      <c r="II289" s="14"/>
      <c r="IJ289" s="14"/>
      <c r="IK289" s="14"/>
      <c r="IL289" s="14"/>
      <c r="IM289" s="14"/>
      <c r="IN289" s="14"/>
      <c r="IO289" s="14"/>
      <c r="IP289" s="14"/>
      <c r="IQ289" s="14"/>
    </row>
    <row r="290" spans="1:251" x14ac:dyDescent="0.25">
      <c r="A290" s="1"/>
      <c r="C290" s="33"/>
      <c r="IH290" s="14"/>
      <c r="II290" s="14"/>
      <c r="IJ290" s="14"/>
      <c r="IK290" s="14"/>
      <c r="IL290" s="14"/>
      <c r="IM290" s="14"/>
      <c r="IN290" s="14"/>
      <c r="IO290" s="14"/>
      <c r="IP290" s="14"/>
      <c r="IQ290" s="14"/>
    </row>
    <row r="291" spans="1:251" x14ac:dyDescent="0.25">
      <c r="A291" s="1"/>
      <c r="C291" s="33"/>
      <c r="IH291" s="14"/>
      <c r="II291" s="14"/>
      <c r="IJ291" s="14"/>
      <c r="IK291" s="14"/>
      <c r="IL291" s="14"/>
      <c r="IM291" s="14"/>
      <c r="IN291" s="14"/>
      <c r="IO291" s="14"/>
      <c r="IP291" s="14"/>
      <c r="IQ291" s="14"/>
    </row>
    <row r="292" spans="1:251" x14ac:dyDescent="0.25">
      <c r="A292" s="1"/>
      <c r="C292" s="33"/>
      <c r="IH292" s="14"/>
      <c r="II292" s="14"/>
      <c r="IJ292" s="14"/>
      <c r="IK292" s="14"/>
      <c r="IL292" s="14"/>
      <c r="IM292" s="14"/>
      <c r="IN292" s="14"/>
      <c r="IO292" s="14"/>
      <c r="IP292" s="14"/>
      <c r="IQ292" s="14"/>
    </row>
    <row r="293" spans="1:251" x14ac:dyDescent="0.25">
      <c r="A293" s="1"/>
      <c r="C293" s="33"/>
      <c r="IH293" s="14"/>
      <c r="II293" s="14"/>
      <c r="IJ293" s="14"/>
      <c r="IK293" s="14"/>
      <c r="IL293" s="14"/>
      <c r="IM293" s="14"/>
      <c r="IN293" s="14"/>
      <c r="IO293" s="14"/>
      <c r="IP293" s="14"/>
      <c r="IQ293" s="14"/>
    </row>
    <row r="294" spans="1:251" x14ac:dyDescent="0.25">
      <c r="A294" s="1"/>
      <c r="C294" s="33"/>
      <c r="IH294" s="14"/>
      <c r="II294" s="14"/>
      <c r="IJ294" s="14"/>
      <c r="IK294" s="14"/>
      <c r="IL294" s="14"/>
      <c r="IM294" s="14"/>
      <c r="IN294" s="14"/>
      <c r="IO294" s="14"/>
      <c r="IP294" s="14"/>
      <c r="IQ294" s="14"/>
    </row>
    <row r="295" spans="1:251" x14ac:dyDescent="0.25">
      <c r="A295" s="1"/>
      <c r="C295" s="33"/>
      <c r="IH295" s="14"/>
      <c r="II295" s="14"/>
      <c r="IJ295" s="14"/>
      <c r="IK295" s="14"/>
      <c r="IL295" s="14"/>
      <c r="IM295" s="14"/>
      <c r="IN295" s="14"/>
      <c r="IO295" s="14"/>
      <c r="IP295" s="14"/>
      <c r="IQ295" s="14"/>
    </row>
    <row r="296" spans="1:251" x14ac:dyDescent="0.25">
      <c r="A296" s="1"/>
      <c r="C296" s="33"/>
      <c r="IH296" s="14"/>
      <c r="II296" s="14"/>
      <c r="IJ296" s="14"/>
      <c r="IK296" s="14"/>
      <c r="IL296" s="14"/>
      <c r="IM296" s="14"/>
      <c r="IN296" s="14"/>
      <c r="IO296" s="14"/>
      <c r="IP296" s="14"/>
      <c r="IQ296" s="14"/>
    </row>
    <row r="297" spans="1:251" x14ac:dyDescent="0.25">
      <c r="A297" s="1"/>
      <c r="C297" s="33"/>
      <c r="IH297" s="14"/>
      <c r="II297" s="14"/>
      <c r="IJ297" s="14"/>
      <c r="IK297" s="14"/>
      <c r="IL297" s="14"/>
      <c r="IM297" s="14"/>
      <c r="IN297" s="14"/>
      <c r="IO297" s="14"/>
      <c r="IP297" s="14"/>
      <c r="IQ297" s="14"/>
    </row>
    <row r="298" spans="1:251" x14ac:dyDescent="0.25">
      <c r="A298" s="1"/>
      <c r="C298" s="33"/>
      <c r="IH298" s="14"/>
      <c r="II298" s="14"/>
      <c r="IJ298" s="14"/>
      <c r="IK298" s="14"/>
      <c r="IL298" s="14"/>
      <c r="IM298" s="14"/>
      <c r="IN298" s="14"/>
      <c r="IO298" s="14"/>
      <c r="IP298" s="14"/>
      <c r="IQ298" s="14"/>
    </row>
    <row r="299" spans="1:251" x14ac:dyDescent="0.25">
      <c r="A299" s="1"/>
      <c r="C299" s="33"/>
      <c r="IH299" s="14"/>
      <c r="II299" s="14"/>
      <c r="IJ299" s="14"/>
      <c r="IK299" s="14"/>
      <c r="IL299" s="14"/>
      <c r="IM299" s="14"/>
      <c r="IN299" s="14"/>
      <c r="IO299" s="14"/>
      <c r="IP299" s="14"/>
      <c r="IQ299" s="14"/>
    </row>
    <row r="300" spans="1:251" x14ac:dyDescent="0.25">
      <c r="A300" s="1"/>
      <c r="C300" s="33"/>
      <c r="IH300" s="14"/>
      <c r="II300" s="14"/>
      <c r="IJ300" s="14"/>
      <c r="IK300" s="14"/>
      <c r="IL300" s="14"/>
      <c r="IM300" s="14"/>
      <c r="IN300" s="14"/>
      <c r="IO300" s="14"/>
      <c r="IP300" s="14"/>
      <c r="IQ300" s="14"/>
    </row>
    <row r="301" spans="1:251" x14ac:dyDescent="0.25">
      <c r="A301" s="1"/>
      <c r="C301" s="33"/>
      <c r="IH301" s="14"/>
      <c r="II301" s="14"/>
      <c r="IJ301" s="14"/>
      <c r="IK301" s="14"/>
      <c r="IL301" s="14"/>
      <c r="IM301" s="14"/>
      <c r="IN301" s="14"/>
      <c r="IO301" s="14"/>
      <c r="IP301" s="14"/>
      <c r="IQ301" s="14"/>
    </row>
    <row r="302" spans="1:251" x14ac:dyDescent="0.25">
      <c r="A302" s="1"/>
      <c r="C302" s="33"/>
      <c r="IH302" s="14"/>
      <c r="II302" s="14"/>
      <c r="IJ302" s="14"/>
      <c r="IK302" s="14"/>
      <c r="IL302" s="14"/>
      <c r="IM302" s="14"/>
      <c r="IN302" s="14"/>
      <c r="IO302" s="14"/>
      <c r="IP302" s="14"/>
      <c r="IQ302" s="14"/>
    </row>
    <row r="303" spans="1:251" x14ac:dyDescent="0.25">
      <c r="A303" s="1"/>
      <c r="C303" s="33"/>
      <c r="IH303" s="14"/>
      <c r="II303" s="14"/>
      <c r="IJ303" s="14"/>
      <c r="IK303" s="14"/>
      <c r="IL303" s="14"/>
      <c r="IM303" s="14"/>
      <c r="IN303" s="14"/>
      <c r="IO303" s="14"/>
      <c r="IP303" s="14"/>
      <c r="IQ303" s="14"/>
    </row>
    <row r="304" spans="1:251" x14ac:dyDescent="0.25">
      <c r="A304" s="1"/>
      <c r="C304" s="33"/>
      <c r="IH304" s="14"/>
      <c r="II304" s="14"/>
      <c r="IJ304" s="14"/>
      <c r="IK304" s="14"/>
      <c r="IL304" s="14"/>
      <c r="IM304" s="14"/>
      <c r="IN304" s="14"/>
      <c r="IO304" s="14"/>
      <c r="IP304" s="14"/>
      <c r="IQ304" s="14"/>
    </row>
    <row r="305" spans="1:251" x14ac:dyDescent="0.25">
      <c r="A305" s="1"/>
      <c r="C305" s="33"/>
      <c r="IH305" s="14"/>
      <c r="II305" s="14"/>
      <c r="IJ305" s="14"/>
      <c r="IK305" s="14"/>
      <c r="IL305" s="14"/>
      <c r="IM305" s="14"/>
      <c r="IN305" s="14"/>
      <c r="IO305" s="14"/>
      <c r="IP305" s="14"/>
      <c r="IQ305" s="14"/>
    </row>
    <row r="306" spans="1:251" x14ac:dyDescent="0.25">
      <c r="A306" s="1"/>
      <c r="C306" s="33"/>
      <c r="IH306" s="14"/>
      <c r="II306" s="14"/>
      <c r="IJ306" s="14"/>
      <c r="IK306" s="14"/>
      <c r="IL306" s="14"/>
      <c r="IM306" s="14"/>
      <c r="IN306" s="14"/>
      <c r="IO306" s="14"/>
      <c r="IP306" s="14"/>
      <c r="IQ306" s="14"/>
    </row>
    <row r="307" spans="1:251" x14ac:dyDescent="0.25">
      <c r="A307" s="1"/>
      <c r="C307" s="33"/>
      <c r="IH307" s="14"/>
      <c r="II307" s="14"/>
      <c r="IJ307" s="14"/>
      <c r="IK307" s="14"/>
      <c r="IL307" s="14"/>
      <c r="IM307" s="14"/>
      <c r="IN307" s="14"/>
      <c r="IO307" s="14"/>
      <c r="IP307" s="14"/>
      <c r="IQ307" s="14"/>
    </row>
    <row r="308" spans="1:251" x14ac:dyDescent="0.25">
      <c r="A308" s="1"/>
      <c r="C308" s="33"/>
      <c r="IH308" s="14"/>
      <c r="II308" s="14"/>
      <c r="IJ308" s="14"/>
      <c r="IK308" s="14"/>
      <c r="IL308" s="14"/>
      <c r="IM308" s="14"/>
      <c r="IN308" s="14"/>
      <c r="IO308" s="14"/>
      <c r="IP308" s="14"/>
      <c r="IQ308" s="14"/>
    </row>
    <row r="309" spans="1:251" x14ac:dyDescent="0.25">
      <c r="A309" s="1"/>
      <c r="C309" s="33"/>
      <c r="IH309" s="14"/>
      <c r="II309" s="14"/>
      <c r="IJ309" s="14"/>
      <c r="IK309" s="14"/>
      <c r="IL309" s="14"/>
      <c r="IM309" s="14"/>
      <c r="IN309" s="14"/>
      <c r="IO309" s="14"/>
      <c r="IP309" s="14"/>
      <c r="IQ309" s="14"/>
    </row>
    <row r="310" spans="1:251" x14ac:dyDescent="0.25">
      <c r="A310" s="1"/>
      <c r="C310" s="33"/>
      <c r="IH310" s="14"/>
      <c r="II310" s="14"/>
      <c r="IJ310" s="14"/>
      <c r="IK310" s="14"/>
      <c r="IL310" s="14"/>
      <c r="IM310" s="14"/>
      <c r="IN310" s="14"/>
      <c r="IO310" s="14"/>
      <c r="IP310" s="14"/>
      <c r="IQ310" s="14"/>
    </row>
    <row r="311" spans="1:251" x14ac:dyDescent="0.25">
      <c r="A311" s="1"/>
      <c r="C311" s="33"/>
      <c r="IH311" s="14"/>
      <c r="II311" s="14"/>
      <c r="IJ311" s="14"/>
      <c r="IK311" s="14"/>
      <c r="IL311" s="14"/>
      <c r="IM311" s="14"/>
      <c r="IN311" s="14"/>
      <c r="IO311" s="14"/>
      <c r="IP311" s="14"/>
      <c r="IQ311" s="14"/>
    </row>
    <row r="312" spans="1:251" x14ac:dyDescent="0.25">
      <c r="A312" s="1"/>
      <c r="C312" s="33"/>
      <c r="IH312" s="14"/>
      <c r="II312" s="14"/>
      <c r="IJ312" s="14"/>
      <c r="IK312" s="14"/>
      <c r="IL312" s="14"/>
      <c r="IM312" s="14"/>
      <c r="IN312" s="14"/>
      <c r="IO312" s="14"/>
      <c r="IP312" s="14"/>
      <c r="IQ312" s="14"/>
    </row>
    <row r="313" spans="1:251" x14ac:dyDescent="0.25">
      <c r="A313" s="1"/>
      <c r="C313" s="33"/>
      <c r="IH313" s="14"/>
      <c r="II313" s="14"/>
      <c r="IJ313" s="14"/>
      <c r="IK313" s="14"/>
      <c r="IL313" s="14"/>
      <c r="IM313" s="14"/>
      <c r="IN313" s="14"/>
      <c r="IO313" s="14"/>
      <c r="IP313" s="14"/>
      <c r="IQ313" s="14"/>
    </row>
    <row r="314" spans="1:251" x14ac:dyDescent="0.25">
      <c r="A314" s="1"/>
      <c r="C314" s="33"/>
      <c r="IH314" s="14"/>
      <c r="II314" s="14"/>
      <c r="IJ314" s="14"/>
      <c r="IK314" s="14"/>
      <c r="IL314" s="14"/>
      <c r="IM314" s="14"/>
      <c r="IN314" s="14"/>
      <c r="IO314" s="14"/>
      <c r="IP314" s="14"/>
      <c r="IQ314" s="14"/>
    </row>
    <row r="315" spans="1:251" x14ac:dyDescent="0.25">
      <c r="A315" s="1"/>
      <c r="C315" s="33"/>
      <c r="IH315" s="14"/>
      <c r="II315" s="14"/>
      <c r="IJ315" s="14"/>
      <c r="IK315" s="14"/>
      <c r="IL315" s="14"/>
      <c r="IM315" s="14"/>
      <c r="IN315" s="14"/>
      <c r="IO315" s="14"/>
      <c r="IP315" s="14"/>
      <c r="IQ315" s="14"/>
    </row>
    <row r="316" spans="1:251" x14ac:dyDescent="0.25">
      <c r="A316" s="1"/>
      <c r="C316" s="33"/>
      <c r="IH316" s="14"/>
      <c r="II316" s="14"/>
      <c r="IJ316" s="14"/>
      <c r="IK316" s="14"/>
      <c r="IL316" s="14"/>
      <c r="IM316" s="14"/>
      <c r="IN316" s="14"/>
      <c r="IO316" s="14"/>
      <c r="IP316" s="14"/>
      <c r="IQ316" s="14"/>
    </row>
    <row r="317" spans="1:251" x14ac:dyDescent="0.25">
      <c r="A317" s="1"/>
      <c r="C317" s="33"/>
      <c r="IH317" s="14"/>
      <c r="II317" s="14"/>
      <c r="IJ317" s="14"/>
      <c r="IK317" s="14"/>
      <c r="IL317" s="14"/>
      <c r="IM317" s="14"/>
      <c r="IN317" s="14"/>
      <c r="IO317" s="14"/>
      <c r="IP317" s="14"/>
      <c r="IQ317" s="14"/>
    </row>
    <row r="318" spans="1:251" x14ac:dyDescent="0.25">
      <c r="A318" s="1"/>
      <c r="C318" s="33"/>
      <c r="IH318" s="14"/>
      <c r="II318" s="14"/>
      <c r="IJ318" s="14"/>
      <c r="IK318" s="14"/>
      <c r="IL318" s="14"/>
      <c r="IM318" s="14"/>
      <c r="IN318" s="14"/>
      <c r="IO318" s="14"/>
      <c r="IP318" s="14"/>
      <c r="IQ318" s="14"/>
    </row>
    <row r="319" spans="1:251" x14ac:dyDescent="0.25">
      <c r="A319" s="1"/>
      <c r="C319" s="33"/>
      <c r="IH319" s="14"/>
      <c r="II319" s="14"/>
      <c r="IJ319" s="14"/>
      <c r="IK319" s="14"/>
      <c r="IL319" s="14"/>
      <c r="IM319" s="14"/>
      <c r="IN319" s="14"/>
      <c r="IO319" s="14"/>
      <c r="IP319" s="14"/>
      <c r="IQ319" s="14"/>
    </row>
    <row r="320" spans="1:251" x14ac:dyDescent="0.25">
      <c r="A320" s="1"/>
      <c r="C320" s="33"/>
      <c r="IH320" s="14"/>
      <c r="II320" s="14"/>
      <c r="IJ320" s="14"/>
      <c r="IK320" s="14"/>
      <c r="IL320" s="14"/>
      <c r="IM320" s="14"/>
      <c r="IN320" s="14"/>
      <c r="IO320" s="14"/>
      <c r="IP320" s="14"/>
      <c r="IQ320" s="14"/>
    </row>
    <row r="321" spans="1:251" x14ac:dyDescent="0.25">
      <c r="A321" s="1"/>
      <c r="C321" s="33"/>
      <c r="IH321" s="14"/>
      <c r="II321" s="14"/>
      <c r="IJ321" s="14"/>
      <c r="IK321" s="14"/>
      <c r="IL321" s="14"/>
      <c r="IM321" s="14"/>
      <c r="IN321" s="14"/>
      <c r="IO321" s="14"/>
      <c r="IP321" s="14"/>
      <c r="IQ321" s="14"/>
    </row>
    <row r="322" spans="1:251" x14ac:dyDescent="0.25">
      <c r="A322" s="1"/>
      <c r="C322" s="33"/>
      <c r="IH322" s="14"/>
      <c r="II322" s="14"/>
      <c r="IJ322" s="14"/>
      <c r="IK322" s="14"/>
      <c r="IL322" s="14"/>
      <c r="IM322" s="14"/>
      <c r="IN322" s="14"/>
      <c r="IO322" s="14"/>
      <c r="IP322" s="14"/>
      <c r="IQ322" s="14"/>
    </row>
    <row r="323" spans="1:251" x14ac:dyDescent="0.25">
      <c r="A323" s="1"/>
      <c r="C323" s="33"/>
      <c r="IH323" s="14"/>
      <c r="II323" s="14"/>
      <c r="IJ323" s="14"/>
      <c r="IK323" s="14"/>
      <c r="IL323" s="14"/>
      <c r="IM323" s="14"/>
      <c r="IN323" s="14"/>
      <c r="IO323" s="14"/>
      <c r="IP323" s="14"/>
      <c r="IQ323" s="14"/>
    </row>
    <row r="324" spans="1:251" x14ac:dyDescent="0.25">
      <c r="A324" s="1"/>
      <c r="C324" s="33"/>
      <c r="IH324" s="14"/>
      <c r="II324" s="14"/>
      <c r="IJ324" s="14"/>
      <c r="IK324" s="14"/>
      <c r="IL324" s="14"/>
      <c r="IM324" s="14"/>
      <c r="IN324" s="14"/>
      <c r="IO324" s="14"/>
      <c r="IP324" s="14"/>
      <c r="IQ324" s="14"/>
    </row>
    <row r="325" spans="1:251" x14ac:dyDescent="0.25">
      <c r="A325" s="1"/>
      <c r="C325" s="33"/>
      <c r="IH325" s="14"/>
      <c r="II325" s="14"/>
      <c r="IJ325" s="14"/>
      <c r="IK325" s="14"/>
      <c r="IL325" s="14"/>
      <c r="IM325" s="14"/>
      <c r="IN325" s="14"/>
      <c r="IO325" s="14"/>
      <c r="IP325" s="14"/>
      <c r="IQ325" s="14"/>
    </row>
    <row r="326" spans="1:251" x14ac:dyDescent="0.25">
      <c r="A326" s="1"/>
      <c r="C326" s="33"/>
      <c r="IH326" s="14"/>
      <c r="II326" s="14"/>
      <c r="IJ326" s="14"/>
      <c r="IK326" s="14"/>
      <c r="IL326" s="14"/>
      <c r="IM326" s="14"/>
      <c r="IN326" s="14"/>
      <c r="IO326" s="14"/>
      <c r="IP326" s="14"/>
      <c r="IQ326" s="14"/>
    </row>
    <row r="327" spans="1:251" x14ac:dyDescent="0.25">
      <c r="A327" s="1"/>
      <c r="C327" s="33"/>
      <c r="IH327" s="14"/>
      <c r="II327" s="14"/>
      <c r="IJ327" s="14"/>
      <c r="IK327" s="14"/>
      <c r="IL327" s="14"/>
      <c r="IM327" s="14"/>
      <c r="IN327" s="14"/>
      <c r="IO327" s="14"/>
      <c r="IP327" s="14"/>
      <c r="IQ327" s="14"/>
    </row>
    <row r="328" spans="1:251" x14ac:dyDescent="0.25">
      <c r="A328" s="1"/>
      <c r="C328" s="33"/>
      <c r="IH328" s="14"/>
      <c r="II328" s="14"/>
      <c r="IJ328" s="14"/>
      <c r="IK328" s="14"/>
      <c r="IL328" s="14"/>
      <c r="IM328" s="14"/>
      <c r="IN328" s="14"/>
      <c r="IO328" s="14"/>
      <c r="IP328" s="14"/>
      <c r="IQ328" s="14"/>
    </row>
    <row r="329" spans="1:251" x14ac:dyDescent="0.25">
      <c r="A329" s="1"/>
      <c r="C329" s="33"/>
      <c r="IH329" s="14"/>
      <c r="II329" s="14"/>
      <c r="IJ329" s="14"/>
      <c r="IK329" s="14"/>
      <c r="IL329" s="14"/>
      <c r="IM329" s="14"/>
      <c r="IN329" s="14"/>
      <c r="IO329" s="14"/>
      <c r="IP329" s="14"/>
      <c r="IQ329" s="14"/>
    </row>
    <row r="330" spans="1:251" x14ac:dyDescent="0.25">
      <c r="A330" s="1"/>
      <c r="C330" s="33"/>
      <c r="IH330" s="14"/>
      <c r="II330" s="14"/>
      <c r="IJ330" s="14"/>
      <c r="IK330" s="14"/>
      <c r="IL330" s="14"/>
      <c r="IM330" s="14"/>
      <c r="IN330" s="14"/>
      <c r="IO330" s="14"/>
      <c r="IP330" s="14"/>
      <c r="IQ330" s="14"/>
    </row>
    <row r="331" spans="1:251" x14ac:dyDescent="0.25">
      <c r="A331" s="1"/>
      <c r="C331" s="33"/>
      <c r="IH331" s="14"/>
      <c r="II331" s="14"/>
      <c r="IJ331" s="14"/>
      <c r="IK331" s="14"/>
      <c r="IL331" s="14"/>
      <c r="IM331" s="14"/>
      <c r="IN331" s="14"/>
      <c r="IO331" s="14"/>
      <c r="IP331" s="14"/>
      <c r="IQ331" s="14"/>
    </row>
    <row r="332" spans="1:251" x14ac:dyDescent="0.25">
      <c r="A332" s="1"/>
      <c r="C332" s="33"/>
      <c r="IH332" s="14"/>
      <c r="II332" s="14"/>
      <c r="IJ332" s="14"/>
      <c r="IK332" s="14"/>
      <c r="IL332" s="14"/>
      <c r="IM332" s="14"/>
      <c r="IN332" s="14"/>
      <c r="IO332" s="14"/>
      <c r="IP332" s="14"/>
      <c r="IQ332" s="14"/>
    </row>
    <row r="333" spans="1:251" x14ac:dyDescent="0.25">
      <c r="A333" s="1"/>
      <c r="C333" s="33"/>
      <c r="IH333" s="14"/>
      <c r="II333" s="14"/>
      <c r="IJ333" s="14"/>
      <c r="IK333" s="14"/>
      <c r="IL333" s="14"/>
      <c r="IM333" s="14"/>
      <c r="IN333" s="14"/>
      <c r="IO333" s="14"/>
      <c r="IP333" s="14"/>
      <c r="IQ333" s="14"/>
    </row>
    <row r="334" spans="1:251" x14ac:dyDescent="0.25">
      <c r="A334" s="1"/>
      <c r="C334" s="33"/>
      <c r="IH334" s="14"/>
      <c r="II334" s="14"/>
      <c r="IJ334" s="14"/>
      <c r="IK334" s="14"/>
      <c r="IL334" s="14"/>
      <c r="IM334" s="14"/>
      <c r="IN334" s="14"/>
      <c r="IO334" s="14"/>
      <c r="IP334" s="14"/>
      <c r="IQ334" s="14"/>
    </row>
    <row r="335" spans="1:251" x14ac:dyDescent="0.25">
      <c r="A335" s="1"/>
      <c r="C335" s="33"/>
      <c r="IH335" s="14"/>
      <c r="II335" s="14"/>
      <c r="IJ335" s="14"/>
      <c r="IK335" s="14"/>
      <c r="IL335" s="14"/>
      <c r="IM335" s="14"/>
      <c r="IN335" s="14"/>
      <c r="IO335" s="14"/>
      <c r="IP335" s="14"/>
      <c r="IQ335" s="14"/>
    </row>
    <row r="336" spans="1:251" x14ac:dyDescent="0.25">
      <c r="A336" s="1"/>
      <c r="C336" s="33"/>
      <c r="IH336" s="14"/>
      <c r="II336" s="14"/>
      <c r="IJ336" s="14"/>
      <c r="IK336" s="14"/>
      <c r="IL336" s="14"/>
      <c r="IM336" s="14"/>
      <c r="IN336" s="14"/>
      <c r="IO336" s="14"/>
      <c r="IP336" s="14"/>
      <c r="IQ336" s="14"/>
    </row>
    <row r="337" spans="1:251" x14ac:dyDescent="0.25">
      <c r="A337" s="1"/>
      <c r="C337" s="33"/>
      <c r="IH337" s="14"/>
      <c r="II337" s="14"/>
      <c r="IJ337" s="14"/>
      <c r="IK337" s="14"/>
      <c r="IL337" s="14"/>
      <c r="IM337" s="14"/>
      <c r="IN337" s="14"/>
      <c r="IO337" s="14"/>
      <c r="IP337" s="14"/>
      <c r="IQ337" s="14"/>
    </row>
    <row r="338" spans="1:251" x14ac:dyDescent="0.25">
      <c r="A338" s="1"/>
      <c r="C338" s="33"/>
      <c r="IH338" s="14"/>
      <c r="II338" s="14"/>
      <c r="IJ338" s="14"/>
      <c r="IK338" s="14"/>
      <c r="IL338" s="14"/>
      <c r="IM338" s="14"/>
      <c r="IN338" s="14"/>
      <c r="IO338" s="14"/>
      <c r="IP338" s="14"/>
      <c r="IQ338" s="14"/>
    </row>
    <row r="339" spans="1:251" x14ac:dyDescent="0.25">
      <c r="A339" s="1"/>
      <c r="C339" s="33"/>
      <c r="IH339" s="14"/>
      <c r="II339" s="14"/>
      <c r="IJ339" s="14"/>
      <c r="IK339" s="14"/>
      <c r="IL339" s="14"/>
      <c r="IM339" s="14"/>
      <c r="IN339" s="14"/>
      <c r="IO339" s="14"/>
      <c r="IP339" s="14"/>
      <c r="IQ339" s="14"/>
    </row>
    <row r="340" spans="1:251" x14ac:dyDescent="0.25">
      <c r="A340" s="1"/>
      <c r="C340" s="33"/>
      <c r="IH340" s="14"/>
      <c r="II340" s="14"/>
      <c r="IJ340" s="14"/>
      <c r="IK340" s="14"/>
      <c r="IL340" s="14"/>
      <c r="IM340" s="14"/>
      <c r="IN340" s="14"/>
      <c r="IO340" s="14"/>
      <c r="IP340" s="14"/>
      <c r="IQ340" s="14"/>
    </row>
    <row r="341" spans="1:251" x14ac:dyDescent="0.25">
      <c r="A341" s="1"/>
      <c r="C341" s="33"/>
      <c r="IH341" s="14"/>
      <c r="II341" s="14"/>
      <c r="IJ341" s="14"/>
      <c r="IK341" s="14"/>
      <c r="IL341" s="14"/>
      <c r="IM341" s="14"/>
      <c r="IN341" s="14"/>
      <c r="IO341" s="14"/>
      <c r="IP341" s="14"/>
      <c r="IQ341" s="14"/>
    </row>
    <row r="342" spans="1:251" x14ac:dyDescent="0.25">
      <c r="A342" s="1"/>
      <c r="C342" s="33"/>
      <c r="IH342" s="14"/>
      <c r="II342" s="14"/>
      <c r="IJ342" s="14"/>
      <c r="IK342" s="14"/>
      <c r="IL342" s="14"/>
      <c r="IM342" s="14"/>
      <c r="IN342" s="14"/>
      <c r="IO342" s="14"/>
      <c r="IP342" s="14"/>
      <c r="IQ342" s="14"/>
    </row>
    <row r="343" spans="1:251" x14ac:dyDescent="0.25">
      <c r="A343" s="1"/>
      <c r="C343" s="33"/>
      <c r="IH343" s="14"/>
      <c r="II343" s="14"/>
      <c r="IJ343" s="14"/>
      <c r="IK343" s="14"/>
      <c r="IL343" s="14"/>
      <c r="IM343" s="14"/>
      <c r="IN343" s="14"/>
      <c r="IO343" s="14"/>
      <c r="IP343" s="14"/>
      <c r="IQ343" s="14"/>
    </row>
    <row r="344" spans="1:251" x14ac:dyDescent="0.25">
      <c r="A344" s="1"/>
      <c r="C344" s="33"/>
      <c r="IH344" s="14"/>
      <c r="II344" s="14"/>
      <c r="IJ344" s="14"/>
      <c r="IK344" s="14"/>
      <c r="IL344" s="14"/>
      <c r="IM344" s="14"/>
      <c r="IN344" s="14"/>
      <c r="IO344" s="14"/>
      <c r="IP344" s="14"/>
      <c r="IQ344" s="14"/>
    </row>
    <row r="345" spans="1:251" x14ac:dyDescent="0.25">
      <c r="A345" s="1"/>
      <c r="C345" s="33"/>
      <c r="IH345" s="14"/>
      <c r="II345" s="14"/>
      <c r="IJ345" s="14"/>
      <c r="IK345" s="14"/>
      <c r="IL345" s="14"/>
      <c r="IM345" s="14"/>
      <c r="IN345" s="14"/>
      <c r="IO345" s="14"/>
      <c r="IP345" s="14"/>
      <c r="IQ345" s="14"/>
    </row>
    <row r="346" spans="1:251" x14ac:dyDescent="0.25">
      <c r="A346" s="1"/>
      <c r="C346" s="33"/>
      <c r="IH346" s="14"/>
      <c r="II346" s="14"/>
      <c r="IJ346" s="14"/>
      <c r="IK346" s="14"/>
      <c r="IL346" s="14"/>
      <c r="IM346" s="14"/>
      <c r="IN346" s="14"/>
      <c r="IO346" s="14"/>
      <c r="IP346" s="14"/>
      <c r="IQ346" s="14"/>
    </row>
    <row r="347" spans="1:251" x14ac:dyDescent="0.25">
      <c r="A347" s="1"/>
      <c r="C347" s="33"/>
      <c r="IH347" s="14"/>
      <c r="II347" s="14"/>
      <c r="IJ347" s="14"/>
      <c r="IK347" s="14"/>
      <c r="IL347" s="14"/>
      <c r="IM347" s="14"/>
      <c r="IN347" s="14"/>
      <c r="IO347" s="14"/>
      <c r="IP347" s="14"/>
      <c r="IQ347" s="14"/>
    </row>
    <row r="348" spans="1:251" x14ac:dyDescent="0.25">
      <c r="A348" s="1"/>
      <c r="C348" s="33"/>
      <c r="IH348" s="14"/>
      <c r="II348" s="14"/>
      <c r="IJ348" s="14"/>
      <c r="IK348" s="14"/>
      <c r="IL348" s="14"/>
      <c r="IM348" s="14"/>
      <c r="IN348" s="14"/>
      <c r="IO348" s="14"/>
      <c r="IP348" s="14"/>
      <c r="IQ348" s="14"/>
    </row>
    <row r="349" spans="1:251" x14ac:dyDescent="0.25">
      <c r="A349" s="1"/>
      <c r="C349" s="33"/>
      <c r="IH349" s="14"/>
      <c r="II349" s="14"/>
      <c r="IJ349" s="14"/>
      <c r="IK349" s="14"/>
      <c r="IL349" s="14"/>
      <c r="IM349" s="14"/>
      <c r="IN349" s="14"/>
      <c r="IO349" s="14"/>
      <c r="IP349" s="14"/>
      <c r="IQ349" s="14"/>
    </row>
    <row r="350" spans="1:251" x14ac:dyDescent="0.25">
      <c r="A350" s="1"/>
      <c r="C350" s="33"/>
      <c r="IH350" s="14"/>
      <c r="II350" s="14"/>
      <c r="IJ350" s="14"/>
      <c r="IK350" s="14"/>
      <c r="IL350" s="14"/>
      <c r="IM350" s="14"/>
      <c r="IN350" s="14"/>
      <c r="IO350" s="14"/>
      <c r="IP350" s="14"/>
      <c r="IQ350" s="14"/>
    </row>
    <row r="351" spans="1:251" x14ac:dyDescent="0.25">
      <c r="A351" s="1"/>
      <c r="C351" s="33"/>
      <c r="IH351" s="14"/>
      <c r="II351" s="14"/>
      <c r="IJ351" s="14"/>
      <c r="IK351" s="14"/>
      <c r="IL351" s="14"/>
      <c r="IM351" s="14"/>
      <c r="IN351" s="14"/>
      <c r="IO351" s="14"/>
      <c r="IP351" s="14"/>
      <c r="IQ351" s="14"/>
    </row>
    <row r="352" spans="1:251" x14ac:dyDescent="0.25">
      <c r="A352" s="1"/>
      <c r="C352" s="33"/>
      <c r="IH352" s="14"/>
      <c r="II352" s="14"/>
      <c r="IJ352" s="14"/>
      <c r="IK352" s="14"/>
      <c r="IL352" s="14"/>
      <c r="IM352" s="14"/>
      <c r="IN352" s="14"/>
      <c r="IO352" s="14"/>
      <c r="IP352" s="14"/>
      <c r="IQ352" s="14"/>
    </row>
    <row r="353" spans="1:251" x14ac:dyDescent="0.25">
      <c r="A353" s="1"/>
      <c r="C353" s="33"/>
      <c r="IH353" s="14"/>
      <c r="II353" s="14"/>
      <c r="IJ353" s="14"/>
      <c r="IK353" s="14"/>
      <c r="IL353" s="14"/>
      <c r="IM353" s="14"/>
      <c r="IN353" s="14"/>
      <c r="IO353" s="14"/>
      <c r="IP353" s="14"/>
      <c r="IQ353" s="14"/>
    </row>
    <row r="354" spans="1:251" x14ac:dyDescent="0.25">
      <c r="A354" s="1"/>
      <c r="C354" s="33"/>
      <c r="IH354" s="14"/>
      <c r="II354" s="14"/>
      <c r="IJ354" s="14"/>
      <c r="IK354" s="14"/>
      <c r="IL354" s="14"/>
      <c r="IM354" s="14"/>
      <c r="IN354" s="14"/>
      <c r="IO354" s="14"/>
      <c r="IP354" s="14"/>
      <c r="IQ354" s="14"/>
    </row>
    <row r="355" spans="1:251" x14ac:dyDescent="0.25">
      <c r="A355" s="1"/>
      <c r="C355" s="33"/>
      <c r="IH355" s="14"/>
      <c r="II355" s="14"/>
      <c r="IJ355" s="14"/>
      <c r="IK355" s="14"/>
      <c r="IL355" s="14"/>
      <c r="IM355" s="14"/>
      <c r="IN355" s="14"/>
      <c r="IO355" s="14"/>
      <c r="IP355" s="14"/>
      <c r="IQ355" s="14"/>
    </row>
    <row r="356" spans="1:251" x14ac:dyDescent="0.25">
      <c r="A356" s="1"/>
      <c r="C356" s="33"/>
      <c r="IH356" s="14"/>
      <c r="II356" s="14"/>
      <c r="IJ356" s="14"/>
      <c r="IK356" s="14"/>
      <c r="IL356" s="14"/>
      <c r="IM356" s="14"/>
      <c r="IN356" s="14"/>
      <c r="IO356" s="14"/>
      <c r="IP356" s="14"/>
      <c r="IQ356" s="14"/>
    </row>
    <row r="357" spans="1:251" x14ac:dyDescent="0.25">
      <c r="A357" s="1"/>
      <c r="C357" s="33"/>
      <c r="IH357" s="14"/>
      <c r="II357" s="14"/>
      <c r="IJ357" s="14"/>
      <c r="IK357" s="14"/>
      <c r="IL357" s="14"/>
      <c r="IM357" s="14"/>
      <c r="IN357" s="14"/>
      <c r="IO357" s="14"/>
      <c r="IP357" s="14"/>
      <c r="IQ357" s="14"/>
    </row>
    <row r="358" spans="1:251" x14ac:dyDescent="0.25">
      <c r="A358" s="1"/>
      <c r="C358" s="33"/>
      <c r="IH358" s="14"/>
      <c r="II358" s="14"/>
      <c r="IJ358" s="14"/>
      <c r="IK358" s="14"/>
      <c r="IL358" s="14"/>
      <c r="IM358" s="14"/>
      <c r="IN358" s="14"/>
      <c r="IO358" s="14"/>
      <c r="IP358" s="14"/>
      <c r="IQ358" s="14"/>
    </row>
    <row r="359" spans="1:251" x14ac:dyDescent="0.25">
      <c r="A359" s="1"/>
      <c r="C359" s="33"/>
      <c r="IH359" s="14"/>
      <c r="II359" s="14"/>
      <c r="IJ359" s="14"/>
      <c r="IK359" s="14"/>
      <c r="IL359" s="14"/>
      <c r="IM359" s="14"/>
      <c r="IN359" s="14"/>
      <c r="IO359" s="14"/>
      <c r="IP359" s="14"/>
      <c r="IQ359" s="14"/>
    </row>
    <row r="360" spans="1:251" x14ac:dyDescent="0.25">
      <c r="A360" s="1"/>
      <c r="C360" s="33"/>
      <c r="IH360" s="14"/>
      <c r="II360" s="14"/>
      <c r="IJ360" s="14"/>
      <c r="IK360" s="14"/>
      <c r="IL360" s="14"/>
      <c r="IM360" s="14"/>
      <c r="IN360" s="14"/>
      <c r="IO360" s="14"/>
      <c r="IP360" s="14"/>
      <c r="IQ360" s="14"/>
    </row>
    <row r="361" spans="1:251" x14ac:dyDescent="0.25">
      <c r="A361" s="1"/>
      <c r="C361" s="33"/>
      <c r="IH361" s="14"/>
      <c r="II361" s="14"/>
      <c r="IJ361" s="14"/>
      <c r="IK361" s="14"/>
      <c r="IL361" s="14"/>
      <c r="IM361" s="14"/>
      <c r="IN361" s="14"/>
      <c r="IO361" s="14"/>
      <c r="IP361" s="14"/>
      <c r="IQ361" s="14"/>
    </row>
    <row r="362" spans="1:251" x14ac:dyDescent="0.25">
      <c r="A362" s="1"/>
      <c r="C362" s="33"/>
      <c r="IH362" s="14"/>
      <c r="II362" s="14"/>
      <c r="IJ362" s="14"/>
      <c r="IK362" s="14"/>
      <c r="IL362" s="14"/>
      <c r="IM362" s="14"/>
      <c r="IN362" s="14"/>
      <c r="IO362" s="14"/>
      <c r="IP362" s="14"/>
      <c r="IQ362" s="14"/>
    </row>
    <row r="363" spans="1:251" x14ac:dyDescent="0.25">
      <c r="A363" s="1"/>
      <c r="C363" s="33"/>
      <c r="IH363" s="14"/>
      <c r="II363" s="14"/>
      <c r="IJ363" s="14"/>
      <c r="IK363" s="14"/>
      <c r="IL363" s="14"/>
      <c r="IM363" s="14"/>
      <c r="IN363" s="14"/>
      <c r="IO363" s="14"/>
      <c r="IP363" s="14"/>
      <c r="IQ363" s="14"/>
    </row>
    <row r="364" spans="1:251" x14ac:dyDescent="0.25">
      <c r="A364" s="1"/>
      <c r="C364" s="33"/>
      <c r="IH364" s="14"/>
      <c r="II364" s="14"/>
      <c r="IJ364" s="14"/>
      <c r="IK364" s="14"/>
      <c r="IL364" s="14"/>
      <c r="IM364" s="14"/>
      <c r="IN364" s="14"/>
      <c r="IO364" s="14"/>
      <c r="IP364" s="14"/>
      <c r="IQ364" s="14"/>
    </row>
    <row r="365" spans="1:251" x14ac:dyDescent="0.25">
      <c r="A365" s="1"/>
      <c r="C365" s="33"/>
      <c r="IH365" s="14"/>
      <c r="II365" s="14"/>
      <c r="IJ365" s="14"/>
      <c r="IK365" s="14"/>
      <c r="IL365" s="14"/>
      <c r="IM365" s="14"/>
      <c r="IN365" s="14"/>
      <c r="IO365" s="14"/>
      <c r="IP365" s="14"/>
      <c r="IQ365" s="14"/>
    </row>
    <row r="366" spans="1:251" x14ac:dyDescent="0.25">
      <c r="A366" s="1"/>
      <c r="C366" s="33"/>
      <c r="IH366" s="14"/>
      <c r="II366" s="14"/>
      <c r="IJ366" s="14"/>
      <c r="IK366" s="14"/>
      <c r="IL366" s="14"/>
      <c r="IM366" s="14"/>
      <c r="IN366" s="14"/>
      <c r="IO366" s="14"/>
      <c r="IP366" s="14"/>
      <c r="IQ366" s="14"/>
    </row>
    <row r="367" spans="1:251" x14ac:dyDescent="0.25">
      <c r="A367" s="1"/>
      <c r="C367" s="33"/>
      <c r="IH367" s="14"/>
      <c r="II367" s="14"/>
      <c r="IJ367" s="14"/>
      <c r="IK367" s="14"/>
      <c r="IL367" s="14"/>
      <c r="IM367" s="14"/>
      <c r="IN367" s="14"/>
      <c r="IO367" s="14"/>
      <c r="IP367" s="14"/>
      <c r="IQ367" s="14"/>
    </row>
    <row r="368" spans="1:251" x14ac:dyDescent="0.25">
      <c r="A368" s="1"/>
      <c r="C368" s="33"/>
      <c r="IH368" s="14"/>
      <c r="II368" s="14"/>
      <c r="IJ368" s="14"/>
      <c r="IK368" s="14"/>
      <c r="IL368" s="14"/>
      <c r="IM368" s="14"/>
      <c r="IN368" s="14"/>
      <c r="IO368" s="14"/>
      <c r="IP368" s="14"/>
      <c r="IQ368" s="14"/>
    </row>
    <row r="369" spans="1:251" x14ac:dyDescent="0.25">
      <c r="A369" s="1"/>
      <c r="C369" s="33"/>
      <c r="IH369" s="14"/>
      <c r="II369" s="14"/>
      <c r="IJ369" s="14"/>
      <c r="IK369" s="14"/>
      <c r="IL369" s="14"/>
      <c r="IM369" s="14"/>
      <c r="IN369" s="14"/>
      <c r="IO369" s="14"/>
      <c r="IP369" s="14"/>
      <c r="IQ369" s="14"/>
    </row>
    <row r="370" spans="1:251" x14ac:dyDescent="0.25">
      <c r="A370" s="1"/>
      <c r="C370" s="33"/>
      <c r="IH370" s="14"/>
      <c r="II370" s="14"/>
      <c r="IJ370" s="14"/>
      <c r="IK370" s="14"/>
      <c r="IL370" s="14"/>
      <c r="IM370" s="14"/>
      <c r="IN370" s="14"/>
      <c r="IO370" s="14"/>
      <c r="IP370" s="14"/>
      <c r="IQ370" s="14"/>
    </row>
    <row r="371" spans="1:251" x14ac:dyDescent="0.25">
      <c r="A371" s="1"/>
      <c r="C371" s="33"/>
      <c r="IH371" s="14"/>
      <c r="II371" s="14"/>
      <c r="IJ371" s="14"/>
      <c r="IK371" s="14"/>
      <c r="IL371" s="14"/>
      <c r="IM371" s="14"/>
      <c r="IN371" s="14"/>
      <c r="IO371" s="14"/>
      <c r="IP371" s="14"/>
      <c r="IQ371" s="14"/>
    </row>
    <row r="372" spans="1:251" x14ac:dyDescent="0.25">
      <c r="A372" s="1"/>
      <c r="C372" s="33"/>
      <c r="IH372" s="14"/>
      <c r="II372" s="14"/>
      <c r="IJ372" s="14"/>
      <c r="IK372" s="14"/>
      <c r="IL372" s="14"/>
      <c r="IM372" s="14"/>
      <c r="IN372" s="14"/>
      <c r="IO372" s="14"/>
      <c r="IP372" s="14"/>
      <c r="IQ372" s="14"/>
    </row>
    <row r="373" spans="1:251" x14ac:dyDescent="0.25">
      <c r="A373" s="1"/>
      <c r="C373" s="33"/>
      <c r="IH373" s="14"/>
      <c r="II373" s="14"/>
      <c r="IJ373" s="14"/>
      <c r="IK373" s="14"/>
      <c r="IL373" s="14"/>
      <c r="IM373" s="14"/>
      <c r="IN373" s="14"/>
      <c r="IO373" s="14"/>
      <c r="IP373" s="14"/>
      <c r="IQ373" s="14"/>
    </row>
    <row r="374" spans="1:251" x14ac:dyDescent="0.25">
      <c r="A374" s="1"/>
      <c r="C374" s="33"/>
      <c r="IH374" s="14"/>
      <c r="II374" s="14"/>
      <c r="IJ374" s="14"/>
      <c r="IK374" s="14"/>
      <c r="IL374" s="14"/>
      <c r="IM374" s="14"/>
      <c r="IN374" s="14"/>
      <c r="IO374" s="14"/>
      <c r="IP374" s="14"/>
      <c r="IQ374" s="14"/>
    </row>
    <row r="375" spans="1:251" x14ac:dyDescent="0.25">
      <c r="A375" s="1"/>
      <c r="C375" s="33"/>
      <c r="IH375" s="14"/>
      <c r="II375" s="14"/>
      <c r="IJ375" s="14"/>
      <c r="IK375" s="14"/>
      <c r="IL375" s="14"/>
      <c r="IM375" s="14"/>
      <c r="IN375" s="14"/>
      <c r="IO375" s="14"/>
      <c r="IP375" s="14"/>
      <c r="IQ375" s="14"/>
    </row>
    <row r="376" spans="1:251" x14ac:dyDescent="0.25">
      <c r="A376" s="1"/>
      <c r="C376" s="33"/>
      <c r="IH376" s="14"/>
      <c r="II376" s="14"/>
      <c r="IJ376" s="14"/>
      <c r="IK376" s="14"/>
      <c r="IL376" s="14"/>
      <c r="IM376" s="14"/>
      <c r="IN376" s="14"/>
      <c r="IO376" s="14"/>
      <c r="IP376" s="14"/>
      <c r="IQ376" s="14"/>
    </row>
    <row r="377" spans="1:251" x14ac:dyDescent="0.25">
      <c r="A377" s="1"/>
      <c r="C377" s="33"/>
      <c r="IH377" s="14"/>
      <c r="II377" s="14"/>
      <c r="IJ377" s="14"/>
      <c r="IK377" s="14"/>
      <c r="IL377" s="14"/>
      <c r="IM377" s="14"/>
      <c r="IN377" s="14"/>
      <c r="IO377" s="14"/>
      <c r="IP377" s="14"/>
      <c r="IQ377" s="14"/>
    </row>
    <row r="378" spans="1:251" x14ac:dyDescent="0.25">
      <c r="A378" s="1"/>
      <c r="C378" s="33"/>
      <c r="IH378" s="14"/>
      <c r="II378" s="14"/>
      <c r="IJ378" s="14"/>
      <c r="IK378" s="14"/>
      <c r="IL378" s="14"/>
      <c r="IM378" s="14"/>
      <c r="IN378" s="14"/>
      <c r="IO378" s="14"/>
      <c r="IP378" s="14"/>
      <c r="IQ378" s="14"/>
    </row>
    <row r="379" spans="1:251" x14ac:dyDescent="0.25">
      <c r="A379" s="1"/>
      <c r="C379" s="33"/>
      <c r="IH379" s="14"/>
      <c r="II379" s="14"/>
      <c r="IJ379" s="14"/>
      <c r="IK379" s="14"/>
      <c r="IL379" s="14"/>
      <c r="IM379" s="14"/>
      <c r="IN379" s="14"/>
      <c r="IO379" s="14"/>
      <c r="IP379" s="14"/>
      <c r="IQ379" s="14"/>
    </row>
    <row r="380" spans="1:251" x14ac:dyDescent="0.25">
      <c r="A380" s="1"/>
      <c r="C380" s="33"/>
      <c r="IH380" s="14"/>
      <c r="II380" s="14"/>
      <c r="IJ380" s="14"/>
      <c r="IK380" s="14"/>
      <c r="IL380" s="14"/>
      <c r="IM380" s="14"/>
      <c r="IN380" s="14"/>
      <c r="IO380" s="14"/>
      <c r="IP380" s="14"/>
      <c r="IQ380" s="14"/>
    </row>
    <row r="381" spans="1:251" x14ac:dyDescent="0.25">
      <c r="A381" s="1"/>
      <c r="C381" s="33"/>
      <c r="IH381" s="14"/>
      <c r="II381" s="14"/>
      <c r="IJ381" s="14"/>
      <c r="IK381" s="14"/>
      <c r="IL381" s="14"/>
      <c r="IM381" s="14"/>
      <c r="IN381" s="14"/>
      <c r="IO381" s="14"/>
      <c r="IP381" s="14"/>
      <c r="IQ381" s="14"/>
    </row>
    <row r="382" spans="1:251" x14ac:dyDescent="0.25">
      <c r="A382" s="1"/>
      <c r="C382" s="33"/>
      <c r="IH382" s="14"/>
      <c r="II382" s="14"/>
      <c r="IJ382" s="14"/>
      <c r="IK382" s="14"/>
      <c r="IL382" s="14"/>
      <c r="IM382" s="14"/>
      <c r="IN382" s="14"/>
      <c r="IO382" s="14"/>
      <c r="IP382" s="14"/>
      <c r="IQ382" s="14"/>
    </row>
    <row r="383" spans="1:251" x14ac:dyDescent="0.25">
      <c r="A383" s="1"/>
      <c r="C383" s="33"/>
      <c r="IH383" s="14"/>
      <c r="II383" s="14"/>
      <c r="IJ383" s="14"/>
      <c r="IK383" s="14"/>
      <c r="IL383" s="14"/>
      <c r="IM383" s="14"/>
      <c r="IN383" s="14"/>
      <c r="IO383" s="14"/>
      <c r="IP383" s="14"/>
      <c r="IQ383" s="14"/>
    </row>
    <row r="384" spans="1:251" x14ac:dyDescent="0.25">
      <c r="A384" s="1"/>
      <c r="C384" s="33"/>
      <c r="IH384" s="14"/>
      <c r="II384" s="14"/>
      <c r="IJ384" s="14"/>
      <c r="IK384" s="14"/>
      <c r="IL384" s="14"/>
      <c r="IM384" s="14"/>
      <c r="IN384" s="14"/>
      <c r="IO384" s="14"/>
      <c r="IP384" s="14"/>
      <c r="IQ384" s="14"/>
    </row>
    <row r="385" spans="1:251" x14ac:dyDescent="0.25">
      <c r="A385" s="1"/>
      <c r="C385" s="33"/>
      <c r="IH385" s="14"/>
      <c r="II385" s="14"/>
      <c r="IJ385" s="14"/>
      <c r="IK385" s="14"/>
      <c r="IL385" s="14"/>
      <c r="IM385" s="14"/>
      <c r="IN385" s="14"/>
      <c r="IO385" s="14"/>
      <c r="IP385" s="14"/>
      <c r="IQ385" s="14"/>
    </row>
    <row r="386" spans="1:251" x14ac:dyDescent="0.25">
      <c r="A386" s="1"/>
      <c r="C386" s="33"/>
      <c r="IH386" s="14"/>
      <c r="II386" s="14"/>
      <c r="IJ386" s="14"/>
      <c r="IK386" s="14"/>
      <c r="IL386" s="14"/>
      <c r="IM386" s="14"/>
      <c r="IN386" s="14"/>
      <c r="IO386" s="14"/>
      <c r="IP386" s="14"/>
      <c r="IQ386" s="14"/>
    </row>
    <row r="387" spans="1:251" x14ac:dyDescent="0.25">
      <c r="A387" s="1"/>
      <c r="C387" s="33"/>
      <c r="IH387" s="14"/>
      <c r="II387" s="14"/>
      <c r="IJ387" s="14"/>
      <c r="IK387" s="14"/>
      <c r="IL387" s="14"/>
      <c r="IM387" s="14"/>
      <c r="IN387" s="14"/>
      <c r="IO387" s="14"/>
      <c r="IP387" s="14"/>
      <c r="IQ387" s="14"/>
    </row>
    <row r="388" spans="1:251" x14ac:dyDescent="0.25">
      <c r="A388" s="1"/>
      <c r="C388" s="33"/>
      <c r="IH388" s="14"/>
      <c r="II388" s="14"/>
      <c r="IJ388" s="14"/>
      <c r="IK388" s="14"/>
      <c r="IL388" s="14"/>
      <c r="IM388" s="14"/>
      <c r="IN388" s="14"/>
      <c r="IO388" s="14"/>
      <c r="IP388" s="14"/>
      <c r="IQ388" s="14"/>
    </row>
    <row r="389" spans="1:251" x14ac:dyDescent="0.25">
      <c r="A389" s="1"/>
      <c r="C389" s="33"/>
      <c r="IH389" s="14"/>
      <c r="II389" s="14"/>
      <c r="IJ389" s="14"/>
      <c r="IK389" s="14"/>
      <c r="IL389" s="14"/>
      <c r="IM389" s="14"/>
      <c r="IN389" s="14"/>
      <c r="IO389" s="14"/>
      <c r="IP389" s="14"/>
      <c r="IQ389" s="14"/>
    </row>
    <row r="390" spans="1:251" x14ac:dyDescent="0.25">
      <c r="A390" s="1"/>
      <c r="C390" s="33"/>
      <c r="IH390" s="14"/>
      <c r="II390" s="14"/>
      <c r="IJ390" s="14"/>
      <c r="IK390" s="14"/>
      <c r="IL390" s="14"/>
      <c r="IM390" s="14"/>
      <c r="IN390" s="14"/>
      <c r="IO390" s="14"/>
      <c r="IP390" s="14"/>
      <c r="IQ390" s="14"/>
    </row>
    <row r="391" spans="1:251" x14ac:dyDescent="0.25">
      <c r="A391" s="1"/>
      <c r="C391" s="33"/>
      <c r="IH391" s="14"/>
      <c r="II391" s="14"/>
      <c r="IJ391" s="14"/>
      <c r="IK391" s="14"/>
      <c r="IL391" s="14"/>
      <c r="IM391" s="14"/>
      <c r="IN391" s="14"/>
      <c r="IO391" s="14"/>
      <c r="IP391" s="14"/>
      <c r="IQ391" s="14"/>
    </row>
    <row r="392" spans="1:251" x14ac:dyDescent="0.25">
      <c r="A392" s="1"/>
      <c r="C392" s="33"/>
      <c r="IH392" s="14"/>
      <c r="II392" s="14"/>
      <c r="IJ392" s="14"/>
      <c r="IK392" s="14"/>
      <c r="IL392" s="14"/>
      <c r="IM392" s="14"/>
      <c r="IN392" s="14"/>
      <c r="IO392" s="14"/>
      <c r="IP392" s="14"/>
      <c r="IQ392" s="14"/>
    </row>
    <row r="393" spans="1:251" x14ac:dyDescent="0.25">
      <c r="A393" s="1"/>
      <c r="C393" s="33"/>
      <c r="IH393" s="14"/>
      <c r="II393" s="14"/>
      <c r="IJ393" s="14"/>
      <c r="IK393" s="14"/>
      <c r="IL393" s="14"/>
      <c r="IM393" s="14"/>
      <c r="IN393" s="14"/>
      <c r="IO393" s="14"/>
      <c r="IP393" s="14"/>
      <c r="IQ393" s="14"/>
    </row>
    <row r="394" spans="1:251" x14ac:dyDescent="0.25">
      <c r="A394" s="1"/>
      <c r="C394" s="33"/>
      <c r="IH394" s="14"/>
      <c r="II394" s="14"/>
      <c r="IJ394" s="14"/>
      <c r="IK394" s="14"/>
      <c r="IL394" s="14"/>
      <c r="IM394" s="14"/>
      <c r="IN394" s="14"/>
      <c r="IO394" s="14"/>
      <c r="IP394" s="14"/>
      <c r="IQ394" s="14"/>
    </row>
    <row r="395" spans="1:251" x14ac:dyDescent="0.25">
      <c r="A395" s="1"/>
      <c r="C395" s="33"/>
      <c r="IH395" s="14"/>
      <c r="II395" s="14"/>
      <c r="IJ395" s="14"/>
      <c r="IK395" s="14"/>
      <c r="IL395" s="14"/>
      <c r="IM395" s="14"/>
      <c r="IN395" s="14"/>
      <c r="IO395" s="14"/>
      <c r="IP395" s="14"/>
      <c r="IQ395" s="14"/>
    </row>
    <row r="396" spans="1:251" x14ac:dyDescent="0.25">
      <c r="A396" s="1"/>
      <c r="C396" s="33"/>
      <c r="IH396" s="14"/>
      <c r="II396" s="14"/>
      <c r="IJ396" s="14"/>
      <c r="IK396" s="14"/>
      <c r="IL396" s="14"/>
      <c r="IM396" s="14"/>
      <c r="IN396" s="14"/>
      <c r="IO396" s="14"/>
      <c r="IP396" s="14"/>
      <c r="IQ396" s="14"/>
    </row>
    <row r="397" spans="1:251" x14ac:dyDescent="0.25">
      <c r="A397" s="1"/>
      <c r="C397" s="33"/>
      <c r="IH397" s="14"/>
      <c r="II397" s="14"/>
      <c r="IJ397" s="14"/>
      <c r="IK397" s="14"/>
      <c r="IL397" s="14"/>
      <c r="IM397" s="14"/>
      <c r="IN397" s="14"/>
      <c r="IO397" s="14"/>
      <c r="IP397" s="14"/>
      <c r="IQ397" s="14"/>
    </row>
    <row r="398" spans="1:251" x14ac:dyDescent="0.25">
      <c r="A398" s="1"/>
      <c r="C398" s="33"/>
      <c r="IH398" s="14"/>
      <c r="II398" s="14"/>
      <c r="IJ398" s="14"/>
      <c r="IK398" s="14"/>
      <c r="IL398" s="14"/>
      <c r="IM398" s="14"/>
      <c r="IN398" s="14"/>
      <c r="IO398" s="14"/>
      <c r="IP398" s="14"/>
      <c r="IQ398" s="14"/>
    </row>
    <row r="399" spans="1:251" x14ac:dyDescent="0.25">
      <c r="A399" s="1"/>
      <c r="C399" s="33"/>
      <c r="IH399" s="14"/>
      <c r="II399" s="14"/>
      <c r="IJ399" s="14"/>
      <c r="IK399" s="14"/>
      <c r="IL399" s="14"/>
      <c r="IM399" s="14"/>
      <c r="IN399" s="14"/>
      <c r="IO399" s="14"/>
      <c r="IP399" s="14"/>
      <c r="IQ399" s="14"/>
    </row>
    <row r="400" spans="1:251" x14ac:dyDescent="0.25">
      <c r="A400" s="1"/>
      <c r="C400" s="33"/>
      <c r="IH400" s="14"/>
      <c r="II400" s="14"/>
      <c r="IJ400" s="14"/>
      <c r="IK400" s="14"/>
      <c r="IL400" s="14"/>
      <c r="IM400" s="14"/>
      <c r="IN400" s="14"/>
      <c r="IO400" s="14"/>
      <c r="IP400" s="14"/>
      <c r="IQ400" s="14"/>
    </row>
    <row r="401" spans="1:251" x14ac:dyDescent="0.25">
      <c r="A401" s="1"/>
      <c r="C401" s="33"/>
      <c r="IH401" s="14"/>
      <c r="II401" s="14"/>
      <c r="IJ401" s="14"/>
      <c r="IK401" s="14"/>
      <c r="IL401" s="14"/>
      <c r="IM401" s="14"/>
      <c r="IN401" s="14"/>
      <c r="IO401" s="14"/>
      <c r="IP401" s="14"/>
      <c r="IQ401" s="14"/>
    </row>
    <row r="402" spans="1:251" x14ac:dyDescent="0.25">
      <c r="A402" s="1"/>
      <c r="C402" s="33"/>
      <c r="IH402" s="14"/>
      <c r="II402" s="14"/>
      <c r="IJ402" s="14"/>
      <c r="IK402" s="14"/>
      <c r="IL402" s="14"/>
      <c r="IM402" s="14"/>
      <c r="IN402" s="14"/>
      <c r="IO402" s="14"/>
      <c r="IP402" s="14"/>
      <c r="IQ402" s="14"/>
    </row>
    <row r="403" spans="1:251" x14ac:dyDescent="0.25">
      <c r="A403" s="1"/>
      <c r="C403" s="33"/>
      <c r="IH403" s="14"/>
      <c r="II403" s="14"/>
      <c r="IJ403" s="14"/>
      <c r="IK403" s="14"/>
      <c r="IL403" s="14"/>
      <c r="IM403" s="14"/>
      <c r="IN403" s="14"/>
      <c r="IO403" s="14"/>
      <c r="IP403" s="14"/>
      <c r="IQ403" s="14"/>
    </row>
    <row r="404" spans="1:251" x14ac:dyDescent="0.25">
      <c r="A404" s="1"/>
      <c r="C404" s="33"/>
      <c r="IH404" s="14"/>
      <c r="II404" s="14"/>
      <c r="IJ404" s="14"/>
      <c r="IK404" s="14"/>
      <c r="IL404" s="14"/>
      <c r="IM404" s="14"/>
      <c r="IN404" s="14"/>
      <c r="IO404" s="14"/>
      <c r="IP404" s="14"/>
      <c r="IQ404" s="14"/>
    </row>
    <row r="405" spans="1:251" x14ac:dyDescent="0.25">
      <c r="A405" s="1"/>
      <c r="C405" s="33"/>
      <c r="IH405" s="14"/>
      <c r="II405" s="14"/>
      <c r="IJ405" s="14"/>
      <c r="IK405" s="14"/>
      <c r="IL405" s="14"/>
      <c r="IM405" s="14"/>
      <c r="IN405" s="14"/>
      <c r="IO405" s="14"/>
      <c r="IP405" s="14"/>
      <c r="IQ405" s="14"/>
    </row>
    <row r="406" spans="1:251" x14ac:dyDescent="0.25">
      <c r="A406" s="1"/>
      <c r="C406" s="33"/>
      <c r="IH406" s="14"/>
      <c r="II406" s="14"/>
      <c r="IJ406" s="14"/>
      <c r="IK406" s="14"/>
      <c r="IL406" s="14"/>
      <c r="IM406" s="14"/>
      <c r="IN406" s="14"/>
      <c r="IO406" s="14"/>
      <c r="IP406" s="14"/>
      <c r="IQ406" s="14"/>
    </row>
    <row r="407" spans="1:251" x14ac:dyDescent="0.25">
      <c r="A407" s="1"/>
      <c r="C407" s="33"/>
      <c r="IH407" s="14"/>
      <c r="II407" s="14"/>
      <c r="IJ407" s="14"/>
      <c r="IK407" s="14"/>
      <c r="IL407" s="14"/>
      <c r="IM407" s="14"/>
      <c r="IN407" s="14"/>
      <c r="IO407" s="14"/>
      <c r="IP407" s="14"/>
      <c r="IQ407" s="14"/>
    </row>
    <row r="408" spans="1:251" x14ac:dyDescent="0.25">
      <c r="A408" s="1"/>
      <c r="C408" s="33"/>
      <c r="IH408" s="14"/>
      <c r="II408" s="14"/>
      <c r="IJ408" s="14"/>
      <c r="IK408" s="14"/>
      <c r="IL408" s="14"/>
      <c r="IM408" s="14"/>
      <c r="IN408" s="14"/>
      <c r="IO408" s="14"/>
      <c r="IP408" s="14"/>
      <c r="IQ408" s="14"/>
    </row>
    <row r="409" spans="1:251" x14ac:dyDescent="0.25">
      <c r="A409" s="1"/>
      <c r="C409" s="33"/>
      <c r="IH409" s="14"/>
      <c r="II409" s="14"/>
      <c r="IJ409" s="14"/>
      <c r="IK409" s="14"/>
      <c r="IL409" s="14"/>
      <c r="IM409" s="14"/>
      <c r="IN409" s="14"/>
      <c r="IO409" s="14"/>
      <c r="IP409" s="14"/>
      <c r="IQ409" s="14"/>
    </row>
    <row r="410" spans="1:251" x14ac:dyDescent="0.25">
      <c r="A410" s="1"/>
      <c r="C410" s="33"/>
      <c r="IH410" s="14"/>
      <c r="II410" s="14"/>
      <c r="IJ410" s="14"/>
      <c r="IK410" s="14"/>
      <c r="IL410" s="14"/>
      <c r="IM410" s="14"/>
      <c r="IN410" s="14"/>
      <c r="IO410" s="14"/>
      <c r="IP410" s="14"/>
      <c r="IQ410" s="14"/>
    </row>
    <row r="411" spans="1:251" x14ac:dyDescent="0.25">
      <c r="A411" s="1"/>
      <c r="C411" s="33"/>
      <c r="IH411" s="14"/>
      <c r="II411" s="14"/>
      <c r="IJ411" s="14"/>
      <c r="IK411" s="14"/>
      <c r="IL411" s="14"/>
      <c r="IM411" s="14"/>
      <c r="IN411" s="14"/>
      <c r="IO411" s="14"/>
      <c r="IP411" s="14"/>
      <c r="IQ411" s="14"/>
    </row>
    <row r="412" spans="1:251" x14ac:dyDescent="0.25">
      <c r="A412" s="1"/>
      <c r="C412" s="33"/>
      <c r="IH412" s="14"/>
      <c r="II412" s="14"/>
      <c r="IJ412" s="14"/>
      <c r="IK412" s="14"/>
      <c r="IL412" s="14"/>
      <c r="IM412" s="14"/>
      <c r="IN412" s="14"/>
      <c r="IO412" s="14"/>
      <c r="IP412" s="14"/>
      <c r="IQ412" s="14"/>
    </row>
    <row r="413" spans="1:251" x14ac:dyDescent="0.25">
      <c r="A413" s="1"/>
      <c r="C413" s="33"/>
      <c r="IH413" s="14"/>
      <c r="II413" s="14"/>
      <c r="IJ413" s="14"/>
      <c r="IK413" s="14"/>
      <c r="IL413" s="14"/>
      <c r="IM413" s="14"/>
      <c r="IN413" s="14"/>
      <c r="IO413" s="14"/>
      <c r="IP413" s="14"/>
      <c r="IQ413" s="14"/>
    </row>
    <row r="414" spans="1:251" x14ac:dyDescent="0.25">
      <c r="A414" s="1"/>
      <c r="C414" s="33"/>
      <c r="IH414" s="14"/>
      <c r="II414" s="14"/>
      <c r="IJ414" s="14"/>
      <c r="IK414" s="14"/>
      <c r="IL414" s="14"/>
      <c r="IM414" s="14"/>
      <c r="IN414" s="14"/>
      <c r="IO414" s="14"/>
      <c r="IP414" s="14"/>
      <c r="IQ414" s="14"/>
    </row>
    <row r="415" spans="1:251" x14ac:dyDescent="0.25">
      <c r="A415" s="1"/>
      <c r="C415" s="33"/>
      <c r="IH415" s="14"/>
      <c r="II415" s="14"/>
      <c r="IJ415" s="14"/>
      <c r="IK415" s="14"/>
      <c r="IL415" s="14"/>
      <c r="IM415" s="14"/>
      <c r="IN415" s="14"/>
      <c r="IO415" s="14"/>
      <c r="IP415" s="14"/>
      <c r="IQ415" s="14"/>
    </row>
    <row r="416" spans="1:251" x14ac:dyDescent="0.25">
      <c r="A416" s="1"/>
      <c r="C416" s="33"/>
      <c r="IH416" s="14"/>
      <c r="II416" s="14"/>
      <c r="IJ416" s="14"/>
      <c r="IK416" s="14"/>
      <c r="IL416" s="14"/>
      <c r="IM416" s="14"/>
      <c r="IN416" s="14"/>
      <c r="IO416" s="14"/>
      <c r="IP416" s="14"/>
      <c r="IQ416" s="14"/>
    </row>
    <row r="417" spans="1:251" x14ac:dyDescent="0.25">
      <c r="A417" s="1"/>
      <c r="C417" s="33"/>
      <c r="IH417" s="14"/>
      <c r="II417" s="14"/>
      <c r="IJ417" s="14"/>
      <c r="IK417" s="14"/>
      <c r="IL417" s="14"/>
      <c r="IM417" s="14"/>
      <c r="IN417" s="14"/>
      <c r="IO417" s="14"/>
      <c r="IP417" s="14"/>
      <c r="IQ417" s="14"/>
    </row>
    <row r="418" spans="1:251" x14ac:dyDescent="0.25">
      <c r="A418" s="1"/>
      <c r="C418" s="33"/>
      <c r="IH418" s="14"/>
      <c r="II418" s="14"/>
      <c r="IJ418" s="14"/>
      <c r="IK418" s="14"/>
      <c r="IL418" s="14"/>
      <c r="IM418" s="14"/>
      <c r="IN418" s="14"/>
      <c r="IO418" s="14"/>
      <c r="IP418" s="14"/>
      <c r="IQ418" s="14"/>
    </row>
    <row r="419" spans="1:251" x14ac:dyDescent="0.25">
      <c r="A419" s="1"/>
      <c r="C419" s="33"/>
      <c r="IH419" s="14"/>
      <c r="II419" s="14"/>
      <c r="IJ419" s="14"/>
      <c r="IK419" s="14"/>
      <c r="IL419" s="14"/>
      <c r="IM419" s="14"/>
      <c r="IN419" s="14"/>
      <c r="IO419" s="14"/>
      <c r="IP419" s="14"/>
      <c r="IQ419" s="14"/>
    </row>
    <row r="420" spans="1:251" x14ac:dyDescent="0.25">
      <c r="A420" s="1"/>
      <c r="C420" s="33"/>
      <c r="IH420" s="14"/>
      <c r="II420" s="14"/>
      <c r="IJ420" s="14"/>
      <c r="IK420" s="14"/>
      <c r="IL420" s="14"/>
      <c r="IM420" s="14"/>
      <c r="IN420" s="14"/>
      <c r="IO420" s="14"/>
      <c r="IP420" s="14"/>
      <c r="IQ420" s="14"/>
    </row>
    <row r="421" spans="1:251" x14ac:dyDescent="0.25">
      <c r="A421" s="1"/>
      <c r="C421" s="33"/>
      <c r="IH421" s="14"/>
      <c r="II421" s="14"/>
      <c r="IJ421" s="14"/>
      <c r="IK421" s="14"/>
      <c r="IL421" s="14"/>
      <c r="IM421" s="14"/>
      <c r="IN421" s="14"/>
      <c r="IO421" s="14"/>
      <c r="IP421" s="14"/>
      <c r="IQ421" s="14"/>
    </row>
    <row r="422" spans="1:251" x14ac:dyDescent="0.25">
      <c r="A422" s="1"/>
      <c r="C422" s="33"/>
      <c r="IH422" s="14"/>
      <c r="II422" s="14"/>
      <c r="IJ422" s="14"/>
      <c r="IK422" s="14"/>
      <c r="IL422" s="14"/>
      <c r="IM422" s="14"/>
      <c r="IN422" s="14"/>
      <c r="IO422" s="14"/>
      <c r="IP422" s="14"/>
      <c r="IQ422" s="14"/>
    </row>
    <row r="423" spans="1:251" x14ac:dyDescent="0.25">
      <c r="A423" s="1"/>
      <c r="C423" s="33"/>
      <c r="IH423" s="14"/>
      <c r="II423" s="14"/>
      <c r="IJ423" s="14"/>
      <c r="IK423" s="14"/>
      <c r="IL423" s="14"/>
      <c r="IM423" s="14"/>
      <c r="IN423" s="14"/>
      <c r="IO423" s="14"/>
      <c r="IP423" s="14"/>
      <c r="IQ423" s="14"/>
    </row>
    <row r="424" spans="1:251" x14ac:dyDescent="0.25">
      <c r="A424" s="1"/>
      <c r="C424" s="33"/>
      <c r="IH424" s="14"/>
      <c r="II424" s="14"/>
      <c r="IJ424" s="14"/>
      <c r="IK424" s="14"/>
      <c r="IL424" s="14"/>
      <c r="IM424" s="14"/>
      <c r="IN424" s="14"/>
      <c r="IO424" s="14"/>
      <c r="IP424" s="14"/>
      <c r="IQ424" s="14"/>
    </row>
    <row r="425" spans="1:251" x14ac:dyDescent="0.25">
      <c r="A425" s="1"/>
      <c r="C425" s="33"/>
      <c r="IH425" s="14"/>
      <c r="II425" s="14"/>
      <c r="IJ425" s="14"/>
      <c r="IK425" s="14"/>
      <c r="IL425" s="14"/>
      <c r="IM425" s="14"/>
      <c r="IN425" s="14"/>
      <c r="IO425" s="14"/>
      <c r="IP425" s="14"/>
      <c r="IQ425" s="14"/>
    </row>
    <row r="426" spans="1:251" x14ac:dyDescent="0.25">
      <c r="A426" s="1"/>
      <c r="C426" s="33"/>
      <c r="IH426" s="14"/>
      <c r="II426" s="14"/>
      <c r="IJ426" s="14"/>
      <c r="IK426" s="14"/>
      <c r="IL426" s="14"/>
      <c r="IM426" s="14"/>
      <c r="IN426" s="14"/>
      <c r="IO426" s="14"/>
      <c r="IP426" s="14"/>
      <c r="IQ426" s="14"/>
    </row>
    <row r="427" spans="1:251" x14ac:dyDescent="0.25">
      <c r="A427" s="1"/>
      <c r="C427" s="33"/>
      <c r="IH427" s="14"/>
      <c r="II427" s="14"/>
      <c r="IJ427" s="14"/>
      <c r="IK427" s="14"/>
      <c r="IL427" s="14"/>
      <c r="IM427" s="14"/>
      <c r="IN427" s="14"/>
      <c r="IO427" s="14"/>
      <c r="IP427" s="14"/>
      <c r="IQ427" s="14"/>
    </row>
    <row r="428" spans="1:251" x14ac:dyDescent="0.25">
      <c r="A428" s="1"/>
      <c r="C428" s="33"/>
      <c r="IH428" s="14"/>
      <c r="II428" s="14"/>
      <c r="IJ428" s="14"/>
      <c r="IK428" s="14"/>
      <c r="IL428" s="14"/>
      <c r="IM428" s="14"/>
      <c r="IN428" s="14"/>
      <c r="IO428" s="14"/>
      <c r="IP428" s="14"/>
      <c r="IQ428" s="14"/>
    </row>
    <row r="429" spans="1:251" x14ac:dyDescent="0.25">
      <c r="A429" s="1"/>
      <c r="C429" s="33"/>
      <c r="IH429" s="14"/>
      <c r="II429" s="14"/>
      <c r="IJ429" s="14"/>
      <c r="IK429" s="14"/>
      <c r="IL429" s="14"/>
      <c r="IM429" s="14"/>
      <c r="IN429" s="14"/>
      <c r="IO429" s="14"/>
      <c r="IP429" s="14"/>
      <c r="IQ429" s="14"/>
    </row>
    <row r="430" spans="1:251" x14ac:dyDescent="0.25">
      <c r="A430" s="1"/>
      <c r="C430" s="33"/>
      <c r="IH430" s="14"/>
      <c r="II430" s="14"/>
      <c r="IJ430" s="14"/>
      <c r="IK430" s="14"/>
      <c r="IL430" s="14"/>
      <c r="IM430" s="14"/>
      <c r="IN430" s="14"/>
      <c r="IO430" s="14"/>
      <c r="IP430" s="14"/>
      <c r="IQ430" s="14"/>
    </row>
  </sheetData>
  <mergeCells count="7">
    <mergeCell ref="A8:C8"/>
    <mergeCell ref="A4:C4"/>
    <mergeCell ref="A5:C5"/>
    <mergeCell ref="A6:C6"/>
    <mergeCell ref="A1:C1"/>
    <mergeCell ref="A2:C2"/>
    <mergeCell ref="A3:C3"/>
  </mergeCells>
  <pageMargins left="0.70866141732283472" right="0.31496062992125984" top="0.74803149606299213" bottom="0.74803149606299213" header="0.31496062992125984" footer="0.31496062992125984"/>
  <pageSetup paperSize="9" scale="88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395"/>
  <sheetViews>
    <sheetView workbookViewId="0">
      <selection activeCell="F395" sqref="F395"/>
    </sheetView>
  </sheetViews>
  <sheetFormatPr defaultColWidth="50.88671875" defaultRowHeight="13.2" x14ac:dyDescent="0.25"/>
  <cols>
    <col min="1" max="1" width="69" style="37" customWidth="1"/>
    <col min="2" max="3" width="6.6640625" style="133" customWidth="1"/>
    <col min="4" max="4" width="14.88671875" style="133" customWidth="1"/>
    <col min="5" max="5" width="5.6640625" style="133" customWidth="1"/>
    <col min="6" max="6" width="14.21875" style="68" customWidth="1"/>
    <col min="7" max="134" width="8.88671875" style="37" customWidth="1"/>
    <col min="135" max="135" width="50.88671875" style="37" customWidth="1"/>
    <col min="136" max="137" width="6.6640625" style="37" customWidth="1"/>
    <col min="138" max="138" width="12.88671875" style="37" customWidth="1"/>
    <col min="139" max="139" width="6" style="37" customWidth="1"/>
    <col min="140" max="141" width="14.109375" style="37" customWidth="1"/>
    <col min="142" max="142" width="8.88671875" style="37" customWidth="1"/>
    <col min="143" max="143" width="50.88671875" style="37"/>
    <col min="144" max="144" width="68.33203125" style="37" customWidth="1"/>
    <col min="145" max="146" width="6.6640625" style="37" customWidth="1"/>
    <col min="147" max="147" width="14.88671875" style="37" customWidth="1"/>
    <col min="148" max="148" width="6" style="37" customWidth="1"/>
    <col min="149" max="149" width="16.109375" style="37" customWidth="1"/>
    <col min="150" max="150" width="14.109375" style="37" customWidth="1"/>
    <col min="151" max="151" width="11.109375" style="37" customWidth="1"/>
    <col min="152" max="390" width="8.88671875" style="37" customWidth="1"/>
    <col min="391" max="391" width="50.88671875" style="37" customWidth="1"/>
    <col min="392" max="393" width="6.6640625" style="37" customWidth="1"/>
    <col min="394" max="394" width="12.88671875" style="37" customWidth="1"/>
    <col min="395" max="395" width="6" style="37" customWidth="1"/>
    <col min="396" max="397" width="14.109375" style="37" customWidth="1"/>
    <col min="398" max="398" width="8.88671875" style="37" customWidth="1"/>
    <col min="399" max="399" width="50.88671875" style="37"/>
    <col min="400" max="400" width="68.33203125" style="37" customWidth="1"/>
    <col min="401" max="402" width="6.6640625" style="37" customWidth="1"/>
    <col min="403" max="403" width="14.88671875" style="37" customWidth="1"/>
    <col min="404" max="404" width="6" style="37" customWidth="1"/>
    <col min="405" max="405" width="16.109375" style="37" customWidth="1"/>
    <col min="406" max="406" width="14.109375" style="37" customWidth="1"/>
    <col min="407" max="407" width="11.109375" style="37" customWidth="1"/>
    <col min="408" max="646" width="8.88671875" style="37" customWidth="1"/>
    <col min="647" max="647" width="50.88671875" style="37" customWidth="1"/>
    <col min="648" max="649" width="6.6640625" style="37" customWidth="1"/>
    <col min="650" max="650" width="12.88671875" style="37" customWidth="1"/>
    <col min="651" max="651" width="6" style="37" customWidth="1"/>
    <col min="652" max="653" width="14.109375" style="37" customWidth="1"/>
    <col min="654" max="654" width="8.88671875" style="37" customWidth="1"/>
    <col min="655" max="655" width="50.88671875" style="37"/>
    <col min="656" max="656" width="68.33203125" style="37" customWidth="1"/>
    <col min="657" max="658" width="6.6640625" style="37" customWidth="1"/>
    <col min="659" max="659" width="14.88671875" style="37" customWidth="1"/>
    <col min="660" max="660" width="6" style="37" customWidth="1"/>
    <col min="661" max="661" width="16.109375" style="37" customWidth="1"/>
    <col min="662" max="662" width="14.109375" style="37" customWidth="1"/>
    <col min="663" max="663" width="11.109375" style="37" customWidth="1"/>
    <col min="664" max="902" width="8.88671875" style="37" customWidth="1"/>
    <col min="903" max="903" width="50.88671875" style="37" customWidth="1"/>
    <col min="904" max="905" width="6.6640625" style="37" customWidth="1"/>
    <col min="906" max="906" width="12.88671875" style="37" customWidth="1"/>
    <col min="907" max="907" width="6" style="37" customWidth="1"/>
    <col min="908" max="909" width="14.109375" style="37" customWidth="1"/>
    <col min="910" max="910" width="8.88671875" style="37" customWidth="1"/>
    <col min="911" max="911" width="50.88671875" style="37"/>
    <col min="912" max="912" width="68.33203125" style="37" customWidth="1"/>
    <col min="913" max="914" width="6.6640625" style="37" customWidth="1"/>
    <col min="915" max="915" width="14.88671875" style="37" customWidth="1"/>
    <col min="916" max="916" width="6" style="37" customWidth="1"/>
    <col min="917" max="917" width="16.109375" style="37" customWidth="1"/>
    <col min="918" max="918" width="14.109375" style="37" customWidth="1"/>
    <col min="919" max="919" width="11.109375" style="37" customWidth="1"/>
    <col min="920" max="1158" width="8.88671875" style="37" customWidth="1"/>
    <col min="1159" max="1159" width="50.88671875" style="37" customWidth="1"/>
    <col min="1160" max="1161" width="6.6640625" style="37" customWidth="1"/>
    <col min="1162" max="1162" width="12.88671875" style="37" customWidth="1"/>
    <col min="1163" max="1163" width="6" style="37" customWidth="1"/>
    <col min="1164" max="1165" width="14.109375" style="37" customWidth="1"/>
    <col min="1166" max="1166" width="8.88671875" style="37" customWidth="1"/>
    <col min="1167" max="1167" width="50.88671875" style="37"/>
    <col min="1168" max="1168" width="68.33203125" style="37" customWidth="1"/>
    <col min="1169" max="1170" width="6.6640625" style="37" customWidth="1"/>
    <col min="1171" max="1171" width="14.88671875" style="37" customWidth="1"/>
    <col min="1172" max="1172" width="6" style="37" customWidth="1"/>
    <col min="1173" max="1173" width="16.109375" style="37" customWidth="1"/>
    <col min="1174" max="1174" width="14.109375" style="37" customWidth="1"/>
    <col min="1175" max="1175" width="11.109375" style="37" customWidth="1"/>
    <col min="1176" max="1414" width="8.88671875" style="37" customWidth="1"/>
    <col min="1415" max="1415" width="50.88671875" style="37" customWidth="1"/>
    <col min="1416" max="1417" width="6.6640625" style="37" customWidth="1"/>
    <col min="1418" max="1418" width="12.88671875" style="37" customWidth="1"/>
    <col min="1419" max="1419" width="6" style="37" customWidth="1"/>
    <col min="1420" max="1421" width="14.109375" style="37" customWidth="1"/>
    <col min="1422" max="1422" width="8.88671875" style="37" customWidth="1"/>
    <col min="1423" max="1423" width="50.88671875" style="37"/>
    <col min="1424" max="1424" width="68.33203125" style="37" customWidth="1"/>
    <col min="1425" max="1426" width="6.6640625" style="37" customWidth="1"/>
    <col min="1427" max="1427" width="14.88671875" style="37" customWidth="1"/>
    <col min="1428" max="1428" width="6" style="37" customWidth="1"/>
    <col min="1429" max="1429" width="16.109375" style="37" customWidth="1"/>
    <col min="1430" max="1430" width="14.109375" style="37" customWidth="1"/>
    <col min="1431" max="1431" width="11.109375" style="37" customWidth="1"/>
    <col min="1432" max="1670" width="8.88671875" style="37" customWidth="1"/>
    <col min="1671" max="1671" width="50.88671875" style="37" customWidth="1"/>
    <col min="1672" max="1673" width="6.6640625" style="37" customWidth="1"/>
    <col min="1674" max="1674" width="12.88671875" style="37" customWidth="1"/>
    <col min="1675" max="1675" width="6" style="37" customWidth="1"/>
    <col min="1676" max="1677" width="14.109375" style="37" customWidth="1"/>
    <col min="1678" max="1678" width="8.88671875" style="37" customWidth="1"/>
    <col min="1679" max="1679" width="50.88671875" style="37"/>
    <col min="1680" max="1680" width="68.33203125" style="37" customWidth="1"/>
    <col min="1681" max="1682" width="6.6640625" style="37" customWidth="1"/>
    <col min="1683" max="1683" width="14.88671875" style="37" customWidth="1"/>
    <col min="1684" max="1684" width="6" style="37" customWidth="1"/>
    <col min="1685" max="1685" width="16.109375" style="37" customWidth="1"/>
    <col min="1686" max="1686" width="14.109375" style="37" customWidth="1"/>
    <col min="1687" max="1687" width="11.109375" style="37" customWidth="1"/>
    <col min="1688" max="1926" width="8.88671875" style="37" customWidth="1"/>
    <col min="1927" max="1927" width="50.88671875" style="37" customWidth="1"/>
    <col min="1928" max="1929" width="6.6640625" style="37" customWidth="1"/>
    <col min="1930" max="1930" width="12.88671875" style="37" customWidth="1"/>
    <col min="1931" max="1931" width="6" style="37" customWidth="1"/>
    <col min="1932" max="1933" width="14.109375" style="37" customWidth="1"/>
    <col min="1934" max="1934" width="8.88671875" style="37" customWidth="1"/>
    <col min="1935" max="1935" width="50.88671875" style="37"/>
    <col min="1936" max="1936" width="68.33203125" style="37" customWidth="1"/>
    <col min="1937" max="1938" width="6.6640625" style="37" customWidth="1"/>
    <col min="1939" max="1939" width="14.88671875" style="37" customWidth="1"/>
    <col min="1940" max="1940" width="6" style="37" customWidth="1"/>
    <col min="1941" max="1941" width="16.109375" style="37" customWidth="1"/>
    <col min="1942" max="1942" width="14.109375" style="37" customWidth="1"/>
    <col min="1943" max="1943" width="11.109375" style="37" customWidth="1"/>
    <col min="1944" max="2182" width="8.88671875" style="37" customWidth="1"/>
    <col min="2183" max="2183" width="50.88671875" style="37" customWidth="1"/>
    <col min="2184" max="2185" width="6.6640625" style="37" customWidth="1"/>
    <col min="2186" max="2186" width="12.88671875" style="37" customWidth="1"/>
    <col min="2187" max="2187" width="6" style="37" customWidth="1"/>
    <col min="2188" max="2189" width="14.109375" style="37" customWidth="1"/>
    <col min="2190" max="2190" width="8.88671875" style="37" customWidth="1"/>
    <col min="2191" max="2191" width="50.88671875" style="37"/>
    <col min="2192" max="2192" width="68.33203125" style="37" customWidth="1"/>
    <col min="2193" max="2194" width="6.6640625" style="37" customWidth="1"/>
    <col min="2195" max="2195" width="14.88671875" style="37" customWidth="1"/>
    <col min="2196" max="2196" width="6" style="37" customWidth="1"/>
    <col min="2197" max="2197" width="16.109375" style="37" customWidth="1"/>
    <col min="2198" max="2198" width="14.109375" style="37" customWidth="1"/>
    <col min="2199" max="2199" width="11.109375" style="37" customWidth="1"/>
    <col min="2200" max="2438" width="8.88671875" style="37" customWidth="1"/>
    <col min="2439" max="2439" width="50.88671875" style="37" customWidth="1"/>
    <col min="2440" max="2441" width="6.6640625" style="37" customWidth="1"/>
    <col min="2442" max="2442" width="12.88671875" style="37" customWidth="1"/>
    <col min="2443" max="2443" width="6" style="37" customWidth="1"/>
    <col min="2444" max="2445" width="14.109375" style="37" customWidth="1"/>
    <col min="2446" max="2446" width="8.88671875" style="37" customWidth="1"/>
    <col min="2447" max="2447" width="50.88671875" style="37"/>
    <col min="2448" max="2448" width="68.33203125" style="37" customWidth="1"/>
    <col min="2449" max="2450" width="6.6640625" style="37" customWidth="1"/>
    <col min="2451" max="2451" width="14.88671875" style="37" customWidth="1"/>
    <col min="2452" max="2452" width="6" style="37" customWidth="1"/>
    <col min="2453" max="2453" width="16.109375" style="37" customWidth="1"/>
    <col min="2454" max="2454" width="14.109375" style="37" customWidth="1"/>
    <col min="2455" max="2455" width="11.109375" style="37" customWidth="1"/>
    <col min="2456" max="2694" width="8.88671875" style="37" customWidth="1"/>
    <col min="2695" max="2695" width="50.88671875" style="37" customWidth="1"/>
    <col min="2696" max="2697" width="6.6640625" style="37" customWidth="1"/>
    <col min="2698" max="2698" width="12.88671875" style="37" customWidth="1"/>
    <col min="2699" max="2699" width="6" style="37" customWidth="1"/>
    <col min="2700" max="2701" width="14.109375" style="37" customWidth="1"/>
    <col min="2702" max="2702" width="8.88671875" style="37" customWidth="1"/>
    <col min="2703" max="2703" width="50.88671875" style="37"/>
    <col min="2704" max="2704" width="68.33203125" style="37" customWidth="1"/>
    <col min="2705" max="2706" width="6.6640625" style="37" customWidth="1"/>
    <col min="2707" max="2707" width="14.88671875" style="37" customWidth="1"/>
    <col min="2708" max="2708" width="6" style="37" customWidth="1"/>
    <col min="2709" max="2709" width="16.109375" style="37" customWidth="1"/>
    <col min="2710" max="2710" width="14.109375" style="37" customWidth="1"/>
    <col min="2711" max="2711" width="11.109375" style="37" customWidth="1"/>
    <col min="2712" max="2950" width="8.88671875" style="37" customWidth="1"/>
    <col min="2951" max="2951" width="50.88671875" style="37" customWidth="1"/>
    <col min="2952" max="2953" width="6.6640625" style="37" customWidth="1"/>
    <col min="2954" max="2954" width="12.88671875" style="37" customWidth="1"/>
    <col min="2955" max="2955" width="6" style="37" customWidth="1"/>
    <col min="2956" max="2957" width="14.109375" style="37" customWidth="1"/>
    <col min="2958" max="2958" width="8.88671875" style="37" customWidth="1"/>
    <col min="2959" max="2959" width="50.88671875" style="37"/>
    <col min="2960" max="2960" width="68.33203125" style="37" customWidth="1"/>
    <col min="2961" max="2962" width="6.6640625" style="37" customWidth="1"/>
    <col min="2963" max="2963" width="14.88671875" style="37" customWidth="1"/>
    <col min="2964" max="2964" width="6" style="37" customWidth="1"/>
    <col min="2965" max="2965" width="16.109375" style="37" customWidth="1"/>
    <col min="2966" max="2966" width="14.109375" style="37" customWidth="1"/>
    <col min="2967" max="2967" width="11.109375" style="37" customWidth="1"/>
    <col min="2968" max="3206" width="8.88671875" style="37" customWidth="1"/>
    <col min="3207" max="3207" width="50.88671875" style="37" customWidth="1"/>
    <col min="3208" max="3209" width="6.6640625" style="37" customWidth="1"/>
    <col min="3210" max="3210" width="12.88671875" style="37" customWidth="1"/>
    <col min="3211" max="3211" width="6" style="37" customWidth="1"/>
    <col min="3212" max="3213" width="14.109375" style="37" customWidth="1"/>
    <col min="3214" max="3214" width="8.88671875" style="37" customWidth="1"/>
    <col min="3215" max="3215" width="50.88671875" style="37"/>
    <col min="3216" max="3216" width="68.33203125" style="37" customWidth="1"/>
    <col min="3217" max="3218" width="6.6640625" style="37" customWidth="1"/>
    <col min="3219" max="3219" width="14.88671875" style="37" customWidth="1"/>
    <col min="3220" max="3220" width="6" style="37" customWidth="1"/>
    <col min="3221" max="3221" width="16.109375" style="37" customWidth="1"/>
    <col min="3222" max="3222" width="14.109375" style="37" customWidth="1"/>
    <col min="3223" max="3223" width="11.109375" style="37" customWidth="1"/>
    <col min="3224" max="3462" width="8.88671875" style="37" customWidth="1"/>
    <col min="3463" max="3463" width="50.88671875" style="37" customWidth="1"/>
    <col min="3464" max="3465" width="6.6640625" style="37" customWidth="1"/>
    <col min="3466" max="3466" width="12.88671875" style="37" customWidth="1"/>
    <col min="3467" max="3467" width="6" style="37" customWidth="1"/>
    <col min="3468" max="3469" width="14.109375" style="37" customWidth="1"/>
    <col min="3470" max="3470" width="8.88671875" style="37" customWidth="1"/>
    <col min="3471" max="3471" width="50.88671875" style="37"/>
    <col min="3472" max="3472" width="68.33203125" style="37" customWidth="1"/>
    <col min="3473" max="3474" width="6.6640625" style="37" customWidth="1"/>
    <col min="3475" max="3475" width="14.88671875" style="37" customWidth="1"/>
    <col min="3476" max="3476" width="6" style="37" customWidth="1"/>
    <col min="3477" max="3477" width="16.109375" style="37" customWidth="1"/>
    <col min="3478" max="3478" width="14.109375" style="37" customWidth="1"/>
    <col min="3479" max="3479" width="11.109375" style="37" customWidth="1"/>
    <col min="3480" max="3718" width="8.88671875" style="37" customWidth="1"/>
    <col min="3719" max="3719" width="50.88671875" style="37" customWidth="1"/>
    <col min="3720" max="3721" width="6.6640625" style="37" customWidth="1"/>
    <col min="3722" max="3722" width="12.88671875" style="37" customWidth="1"/>
    <col min="3723" max="3723" width="6" style="37" customWidth="1"/>
    <col min="3724" max="3725" width="14.109375" style="37" customWidth="1"/>
    <col min="3726" max="3726" width="8.88671875" style="37" customWidth="1"/>
    <col min="3727" max="3727" width="50.88671875" style="37"/>
    <col min="3728" max="3728" width="68.33203125" style="37" customWidth="1"/>
    <col min="3729" max="3730" width="6.6640625" style="37" customWidth="1"/>
    <col min="3731" max="3731" width="14.88671875" style="37" customWidth="1"/>
    <col min="3732" max="3732" width="6" style="37" customWidth="1"/>
    <col min="3733" max="3733" width="16.109375" style="37" customWidth="1"/>
    <col min="3734" max="3734" width="14.109375" style="37" customWidth="1"/>
    <col min="3735" max="3735" width="11.109375" style="37" customWidth="1"/>
    <col min="3736" max="3974" width="8.88671875" style="37" customWidth="1"/>
    <col min="3975" max="3975" width="50.88671875" style="37" customWidth="1"/>
    <col min="3976" max="3977" width="6.6640625" style="37" customWidth="1"/>
    <col min="3978" max="3978" width="12.88671875" style="37" customWidth="1"/>
    <col min="3979" max="3979" width="6" style="37" customWidth="1"/>
    <col min="3980" max="3981" width="14.109375" style="37" customWidth="1"/>
    <col min="3982" max="3982" width="8.88671875" style="37" customWidth="1"/>
    <col min="3983" max="3983" width="50.88671875" style="37"/>
    <col min="3984" max="3984" width="68.33203125" style="37" customWidth="1"/>
    <col min="3985" max="3986" width="6.6640625" style="37" customWidth="1"/>
    <col min="3987" max="3987" width="14.88671875" style="37" customWidth="1"/>
    <col min="3988" max="3988" width="6" style="37" customWidth="1"/>
    <col min="3989" max="3989" width="16.109375" style="37" customWidth="1"/>
    <col min="3990" max="3990" width="14.109375" style="37" customWidth="1"/>
    <col min="3991" max="3991" width="11.109375" style="37" customWidth="1"/>
    <col min="3992" max="4230" width="8.88671875" style="37" customWidth="1"/>
    <col min="4231" max="4231" width="50.88671875" style="37" customWidth="1"/>
    <col min="4232" max="4233" width="6.6640625" style="37" customWidth="1"/>
    <col min="4234" max="4234" width="12.88671875" style="37" customWidth="1"/>
    <col min="4235" max="4235" width="6" style="37" customWidth="1"/>
    <col min="4236" max="4237" width="14.109375" style="37" customWidth="1"/>
    <col min="4238" max="4238" width="8.88671875" style="37" customWidth="1"/>
    <col min="4239" max="4239" width="50.88671875" style="37"/>
    <col min="4240" max="4240" width="68.33203125" style="37" customWidth="1"/>
    <col min="4241" max="4242" width="6.6640625" style="37" customWidth="1"/>
    <col min="4243" max="4243" width="14.88671875" style="37" customWidth="1"/>
    <col min="4244" max="4244" width="6" style="37" customWidth="1"/>
    <col min="4245" max="4245" width="16.109375" style="37" customWidth="1"/>
    <col min="4246" max="4246" width="14.109375" style="37" customWidth="1"/>
    <col min="4247" max="4247" width="11.109375" style="37" customWidth="1"/>
    <col min="4248" max="4486" width="8.88671875" style="37" customWidth="1"/>
    <col min="4487" max="4487" width="50.88671875" style="37" customWidth="1"/>
    <col min="4488" max="4489" width="6.6640625" style="37" customWidth="1"/>
    <col min="4490" max="4490" width="12.88671875" style="37" customWidth="1"/>
    <col min="4491" max="4491" width="6" style="37" customWidth="1"/>
    <col min="4492" max="4493" width="14.109375" style="37" customWidth="1"/>
    <col min="4494" max="4494" width="8.88671875" style="37" customWidth="1"/>
    <col min="4495" max="4495" width="50.88671875" style="37"/>
    <col min="4496" max="4496" width="68.33203125" style="37" customWidth="1"/>
    <col min="4497" max="4498" width="6.6640625" style="37" customWidth="1"/>
    <col min="4499" max="4499" width="14.88671875" style="37" customWidth="1"/>
    <col min="4500" max="4500" width="6" style="37" customWidth="1"/>
    <col min="4501" max="4501" width="16.109375" style="37" customWidth="1"/>
    <col min="4502" max="4502" width="14.109375" style="37" customWidth="1"/>
    <col min="4503" max="4503" width="11.109375" style="37" customWidth="1"/>
    <col min="4504" max="4742" width="8.88671875" style="37" customWidth="1"/>
    <col min="4743" max="4743" width="50.88671875" style="37" customWidth="1"/>
    <col min="4744" max="4745" width="6.6640625" style="37" customWidth="1"/>
    <col min="4746" max="4746" width="12.88671875" style="37" customWidth="1"/>
    <col min="4747" max="4747" width="6" style="37" customWidth="1"/>
    <col min="4748" max="4749" width="14.109375" style="37" customWidth="1"/>
    <col min="4750" max="4750" width="8.88671875" style="37" customWidth="1"/>
    <col min="4751" max="4751" width="50.88671875" style="37"/>
    <col min="4752" max="4752" width="68.33203125" style="37" customWidth="1"/>
    <col min="4753" max="4754" width="6.6640625" style="37" customWidth="1"/>
    <col min="4755" max="4755" width="14.88671875" style="37" customWidth="1"/>
    <col min="4756" max="4756" width="6" style="37" customWidth="1"/>
    <col min="4757" max="4757" width="16.109375" style="37" customWidth="1"/>
    <col min="4758" max="4758" width="14.109375" style="37" customWidth="1"/>
    <col min="4759" max="4759" width="11.109375" style="37" customWidth="1"/>
    <col min="4760" max="4998" width="8.88671875" style="37" customWidth="1"/>
    <col min="4999" max="4999" width="50.88671875" style="37" customWidth="1"/>
    <col min="5000" max="5001" width="6.6640625" style="37" customWidth="1"/>
    <col min="5002" max="5002" width="12.88671875" style="37" customWidth="1"/>
    <col min="5003" max="5003" width="6" style="37" customWidth="1"/>
    <col min="5004" max="5005" width="14.109375" style="37" customWidth="1"/>
    <col min="5006" max="5006" width="8.88671875" style="37" customWidth="1"/>
    <col min="5007" max="5007" width="50.88671875" style="37"/>
    <col min="5008" max="5008" width="68.33203125" style="37" customWidth="1"/>
    <col min="5009" max="5010" width="6.6640625" style="37" customWidth="1"/>
    <col min="5011" max="5011" width="14.88671875" style="37" customWidth="1"/>
    <col min="5012" max="5012" width="6" style="37" customWidth="1"/>
    <col min="5013" max="5013" width="16.109375" style="37" customWidth="1"/>
    <col min="5014" max="5014" width="14.109375" style="37" customWidth="1"/>
    <col min="5015" max="5015" width="11.109375" style="37" customWidth="1"/>
    <col min="5016" max="5254" width="8.88671875" style="37" customWidth="1"/>
    <col min="5255" max="5255" width="50.88671875" style="37" customWidth="1"/>
    <col min="5256" max="5257" width="6.6640625" style="37" customWidth="1"/>
    <col min="5258" max="5258" width="12.88671875" style="37" customWidth="1"/>
    <col min="5259" max="5259" width="6" style="37" customWidth="1"/>
    <col min="5260" max="5261" width="14.109375" style="37" customWidth="1"/>
    <col min="5262" max="5262" width="8.88671875" style="37" customWidth="1"/>
    <col min="5263" max="5263" width="50.88671875" style="37"/>
    <col min="5264" max="5264" width="68.33203125" style="37" customWidth="1"/>
    <col min="5265" max="5266" width="6.6640625" style="37" customWidth="1"/>
    <col min="5267" max="5267" width="14.88671875" style="37" customWidth="1"/>
    <col min="5268" max="5268" width="6" style="37" customWidth="1"/>
    <col min="5269" max="5269" width="16.109375" style="37" customWidth="1"/>
    <col min="5270" max="5270" width="14.109375" style="37" customWidth="1"/>
    <col min="5271" max="5271" width="11.109375" style="37" customWidth="1"/>
    <col min="5272" max="5510" width="8.88671875" style="37" customWidth="1"/>
    <col min="5511" max="5511" width="50.88671875" style="37" customWidth="1"/>
    <col min="5512" max="5513" width="6.6640625" style="37" customWidth="1"/>
    <col min="5514" max="5514" width="12.88671875" style="37" customWidth="1"/>
    <col min="5515" max="5515" width="6" style="37" customWidth="1"/>
    <col min="5516" max="5517" width="14.109375" style="37" customWidth="1"/>
    <col min="5518" max="5518" width="8.88671875" style="37" customWidth="1"/>
    <col min="5519" max="5519" width="50.88671875" style="37"/>
    <col min="5520" max="5520" width="68.33203125" style="37" customWidth="1"/>
    <col min="5521" max="5522" width="6.6640625" style="37" customWidth="1"/>
    <col min="5523" max="5523" width="14.88671875" style="37" customWidth="1"/>
    <col min="5524" max="5524" width="6" style="37" customWidth="1"/>
    <col min="5525" max="5525" width="16.109375" style="37" customWidth="1"/>
    <col min="5526" max="5526" width="14.109375" style="37" customWidth="1"/>
    <col min="5527" max="5527" width="11.109375" style="37" customWidth="1"/>
    <col min="5528" max="5766" width="8.88671875" style="37" customWidth="1"/>
    <col min="5767" max="5767" width="50.88671875" style="37" customWidth="1"/>
    <col min="5768" max="5769" width="6.6640625" style="37" customWidth="1"/>
    <col min="5770" max="5770" width="12.88671875" style="37" customWidth="1"/>
    <col min="5771" max="5771" width="6" style="37" customWidth="1"/>
    <col min="5772" max="5773" width="14.109375" style="37" customWidth="1"/>
    <col min="5774" max="5774" width="8.88671875" style="37" customWidth="1"/>
    <col min="5775" max="5775" width="50.88671875" style="37"/>
    <col min="5776" max="5776" width="68.33203125" style="37" customWidth="1"/>
    <col min="5777" max="5778" width="6.6640625" style="37" customWidth="1"/>
    <col min="5779" max="5779" width="14.88671875" style="37" customWidth="1"/>
    <col min="5780" max="5780" width="6" style="37" customWidth="1"/>
    <col min="5781" max="5781" width="16.109375" style="37" customWidth="1"/>
    <col min="5782" max="5782" width="14.109375" style="37" customWidth="1"/>
    <col min="5783" max="5783" width="11.109375" style="37" customWidth="1"/>
    <col min="5784" max="6022" width="8.88671875" style="37" customWidth="1"/>
    <col min="6023" max="6023" width="50.88671875" style="37" customWidth="1"/>
    <col min="6024" max="6025" width="6.6640625" style="37" customWidth="1"/>
    <col min="6026" max="6026" width="12.88671875" style="37" customWidth="1"/>
    <col min="6027" max="6027" width="6" style="37" customWidth="1"/>
    <col min="6028" max="6029" width="14.109375" style="37" customWidth="1"/>
    <col min="6030" max="6030" width="8.88671875" style="37" customWidth="1"/>
    <col min="6031" max="6031" width="50.88671875" style="37"/>
    <col min="6032" max="6032" width="68.33203125" style="37" customWidth="1"/>
    <col min="6033" max="6034" width="6.6640625" style="37" customWidth="1"/>
    <col min="6035" max="6035" width="14.88671875" style="37" customWidth="1"/>
    <col min="6036" max="6036" width="6" style="37" customWidth="1"/>
    <col min="6037" max="6037" width="16.109375" style="37" customWidth="1"/>
    <col min="6038" max="6038" width="14.109375" style="37" customWidth="1"/>
    <col min="6039" max="6039" width="11.109375" style="37" customWidth="1"/>
    <col min="6040" max="6278" width="8.88671875" style="37" customWidth="1"/>
    <col min="6279" max="6279" width="50.88671875" style="37" customWidth="1"/>
    <col min="6280" max="6281" width="6.6640625" style="37" customWidth="1"/>
    <col min="6282" max="6282" width="12.88671875" style="37" customWidth="1"/>
    <col min="6283" max="6283" width="6" style="37" customWidth="1"/>
    <col min="6284" max="6285" width="14.109375" style="37" customWidth="1"/>
    <col min="6286" max="6286" width="8.88671875" style="37" customWidth="1"/>
    <col min="6287" max="6287" width="50.88671875" style="37"/>
    <col min="6288" max="6288" width="68.33203125" style="37" customWidth="1"/>
    <col min="6289" max="6290" width="6.6640625" style="37" customWidth="1"/>
    <col min="6291" max="6291" width="14.88671875" style="37" customWidth="1"/>
    <col min="6292" max="6292" width="6" style="37" customWidth="1"/>
    <col min="6293" max="6293" width="16.109375" style="37" customWidth="1"/>
    <col min="6294" max="6294" width="14.109375" style="37" customWidth="1"/>
    <col min="6295" max="6295" width="11.109375" style="37" customWidth="1"/>
    <col min="6296" max="6534" width="8.88671875" style="37" customWidth="1"/>
    <col min="6535" max="6535" width="50.88671875" style="37" customWidth="1"/>
    <col min="6536" max="6537" width="6.6640625" style="37" customWidth="1"/>
    <col min="6538" max="6538" width="12.88671875" style="37" customWidth="1"/>
    <col min="6539" max="6539" width="6" style="37" customWidth="1"/>
    <col min="6540" max="6541" width="14.109375" style="37" customWidth="1"/>
    <col min="6542" max="6542" width="8.88671875" style="37" customWidth="1"/>
    <col min="6543" max="6543" width="50.88671875" style="37"/>
    <col min="6544" max="6544" width="68.33203125" style="37" customWidth="1"/>
    <col min="6545" max="6546" width="6.6640625" style="37" customWidth="1"/>
    <col min="6547" max="6547" width="14.88671875" style="37" customWidth="1"/>
    <col min="6548" max="6548" width="6" style="37" customWidth="1"/>
    <col min="6549" max="6549" width="16.109375" style="37" customWidth="1"/>
    <col min="6550" max="6550" width="14.109375" style="37" customWidth="1"/>
    <col min="6551" max="6551" width="11.109375" style="37" customWidth="1"/>
    <col min="6552" max="6790" width="8.88671875" style="37" customWidth="1"/>
    <col min="6791" max="6791" width="50.88671875" style="37" customWidth="1"/>
    <col min="6792" max="6793" width="6.6640625" style="37" customWidth="1"/>
    <col min="6794" max="6794" width="12.88671875" style="37" customWidth="1"/>
    <col min="6795" max="6795" width="6" style="37" customWidth="1"/>
    <col min="6796" max="6797" width="14.109375" style="37" customWidth="1"/>
    <col min="6798" max="6798" width="8.88671875" style="37" customWidth="1"/>
    <col min="6799" max="6799" width="50.88671875" style="37"/>
    <col min="6800" max="6800" width="68.33203125" style="37" customWidth="1"/>
    <col min="6801" max="6802" width="6.6640625" style="37" customWidth="1"/>
    <col min="6803" max="6803" width="14.88671875" style="37" customWidth="1"/>
    <col min="6804" max="6804" width="6" style="37" customWidth="1"/>
    <col min="6805" max="6805" width="16.109375" style="37" customWidth="1"/>
    <col min="6806" max="6806" width="14.109375" style="37" customWidth="1"/>
    <col min="6807" max="6807" width="11.109375" style="37" customWidth="1"/>
    <col min="6808" max="7046" width="8.88671875" style="37" customWidth="1"/>
    <col min="7047" max="7047" width="50.88671875" style="37" customWidth="1"/>
    <col min="7048" max="7049" width="6.6640625" style="37" customWidth="1"/>
    <col min="7050" max="7050" width="12.88671875" style="37" customWidth="1"/>
    <col min="7051" max="7051" width="6" style="37" customWidth="1"/>
    <col min="7052" max="7053" width="14.109375" style="37" customWidth="1"/>
    <col min="7054" max="7054" width="8.88671875" style="37" customWidth="1"/>
    <col min="7055" max="7055" width="50.88671875" style="37"/>
    <col min="7056" max="7056" width="68.33203125" style="37" customWidth="1"/>
    <col min="7057" max="7058" width="6.6640625" style="37" customWidth="1"/>
    <col min="7059" max="7059" width="14.88671875" style="37" customWidth="1"/>
    <col min="7060" max="7060" width="6" style="37" customWidth="1"/>
    <col min="7061" max="7061" width="16.109375" style="37" customWidth="1"/>
    <col min="7062" max="7062" width="14.109375" style="37" customWidth="1"/>
    <col min="7063" max="7063" width="11.109375" style="37" customWidth="1"/>
    <col min="7064" max="7302" width="8.88671875" style="37" customWidth="1"/>
    <col min="7303" max="7303" width="50.88671875" style="37" customWidth="1"/>
    <col min="7304" max="7305" width="6.6640625" style="37" customWidth="1"/>
    <col min="7306" max="7306" width="12.88671875" style="37" customWidth="1"/>
    <col min="7307" max="7307" width="6" style="37" customWidth="1"/>
    <col min="7308" max="7309" width="14.109375" style="37" customWidth="1"/>
    <col min="7310" max="7310" width="8.88671875" style="37" customWidth="1"/>
    <col min="7311" max="7311" width="50.88671875" style="37"/>
    <col min="7312" max="7312" width="68.33203125" style="37" customWidth="1"/>
    <col min="7313" max="7314" width="6.6640625" style="37" customWidth="1"/>
    <col min="7315" max="7315" width="14.88671875" style="37" customWidth="1"/>
    <col min="7316" max="7316" width="6" style="37" customWidth="1"/>
    <col min="7317" max="7317" width="16.109375" style="37" customWidth="1"/>
    <col min="7318" max="7318" width="14.109375" style="37" customWidth="1"/>
    <col min="7319" max="7319" width="11.109375" style="37" customWidth="1"/>
    <col min="7320" max="7558" width="8.88671875" style="37" customWidth="1"/>
    <col min="7559" max="7559" width="50.88671875" style="37" customWidth="1"/>
    <col min="7560" max="7561" width="6.6640625" style="37" customWidth="1"/>
    <col min="7562" max="7562" width="12.88671875" style="37" customWidth="1"/>
    <col min="7563" max="7563" width="6" style="37" customWidth="1"/>
    <col min="7564" max="7565" width="14.109375" style="37" customWidth="1"/>
    <col min="7566" max="7566" width="8.88671875" style="37" customWidth="1"/>
    <col min="7567" max="7567" width="50.88671875" style="37"/>
    <col min="7568" max="7568" width="68.33203125" style="37" customWidth="1"/>
    <col min="7569" max="7570" width="6.6640625" style="37" customWidth="1"/>
    <col min="7571" max="7571" width="14.88671875" style="37" customWidth="1"/>
    <col min="7572" max="7572" width="6" style="37" customWidth="1"/>
    <col min="7573" max="7573" width="16.109375" style="37" customWidth="1"/>
    <col min="7574" max="7574" width="14.109375" style="37" customWidth="1"/>
    <col min="7575" max="7575" width="11.109375" style="37" customWidth="1"/>
    <col min="7576" max="7814" width="8.88671875" style="37" customWidth="1"/>
    <col min="7815" max="7815" width="50.88671875" style="37" customWidth="1"/>
    <col min="7816" max="7817" width="6.6640625" style="37" customWidth="1"/>
    <col min="7818" max="7818" width="12.88671875" style="37" customWidth="1"/>
    <col min="7819" max="7819" width="6" style="37" customWidth="1"/>
    <col min="7820" max="7821" width="14.109375" style="37" customWidth="1"/>
    <col min="7822" max="7822" width="8.88671875" style="37" customWidth="1"/>
    <col min="7823" max="7823" width="50.88671875" style="37"/>
    <col min="7824" max="7824" width="68.33203125" style="37" customWidth="1"/>
    <col min="7825" max="7826" width="6.6640625" style="37" customWidth="1"/>
    <col min="7827" max="7827" width="14.88671875" style="37" customWidth="1"/>
    <col min="7828" max="7828" width="6" style="37" customWidth="1"/>
    <col min="7829" max="7829" width="16.109375" style="37" customWidth="1"/>
    <col min="7830" max="7830" width="14.109375" style="37" customWidth="1"/>
    <col min="7831" max="7831" width="11.109375" style="37" customWidth="1"/>
    <col min="7832" max="8070" width="8.88671875" style="37" customWidth="1"/>
    <col min="8071" max="8071" width="50.88671875" style="37" customWidth="1"/>
    <col min="8072" max="8073" width="6.6640625" style="37" customWidth="1"/>
    <col min="8074" max="8074" width="12.88671875" style="37" customWidth="1"/>
    <col min="8075" max="8075" width="6" style="37" customWidth="1"/>
    <col min="8076" max="8077" width="14.109375" style="37" customWidth="1"/>
    <col min="8078" max="8078" width="8.88671875" style="37" customWidth="1"/>
    <col min="8079" max="8079" width="50.88671875" style="37"/>
    <col min="8080" max="8080" width="68.33203125" style="37" customWidth="1"/>
    <col min="8081" max="8082" width="6.6640625" style="37" customWidth="1"/>
    <col min="8083" max="8083" width="14.88671875" style="37" customWidth="1"/>
    <col min="8084" max="8084" width="6" style="37" customWidth="1"/>
    <col min="8085" max="8085" width="16.109375" style="37" customWidth="1"/>
    <col min="8086" max="8086" width="14.109375" style="37" customWidth="1"/>
    <col min="8087" max="8087" width="11.109375" style="37" customWidth="1"/>
    <col min="8088" max="8326" width="8.88671875" style="37" customWidth="1"/>
    <col min="8327" max="8327" width="50.88671875" style="37" customWidth="1"/>
    <col min="8328" max="8329" width="6.6640625" style="37" customWidth="1"/>
    <col min="8330" max="8330" width="12.88671875" style="37" customWidth="1"/>
    <col min="8331" max="8331" width="6" style="37" customWidth="1"/>
    <col min="8332" max="8333" width="14.109375" style="37" customWidth="1"/>
    <col min="8334" max="8334" width="8.88671875" style="37" customWidth="1"/>
    <col min="8335" max="8335" width="50.88671875" style="37"/>
    <col min="8336" max="8336" width="68.33203125" style="37" customWidth="1"/>
    <col min="8337" max="8338" width="6.6640625" style="37" customWidth="1"/>
    <col min="8339" max="8339" width="14.88671875" style="37" customWidth="1"/>
    <col min="8340" max="8340" width="6" style="37" customWidth="1"/>
    <col min="8341" max="8341" width="16.109375" style="37" customWidth="1"/>
    <col min="8342" max="8342" width="14.109375" style="37" customWidth="1"/>
    <col min="8343" max="8343" width="11.109375" style="37" customWidth="1"/>
    <col min="8344" max="8582" width="8.88671875" style="37" customWidth="1"/>
    <col min="8583" max="8583" width="50.88671875" style="37" customWidth="1"/>
    <col min="8584" max="8585" width="6.6640625" style="37" customWidth="1"/>
    <col min="8586" max="8586" width="12.88671875" style="37" customWidth="1"/>
    <col min="8587" max="8587" width="6" style="37" customWidth="1"/>
    <col min="8588" max="8589" width="14.109375" style="37" customWidth="1"/>
    <col min="8590" max="8590" width="8.88671875" style="37" customWidth="1"/>
    <col min="8591" max="8591" width="50.88671875" style="37"/>
    <col min="8592" max="8592" width="68.33203125" style="37" customWidth="1"/>
    <col min="8593" max="8594" width="6.6640625" style="37" customWidth="1"/>
    <col min="8595" max="8595" width="14.88671875" style="37" customWidth="1"/>
    <col min="8596" max="8596" width="6" style="37" customWidth="1"/>
    <col min="8597" max="8597" width="16.109375" style="37" customWidth="1"/>
    <col min="8598" max="8598" width="14.109375" style="37" customWidth="1"/>
    <col min="8599" max="8599" width="11.109375" style="37" customWidth="1"/>
    <col min="8600" max="8838" width="8.88671875" style="37" customWidth="1"/>
    <col min="8839" max="8839" width="50.88671875" style="37" customWidth="1"/>
    <col min="8840" max="8841" width="6.6640625" style="37" customWidth="1"/>
    <col min="8842" max="8842" width="12.88671875" style="37" customWidth="1"/>
    <col min="8843" max="8843" width="6" style="37" customWidth="1"/>
    <col min="8844" max="8845" width="14.109375" style="37" customWidth="1"/>
    <col min="8846" max="8846" width="8.88671875" style="37" customWidth="1"/>
    <col min="8847" max="8847" width="50.88671875" style="37"/>
    <col min="8848" max="8848" width="68.33203125" style="37" customWidth="1"/>
    <col min="8849" max="8850" width="6.6640625" style="37" customWidth="1"/>
    <col min="8851" max="8851" width="14.88671875" style="37" customWidth="1"/>
    <col min="8852" max="8852" width="6" style="37" customWidth="1"/>
    <col min="8853" max="8853" width="16.109375" style="37" customWidth="1"/>
    <col min="8854" max="8854" width="14.109375" style="37" customWidth="1"/>
    <col min="8855" max="8855" width="11.109375" style="37" customWidth="1"/>
    <col min="8856" max="9094" width="8.88671875" style="37" customWidth="1"/>
    <col min="9095" max="9095" width="50.88671875" style="37" customWidth="1"/>
    <col min="9096" max="9097" width="6.6640625" style="37" customWidth="1"/>
    <col min="9098" max="9098" width="12.88671875" style="37" customWidth="1"/>
    <col min="9099" max="9099" width="6" style="37" customWidth="1"/>
    <col min="9100" max="9101" width="14.109375" style="37" customWidth="1"/>
    <col min="9102" max="9102" width="8.88671875" style="37" customWidth="1"/>
    <col min="9103" max="9103" width="50.88671875" style="37"/>
    <col min="9104" max="9104" width="68.33203125" style="37" customWidth="1"/>
    <col min="9105" max="9106" width="6.6640625" style="37" customWidth="1"/>
    <col min="9107" max="9107" width="14.88671875" style="37" customWidth="1"/>
    <col min="9108" max="9108" width="6" style="37" customWidth="1"/>
    <col min="9109" max="9109" width="16.109375" style="37" customWidth="1"/>
    <col min="9110" max="9110" width="14.109375" style="37" customWidth="1"/>
    <col min="9111" max="9111" width="11.109375" style="37" customWidth="1"/>
    <col min="9112" max="9350" width="8.88671875" style="37" customWidth="1"/>
    <col min="9351" max="9351" width="50.88671875" style="37" customWidth="1"/>
    <col min="9352" max="9353" width="6.6640625" style="37" customWidth="1"/>
    <col min="9354" max="9354" width="12.88671875" style="37" customWidth="1"/>
    <col min="9355" max="9355" width="6" style="37" customWidth="1"/>
    <col min="9356" max="9357" width="14.109375" style="37" customWidth="1"/>
    <col min="9358" max="9358" width="8.88671875" style="37" customWidth="1"/>
    <col min="9359" max="9359" width="50.88671875" style="37"/>
    <col min="9360" max="9360" width="68.33203125" style="37" customWidth="1"/>
    <col min="9361" max="9362" width="6.6640625" style="37" customWidth="1"/>
    <col min="9363" max="9363" width="14.88671875" style="37" customWidth="1"/>
    <col min="9364" max="9364" width="6" style="37" customWidth="1"/>
    <col min="9365" max="9365" width="16.109375" style="37" customWidth="1"/>
    <col min="9366" max="9366" width="14.109375" style="37" customWidth="1"/>
    <col min="9367" max="9367" width="11.109375" style="37" customWidth="1"/>
    <col min="9368" max="9606" width="8.88671875" style="37" customWidth="1"/>
    <col min="9607" max="9607" width="50.88671875" style="37" customWidth="1"/>
    <col min="9608" max="9609" width="6.6640625" style="37" customWidth="1"/>
    <col min="9610" max="9610" width="12.88671875" style="37" customWidth="1"/>
    <col min="9611" max="9611" width="6" style="37" customWidth="1"/>
    <col min="9612" max="9613" width="14.109375" style="37" customWidth="1"/>
    <col min="9614" max="9614" width="8.88671875" style="37" customWidth="1"/>
    <col min="9615" max="9615" width="50.88671875" style="37"/>
    <col min="9616" max="9616" width="68.33203125" style="37" customWidth="1"/>
    <col min="9617" max="9618" width="6.6640625" style="37" customWidth="1"/>
    <col min="9619" max="9619" width="14.88671875" style="37" customWidth="1"/>
    <col min="9620" max="9620" width="6" style="37" customWidth="1"/>
    <col min="9621" max="9621" width="16.109375" style="37" customWidth="1"/>
    <col min="9622" max="9622" width="14.109375" style="37" customWidth="1"/>
    <col min="9623" max="9623" width="11.109375" style="37" customWidth="1"/>
    <col min="9624" max="9862" width="8.88671875" style="37" customWidth="1"/>
    <col min="9863" max="9863" width="50.88671875" style="37" customWidth="1"/>
    <col min="9864" max="9865" width="6.6640625" style="37" customWidth="1"/>
    <col min="9866" max="9866" width="12.88671875" style="37" customWidth="1"/>
    <col min="9867" max="9867" width="6" style="37" customWidth="1"/>
    <col min="9868" max="9869" width="14.109375" style="37" customWidth="1"/>
    <col min="9870" max="9870" width="8.88671875" style="37" customWidth="1"/>
    <col min="9871" max="9871" width="50.88671875" style="37"/>
    <col min="9872" max="9872" width="68.33203125" style="37" customWidth="1"/>
    <col min="9873" max="9874" width="6.6640625" style="37" customWidth="1"/>
    <col min="9875" max="9875" width="14.88671875" style="37" customWidth="1"/>
    <col min="9876" max="9876" width="6" style="37" customWidth="1"/>
    <col min="9877" max="9877" width="16.109375" style="37" customWidth="1"/>
    <col min="9878" max="9878" width="14.109375" style="37" customWidth="1"/>
    <col min="9879" max="9879" width="11.109375" style="37" customWidth="1"/>
    <col min="9880" max="10118" width="8.88671875" style="37" customWidth="1"/>
    <col min="10119" max="10119" width="50.88671875" style="37" customWidth="1"/>
    <col min="10120" max="10121" width="6.6640625" style="37" customWidth="1"/>
    <col min="10122" max="10122" width="12.88671875" style="37" customWidth="1"/>
    <col min="10123" max="10123" width="6" style="37" customWidth="1"/>
    <col min="10124" max="10125" width="14.109375" style="37" customWidth="1"/>
    <col min="10126" max="10126" width="8.88671875" style="37" customWidth="1"/>
    <col min="10127" max="10127" width="50.88671875" style="37"/>
    <col min="10128" max="10128" width="68.33203125" style="37" customWidth="1"/>
    <col min="10129" max="10130" width="6.6640625" style="37" customWidth="1"/>
    <col min="10131" max="10131" width="14.88671875" style="37" customWidth="1"/>
    <col min="10132" max="10132" width="6" style="37" customWidth="1"/>
    <col min="10133" max="10133" width="16.109375" style="37" customWidth="1"/>
    <col min="10134" max="10134" width="14.109375" style="37" customWidth="1"/>
    <col min="10135" max="10135" width="11.109375" style="37" customWidth="1"/>
    <col min="10136" max="10374" width="8.88671875" style="37" customWidth="1"/>
    <col min="10375" max="10375" width="50.88671875" style="37" customWidth="1"/>
    <col min="10376" max="10377" width="6.6640625" style="37" customWidth="1"/>
    <col min="10378" max="10378" width="12.88671875" style="37" customWidth="1"/>
    <col min="10379" max="10379" width="6" style="37" customWidth="1"/>
    <col min="10380" max="10381" width="14.109375" style="37" customWidth="1"/>
    <col min="10382" max="10382" width="8.88671875" style="37" customWidth="1"/>
    <col min="10383" max="10383" width="50.88671875" style="37"/>
    <col min="10384" max="10384" width="68.33203125" style="37" customWidth="1"/>
    <col min="10385" max="10386" width="6.6640625" style="37" customWidth="1"/>
    <col min="10387" max="10387" width="14.88671875" style="37" customWidth="1"/>
    <col min="10388" max="10388" width="6" style="37" customWidth="1"/>
    <col min="10389" max="10389" width="16.109375" style="37" customWidth="1"/>
    <col min="10390" max="10390" width="14.109375" style="37" customWidth="1"/>
    <col min="10391" max="10391" width="11.109375" style="37" customWidth="1"/>
    <col min="10392" max="10630" width="8.88671875" style="37" customWidth="1"/>
    <col min="10631" max="10631" width="50.88671875" style="37" customWidth="1"/>
    <col min="10632" max="10633" width="6.6640625" style="37" customWidth="1"/>
    <col min="10634" max="10634" width="12.88671875" style="37" customWidth="1"/>
    <col min="10635" max="10635" width="6" style="37" customWidth="1"/>
    <col min="10636" max="10637" width="14.109375" style="37" customWidth="1"/>
    <col min="10638" max="10638" width="8.88671875" style="37" customWidth="1"/>
    <col min="10639" max="10639" width="50.88671875" style="37"/>
    <col min="10640" max="10640" width="68.33203125" style="37" customWidth="1"/>
    <col min="10641" max="10642" width="6.6640625" style="37" customWidth="1"/>
    <col min="10643" max="10643" width="14.88671875" style="37" customWidth="1"/>
    <col min="10644" max="10644" width="6" style="37" customWidth="1"/>
    <col min="10645" max="10645" width="16.109375" style="37" customWidth="1"/>
    <col min="10646" max="10646" width="14.109375" style="37" customWidth="1"/>
    <col min="10647" max="10647" width="11.109375" style="37" customWidth="1"/>
    <col min="10648" max="10886" width="8.88671875" style="37" customWidth="1"/>
    <col min="10887" max="10887" width="50.88671875" style="37" customWidth="1"/>
    <col min="10888" max="10889" width="6.6640625" style="37" customWidth="1"/>
    <col min="10890" max="10890" width="12.88671875" style="37" customWidth="1"/>
    <col min="10891" max="10891" width="6" style="37" customWidth="1"/>
    <col min="10892" max="10893" width="14.109375" style="37" customWidth="1"/>
    <col min="10894" max="10894" width="8.88671875" style="37" customWidth="1"/>
    <col min="10895" max="10895" width="50.88671875" style="37"/>
    <col min="10896" max="10896" width="68.33203125" style="37" customWidth="1"/>
    <col min="10897" max="10898" width="6.6640625" style="37" customWidth="1"/>
    <col min="10899" max="10899" width="14.88671875" style="37" customWidth="1"/>
    <col min="10900" max="10900" width="6" style="37" customWidth="1"/>
    <col min="10901" max="10901" width="16.109375" style="37" customWidth="1"/>
    <col min="10902" max="10902" width="14.109375" style="37" customWidth="1"/>
    <col min="10903" max="10903" width="11.109375" style="37" customWidth="1"/>
    <col min="10904" max="11142" width="8.88671875" style="37" customWidth="1"/>
    <col min="11143" max="11143" width="50.88671875" style="37" customWidth="1"/>
    <col min="11144" max="11145" width="6.6640625" style="37" customWidth="1"/>
    <col min="11146" max="11146" width="12.88671875" style="37" customWidth="1"/>
    <col min="11147" max="11147" width="6" style="37" customWidth="1"/>
    <col min="11148" max="11149" width="14.109375" style="37" customWidth="1"/>
    <col min="11150" max="11150" width="8.88671875" style="37" customWidth="1"/>
    <col min="11151" max="11151" width="50.88671875" style="37"/>
    <col min="11152" max="11152" width="68.33203125" style="37" customWidth="1"/>
    <col min="11153" max="11154" width="6.6640625" style="37" customWidth="1"/>
    <col min="11155" max="11155" width="14.88671875" style="37" customWidth="1"/>
    <col min="11156" max="11156" width="6" style="37" customWidth="1"/>
    <col min="11157" max="11157" width="16.109375" style="37" customWidth="1"/>
    <col min="11158" max="11158" width="14.109375" style="37" customWidth="1"/>
    <col min="11159" max="11159" width="11.109375" style="37" customWidth="1"/>
    <col min="11160" max="11398" width="8.88671875" style="37" customWidth="1"/>
    <col min="11399" max="11399" width="50.88671875" style="37" customWidth="1"/>
    <col min="11400" max="11401" width="6.6640625" style="37" customWidth="1"/>
    <col min="11402" max="11402" width="12.88671875" style="37" customWidth="1"/>
    <col min="11403" max="11403" width="6" style="37" customWidth="1"/>
    <col min="11404" max="11405" width="14.109375" style="37" customWidth="1"/>
    <col min="11406" max="11406" width="8.88671875" style="37" customWidth="1"/>
    <col min="11407" max="11407" width="50.88671875" style="37"/>
    <col min="11408" max="11408" width="68.33203125" style="37" customWidth="1"/>
    <col min="11409" max="11410" width="6.6640625" style="37" customWidth="1"/>
    <col min="11411" max="11411" width="14.88671875" style="37" customWidth="1"/>
    <col min="11412" max="11412" width="6" style="37" customWidth="1"/>
    <col min="11413" max="11413" width="16.109375" style="37" customWidth="1"/>
    <col min="11414" max="11414" width="14.109375" style="37" customWidth="1"/>
    <col min="11415" max="11415" width="11.109375" style="37" customWidth="1"/>
    <col min="11416" max="11654" width="8.88671875" style="37" customWidth="1"/>
    <col min="11655" max="11655" width="50.88671875" style="37" customWidth="1"/>
    <col min="11656" max="11657" width="6.6640625" style="37" customWidth="1"/>
    <col min="11658" max="11658" width="12.88671875" style="37" customWidth="1"/>
    <col min="11659" max="11659" width="6" style="37" customWidth="1"/>
    <col min="11660" max="11661" width="14.109375" style="37" customWidth="1"/>
    <col min="11662" max="11662" width="8.88671875" style="37" customWidth="1"/>
    <col min="11663" max="11663" width="50.88671875" style="37"/>
    <col min="11664" max="11664" width="68.33203125" style="37" customWidth="1"/>
    <col min="11665" max="11666" width="6.6640625" style="37" customWidth="1"/>
    <col min="11667" max="11667" width="14.88671875" style="37" customWidth="1"/>
    <col min="11668" max="11668" width="6" style="37" customWidth="1"/>
    <col min="11669" max="11669" width="16.109375" style="37" customWidth="1"/>
    <col min="11670" max="11670" width="14.109375" style="37" customWidth="1"/>
    <col min="11671" max="11671" width="11.109375" style="37" customWidth="1"/>
    <col min="11672" max="11910" width="8.88671875" style="37" customWidth="1"/>
    <col min="11911" max="11911" width="50.88671875" style="37" customWidth="1"/>
    <col min="11912" max="11913" width="6.6640625" style="37" customWidth="1"/>
    <col min="11914" max="11914" width="12.88671875" style="37" customWidth="1"/>
    <col min="11915" max="11915" width="6" style="37" customWidth="1"/>
    <col min="11916" max="11917" width="14.109375" style="37" customWidth="1"/>
    <col min="11918" max="11918" width="8.88671875" style="37" customWidth="1"/>
    <col min="11919" max="11919" width="50.88671875" style="37"/>
    <col min="11920" max="11920" width="68.33203125" style="37" customWidth="1"/>
    <col min="11921" max="11922" width="6.6640625" style="37" customWidth="1"/>
    <col min="11923" max="11923" width="14.88671875" style="37" customWidth="1"/>
    <col min="11924" max="11924" width="6" style="37" customWidth="1"/>
    <col min="11925" max="11925" width="16.109375" style="37" customWidth="1"/>
    <col min="11926" max="11926" width="14.109375" style="37" customWidth="1"/>
    <col min="11927" max="11927" width="11.109375" style="37" customWidth="1"/>
    <col min="11928" max="12166" width="8.88671875" style="37" customWidth="1"/>
    <col min="12167" max="12167" width="50.88671875" style="37" customWidth="1"/>
    <col min="12168" max="12169" width="6.6640625" style="37" customWidth="1"/>
    <col min="12170" max="12170" width="12.88671875" style="37" customWidth="1"/>
    <col min="12171" max="12171" width="6" style="37" customWidth="1"/>
    <col min="12172" max="12173" width="14.109375" style="37" customWidth="1"/>
    <col min="12174" max="12174" width="8.88671875" style="37" customWidth="1"/>
    <col min="12175" max="12175" width="50.88671875" style="37"/>
    <col min="12176" max="12176" width="68.33203125" style="37" customWidth="1"/>
    <col min="12177" max="12178" width="6.6640625" style="37" customWidth="1"/>
    <col min="12179" max="12179" width="14.88671875" style="37" customWidth="1"/>
    <col min="12180" max="12180" width="6" style="37" customWidth="1"/>
    <col min="12181" max="12181" width="16.109375" style="37" customWidth="1"/>
    <col min="12182" max="12182" width="14.109375" style="37" customWidth="1"/>
    <col min="12183" max="12183" width="11.109375" style="37" customWidth="1"/>
    <col min="12184" max="12422" width="8.88671875" style="37" customWidth="1"/>
    <col min="12423" max="12423" width="50.88671875" style="37" customWidth="1"/>
    <col min="12424" max="12425" width="6.6640625" style="37" customWidth="1"/>
    <col min="12426" max="12426" width="12.88671875" style="37" customWidth="1"/>
    <col min="12427" max="12427" width="6" style="37" customWidth="1"/>
    <col min="12428" max="12429" width="14.109375" style="37" customWidth="1"/>
    <col min="12430" max="12430" width="8.88671875" style="37" customWidth="1"/>
    <col min="12431" max="12431" width="50.88671875" style="37"/>
    <col min="12432" max="12432" width="68.33203125" style="37" customWidth="1"/>
    <col min="12433" max="12434" width="6.6640625" style="37" customWidth="1"/>
    <col min="12435" max="12435" width="14.88671875" style="37" customWidth="1"/>
    <col min="12436" max="12436" width="6" style="37" customWidth="1"/>
    <col min="12437" max="12437" width="16.109375" style="37" customWidth="1"/>
    <col min="12438" max="12438" width="14.109375" style="37" customWidth="1"/>
    <col min="12439" max="12439" width="11.109375" style="37" customWidth="1"/>
    <col min="12440" max="12678" width="8.88671875" style="37" customWidth="1"/>
    <col min="12679" max="12679" width="50.88671875" style="37" customWidth="1"/>
    <col min="12680" max="12681" width="6.6640625" style="37" customWidth="1"/>
    <col min="12682" max="12682" width="12.88671875" style="37" customWidth="1"/>
    <col min="12683" max="12683" width="6" style="37" customWidth="1"/>
    <col min="12684" max="12685" width="14.109375" style="37" customWidth="1"/>
    <col min="12686" max="12686" width="8.88671875" style="37" customWidth="1"/>
    <col min="12687" max="12687" width="50.88671875" style="37"/>
    <col min="12688" max="12688" width="68.33203125" style="37" customWidth="1"/>
    <col min="12689" max="12690" width="6.6640625" style="37" customWidth="1"/>
    <col min="12691" max="12691" width="14.88671875" style="37" customWidth="1"/>
    <col min="12692" max="12692" width="6" style="37" customWidth="1"/>
    <col min="12693" max="12693" width="16.109375" style="37" customWidth="1"/>
    <col min="12694" max="12694" width="14.109375" style="37" customWidth="1"/>
    <col min="12695" max="12695" width="11.109375" style="37" customWidth="1"/>
    <col min="12696" max="12934" width="8.88671875" style="37" customWidth="1"/>
    <col min="12935" max="12935" width="50.88671875" style="37" customWidth="1"/>
    <col min="12936" max="12937" width="6.6640625" style="37" customWidth="1"/>
    <col min="12938" max="12938" width="12.88671875" style="37" customWidth="1"/>
    <col min="12939" max="12939" width="6" style="37" customWidth="1"/>
    <col min="12940" max="12941" width="14.109375" style="37" customWidth="1"/>
    <col min="12942" max="12942" width="8.88671875" style="37" customWidth="1"/>
    <col min="12943" max="12943" width="50.88671875" style="37"/>
    <col min="12944" max="12944" width="68.33203125" style="37" customWidth="1"/>
    <col min="12945" max="12946" width="6.6640625" style="37" customWidth="1"/>
    <col min="12947" max="12947" width="14.88671875" style="37" customWidth="1"/>
    <col min="12948" max="12948" width="6" style="37" customWidth="1"/>
    <col min="12949" max="12949" width="16.109375" style="37" customWidth="1"/>
    <col min="12950" max="12950" width="14.109375" style="37" customWidth="1"/>
    <col min="12951" max="12951" width="11.109375" style="37" customWidth="1"/>
    <col min="12952" max="13190" width="8.88671875" style="37" customWidth="1"/>
    <col min="13191" max="13191" width="50.88671875" style="37" customWidth="1"/>
    <col min="13192" max="13193" width="6.6640625" style="37" customWidth="1"/>
    <col min="13194" max="13194" width="12.88671875" style="37" customWidth="1"/>
    <col min="13195" max="13195" width="6" style="37" customWidth="1"/>
    <col min="13196" max="13197" width="14.109375" style="37" customWidth="1"/>
    <col min="13198" max="13198" width="8.88671875" style="37" customWidth="1"/>
    <col min="13199" max="13199" width="50.88671875" style="37"/>
    <col min="13200" max="13200" width="68.33203125" style="37" customWidth="1"/>
    <col min="13201" max="13202" width="6.6640625" style="37" customWidth="1"/>
    <col min="13203" max="13203" width="14.88671875" style="37" customWidth="1"/>
    <col min="13204" max="13204" width="6" style="37" customWidth="1"/>
    <col min="13205" max="13205" width="16.109375" style="37" customWidth="1"/>
    <col min="13206" max="13206" width="14.109375" style="37" customWidth="1"/>
    <col min="13207" max="13207" width="11.109375" style="37" customWidth="1"/>
    <col min="13208" max="13446" width="8.88671875" style="37" customWidth="1"/>
    <col min="13447" max="13447" width="50.88671875" style="37" customWidth="1"/>
    <col min="13448" max="13449" width="6.6640625" style="37" customWidth="1"/>
    <col min="13450" max="13450" width="12.88671875" style="37" customWidth="1"/>
    <col min="13451" max="13451" width="6" style="37" customWidth="1"/>
    <col min="13452" max="13453" width="14.109375" style="37" customWidth="1"/>
    <col min="13454" max="13454" width="8.88671875" style="37" customWidth="1"/>
    <col min="13455" max="13455" width="50.88671875" style="37"/>
    <col min="13456" max="13456" width="68.33203125" style="37" customWidth="1"/>
    <col min="13457" max="13458" width="6.6640625" style="37" customWidth="1"/>
    <col min="13459" max="13459" width="14.88671875" style="37" customWidth="1"/>
    <col min="13460" max="13460" width="6" style="37" customWidth="1"/>
    <col min="13461" max="13461" width="16.109375" style="37" customWidth="1"/>
    <col min="13462" max="13462" width="14.109375" style="37" customWidth="1"/>
    <col min="13463" max="13463" width="11.109375" style="37" customWidth="1"/>
    <col min="13464" max="13702" width="8.88671875" style="37" customWidth="1"/>
    <col min="13703" max="13703" width="50.88671875" style="37" customWidth="1"/>
    <col min="13704" max="13705" width="6.6640625" style="37" customWidth="1"/>
    <col min="13706" max="13706" width="12.88671875" style="37" customWidth="1"/>
    <col min="13707" max="13707" width="6" style="37" customWidth="1"/>
    <col min="13708" max="13709" width="14.109375" style="37" customWidth="1"/>
    <col min="13710" max="13710" width="8.88671875" style="37" customWidth="1"/>
    <col min="13711" max="13711" width="50.88671875" style="37"/>
    <col min="13712" max="13712" width="68.33203125" style="37" customWidth="1"/>
    <col min="13713" max="13714" width="6.6640625" style="37" customWidth="1"/>
    <col min="13715" max="13715" width="14.88671875" style="37" customWidth="1"/>
    <col min="13716" max="13716" width="6" style="37" customWidth="1"/>
    <col min="13717" max="13717" width="16.109375" style="37" customWidth="1"/>
    <col min="13718" max="13718" width="14.109375" style="37" customWidth="1"/>
    <col min="13719" max="13719" width="11.109375" style="37" customWidth="1"/>
    <col min="13720" max="13958" width="8.88671875" style="37" customWidth="1"/>
    <col min="13959" max="13959" width="50.88671875" style="37" customWidth="1"/>
    <col min="13960" max="13961" width="6.6640625" style="37" customWidth="1"/>
    <col min="13962" max="13962" width="12.88671875" style="37" customWidth="1"/>
    <col min="13963" max="13963" width="6" style="37" customWidth="1"/>
    <col min="13964" max="13965" width="14.109375" style="37" customWidth="1"/>
    <col min="13966" max="13966" width="8.88671875" style="37" customWidth="1"/>
    <col min="13967" max="13967" width="50.88671875" style="37"/>
    <col min="13968" max="13968" width="68.33203125" style="37" customWidth="1"/>
    <col min="13969" max="13970" width="6.6640625" style="37" customWidth="1"/>
    <col min="13971" max="13971" width="14.88671875" style="37" customWidth="1"/>
    <col min="13972" max="13972" width="6" style="37" customWidth="1"/>
    <col min="13973" max="13973" width="16.109375" style="37" customWidth="1"/>
    <col min="13974" max="13974" width="14.109375" style="37" customWidth="1"/>
    <col min="13975" max="13975" width="11.109375" style="37" customWidth="1"/>
    <col min="13976" max="14214" width="8.88671875" style="37" customWidth="1"/>
    <col min="14215" max="14215" width="50.88671875" style="37" customWidth="1"/>
    <col min="14216" max="14217" width="6.6640625" style="37" customWidth="1"/>
    <col min="14218" max="14218" width="12.88671875" style="37" customWidth="1"/>
    <col min="14219" max="14219" width="6" style="37" customWidth="1"/>
    <col min="14220" max="14221" width="14.109375" style="37" customWidth="1"/>
    <col min="14222" max="14222" width="8.88671875" style="37" customWidth="1"/>
    <col min="14223" max="14223" width="50.88671875" style="37"/>
    <col min="14224" max="14224" width="68.33203125" style="37" customWidth="1"/>
    <col min="14225" max="14226" width="6.6640625" style="37" customWidth="1"/>
    <col min="14227" max="14227" width="14.88671875" style="37" customWidth="1"/>
    <col min="14228" max="14228" width="6" style="37" customWidth="1"/>
    <col min="14229" max="14229" width="16.109375" style="37" customWidth="1"/>
    <col min="14230" max="14230" width="14.109375" style="37" customWidth="1"/>
    <col min="14231" max="14231" width="11.109375" style="37" customWidth="1"/>
    <col min="14232" max="14470" width="8.88671875" style="37" customWidth="1"/>
    <col min="14471" max="14471" width="50.88671875" style="37" customWidth="1"/>
    <col min="14472" max="14473" width="6.6640625" style="37" customWidth="1"/>
    <col min="14474" max="14474" width="12.88671875" style="37" customWidth="1"/>
    <col min="14475" max="14475" width="6" style="37" customWidth="1"/>
    <col min="14476" max="14477" width="14.109375" style="37" customWidth="1"/>
    <col min="14478" max="14478" width="8.88671875" style="37" customWidth="1"/>
    <col min="14479" max="14479" width="50.88671875" style="37"/>
    <col min="14480" max="14480" width="68.33203125" style="37" customWidth="1"/>
    <col min="14481" max="14482" width="6.6640625" style="37" customWidth="1"/>
    <col min="14483" max="14483" width="14.88671875" style="37" customWidth="1"/>
    <col min="14484" max="14484" width="6" style="37" customWidth="1"/>
    <col min="14485" max="14485" width="16.109375" style="37" customWidth="1"/>
    <col min="14486" max="14486" width="14.109375" style="37" customWidth="1"/>
    <col min="14487" max="14487" width="11.109375" style="37" customWidth="1"/>
    <col min="14488" max="14726" width="8.88671875" style="37" customWidth="1"/>
    <col min="14727" max="14727" width="50.88671875" style="37" customWidth="1"/>
    <col min="14728" max="14729" width="6.6640625" style="37" customWidth="1"/>
    <col min="14730" max="14730" width="12.88671875" style="37" customWidth="1"/>
    <col min="14731" max="14731" width="6" style="37" customWidth="1"/>
    <col min="14732" max="14733" width="14.109375" style="37" customWidth="1"/>
    <col min="14734" max="14734" width="8.88671875" style="37" customWidth="1"/>
    <col min="14735" max="14735" width="50.88671875" style="37"/>
    <col min="14736" max="14736" width="68.33203125" style="37" customWidth="1"/>
    <col min="14737" max="14738" width="6.6640625" style="37" customWidth="1"/>
    <col min="14739" max="14739" width="14.88671875" style="37" customWidth="1"/>
    <col min="14740" max="14740" width="6" style="37" customWidth="1"/>
    <col min="14741" max="14741" width="16.109375" style="37" customWidth="1"/>
    <col min="14742" max="14742" width="14.109375" style="37" customWidth="1"/>
    <col min="14743" max="14743" width="11.109375" style="37" customWidth="1"/>
    <col min="14744" max="14982" width="8.88671875" style="37" customWidth="1"/>
    <col min="14983" max="14983" width="50.88671875" style="37" customWidth="1"/>
    <col min="14984" max="14985" width="6.6640625" style="37" customWidth="1"/>
    <col min="14986" max="14986" width="12.88671875" style="37" customWidth="1"/>
    <col min="14987" max="14987" width="6" style="37" customWidth="1"/>
    <col min="14988" max="14989" width="14.109375" style="37" customWidth="1"/>
    <col min="14990" max="14990" width="8.88671875" style="37" customWidth="1"/>
    <col min="14991" max="14991" width="50.88671875" style="37"/>
    <col min="14992" max="14992" width="68.33203125" style="37" customWidth="1"/>
    <col min="14993" max="14994" width="6.6640625" style="37" customWidth="1"/>
    <col min="14995" max="14995" width="14.88671875" style="37" customWidth="1"/>
    <col min="14996" max="14996" width="6" style="37" customWidth="1"/>
    <col min="14997" max="14997" width="16.109375" style="37" customWidth="1"/>
    <col min="14998" max="14998" width="14.109375" style="37" customWidth="1"/>
    <col min="14999" max="14999" width="11.109375" style="37" customWidth="1"/>
    <col min="15000" max="15238" width="8.88671875" style="37" customWidth="1"/>
    <col min="15239" max="15239" width="50.88671875" style="37" customWidth="1"/>
    <col min="15240" max="15241" width="6.6640625" style="37" customWidth="1"/>
    <col min="15242" max="15242" width="12.88671875" style="37" customWidth="1"/>
    <col min="15243" max="15243" width="6" style="37" customWidth="1"/>
    <col min="15244" max="15245" width="14.109375" style="37" customWidth="1"/>
    <col min="15246" max="15246" width="8.88671875" style="37" customWidth="1"/>
    <col min="15247" max="15247" width="50.88671875" style="37"/>
    <col min="15248" max="15248" width="68.33203125" style="37" customWidth="1"/>
    <col min="15249" max="15250" width="6.6640625" style="37" customWidth="1"/>
    <col min="15251" max="15251" width="14.88671875" style="37" customWidth="1"/>
    <col min="15252" max="15252" width="6" style="37" customWidth="1"/>
    <col min="15253" max="15253" width="16.109375" style="37" customWidth="1"/>
    <col min="15254" max="15254" width="14.109375" style="37" customWidth="1"/>
    <col min="15255" max="15255" width="11.109375" style="37" customWidth="1"/>
    <col min="15256" max="15494" width="8.88671875" style="37" customWidth="1"/>
    <col min="15495" max="15495" width="50.88671875" style="37" customWidth="1"/>
    <col min="15496" max="15497" width="6.6640625" style="37" customWidth="1"/>
    <col min="15498" max="15498" width="12.88671875" style="37" customWidth="1"/>
    <col min="15499" max="15499" width="6" style="37" customWidth="1"/>
    <col min="15500" max="15501" width="14.109375" style="37" customWidth="1"/>
    <col min="15502" max="15502" width="8.88671875" style="37" customWidth="1"/>
    <col min="15503" max="15503" width="50.88671875" style="37"/>
    <col min="15504" max="15504" width="68.33203125" style="37" customWidth="1"/>
    <col min="15505" max="15506" width="6.6640625" style="37" customWidth="1"/>
    <col min="15507" max="15507" width="14.88671875" style="37" customWidth="1"/>
    <col min="15508" max="15508" width="6" style="37" customWidth="1"/>
    <col min="15509" max="15509" width="16.109375" style="37" customWidth="1"/>
    <col min="15510" max="15510" width="14.109375" style="37" customWidth="1"/>
    <col min="15511" max="15511" width="11.109375" style="37" customWidth="1"/>
    <col min="15512" max="15750" width="8.88671875" style="37" customWidth="1"/>
    <col min="15751" max="15751" width="50.88671875" style="37" customWidth="1"/>
    <col min="15752" max="15753" width="6.6640625" style="37" customWidth="1"/>
    <col min="15754" max="15754" width="12.88671875" style="37" customWidth="1"/>
    <col min="15755" max="15755" width="6" style="37" customWidth="1"/>
    <col min="15756" max="15757" width="14.109375" style="37" customWidth="1"/>
    <col min="15758" max="15758" width="8.88671875" style="37" customWidth="1"/>
    <col min="15759" max="15759" width="50.88671875" style="37"/>
    <col min="15760" max="15760" width="68.33203125" style="37" customWidth="1"/>
    <col min="15761" max="15762" width="6.6640625" style="37" customWidth="1"/>
    <col min="15763" max="15763" width="14.88671875" style="37" customWidth="1"/>
    <col min="15764" max="15764" width="6" style="37" customWidth="1"/>
    <col min="15765" max="15765" width="16.109375" style="37" customWidth="1"/>
    <col min="15766" max="15766" width="14.109375" style="37" customWidth="1"/>
    <col min="15767" max="15767" width="11.109375" style="37" customWidth="1"/>
    <col min="15768" max="16006" width="8.88671875" style="37" customWidth="1"/>
    <col min="16007" max="16007" width="50.88671875" style="37" customWidth="1"/>
    <col min="16008" max="16009" width="6.6640625" style="37" customWidth="1"/>
    <col min="16010" max="16010" width="12.88671875" style="37" customWidth="1"/>
    <col min="16011" max="16011" width="6" style="37" customWidth="1"/>
    <col min="16012" max="16013" width="14.109375" style="37" customWidth="1"/>
    <col min="16014" max="16014" width="8.88671875" style="37" customWidth="1"/>
    <col min="16015" max="16015" width="50.88671875" style="37"/>
    <col min="16016" max="16016" width="68.33203125" style="37" customWidth="1"/>
    <col min="16017" max="16018" width="6.6640625" style="37" customWidth="1"/>
    <col min="16019" max="16019" width="14.88671875" style="37" customWidth="1"/>
    <col min="16020" max="16020" width="6" style="37" customWidth="1"/>
    <col min="16021" max="16021" width="16.109375" style="37" customWidth="1"/>
    <col min="16022" max="16022" width="14.109375" style="37" customWidth="1"/>
    <col min="16023" max="16023" width="11.109375" style="37" customWidth="1"/>
    <col min="16024" max="16262" width="8.88671875" style="37" customWidth="1"/>
    <col min="16263" max="16263" width="50.88671875" style="37" customWidth="1"/>
    <col min="16264" max="16265" width="6.6640625" style="37" customWidth="1"/>
    <col min="16266" max="16266" width="12.88671875" style="37" customWidth="1"/>
    <col min="16267" max="16267" width="6" style="37" customWidth="1"/>
    <col min="16268" max="16269" width="14.109375" style="37" customWidth="1"/>
    <col min="16270" max="16270" width="8.88671875" style="37" customWidth="1"/>
    <col min="16271" max="16384" width="50.88671875" style="37"/>
  </cols>
  <sheetData>
    <row r="1" spans="1:6" x14ac:dyDescent="0.25">
      <c r="A1" s="296" t="s">
        <v>477</v>
      </c>
      <c r="B1" s="296"/>
      <c r="C1" s="296"/>
      <c r="D1" s="296"/>
      <c r="E1" s="296"/>
      <c r="F1" s="296"/>
    </row>
    <row r="2" spans="1:6" x14ac:dyDescent="0.25">
      <c r="A2" s="296" t="s">
        <v>77</v>
      </c>
      <c r="B2" s="296"/>
      <c r="C2" s="296"/>
      <c r="D2" s="296"/>
      <c r="E2" s="296"/>
      <c r="F2" s="296"/>
    </row>
    <row r="3" spans="1:6" x14ac:dyDescent="0.25">
      <c r="A3" s="296" t="s">
        <v>476</v>
      </c>
      <c r="B3" s="296"/>
      <c r="C3" s="296"/>
      <c r="D3" s="296"/>
      <c r="E3" s="296"/>
      <c r="F3" s="296"/>
    </row>
    <row r="4" spans="1:6" x14ac:dyDescent="0.25">
      <c r="A4" s="296" t="s">
        <v>76</v>
      </c>
      <c r="B4" s="296"/>
      <c r="C4" s="296"/>
      <c r="D4" s="296"/>
      <c r="E4" s="296"/>
      <c r="F4" s="296"/>
    </row>
    <row r="5" spans="1:6" x14ac:dyDescent="0.25">
      <c r="A5" s="296" t="s">
        <v>77</v>
      </c>
      <c r="B5" s="296"/>
      <c r="C5" s="296"/>
      <c r="D5" s="296"/>
      <c r="E5" s="296"/>
      <c r="F5" s="296"/>
    </row>
    <row r="6" spans="1:6" x14ac:dyDescent="0.25">
      <c r="A6" s="296" t="s">
        <v>478</v>
      </c>
      <c r="B6" s="296"/>
      <c r="C6" s="296"/>
      <c r="D6" s="296"/>
      <c r="E6" s="296"/>
      <c r="F6" s="296"/>
    </row>
    <row r="7" spans="1:6" x14ac:dyDescent="0.25">
      <c r="A7" s="296"/>
      <c r="B7" s="296"/>
      <c r="C7" s="296"/>
      <c r="D7" s="296"/>
      <c r="E7" s="296"/>
      <c r="F7" s="296"/>
    </row>
    <row r="8" spans="1:6" x14ac:dyDescent="0.25">
      <c r="A8" s="38"/>
      <c r="B8" s="38"/>
      <c r="C8" s="38"/>
      <c r="D8" s="38"/>
      <c r="E8" s="38"/>
      <c r="F8" s="39"/>
    </row>
    <row r="9" spans="1:6" ht="28.2" customHeight="1" x14ac:dyDescent="0.3">
      <c r="A9" s="297" t="s">
        <v>78</v>
      </c>
      <c r="B9" s="297"/>
      <c r="C9" s="297"/>
      <c r="D9" s="297"/>
      <c r="E9" s="297"/>
      <c r="F9" s="297"/>
    </row>
    <row r="10" spans="1:6" ht="17.399999999999999" x14ac:dyDescent="0.3">
      <c r="A10" s="40"/>
      <c r="B10" s="40"/>
      <c r="C10" s="40"/>
      <c r="D10" s="40"/>
      <c r="E10" s="40"/>
      <c r="F10" s="41" t="s">
        <v>2</v>
      </c>
    </row>
    <row r="11" spans="1:6" x14ac:dyDescent="0.25">
      <c r="A11" s="298" t="s">
        <v>79</v>
      </c>
      <c r="B11" s="299" t="s">
        <v>80</v>
      </c>
      <c r="C11" s="299" t="s">
        <v>81</v>
      </c>
      <c r="D11" s="299" t="s">
        <v>82</v>
      </c>
      <c r="E11" s="299" t="s">
        <v>83</v>
      </c>
      <c r="F11" s="300" t="s">
        <v>84</v>
      </c>
    </row>
    <row r="12" spans="1:6" x14ac:dyDescent="0.25">
      <c r="A12" s="298"/>
      <c r="B12" s="299"/>
      <c r="C12" s="299"/>
      <c r="D12" s="299"/>
      <c r="E12" s="299"/>
      <c r="F12" s="300"/>
    </row>
    <row r="13" spans="1:6" x14ac:dyDescent="0.25">
      <c r="A13" s="42">
        <v>1</v>
      </c>
      <c r="B13" s="43" t="s">
        <v>85</v>
      </c>
      <c r="C13" s="43" t="s">
        <v>86</v>
      </c>
      <c r="D13" s="43" t="s">
        <v>87</v>
      </c>
      <c r="E13" s="43" t="s">
        <v>88</v>
      </c>
      <c r="F13" s="44">
        <v>6</v>
      </c>
    </row>
    <row r="14" spans="1:6" ht="15.6" x14ac:dyDescent="0.3">
      <c r="A14" s="45" t="s">
        <v>89</v>
      </c>
      <c r="B14" s="46" t="s">
        <v>90</v>
      </c>
      <c r="C14" s="46"/>
      <c r="D14" s="46"/>
      <c r="E14" s="46"/>
      <c r="F14" s="47">
        <f>SUM(F15+F19+F27+F40+F43+F37)</f>
        <v>157514.19999999998</v>
      </c>
    </row>
    <row r="15" spans="1:6" ht="27.6" x14ac:dyDescent="0.25">
      <c r="A15" s="48" t="s">
        <v>91</v>
      </c>
      <c r="B15" s="49" t="s">
        <v>90</v>
      </c>
      <c r="C15" s="49" t="s">
        <v>92</v>
      </c>
      <c r="D15" s="49"/>
      <c r="E15" s="49"/>
      <c r="F15" s="50">
        <f>SUM(F18)</f>
        <v>1999.3</v>
      </c>
    </row>
    <row r="16" spans="1:6" ht="13.8" x14ac:dyDescent="0.3">
      <c r="A16" s="51" t="s">
        <v>93</v>
      </c>
      <c r="B16" s="52" t="s">
        <v>90</v>
      </c>
      <c r="C16" s="52" t="s">
        <v>92</v>
      </c>
      <c r="D16" s="52" t="s">
        <v>94</v>
      </c>
      <c r="E16" s="52"/>
      <c r="F16" s="53">
        <f>SUM(F18)</f>
        <v>1999.3</v>
      </c>
    </row>
    <row r="17" spans="1:143" x14ac:dyDescent="0.25">
      <c r="A17" s="54" t="s">
        <v>95</v>
      </c>
      <c r="B17" s="55" t="s">
        <v>90</v>
      </c>
      <c r="C17" s="55" t="s">
        <v>92</v>
      </c>
      <c r="D17" s="55" t="s">
        <v>94</v>
      </c>
      <c r="E17" s="55"/>
      <c r="F17" s="56">
        <f>SUM(F18)</f>
        <v>1999.3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</row>
    <row r="18" spans="1:143" ht="43.2" customHeight="1" x14ac:dyDescent="0.25">
      <c r="A18" s="58" t="s">
        <v>96</v>
      </c>
      <c r="B18" s="59" t="s">
        <v>90</v>
      </c>
      <c r="C18" s="59" t="s">
        <v>92</v>
      </c>
      <c r="D18" s="59" t="s">
        <v>94</v>
      </c>
      <c r="E18" s="59" t="s">
        <v>97</v>
      </c>
      <c r="F18" s="60">
        <v>1999.3</v>
      </c>
    </row>
    <row r="19" spans="1:143" ht="27.6" x14ac:dyDescent="0.25">
      <c r="A19" s="48" t="s">
        <v>98</v>
      </c>
      <c r="B19" s="49" t="s">
        <v>90</v>
      </c>
      <c r="C19" s="49" t="s">
        <v>99</v>
      </c>
      <c r="D19" s="49"/>
      <c r="E19" s="49"/>
      <c r="F19" s="50">
        <f>SUM(F20+F22)</f>
        <v>5642.1</v>
      </c>
    </row>
    <row r="20" spans="1:143" ht="27.6" x14ac:dyDescent="0.3">
      <c r="A20" s="61" t="s">
        <v>100</v>
      </c>
      <c r="B20" s="62" t="s">
        <v>90</v>
      </c>
      <c r="C20" s="62" t="s">
        <v>99</v>
      </c>
      <c r="D20" s="62" t="s">
        <v>101</v>
      </c>
      <c r="E20" s="52"/>
      <c r="F20" s="53">
        <f>SUM(F21)</f>
        <v>1454</v>
      </c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4"/>
    </row>
    <row r="21" spans="1:143" ht="39.6" x14ac:dyDescent="0.25">
      <c r="A21" s="54" t="s">
        <v>96</v>
      </c>
      <c r="B21" s="65" t="s">
        <v>90</v>
      </c>
      <c r="C21" s="65" t="s">
        <v>99</v>
      </c>
      <c r="D21" s="65" t="s">
        <v>101</v>
      </c>
      <c r="E21" s="55" t="s">
        <v>97</v>
      </c>
      <c r="F21" s="56">
        <v>1454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</row>
    <row r="22" spans="1:143" ht="13.8" x14ac:dyDescent="0.3">
      <c r="A22" s="51" t="s">
        <v>93</v>
      </c>
      <c r="B22" s="52" t="s">
        <v>90</v>
      </c>
      <c r="C22" s="52" t="s">
        <v>99</v>
      </c>
      <c r="D22" s="52" t="s">
        <v>102</v>
      </c>
      <c r="E22" s="52"/>
      <c r="F22" s="53">
        <f>SUM(F23)</f>
        <v>4188.1000000000004</v>
      </c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</row>
    <row r="23" spans="1:143" x14ac:dyDescent="0.25">
      <c r="A23" s="58" t="s">
        <v>103</v>
      </c>
      <c r="B23" s="59" t="s">
        <v>90</v>
      </c>
      <c r="C23" s="59" t="s">
        <v>99</v>
      </c>
      <c r="D23" s="59" t="s">
        <v>102</v>
      </c>
      <c r="E23" s="59"/>
      <c r="F23" s="60">
        <f>SUM(F24+F25+F26)</f>
        <v>4188.1000000000004</v>
      </c>
    </row>
    <row r="24" spans="1:143" ht="39.6" x14ac:dyDescent="0.25">
      <c r="A24" s="54" t="s">
        <v>96</v>
      </c>
      <c r="B24" s="55" t="s">
        <v>90</v>
      </c>
      <c r="C24" s="55" t="s">
        <v>99</v>
      </c>
      <c r="D24" s="55" t="s">
        <v>102</v>
      </c>
      <c r="E24" s="55" t="s">
        <v>97</v>
      </c>
      <c r="F24" s="56">
        <v>2970.5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</row>
    <row r="25" spans="1:143" x14ac:dyDescent="0.25">
      <c r="A25" s="54" t="s">
        <v>104</v>
      </c>
      <c r="B25" s="55" t="s">
        <v>90</v>
      </c>
      <c r="C25" s="55" t="s">
        <v>99</v>
      </c>
      <c r="D25" s="55" t="s">
        <v>102</v>
      </c>
      <c r="E25" s="55" t="s">
        <v>105</v>
      </c>
      <c r="F25" s="56">
        <v>1217.5999999999999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</row>
    <row r="26" spans="1:143" x14ac:dyDescent="0.25">
      <c r="A26" s="54" t="s">
        <v>106</v>
      </c>
      <c r="B26" s="55" t="s">
        <v>90</v>
      </c>
      <c r="C26" s="55" t="s">
        <v>99</v>
      </c>
      <c r="D26" s="55" t="s">
        <v>102</v>
      </c>
      <c r="E26" s="55" t="s">
        <v>107</v>
      </c>
      <c r="F26" s="56">
        <v>0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</row>
    <row r="27" spans="1:143" ht="13.8" x14ac:dyDescent="0.25">
      <c r="A27" s="48" t="s">
        <v>108</v>
      </c>
      <c r="B27" s="66" t="s">
        <v>90</v>
      </c>
      <c r="C27" s="66" t="s">
        <v>109</v>
      </c>
      <c r="D27" s="66"/>
      <c r="E27" s="66"/>
      <c r="F27" s="67">
        <f>SUM(F30+F28)</f>
        <v>95446.819999999992</v>
      </c>
    </row>
    <row r="28" spans="1:143" ht="27.6" x14ac:dyDescent="0.3">
      <c r="A28" s="51" t="s">
        <v>110</v>
      </c>
      <c r="B28" s="69" t="s">
        <v>90</v>
      </c>
      <c r="C28" s="70" t="s">
        <v>109</v>
      </c>
      <c r="D28" s="52" t="s">
        <v>111</v>
      </c>
      <c r="E28" s="70"/>
      <c r="F28" s="53">
        <f>SUM(F29)</f>
        <v>2799.48</v>
      </c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</row>
    <row r="29" spans="1:143" ht="39.6" x14ac:dyDescent="0.25">
      <c r="A29" s="54" t="s">
        <v>96</v>
      </c>
      <c r="B29" s="55" t="s">
        <v>90</v>
      </c>
      <c r="C29" s="55" t="s">
        <v>109</v>
      </c>
      <c r="D29" s="55" t="s">
        <v>111</v>
      </c>
      <c r="E29" s="55" t="s">
        <v>97</v>
      </c>
      <c r="F29" s="56">
        <v>2799.48</v>
      </c>
    </row>
    <row r="30" spans="1:143" ht="13.8" x14ac:dyDescent="0.3">
      <c r="A30" s="51" t="s">
        <v>93</v>
      </c>
      <c r="B30" s="52" t="s">
        <v>90</v>
      </c>
      <c r="C30" s="52" t="s">
        <v>109</v>
      </c>
      <c r="D30" s="52"/>
      <c r="E30" s="52"/>
      <c r="F30" s="53">
        <f>SUM(F33+F31)</f>
        <v>92647.34</v>
      </c>
    </row>
    <row r="31" spans="1:143" x14ac:dyDescent="0.25">
      <c r="A31" s="54" t="s">
        <v>112</v>
      </c>
      <c r="B31" s="55" t="s">
        <v>90</v>
      </c>
      <c r="C31" s="55" t="s">
        <v>109</v>
      </c>
      <c r="D31" s="55" t="s">
        <v>113</v>
      </c>
      <c r="E31" s="55"/>
      <c r="F31" s="56">
        <f>F32</f>
        <v>4258.95</v>
      </c>
    </row>
    <row r="32" spans="1:143" ht="39.6" x14ac:dyDescent="0.25">
      <c r="A32" s="58" t="s">
        <v>96</v>
      </c>
      <c r="B32" s="59" t="s">
        <v>90</v>
      </c>
      <c r="C32" s="59" t="s">
        <v>109</v>
      </c>
      <c r="D32" s="59" t="s">
        <v>113</v>
      </c>
      <c r="E32" s="59" t="s">
        <v>97</v>
      </c>
      <c r="F32" s="60">
        <v>4258.95</v>
      </c>
    </row>
    <row r="33" spans="1:143" x14ac:dyDescent="0.25">
      <c r="A33" s="54" t="s">
        <v>103</v>
      </c>
      <c r="B33" s="55" t="s">
        <v>90</v>
      </c>
      <c r="C33" s="55" t="s">
        <v>109</v>
      </c>
      <c r="D33" s="55" t="s">
        <v>102</v>
      </c>
      <c r="E33" s="55"/>
      <c r="F33" s="56">
        <f>SUM(F34+F35+F36)</f>
        <v>88388.39</v>
      </c>
    </row>
    <row r="34" spans="1:143" ht="39.6" x14ac:dyDescent="0.25">
      <c r="A34" s="58" t="s">
        <v>96</v>
      </c>
      <c r="B34" s="59" t="s">
        <v>90</v>
      </c>
      <c r="C34" s="59" t="s">
        <v>109</v>
      </c>
      <c r="D34" s="59" t="s">
        <v>102</v>
      </c>
      <c r="E34" s="59" t="s">
        <v>97</v>
      </c>
      <c r="F34" s="60">
        <v>79416.22</v>
      </c>
    </row>
    <row r="35" spans="1:143" x14ac:dyDescent="0.25">
      <c r="A35" s="58" t="s">
        <v>114</v>
      </c>
      <c r="B35" s="59" t="s">
        <v>90</v>
      </c>
      <c r="C35" s="59" t="s">
        <v>109</v>
      </c>
      <c r="D35" s="59" t="s">
        <v>102</v>
      </c>
      <c r="E35" s="59" t="s">
        <v>105</v>
      </c>
      <c r="F35" s="60">
        <v>8912.17</v>
      </c>
    </row>
    <row r="36" spans="1:143" x14ac:dyDescent="0.25">
      <c r="A36" s="58" t="s">
        <v>106</v>
      </c>
      <c r="B36" s="71" t="s">
        <v>90</v>
      </c>
      <c r="C36" s="72" t="s">
        <v>109</v>
      </c>
      <c r="D36" s="59" t="s">
        <v>102</v>
      </c>
      <c r="E36" s="72" t="s">
        <v>107</v>
      </c>
      <c r="F36" s="56">
        <v>60</v>
      </c>
    </row>
    <row r="37" spans="1:143" ht="14.4" x14ac:dyDescent="0.3">
      <c r="A37" s="48" t="s">
        <v>115</v>
      </c>
      <c r="B37" s="46" t="s">
        <v>90</v>
      </c>
      <c r="C37" s="73" t="s">
        <v>116</v>
      </c>
      <c r="D37" s="73"/>
      <c r="E37" s="73"/>
      <c r="F37" s="47">
        <f>SUM(F38)</f>
        <v>127.6</v>
      </c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</row>
    <row r="38" spans="1:143" ht="41.4" x14ac:dyDescent="0.3">
      <c r="A38" s="51" t="s">
        <v>117</v>
      </c>
      <c r="B38" s="52" t="s">
        <v>90</v>
      </c>
      <c r="C38" s="52" t="s">
        <v>116</v>
      </c>
      <c r="D38" s="52" t="s">
        <v>118</v>
      </c>
      <c r="E38" s="52"/>
      <c r="F38" s="53">
        <f>SUM(F39)</f>
        <v>127.6</v>
      </c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</row>
    <row r="39" spans="1:143" ht="27" x14ac:dyDescent="0.3">
      <c r="A39" s="54" t="s">
        <v>119</v>
      </c>
      <c r="B39" s="55" t="s">
        <v>90</v>
      </c>
      <c r="C39" s="55" t="s">
        <v>116</v>
      </c>
      <c r="D39" s="55" t="s">
        <v>118</v>
      </c>
      <c r="E39" s="55" t="s">
        <v>105</v>
      </c>
      <c r="F39" s="56">
        <v>127.6</v>
      </c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</row>
    <row r="40" spans="1:143" ht="13.8" x14ac:dyDescent="0.25">
      <c r="A40" s="48" t="s">
        <v>120</v>
      </c>
      <c r="B40" s="46" t="s">
        <v>90</v>
      </c>
      <c r="C40" s="46" t="s">
        <v>121</v>
      </c>
      <c r="D40" s="46"/>
      <c r="E40" s="46"/>
      <c r="F40" s="47">
        <f>SUM(F41)</f>
        <v>2000</v>
      </c>
    </row>
    <row r="41" spans="1:143" ht="13.8" x14ac:dyDescent="0.3">
      <c r="A41" s="51" t="s">
        <v>122</v>
      </c>
      <c r="B41" s="69" t="s">
        <v>90</v>
      </c>
      <c r="C41" s="69" t="s">
        <v>121</v>
      </c>
      <c r="D41" s="69" t="s">
        <v>123</v>
      </c>
      <c r="E41" s="69"/>
      <c r="F41" s="53">
        <f>SUM(F42)</f>
        <v>2000</v>
      </c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4"/>
    </row>
    <row r="42" spans="1:143" x14ac:dyDescent="0.25">
      <c r="A42" s="58" t="s">
        <v>106</v>
      </c>
      <c r="B42" s="71" t="s">
        <v>90</v>
      </c>
      <c r="C42" s="71" t="s">
        <v>121</v>
      </c>
      <c r="D42" s="71" t="s">
        <v>123</v>
      </c>
      <c r="E42" s="71" t="s">
        <v>107</v>
      </c>
      <c r="F42" s="60">
        <v>2000</v>
      </c>
    </row>
    <row r="43" spans="1:143" ht="13.8" x14ac:dyDescent="0.25">
      <c r="A43" s="48" t="s">
        <v>124</v>
      </c>
      <c r="B43" s="46" t="s">
        <v>90</v>
      </c>
      <c r="C43" s="46" t="s">
        <v>125</v>
      </c>
      <c r="D43" s="46"/>
      <c r="E43" s="46"/>
      <c r="F43" s="47">
        <f>SUM(F47+F58+F63+F52+F56+F83+F44)</f>
        <v>52298.380000000005</v>
      </c>
    </row>
    <row r="44" spans="1:143" ht="13.8" x14ac:dyDescent="0.3">
      <c r="A44" s="51" t="s">
        <v>93</v>
      </c>
      <c r="B44" s="52" t="s">
        <v>90</v>
      </c>
      <c r="C44" s="52" t="s">
        <v>125</v>
      </c>
      <c r="D44" s="52"/>
      <c r="E44" s="52"/>
      <c r="F44" s="53">
        <f>SUM(F45)</f>
        <v>1421.78</v>
      </c>
    </row>
    <row r="45" spans="1:143" x14ac:dyDescent="0.25">
      <c r="A45" s="54" t="s">
        <v>103</v>
      </c>
      <c r="B45" s="55" t="s">
        <v>90</v>
      </c>
      <c r="C45" s="55" t="s">
        <v>125</v>
      </c>
      <c r="D45" s="55" t="s">
        <v>102</v>
      </c>
      <c r="E45" s="55"/>
      <c r="F45" s="56">
        <f>SUM(F46)</f>
        <v>1421.78</v>
      </c>
    </row>
    <row r="46" spans="1:143" ht="39.6" x14ac:dyDescent="0.25">
      <c r="A46" s="58" t="s">
        <v>96</v>
      </c>
      <c r="B46" s="59" t="s">
        <v>90</v>
      </c>
      <c r="C46" s="59" t="s">
        <v>125</v>
      </c>
      <c r="D46" s="59" t="s">
        <v>102</v>
      </c>
      <c r="E46" s="59" t="s">
        <v>97</v>
      </c>
      <c r="F46" s="60">
        <v>1421.78</v>
      </c>
    </row>
    <row r="47" spans="1:143" ht="13.8" x14ac:dyDescent="0.3">
      <c r="A47" s="51" t="s">
        <v>93</v>
      </c>
      <c r="B47" s="52" t="s">
        <v>90</v>
      </c>
      <c r="C47" s="52" t="s">
        <v>125</v>
      </c>
      <c r="D47" s="52" t="s">
        <v>126</v>
      </c>
      <c r="E47" s="52"/>
      <c r="F47" s="53">
        <f>SUM(F48)</f>
        <v>1559.2000000000003</v>
      </c>
    </row>
    <row r="48" spans="1:143" x14ac:dyDescent="0.25">
      <c r="A48" s="58" t="s">
        <v>127</v>
      </c>
      <c r="B48" s="59" t="s">
        <v>128</v>
      </c>
      <c r="C48" s="59" t="s">
        <v>125</v>
      </c>
      <c r="D48" s="59" t="s">
        <v>126</v>
      </c>
      <c r="E48" s="59"/>
      <c r="F48" s="60">
        <f>SUM(F49+F50+F51)</f>
        <v>1559.2000000000003</v>
      </c>
    </row>
    <row r="49" spans="1:142" ht="39.6" x14ac:dyDescent="0.25">
      <c r="A49" s="54" t="s">
        <v>96</v>
      </c>
      <c r="B49" s="55" t="s">
        <v>90</v>
      </c>
      <c r="C49" s="55" t="s">
        <v>125</v>
      </c>
      <c r="D49" s="55" t="s">
        <v>126</v>
      </c>
      <c r="E49" s="55" t="s">
        <v>97</v>
      </c>
      <c r="F49" s="56">
        <v>1084.7</v>
      </c>
    </row>
    <row r="50" spans="1:142" x14ac:dyDescent="0.25">
      <c r="A50" s="54" t="s">
        <v>114</v>
      </c>
      <c r="B50" s="55" t="s">
        <v>90</v>
      </c>
      <c r="C50" s="55" t="s">
        <v>125</v>
      </c>
      <c r="D50" s="55" t="s">
        <v>126</v>
      </c>
      <c r="E50" s="55" t="s">
        <v>105</v>
      </c>
      <c r="F50" s="56">
        <v>270.64</v>
      </c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</row>
    <row r="51" spans="1:142" ht="39.6" x14ac:dyDescent="0.25">
      <c r="A51" s="54" t="s">
        <v>96</v>
      </c>
      <c r="B51" s="55" t="s">
        <v>90</v>
      </c>
      <c r="C51" s="55" t="s">
        <v>125</v>
      </c>
      <c r="D51" s="55" t="s">
        <v>129</v>
      </c>
      <c r="E51" s="55" t="s">
        <v>97</v>
      </c>
      <c r="F51" s="56">
        <v>203.86</v>
      </c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</row>
    <row r="52" spans="1:142" ht="27.6" x14ac:dyDescent="0.3">
      <c r="A52" s="51" t="s">
        <v>130</v>
      </c>
      <c r="B52" s="69" t="s">
        <v>90</v>
      </c>
      <c r="C52" s="69" t="s">
        <v>125</v>
      </c>
      <c r="D52" s="69" t="s">
        <v>131</v>
      </c>
      <c r="E52" s="69"/>
      <c r="F52" s="53">
        <f>SUM(F53)</f>
        <v>1058</v>
      </c>
    </row>
    <row r="53" spans="1:142" ht="26.4" x14ac:dyDescent="0.25">
      <c r="A53" s="58" t="s">
        <v>132</v>
      </c>
      <c r="B53" s="71" t="s">
        <v>90</v>
      </c>
      <c r="C53" s="71" t="s">
        <v>125</v>
      </c>
      <c r="D53" s="71" t="s">
        <v>131</v>
      </c>
      <c r="E53" s="71"/>
      <c r="F53" s="60">
        <f>SUM(F54+F55)</f>
        <v>1058</v>
      </c>
    </row>
    <row r="54" spans="1:142" ht="39.6" x14ac:dyDescent="0.25">
      <c r="A54" s="54" t="s">
        <v>96</v>
      </c>
      <c r="B54" s="55" t="s">
        <v>90</v>
      </c>
      <c r="C54" s="55" t="s">
        <v>125</v>
      </c>
      <c r="D54" s="75" t="s">
        <v>131</v>
      </c>
      <c r="E54" s="55" t="s">
        <v>97</v>
      </c>
      <c r="F54" s="56">
        <v>777.61</v>
      </c>
    </row>
    <row r="55" spans="1:142" x14ac:dyDescent="0.25">
      <c r="A55" s="54" t="s">
        <v>114</v>
      </c>
      <c r="B55" s="55" t="s">
        <v>90</v>
      </c>
      <c r="C55" s="55" t="s">
        <v>125</v>
      </c>
      <c r="D55" s="75" t="s">
        <v>131</v>
      </c>
      <c r="E55" s="55" t="s">
        <v>105</v>
      </c>
      <c r="F55" s="56">
        <v>280.39</v>
      </c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</row>
    <row r="56" spans="1:142" ht="39.6" x14ac:dyDescent="0.25">
      <c r="A56" s="58" t="s">
        <v>133</v>
      </c>
      <c r="B56" s="59" t="s">
        <v>90</v>
      </c>
      <c r="C56" s="59" t="s">
        <v>125</v>
      </c>
      <c r="D56" s="59" t="s">
        <v>134</v>
      </c>
      <c r="E56" s="59"/>
      <c r="F56" s="60">
        <f>SUM(F57)</f>
        <v>0.31</v>
      </c>
    </row>
    <row r="57" spans="1:142" x14ac:dyDescent="0.25">
      <c r="A57" s="54" t="s">
        <v>114</v>
      </c>
      <c r="B57" s="55" t="s">
        <v>90</v>
      </c>
      <c r="C57" s="55" t="s">
        <v>125</v>
      </c>
      <c r="D57" s="55" t="s">
        <v>134</v>
      </c>
      <c r="E57" s="55" t="s">
        <v>105</v>
      </c>
      <c r="F57" s="56">
        <v>0.31</v>
      </c>
    </row>
    <row r="58" spans="1:142" ht="27.6" x14ac:dyDescent="0.3">
      <c r="A58" s="51" t="s">
        <v>135</v>
      </c>
      <c r="B58" s="52" t="s">
        <v>90</v>
      </c>
      <c r="C58" s="52" t="s">
        <v>125</v>
      </c>
      <c r="D58" s="52" t="s">
        <v>136</v>
      </c>
      <c r="E58" s="52"/>
      <c r="F58" s="53">
        <f>SUM(F59)</f>
        <v>8250.2200000000012</v>
      </c>
    </row>
    <row r="59" spans="1:142" x14ac:dyDescent="0.25">
      <c r="A59" s="54" t="s">
        <v>137</v>
      </c>
      <c r="B59" s="55" t="s">
        <v>90</v>
      </c>
      <c r="C59" s="55" t="s">
        <v>125</v>
      </c>
      <c r="D59" s="55" t="s">
        <v>136</v>
      </c>
      <c r="E59" s="55"/>
      <c r="F59" s="56">
        <f>SUM(F60+F62+F61)</f>
        <v>8250.2200000000012</v>
      </c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</row>
    <row r="60" spans="1:142" x14ac:dyDescent="0.25">
      <c r="A60" s="54" t="s">
        <v>114</v>
      </c>
      <c r="B60" s="55" t="s">
        <v>90</v>
      </c>
      <c r="C60" s="55" t="s">
        <v>125</v>
      </c>
      <c r="D60" s="55" t="s">
        <v>138</v>
      </c>
      <c r="E60" s="55" t="s">
        <v>105</v>
      </c>
      <c r="F60" s="56">
        <v>6070.04</v>
      </c>
    </row>
    <row r="61" spans="1:142" x14ac:dyDescent="0.25">
      <c r="A61" s="54" t="s">
        <v>106</v>
      </c>
      <c r="B61" s="55" t="s">
        <v>90</v>
      </c>
      <c r="C61" s="55" t="s">
        <v>125</v>
      </c>
      <c r="D61" s="55" t="s">
        <v>138</v>
      </c>
      <c r="E61" s="55" t="s">
        <v>107</v>
      </c>
      <c r="F61" s="56">
        <v>200</v>
      </c>
    </row>
    <row r="62" spans="1:142" x14ac:dyDescent="0.25">
      <c r="A62" s="58" t="s">
        <v>106</v>
      </c>
      <c r="B62" s="59" t="s">
        <v>90</v>
      </c>
      <c r="C62" s="59" t="s">
        <v>125</v>
      </c>
      <c r="D62" s="59" t="s">
        <v>139</v>
      </c>
      <c r="E62" s="59" t="s">
        <v>107</v>
      </c>
      <c r="F62" s="60">
        <v>1980.18</v>
      </c>
    </row>
    <row r="63" spans="1:142" ht="13.8" x14ac:dyDescent="0.3">
      <c r="A63" s="51" t="s">
        <v>140</v>
      </c>
      <c r="B63" s="69" t="s">
        <v>90</v>
      </c>
      <c r="C63" s="69" t="s">
        <v>125</v>
      </c>
      <c r="D63" s="69" t="s">
        <v>141</v>
      </c>
      <c r="E63" s="52"/>
      <c r="F63" s="53">
        <f>SUM(F64+F68+F81+F80)</f>
        <v>40008.870000000003</v>
      </c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</row>
    <row r="64" spans="1:142" ht="19.2" customHeight="1" x14ac:dyDescent="0.25">
      <c r="A64" s="76" t="s">
        <v>142</v>
      </c>
      <c r="B64" s="71" t="s">
        <v>90</v>
      </c>
      <c r="C64" s="71" t="s">
        <v>125</v>
      </c>
      <c r="D64" s="71" t="s">
        <v>143</v>
      </c>
      <c r="E64" s="71"/>
      <c r="F64" s="60">
        <f>SUM(F65+F66+F67)</f>
        <v>5353.17</v>
      </c>
    </row>
    <row r="65" spans="1:142" x14ac:dyDescent="0.25">
      <c r="A65" s="54" t="s">
        <v>114</v>
      </c>
      <c r="B65" s="75" t="s">
        <v>90</v>
      </c>
      <c r="C65" s="75" t="s">
        <v>125</v>
      </c>
      <c r="D65" s="75" t="s">
        <v>143</v>
      </c>
      <c r="E65" s="75" t="s">
        <v>105</v>
      </c>
      <c r="F65" s="56">
        <v>92</v>
      </c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</row>
    <row r="66" spans="1:142" ht="39.6" x14ac:dyDescent="0.25">
      <c r="A66" s="54" t="s">
        <v>96</v>
      </c>
      <c r="B66" s="75" t="s">
        <v>90</v>
      </c>
      <c r="C66" s="75" t="s">
        <v>125</v>
      </c>
      <c r="D66" s="75" t="s">
        <v>144</v>
      </c>
      <c r="E66" s="75" t="s">
        <v>97</v>
      </c>
      <c r="F66" s="56">
        <v>4911.17</v>
      </c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</row>
    <row r="67" spans="1:142" x14ac:dyDescent="0.25">
      <c r="A67" s="54" t="s">
        <v>114</v>
      </c>
      <c r="B67" s="75" t="s">
        <v>90</v>
      </c>
      <c r="C67" s="75" t="s">
        <v>125</v>
      </c>
      <c r="D67" s="75" t="s">
        <v>144</v>
      </c>
      <c r="E67" s="75" t="s">
        <v>105</v>
      </c>
      <c r="F67" s="56">
        <v>350</v>
      </c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</row>
    <row r="68" spans="1:142" ht="26.4" x14ac:dyDescent="0.25">
      <c r="A68" s="77" t="s">
        <v>145</v>
      </c>
      <c r="B68" s="71" t="s">
        <v>90</v>
      </c>
      <c r="C68" s="71" t="s">
        <v>146</v>
      </c>
      <c r="D68" s="71" t="s">
        <v>147</v>
      </c>
      <c r="E68" s="71"/>
      <c r="F68" s="60">
        <f>SUM(F69+F73+F74+F77+F78+F79+F71+F70+F72+F75+F76)</f>
        <v>34525.700000000004</v>
      </c>
    </row>
    <row r="69" spans="1:142" x14ac:dyDescent="0.25">
      <c r="A69" s="54" t="s">
        <v>114</v>
      </c>
      <c r="B69" s="75" t="s">
        <v>90</v>
      </c>
      <c r="C69" s="75" t="s">
        <v>125</v>
      </c>
      <c r="D69" s="75" t="s">
        <v>147</v>
      </c>
      <c r="E69" s="75" t="s">
        <v>105</v>
      </c>
      <c r="F69" s="56">
        <v>3650</v>
      </c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</row>
    <row r="70" spans="1:142" ht="26.4" x14ac:dyDescent="0.25">
      <c r="A70" s="54" t="s">
        <v>148</v>
      </c>
      <c r="B70" s="75" t="s">
        <v>90</v>
      </c>
      <c r="C70" s="75" t="s">
        <v>125</v>
      </c>
      <c r="D70" s="75" t="s">
        <v>147</v>
      </c>
      <c r="E70" s="75" t="s">
        <v>149</v>
      </c>
      <c r="F70" s="56">
        <v>2500</v>
      </c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</row>
    <row r="71" spans="1:142" s="57" customFormat="1" ht="26.4" x14ac:dyDescent="0.25">
      <c r="A71" s="54" t="s">
        <v>150</v>
      </c>
      <c r="B71" s="75" t="s">
        <v>90</v>
      </c>
      <c r="C71" s="75" t="s">
        <v>125</v>
      </c>
      <c r="D71" s="75" t="s">
        <v>147</v>
      </c>
      <c r="E71" s="75" t="s">
        <v>151</v>
      </c>
      <c r="F71" s="56">
        <v>0</v>
      </c>
    </row>
    <row r="72" spans="1:142" s="57" customFormat="1" x14ac:dyDescent="0.25">
      <c r="A72" s="54" t="s">
        <v>106</v>
      </c>
      <c r="B72" s="75" t="s">
        <v>90</v>
      </c>
      <c r="C72" s="75" t="s">
        <v>125</v>
      </c>
      <c r="D72" s="75" t="s">
        <v>147</v>
      </c>
      <c r="E72" s="75" t="s">
        <v>107</v>
      </c>
      <c r="F72" s="56">
        <v>0</v>
      </c>
    </row>
    <row r="73" spans="1:142" ht="39.6" x14ac:dyDescent="0.25">
      <c r="A73" s="54" t="s">
        <v>96</v>
      </c>
      <c r="B73" s="75" t="s">
        <v>90</v>
      </c>
      <c r="C73" s="75" t="s">
        <v>125</v>
      </c>
      <c r="D73" s="75" t="s">
        <v>152</v>
      </c>
      <c r="E73" s="75" t="s">
        <v>97</v>
      </c>
      <c r="F73" s="56">
        <v>7342.4</v>
      </c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</row>
    <row r="74" spans="1:142" x14ac:dyDescent="0.25">
      <c r="A74" s="54" t="s">
        <v>114</v>
      </c>
      <c r="B74" s="75" t="s">
        <v>90</v>
      </c>
      <c r="C74" s="75" t="s">
        <v>125</v>
      </c>
      <c r="D74" s="75" t="s">
        <v>152</v>
      </c>
      <c r="E74" s="75" t="s">
        <v>105</v>
      </c>
      <c r="F74" s="56">
        <v>9700</v>
      </c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</row>
    <row r="75" spans="1:142" ht="39.6" x14ac:dyDescent="0.25">
      <c r="A75" s="54" t="s">
        <v>96</v>
      </c>
      <c r="B75" s="75" t="s">
        <v>90</v>
      </c>
      <c r="C75" s="75" t="s">
        <v>125</v>
      </c>
      <c r="D75" s="75" t="s">
        <v>153</v>
      </c>
      <c r="E75" s="75" t="s">
        <v>97</v>
      </c>
      <c r="F75" s="56">
        <v>8347</v>
      </c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</row>
    <row r="76" spans="1:142" x14ac:dyDescent="0.25">
      <c r="A76" s="54" t="s">
        <v>114</v>
      </c>
      <c r="B76" s="75" t="s">
        <v>90</v>
      </c>
      <c r="C76" s="75" t="s">
        <v>125</v>
      </c>
      <c r="D76" s="75" t="s">
        <v>153</v>
      </c>
      <c r="E76" s="75" t="s">
        <v>105</v>
      </c>
      <c r="F76" s="56">
        <v>987.3</v>
      </c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</row>
    <row r="77" spans="1:142" x14ac:dyDescent="0.25">
      <c r="A77" s="54" t="s">
        <v>114</v>
      </c>
      <c r="B77" s="75" t="s">
        <v>90</v>
      </c>
      <c r="C77" s="75" t="s">
        <v>125</v>
      </c>
      <c r="D77" s="75" t="s">
        <v>154</v>
      </c>
      <c r="E77" s="75" t="s">
        <v>105</v>
      </c>
      <c r="F77" s="56">
        <v>500</v>
      </c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</row>
    <row r="78" spans="1:142" ht="39.6" x14ac:dyDescent="0.25">
      <c r="A78" s="54" t="s">
        <v>96</v>
      </c>
      <c r="B78" s="75" t="s">
        <v>90</v>
      </c>
      <c r="C78" s="75" t="s">
        <v>125</v>
      </c>
      <c r="D78" s="75" t="s">
        <v>155</v>
      </c>
      <c r="E78" s="75" t="s">
        <v>97</v>
      </c>
      <c r="F78" s="56">
        <v>455</v>
      </c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</row>
    <row r="79" spans="1:142" x14ac:dyDescent="0.25">
      <c r="A79" s="54" t="s">
        <v>114</v>
      </c>
      <c r="B79" s="75" t="s">
        <v>90</v>
      </c>
      <c r="C79" s="75" t="s">
        <v>125</v>
      </c>
      <c r="D79" s="75" t="s">
        <v>155</v>
      </c>
      <c r="E79" s="75" t="s">
        <v>105</v>
      </c>
      <c r="F79" s="56">
        <v>1044</v>
      </c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</row>
    <row r="80" spans="1:142" s="57" customFormat="1" ht="26.4" x14ac:dyDescent="0.25">
      <c r="A80" s="54" t="s">
        <v>148</v>
      </c>
      <c r="B80" s="55" t="s">
        <v>90</v>
      </c>
      <c r="C80" s="55" t="s">
        <v>125</v>
      </c>
      <c r="D80" s="55" t="s">
        <v>156</v>
      </c>
      <c r="E80" s="55" t="s">
        <v>149</v>
      </c>
      <c r="F80" s="56">
        <v>0</v>
      </c>
    </row>
    <row r="81" spans="1:143" ht="39.6" x14ac:dyDescent="0.25">
      <c r="A81" s="78" t="s">
        <v>157</v>
      </c>
      <c r="B81" s="71" t="s">
        <v>90</v>
      </c>
      <c r="C81" s="71" t="s">
        <v>125</v>
      </c>
      <c r="D81" s="71" t="s">
        <v>158</v>
      </c>
      <c r="E81" s="71"/>
      <c r="F81" s="60">
        <f>SUM(F82)</f>
        <v>130</v>
      </c>
    </row>
    <row r="82" spans="1:143" x14ac:dyDescent="0.25">
      <c r="A82" s="54" t="s">
        <v>114</v>
      </c>
      <c r="B82" s="75" t="s">
        <v>90</v>
      </c>
      <c r="C82" s="75" t="s">
        <v>125</v>
      </c>
      <c r="D82" s="75" t="s">
        <v>158</v>
      </c>
      <c r="E82" s="75" t="s">
        <v>105</v>
      </c>
      <c r="F82" s="56">
        <v>130</v>
      </c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</row>
    <row r="83" spans="1:143" hidden="1" x14ac:dyDescent="0.25">
      <c r="A83" s="79" t="s">
        <v>159</v>
      </c>
      <c r="B83" s="80" t="s">
        <v>90</v>
      </c>
      <c r="C83" s="80" t="s">
        <v>125</v>
      </c>
      <c r="D83" s="80" t="s">
        <v>160</v>
      </c>
      <c r="E83" s="80"/>
      <c r="F83" s="50">
        <f>SUM(F84)</f>
        <v>0</v>
      </c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</row>
    <row r="84" spans="1:143" hidden="1" x14ac:dyDescent="0.25">
      <c r="A84" s="54" t="s">
        <v>114</v>
      </c>
      <c r="B84" s="71" t="s">
        <v>90</v>
      </c>
      <c r="C84" s="71" t="s">
        <v>125</v>
      </c>
      <c r="D84" s="71" t="s">
        <v>160</v>
      </c>
      <c r="E84" s="75" t="s">
        <v>105</v>
      </c>
      <c r="F84" s="56">
        <v>0</v>
      </c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</row>
    <row r="85" spans="1:143" ht="15.6" x14ac:dyDescent="0.3">
      <c r="A85" s="45" t="s">
        <v>161</v>
      </c>
      <c r="B85" s="81" t="s">
        <v>92</v>
      </c>
      <c r="C85" s="81"/>
      <c r="D85" s="81"/>
      <c r="E85" s="81"/>
      <c r="F85" s="82">
        <f t="shared" ref="F85:F87" si="0">SUM(F86)</f>
        <v>41</v>
      </c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  <c r="DT85" s="83"/>
      <c r="DU85" s="83"/>
      <c r="DV85" s="83"/>
      <c r="DW85" s="83"/>
      <c r="DX85" s="83"/>
      <c r="DY85" s="83"/>
      <c r="DZ85" s="83"/>
      <c r="EA85" s="83"/>
      <c r="EB85" s="83"/>
      <c r="EC85" s="83"/>
      <c r="ED85" s="83"/>
      <c r="EE85" s="83"/>
      <c r="EF85" s="83"/>
      <c r="EG85" s="83"/>
      <c r="EH85" s="83"/>
      <c r="EI85" s="83"/>
      <c r="EJ85" s="83"/>
      <c r="EK85" s="83"/>
      <c r="EL85" s="83"/>
    </row>
    <row r="86" spans="1:143" ht="13.8" x14ac:dyDescent="0.3">
      <c r="A86" s="51" t="s">
        <v>162</v>
      </c>
      <c r="B86" s="69" t="s">
        <v>92</v>
      </c>
      <c r="C86" s="69" t="s">
        <v>109</v>
      </c>
      <c r="D86" s="69"/>
      <c r="E86" s="69"/>
      <c r="F86" s="53">
        <f t="shared" si="0"/>
        <v>41</v>
      </c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</row>
    <row r="87" spans="1:143" ht="27" x14ac:dyDescent="0.3">
      <c r="A87" s="76" t="s">
        <v>142</v>
      </c>
      <c r="B87" s="69" t="s">
        <v>92</v>
      </c>
      <c r="C87" s="69" t="s">
        <v>109</v>
      </c>
      <c r="D87" s="69" t="s">
        <v>143</v>
      </c>
      <c r="E87" s="69"/>
      <c r="F87" s="53">
        <f t="shared" si="0"/>
        <v>41</v>
      </c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</row>
    <row r="88" spans="1:143" x14ac:dyDescent="0.25">
      <c r="A88" s="58" t="s">
        <v>114</v>
      </c>
      <c r="B88" s="75" t="s">
        <v>92</v>
      </c>
      <c r="C88" s="75" t="s">
        <v>109</v>
      </c>
      <c r="D88" s="75" t="s">
        <v>143</v>
      </c>
      <c r="E88" s="75" t="s">
        <v>105</v>
      </c>
      <c r="F88" s="56">
        <v>41</v>
      </c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</row>
    <row r="89" spans="1:143" ht="15.6" x14ac:dyDescent="0.3">
      <c r="A89" s="45" t="s">
        <v>163</v>
      </c>
      <c r="B89" s="84" t="s">
        <v>99</v>
      </c>
      <c r="C89" s="84"/>
      <c r="D89" s="84"/>
      <c r="E89" s="84"/>
      <c r="F89" s="82">
        <f t="shared" ref="F89:F91" si="1">SUM(F90)</f>
        <v>550</v>
      </c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</row>
    <row r="90" spans="1:143" ht="27.6" x14ac:dyDescent="0.3">
      <c r="A90" s="51" t="s">
        <v>164</v>
      </c>
      <c r="B90" s="52" t="s">
        <v>99</v>
      </c>
      <c r="C90" s="52" t="s">
        <v>165</v>
      </c>
      <c r="D90" s="52"/>
      <c r="E90" s="52"/>
      <c r="F90" s="53">
        <f t="shared" si="1"/>
        <v>550</v>
      </c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</row>
    <row r="91" spans="1:143" ht="13.8" x14ac:dyDescent="0.3">
      <c r="A91" s="51" t="s">
        <v>140</v>
      </c>
      <c r="B91" s="52" t="s">
        <v>99</v>
      </c>
      <c r="C91" s="52" t="s">
        <v>165</v>
      </c>
      <c r="D91" s="52" t="s">
        <v>141</v>
      </c>
      <c r="E91" s="52"/>
      <c r="F91" s="53">
        <f t="shared" si="1"/>
        <v>550</v>
      </c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</row>
    <row r="92" spans="1:143" ht="26.4" x14ac:dyDescent="0.25">
      <c r="A92" s="58" t="s">
        <v>142</v>
      </c>
      <c r="B92" s="49" t="s">
        <v>99</v>
      </c>
      <c r="C92" s="49" t="s">
        <v>165</v>
      </c>
      <c r="D92" s="49" t="s">
        <v>143</v>
      </c>
      <c r="E92" s="49"/>
      <c r="F92" s="50">
        <f>SUM(F97+F94)</f>
        <v>550</v>
      </c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/>
      <c r="EL92" s="57"/>
    </row>
    <row r="93" spans="1:143" x14ac:dyDescent="0.25">
      <c r="A93" s="54" t="s">
        <v>166</v>
      </c>
      <c r="B93" s="55" t="s">
        <v>99</v>
      </c>
      <c r="C93" s="55" t="s">
        <v>165</v>
      </c>
      <c r="D93" s="55" t="s">
        <v>143</v>
      </c>
      <c r="E93" s="55"/>
      <c r="F93" s="56">
        <f>SUM(F94)</f>
        <v>350</v>
      </c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</row>
    <row r="94" spans="1:143" ht="39.6" x14ac:dyDescent="0.25">
      <c r="A94" s="54" t="s">
        <v>96</v>
      </c>
      <c r="B94" s="59" t="s">
        <v>99</v>
      </c>
      <c r="C94" s="59" t="s">
        <v>165</v>
      </c>
      <c r="D94" s="59" t="s">
        <v>143</v>
      </c>
      <c r="E94" s="59" t="s">
        <v>97</v>
      </c>
      <c r="F94" s="60">
        <v>350</v>
      </c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</row>
    <row r="95" spans="1:143" ht="26.4" x14ac:dyDescent="0.25">
      <c r="A95" s="76" t="s">
        <v>142</v>
      </c>
      <c r="B95" s="55" t="s">
        <v>99</v>
      </c>
      <c r="C95" s="55" t="s">
        <v>165</v>
      </c>
      <c r="D95" s="55" t="s">
        <v>143</v>
      </c>
      <c r="E95" s="55"/>
      <c r="F95" s="56">
        <f>SUM(F97)</f>
        <v>200</v>
      </c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</row>
    <row r="96" spans="1:143" ht="26.4" x14ac:dyDescent="0.25">
      <c r="A96" s="54" t="s">
        <v>167</v>
      </c>
      <c r="B96" s="55" t="s">
        <v>99</v>
      </c>
      <c r="C96" s="55" t="s">
        <v>165</v>
      </c>
      <c r="D96" s="55" t="s">
        <v>143</v>
      </c>
      <c r="E96" s="55"/>
      <c r="F96" s="56">
        <f>SUM(F97)</f>
        <v>200</v>
      </c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</row>
    <row r="97" spans="1:142" ht="26.4" x14ac:dyDescent="0.25">
      <c r="A97" s="58" t="s">
        <v>150</v>
      </c>
      <c r="B97" s="59" t="s">
        <v>99</v>
      </c>
      <c r="C97" s="59" t="s">
        <v>165</v>
      </c>
      <c r="D97" s="59" t="s">
        <v>143</v>
      </c>
      <c r="E97" s="59" t="s">
        <v>151</v>
      </c>
      <c r="F97" s="60">
        <v>200</v>
      </c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</row>
    <row r="98" spans="1:142" ht="15.6" x14ac:dyDescent="0.3">
      <c r="A98" s="45" t="s">
        <v>168</v>
      </c>
      <c r="B98" s="81" t="s">
        <v>109</v>
      </c>
      <c r="C98" s="81"/>
      <c r="D98" s="81"/>
      <c r="E98" s="81"/>
      <c r="F98" s="82">
        <f>SUM(F116+F105+F99)</f>
        <v>21263.940000000002</v>
      </c>
    </row>
    <row r="99" spans="1:142" x14ac:dyDescent="0.25">
      <c r="A99" s="79" t="s">
        <v>169</v>
      </c>
      <c r="B99" s="80" t="s">
        <v>109</v>
      </c>
      <c r="C99" s="80" t="s">
        <v>170</v>
      </c>
      <c r="D99" s="80"/>
      <c r="E99" s="80"/>
      <c r="F99" s="50">
        <f>SUM(F103+F100)</f>
        <v>10892</v>
      </c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</row>
    <row r="100" spans="1:142" ht="26.4" x14ac:dyDescent="0.25">
      <c r="A100" s="58" t="s">
        <v>171</v>
      </c>
      <c r="B100" s="71" t="s">
        <v>109</v>
      </c>
      <c r="C100" s="71" t="s">
        <v>170</v>
      </c>
      <c r="D100" s="59" t="s">
        <v>138</v>
      </c>
      <c r="E100" s="71"/>
      <c r="F100" s="60">
        <f>SUM(F102+F101)</f>
        <v>10880</v>
      </c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4"/>
      <c r="EF100" s="64"/>
      <c r="EG100" s="64"/>
      <c r="EH100" s="64"/>
      <c r="EI100" s="64"/>
      <c r="EJ100" s="64"/>
      <c r="EK100" s="64"/>
      <c r="EL100" s="64"/>
    </row>
    <row r="101" spans="1:142" x14ac:dyDescent="0.25">
      <c r="A101" s="54" t="s">
        <v>114</v>
      </c>
      <c r="B101" s="75" t="s">
        <v>109</v>
      </c>
      <c r="C101" s="75" t="s">
        <v>170</v>
      </c>
      <c r="D101" s="55" t="s">
        <v>138</v>
      </c>
      <c r="E101" s="75" t="s">
        <v>105</v>
      </c>
      <c r="F101" s="60">
        <v>9189</v>
      </c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4"/>
      <c r="EE101" s="64"/>
      <c r="EF101" s="64"/>
      <c r="EG101" s="64"/>
      <c r="EH101" s="64"/>
      <c r="EI101" s="64"/>
      <c r="EJ101" s="64"/>
      <c r="EK101" s="64"/>
      <c r="EL101" s="64"/>
    </row>
    <row r="102" spans="1:142" x14ac:dyDescent="0.25">
      <c r="A102" s="54" t="s">
        <v>106</v>
      </c>
      <c r="B102" s="75" t="s">
        <v>109</v>
      </c>
      <c r="C102" s="75" t="s">
        <v>170</v>
      </c>
      <c r="D102" s="55" t="s">
        <v>138</v>
      </c>
      <c r="E102" s="75" t="s">
        <v>107</v>
      </c>
      <c r="F102" s="60">
        <v>1691</v>
      </c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</row>
    <row r="103" spans="1:142" ht="26.4" x14ac:dyDescent="0.25">
      <c r="A103" s="58" t="s">
        <v>172</v>
      </c>
      <c r="B103" s="71" t="s">
        <v>109</v>
      </c>
      <c r="C103" s="71" t="s">
        <v>170</v>
      </c>
      <c r="D103" s="71" t="s">
        <v>173</v>
      </c>
      <c r="E103" s="71"/>
      <c r="F103" s="60">
        <f>SUM(F104)</f>
        <v>12</v>
      </c>
    </row>
    <row r="104" spans="1:142" x14ac:dyDescent="0.25">
      <c r="A104" s="54" t="s">
        <v>114</v>
      </c>
      <c r="B104" s="75" t="s">
        <v>109</v>
      </c>
      <c r="C104" s="75" t="s">
        <v>170</v>
      </c>
      <c r="D104" s="75" t="s">
        <v>173</v>
      </c>
      <c r="E104" s="75" t="s">
        <v>105</v>
      </c>
      <c r="F104" s="56">
        <v>12</v>
      </c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57"/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57"/>
      <c r="EF104" s="57"/>
      <c r="EG104" s="57"/>
      <c r="EH104" s="57"/>
      <c r="EI104" s="57"/>
      <c r="EJ104" s="57"/>
      <c r="EK104" s="57"/>
      <c r="EL104" s="57"/>
    </row>
    <row r="105" spans="1:142" x14ac:dyDescent="0.25">
      <c r="A105" s="79" t="s">
        <v>174</v>
      </c>
      <c r="B105" s="49" t="s">
        <v>109</v>
      </c>
      <c r="C105" s="49" t="s">
        <v>175</v>
      </c>
      <c r="D105" s="49"/>
      <c r="E105" s="49"/>
      <c r="F105" s="50">
        <f>SUM(F110+F106+F108)</f>
        <v>10071.94</v>
      </c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64"/>
    </row>
    <row r="106" spans="1:142" ht="26.4" x14ac:dyDescent="0.25">
      <c r="A106" s="58" t="s">
        <v>176</v>
      </c>
      <c r="B106" s="71" t="s">
        <v>109</v>
      </c>
      <c r="C106" s="71" t="s">
        <v>175</v>
      </c>
      <c r="D106" s="71" t="s">
        <v>177</v>
      </c>
      <c r="E106" s="71"/>
      <c r="F106" s="60">
        <v>0</v>
      </c>
    </row>
    <row r="107" spans="1:142" ht="26.4" x14ac:dyDescent="0.25">
      <c r="A107" s="54" t="s">
        <v>148</v>
      </c>
      <c r="B107" s="75" t="s">
        <v>109</v>
      </c>
      <c r="C107" s="75" t="s">
        <v>175</v>
      </c>
      <c r="D107" s="75" t="s">
        <v>177</v>
      </c>
      <c r="E107" s="75" t="s">
        <v>149</v>
      </c>
      <c r="F107" s="56">
        <v>0</v>
      </c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</row>
    <row r="108" spans="1:142" ht="26.4" x14ac:dyDescent="0.25">
      <c r="A108" s="58" t="s">
        <v>178</v>
      </c>
      <c r="B108" s="71" t="s">
        <v>109</v>
      </c>
      <c r="C108" s="71" t="s">
        <v>175</v>
      </c>
      <c r="D108" s="71" t="s">
        <v>179</v>
      </c>
      <c r="E108" s="71"/>
      <c r="F108" s="60">
        <v>0</v>
      </c>
    </row>
    <row r="109" spans="1:142" x14ac:dyDescent="0.25">
      <c r="A109" s="54" t="s">
        <v>114</v>
      </c>
      <c r="B109" s="75" t="s">
        <v>109</v>
      </c>
      <c r="C109" s="75" t="s">
        <v>175</v>
      </c>
      <c r="D109" s="75" t="s">
        <v>179</v>
      </c>
      <c r="E109" s="75" t="s">
        <v>105</v>
      </c>
      <c r="F109" s="56">
        <v>0</v>
      </c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/>
      <c r="DY109" s="57"/>
      <c r="DZ109" s="57"/>
      <c r="EA109" s="57"/>
      <c r="EB109" s="57"/>
      <c r="EC109" s="57"/>
      <c r="ED109" s="57"/>
      <c r="EE109" s="57"/>
      <c r="EF109" s="57"/>
      <c r="EG109" s="57"/>
      <c r="EH109" s="57"/>
      <c r="EI109" s="57"/>
      <c r="EJ109" s="57"/>
      <c r="EK109" s="57"/>
      <c r="EL109" s="57"/>
    </row>
    <row r="110" spans="1:142" ht="13.8" x14ac:dyDescent="0.3">
      <c r="A110" s="51" t="s">
        <v>140</v>
      </c>
      <c r="B110" s="69" t="s">
        <v>109</v>
      </c>
      <c r="C110" s="69" t="s">
        <v>175</v>
      </c>
      <c r="D110" s="52" t="s">
        <v>141</v>
      </c>
      <c r="E110" s="69"/>
      <c r="F110" s="53">
        <f>SUM(F111)</f>
        <v>10071.94</v>
      </c>
    </row>
    <row r="111" spans="1:142" ht="39.6" x14ac:dyDescent="0.25">
      <c r="A111" s="85" t="s">
        <v>180</v>
      </c>
      <c r="B111" s="59" t="s">
        <v>109</v>
      </c>
      <c r="C111" s="59" t="s">
        <v>175</v>
      </c>
      <c r="D111" s="59" t="s">
        <v>181</v>
      </c>
      <c r="E111" s="59"/>
      <c r="F111" s="60">
        <f>SUM(F112:F115)</f>
        <v>10071.94</v>
      </c>
    </row>
    <row r="112" spans="1:142" x14ac:dyDescent="0.25">
      <c r="A112" s="54" t="s">
        <v>114</v>
      </c>
      <c r="B112" s="55" t="s">
        <v>109</v>
      </c>
      <c r="C112" s="55" t="s">
        <v>175</v>
      </c>
      <c r="D112" s="55" t="s">
        <v>181</v>
      </c>
      <c r="E112" s="55" t="s">
        <v>105</v>
      </c>
      <c r="F112" s="56">
        <v>7370</v>
      </c>
    </row>
    <row r="113" spans="1:143" ht="26.4" x14ac:dyDescent="0.25">
      <c r="A113" s="54" t="s">
        <v>148</v>
      </c>
      <c r="B113" s="55" t="s">
        <v>109</v>
      </c>
      <c r="C113" s="55" t="s">
        <v>175</v>
      </c>
      <c r="D113" s="55" t="s">
        <v>181</v>
      </c>
      <c r="E113" s="55" t="s">
        <v>149</v>
      </c>
      <c r="F113" s="56">
        <v>0</v>
      </c>
    </row>
    <row r="114" spans="1:143" x14ac:dyDescent="0.25">
      <c r="A114" s="54" t="s">
        <v>114</v>
      </c>
      <c r="B114" s="55" t="s">
        <v>109</v>
      </c>
      <c r="C114" s="55" t="s">
        <v>175</v>
      </c>
      <c r="D114" s="55" t="s">
        <v>182</v>
      </c>
      <c r="E114" s="55" t="s">
        <v>105</v>
      </c>
      <c r="F114" s="56">
        <v>0</v>
      </c>
    </row>
    <row r="115" spans="1:143" ht="26.4" x14ac:dyDescent="0.25">
      <c r="A115" s="54" t="s">
        <v>150</v>
      </c>
      <c r="B115" s="55" t="s">
        <v>183</v>
      </c>
      <c r="C115" s="55" t="s">
        <v>175</v>
      </c>
      <c r="D115" s="55" t="s">
        <v>181</v>
      </c>
      <c r="E115" s="55" t="s">
        <v>151</v>
      </c>
      <c r="F115" s="56">
        <v>2701.94</v>
      </c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57"/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7"/>
      <c r="DF115" s="57"/>
      <c r="DG115" s="57"/>
      <c r="DH115" s="57"/>
      <c r="DI115" s="57"/>
      <c r="DJ115" s="57"/>
      <c r="DK115" s="57"/>
      <c r="DL115" s="57"/>
      <c r="DM115" s="57"/>
      <c r="DN115" s="57"/>
      <c r="DO115" s="57"/>
      <c r="DP115" s="57"/>
      <c r="DQ115" s="57"/>
      <c r="DR115" s="57"/>
      <c r="DS115" s="57"/>
      <c r="DT115" s="57"/>
      <c r="DU115" s="57"/>
      <c r="DV115" s="57"/>
      <c r="DW115" s="57"/>
      <c r="DX115" s="57"/>
      <c r="DY115" s="57"/>
      <c r="DZ115" s="57"/>
      <c r="EA115" s="57"/>
      <c r="EB115" s="57"/>
      <c r="EC115" s="57"/>
      <c r="ED115" s="57"/>
      <c r="EE115" s="57"/>
      <c r="EF115" s="57"/>
      <c r="EG115" s="57"/>
      <c r="EH115" s="57"/>
      <c r="EI115" s="57"/>
      <c r="EJ115" s="57"/>
      <c r="EK115" s="57"/>
      <c r="EL115" s="57"/>
    </row>
    <row r="116" spans="1:143" x14ac:dyDescent="0.25">
      <c r="A116" s="79" t="s">
        <v>184</v>
      </c>
      <c r="B116" s="80" t="s">
        <v>109</v>
      </c>
      <c r="C116" s="80" t="s">
        <v>185</v>
      </c>
      <c r="D116" s="80"/>
      <c r="E116" s="80"/>
      <c r="F116" s="50">
        <f>SUM(F117)</f>
        <v>300</v>
      </c>
    </row>
    <row r="117" spans="1:143" ht="13.8" x14ac:dyDescent="0.3">
      <c r="A117" s="51" t="s">
        <v>140</v>
      </c>
      <c r="B117" s="80" t="s">
        <v>109</v>
      </c>
      <c r="C117" s="80" t="s">
        <v>185</v>
      </c>
      <c r="D117" s="52" t="s">
        <v>141</v>
      </c>
      <c r="E117" s="80"/>
      <c r="F117" s="50">
        <f>SUM(F120+F118)</f>
        <v>300</v>
      </c>
    </row>
    <row r="118" spans="1:143" ht="27" x14ac:dyDescent="0.3">
      <c r="A118" s="77" t="s">
        <v>186</v>
      </c>
      <c r="B118" s="69" t="s">
        <v>109</v>
      </c>
      <c r="C118" s="69" t="s">
        <v>185</v>
      </c>
      <c r="D118" s="52" t="s">
        <v>147</v>
      </c>
      <c r="E118" s="69"/>
      <c r="F118" s="53">
        <f>SUM(F119)</f>
        <v>250</v>
      </c>
    </row>
    <row r="119" spans="1:143" x14ac:dyDescent="0.25">
      <c r="A119" s="54" t="s">
        <v>114</v>
      </c>
      <c r="B119" s="55" t="s">
        <v>109</v>
      </c>
      <c r="C119" s="55" t="s">
        <v>185</v>
      </c>
      <c r="D119" s="55" t="s">
        <v>147</v>
      </c>
      <c r="E119" s="55" t="s">
        <v>105</v>
      </c>
      <c r="F119" s="87">
        <v>250</v>
      </c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57"/>
      <c r="CQ119" s="57"/>
      <c r="CR119" s="57"/>
      <c r="CS119" s="57"/>
      <c r="CT119" s="57"/>
      <c r="CU119" s="57"/>
      <c r="CV119" s="57"/>
      <c r="CW119" s="57"/>
      <c r="CX119" s="57"/>
      <c r="CY119" s="57"/>
      <c r="CZ119" s="57"/>
      <c r="DA119" s="57"/>
      <c r="DB119" s="57"/>
      <c r="DC119" s="57"/>
      <c r="DD119" s="57"/>
      <c r="DE119" s="57"/>
      <c r="DF119" s="57"/>
      <c r="DG119" s="57"/>
      <c r="DH119" s="57"/>
      <c r="DI119" s="57"/>
      <c r="DJ119" s="57"/>
      <c r="DK119" s="57"/>
      <c r="DL119" s="57"/>
      <c r="DM119" s="57"/>
      <c r="DN119" s="57"/>
      <c r="DO119" s="57"/>
      <c r="DP119" s="57"/>
      <c r="DQ119" s="57"/>
      <c r="DR119" s="57"/>
      <c r="DS119" s="57"/>
      <c r="DT119" s="57"/>
      <c r="DU119" s="57"/>
      <c r="DV119" s="57"/>
      <c r="DW119" s="57"/>
      <c r="DX119" s="57"/>
      <c r="DY119" s="57"/>
      <c r="DZ119" s="57"/>
      <c r="EA119" s="57"/>
      <c r="EB119" s="57"/>
      <c r="EC119" s="57"/>
      <c r="ED119" s="57"/>
      <c r="EE119" s="57"/>
      <c r="EF119" s="57"/>
      <c r="EG119" s="57"/>
      <c r="EH119" s="57"/>
      <c r="EI119" s="57"/>
      <c r="EJ119" s="57"/>
      <c r="EK119" s="57"/>
      <c r="EL119" s="57"/>
    </row>
    <row r="120" spans="1:143" ht="39.6" x14ac:dyDescent="0.25">
      <c r="A120" s="58" t="s">
        <v>187</v>
      </c>
      <c r="B120" s="71" t="s">
        <v>109</v>
      </c>
      <c r="C120" s="71" t="s">
        <v>185</v>
      </c>
      <c r="D120" s="71" t="s">
        <v>188</v>
      </c>
      <c r="E120" s="71"/>
      <c r="F120" s="60">
        <f>SUM(F121:F121)</f>
        <v>50</v>
      </c>
    </row>
    <row r="121" spans="1:143" x14ac:dyDescent="0.25">
      <c r="A121" s="54" t="s">
        <v>106</v>
      </c>
      <c r="B121" s="75" t="s">
        <v>109</v>
      </c>
      <c r="C121" s="75" t="s">
        <v>185</v>
      </c>
      <c r="D121" s="75" t="s">
        <v>188</v>
      </c>
      <c r="E121" s="55" t="s">
        <v>107</v>
      </c>
      <c r="F121" s="56">
        <v>50</v>
      </c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7"/>
      <c r="DF121" s="57"/>
      <c r="DG121" s="57"/>
      <c r="DH121" s="57"/>
      <c r="DI121" s="57"/>
      <c r="DJ121" s="57"/>
      <c r="DK121" s="57"/>
      <c r="DL121" s="57"/>
      <c r="DM121" s="57"/>
      <c r="DN121" s="57"/>
      <c r="DO121" s="57"/>
      <c r="DP121" s="57"/>
      <c r="DQ121" s="57"/>
      <c r="DR121" s="57"/>
      <c r="DS121" s="57"/>
      <c r="DT121" s="57"/>
      <c r="DU121" s="57"/>
      <c r="DV121" s="57"/>
      <c r="DW121" s="57"/>
      <c r="DX121" s="57"/>
      <c r="DY121" s="57"/>
      <c r="DZ121" s="57"/>
      <c r="EA121" s="57"/>
      <c r="EB121" s="57"/>
      <c r="EC121" s="57"/>
      <c r="ED121" s="57"/>
      <c r="EE121" s="57"/>
      <c r="EF121" s="57"/>
      <c r="EG121" s="57"/>
      <c r="EH121" s="57"/>
      <c r="EI121" s="57"/>
      <c r="EJ121" s="57"/>
      <c r="EK121" s="57"/>
      <c r="EL121" s="57"/>
    </row>
    <row r="122" spans="1:143" ht="15.6" x14ac:dyDescent="0.3">
      <c r="A122" s="45" t="s">
        <v>189</v>
      </c>
      <c r="B122" s="81" t="s">
        <v>116</v>
      </c>
      <c r="C122" s="81"/>
      <c r="D122" s="81"/>
      <c r="E122" s="81"/>
      <c r="F122" s="82">
        <f>SUM(F123+F150+F178+F136)</f>
        <v>293002.21000000002</v>
      </c>
    </row>
    <row r="123" spans="1:143" ht="14.4" x14ac:dyDescent="0.3">
      <c r="A123" s="88" t="s">
        <v>190</v>
      </c>
      <c r="B123" s="89" t="s">
        <v>116</v>
      </c>
      <c r="C123" s="89" t="s">
        <v>90</v>
      </c>
      <c r="D123" s="89"/>
      <c r="E123" s="89"/>
      <c r="F123" s="90">
        <f>SUM(F124+F134)</f>
        <v>22750</v>
      </c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57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7"/>
      <c r="DE123" s="57"/>
      <c r="DF123" s="57"/>
      <c r="DG123" s="57"/>
      <c r="DH123" s="57"/>
      <c r="DI123" s="57"/>
      <c r="DJ123" s="57"/>
      <c r="DK123" s="57"/>
      <c r="DL123" s="57"/>
      <c r="DM123" s="57"/>
      <c r="DN123" s="57"/>
      <c r="DO123" s="57"/>
      <c r="DP123" s="57"/>
      <c r="DQ123" s="57"/>
      <c r="DR123" s="57"/>
      <c r="DS123" s="57"/>
      <c r="DT123" s="57"/>
      <c r="DU123" s="57"/>
      <c r="DV123" s="57"/>
      <c r="DW123" s="57"/>
      <c r="DX123" s="57"/>
      <c r="DY123" s="57"/>
      <c r="DZ123" s="57"/>
      <c r="EA123" s="57"/>
      <c r="EB123" s="57"/>
      <c r="EC123" s="57"/>
      <c r="ED123" s="57"/>
      <c r="EE123" s="57"/>
      <c r="EF123" s="57"/>
      <c r="EG123" s="57"/>
      <c r="EH123" s="57"/>
      <c r="EI123" s="57"/>
      <c r="EJ123" s="57"/>
      <c r="EK123" s="57"/>
      <c r="EL123" s="57"/>
    </row>
    <row r="124" spans="1:143" ht="13.8" x14ac:dyDescent="0.3">
      <c r="A124" s="51" t="s">
        <v>140</v>
      </c>
      <c r="B124" s="52" t="s">
        <v>116</v>
      </c>
      <c r="C124" s="52" t="s">
        <v>90</v>
      </c>
      <c r="D124" s="52" t="s">
        <v>141</v>
      </c>
      <c r="E124" s="52"/>
      <c r="F124" s="91">
        <f>SUM(F125+F132+F128)</f>
        <v>22750</v>
      </c>
    </row>
    <row r="125" spans="1:143" ht="39.6" x14ac:dyDescent="0.25">
      <c r="A125" s="58" t="s">
        <v>191</v>
      </c>
      <c r="B125" s="71" t="s">
        <v>116</v>
      </c>
      <c r="C125" s="71" t="s">
        <v>90</v>
      </c>
      <c r="D125" s="71" t="s">
        <v>192</v>
      </c>
      <c r="E125" s="71"/>
      <c r="F125" s="60">
        <f>SUM(F127+F126)</f>
        <v>22700</v>
      </c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2"/>
      <c r="BC125" s="92"/>
      <c r="BD125" s="92"/>
      <c r="BE125" s="92"/>
      <c r="BF125" s="92"/>
      <c r="BG125" s="92"/>
      <c r="BH125" s="92"/>
      <c r="BI125" s="92"/>
      <c r="BJ125" s="92"/>
      <c r="BK125" s="92"/>
      <c r="BL125" s="92"/>
      <c r="BM125" s="92"/>
      <c r="BN125" s="92"/>
      <c r="BO125" s="92"/>
      <c r="BP125" s="92"/>
      <c r="BQ125" s="92"/>
      <c r="BR125" s="92"/>
      <c r="BS125" s="92"/>
      <c r="BT125" s="92"/>
      <c r="BU125" s="92"/>
      <c r="BV125" s="92"/>
      <c r="BW125" s="92"/>
      <c r="BX125" s="92"/>
      <c r="BY125" s="92"/>
      <c r="BZ125" s="92"/>
      <c r="CA125" s="92"/>
      <c r="CB125" s="92"/>
      <c r="CC125" s="92"/>
      <c r="CD125" s="92"/>
      <c r="CE125" s="92"/>
      <c r="CF125" s="92"/>
      <c r="CG125" s="92"/>
      <c r="CH125" s="92"/>
      <c r="CI125" s="92"/>
      <c r="CJ125" s="92"/>
      <c r="CK125" s="92"/>
      <c r="CL125" s="92"/>
      <c r="CM125" s="92"/>
      <c r="CN125" s="92"/>
      <c r="CO125" s="92"/>
      <c r="CP125" s="92"/>
      <c r="CQ125" s="92"/>
      <c r="CR125" s="92"/>
      <c r="CS125" s="92"/>
      <c r="CT125" s="92"/>
      <c r="CU125" s="92"/>
      <c r="CV125" s="92"/>
      <c r="CW125" s="92"/>
      <c r="CX125" s="92"/>
      <c r="CY125" s="92"/>
      <c r="CZ125" s="92"/>
      <c r="DA125" s="92"/>
      <c r="DB125" s="92"/>
      <c r="DC125" s="92"/>
      <c r="DD125" s="92"/>
      <c r="DE125" s="92"/>
      <c r="DF125" s="92"/>
      <c r="DG125" s="92"/>
      <c r="DH125" s="92"/>
      <c r="DI125" s="92"/>
      <c r="DJ125" s="92"/>
      <c r="DK125" s="92"/>
      <c r="DL125" s="92"/>
      <c r="DM125" s="92"/>
      <c r="DN125" s="92"/>
      <c r="DO125" s="92"/>
      <c r="DP125" s="92"/>
      <c r="DQ125" s="92"/>
      <c r="DR125" s="92"/>
      <c r="DS125" s="92"/>
      <c r="DT125" s="92"/>
      <c r="DU125" s="92"/>
      <c r="DV125" s="92"/>
      <c r="DW125" s="92"/>
      <c r="DX125" s="92"/>
      <c r="DY125" s="92"/>
      <c r="DZ125" s="92"/>
      <c r="EA125" s="92"/>
      <c r="EB125" s="92"/>
      <c r="EC125" s="92"/>
      <c r="ED125" s="92"/>
      <c r="EE125" s="92"/>
      <c r="EF125" s="92"/>
      <c r="EG125" s="92"/>
      <c r="EH125" s="92"/>
      <c r="EI125" s="92"/>
      <c r="EJ125" s="92"/>
      <c r="EK125" s="92"/>
      <c r="EL125" s="92"/>
    </row>
    <row r="126" spans="1:143" ht="26.4" x14ac:dyDescent="0.25">
      <c r="A126" s="54" t="s">
        <v>150</v>
      </c>
      <c r="B126" s="75" t="s">
        <v>116</v>
      </c>
      <c r="C126" s="75" t="s">
        <v>90</v>
      </c>
      <c r="D126" s="75" t="s">
        <v>192</v>
      </c>
      <c r="E126" s="75" t="s">
        <v>151</v>
      </c>
      <c r="F126" s="56">
        <v>17700</v>
      </c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3"/>
      <c r="BU126" s="93"/>
      <c r="BV126" s="93"/>
      <c r="BW126" s="93"/>
      <c r="BX126" s="93"/>
      <c r="BY126" s="93"/>
      <c r="BZ126" s="93"/>
      <c r="CA126" s="93"/>
      <c r="CB126" s="93"/>
      <c r="CC126" s="93"/>
      <c r="CD126" s="93"/>
      <c r="CE126" s="93"/>
      <c r="CF126" s="93"/>
      <c r="CG126" s="93"/>
      <c r="CH126" s="93"/>
      <c r="CI126" s="93"/>
      <c r="CJ126" s="93"/>
      <c r="CK126" s="93"/>
      <c r="CL126" s="93"/>
      <c r="CM126" s="93"/>
      <c r="CN126" s="93"/>
      <c r="CO126" s="93"/>
      <c r="CP126" s="93"/>
      <c r="CQ126" s="93"/>
      <c r="CR126" s="93"/>
      <c r="CS126" s="93"/>
      <c r="CT126" s="93"/>
      <c r="CU126" s="93"/>
      <c r="CV126" s="93"/>
      <c r="CW126" s="93"/>
      <c r="CX126" s="93"/>
      <c r="CY126" s="93"/>
      <c r="CZ126" s="93"/>
      <c r="DA126" s="93"/>
      <c r="DB126" s="93"/>
      <c r="DC126" s="93"/>
      <c r="DD126" s="93"/>
      <c r="DE126" s="93"/>
      <c r="DF126" s="93"/>
      <c r="DG126" s="93"/>
      <c r="DH126" s="93"/>
      <c r="DI126" s="93"/>
      <c r="DJ126" s="93"/>
      <c r="DK126" s="93"/>
      <c r="DL126" s="93"/>
      <c r="DM126" s="93"/>
      <c r="DN126" s="93"/>
      <c r="DO126" s="93"/>
      <c r="DP126" s="93"/>
      <c r="DQ126" s="93"/>
      <c r="DR126" s="93"/>
      <c r="DS126" s="93"/>
      <c r="DT126" s="93"/>
      <c r="DU126" s="93"/>
      <c r="DV126" s="93"/>
      <c r="DW126" s="93"/>
      <c r="DX126" s="93"/>
      <c r="DY126" s="93"/>
      <c r="DZ126" s="93"/>
      <c r="EA126" s="93"/>
      <c r="EB126" s="93"/>
      <c r="EC126" s="93"/>
      <c r="ED126" s="93"/>
      <c r="EE126" s="93"/>
      <c r="EF126" s="93"/>
      <c r="EG126" s="93"/>
      <c r="EH126" s="93"/>
      <c r="EI126" s="93"/>
      <c r="EJ126" s="93"/>
      <c r="EK126" s="93"/>
      <c r="EL126" s="93"/>
      <c r="EM126" s="57"/>
    </row>
    <row r="127" spans="1:143" x14ac:dyDescent="0.25">
      <c r="A127" s="54" t="s">
        <v>114</v>
      </c>
      <c r="B127" s="55" t="s">
        <v>116</v>
      </c>
      <c r="C127" s="55" t="s">
        <v>90</v>
      </c>
      <c r="D127" s="55" t="s">
        <v>193</v>
      </c>
      <c r="E127" s="75" t="s">
        <v>105</v>
      </c>
      <c r="F127" s="56">
        <v>5000</v>
      </c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  <c r="BO127" s="93"/>
      <c r="BP127" s="93"/>
      <c r="BQ127" s="93"/>
      <c r="BR127" s="93"/>
      <c r="BS127" s="93"/>
      <c r="BT127" s="93"/>
      <c r="BU127" s="93"/>
      <c r="BV127" s="93"/>
      <c r="BW127" s="93"/>
      <c r="BX127" s="93"/>
      <c r="BY127" s="93"/>
      <c r="BZ127" s="93"/>
      <c r="CA127" s="93"/>
      <c r="CB127" s="93"/>
      <c r="CC127" s="93"/>
      <c r="CD127" s="93"/>
      <c r="CE127" s="93"/>
      <c r="CF127" s="93"/>
      <c r="CG127" s="93"/>
      <c r="CH127" s="93"/>
      <c r="CI127" s="93"/>
      <c r="CJ127" s="93"/>
      <c r="CK127" s="93"/>
      <c r="CL127" s="93"/>
      <c r="CM127" s="93"/>
      <c r="CN127" s="93"/>
      <c r="CO127" s="93"/>
      <c r="CP127" s="93"/>
      <c r="CQ127" s="93"/>
      <c r="CR127" s="93"/>
      <c r="CS127" s="93"/>
      <c r="CT127" s="93"/>
      <c r="CU127" s="93"/>
      <c r="CV127" s="93"/>
      <c r="CW127" s="93"/>
      <c r="CX127" s="93"/>
      <c r="CY127" s="93"/>
      <c r="CZ127" s="93"/>
      <c r="DA127" s="93"/>
      <c r="DB127" s="93"/>
      <c r="DC127" s="93"/>
      <c r="DD127" s="93"/>
      <c r="DE127" s="93"/>
      <c r="DF127" s="93"/>
      <c r="DG127" s="93"/>
      <c r="DH127" s="93"/>
      <c r="DI127" s="93"/>
      <c r="DJ127" s="93"/>
      <c r="DK127" s="93"/>
      <c r="DL127" s="93"/>
      <c r="DM127" s="93"/>
      <c r="DN127" s="93"/>
      <c r="DO127" s="93"/>
      <c r="DP127" s="93"/>
      <c r="DQ127" s="93"/>
      <c r="DR127" s="93"/>
      <c r="DS127" s="93"/>
      <c r="DT127" s="93"/>
      <c r="DU127" s="93"/>
      <c r="DV127" s="93"/>
      <c r="DW127" s="93"/>
      <c r="DX127" s="93"/>
      <c r="DY127" s="93"/>
      <c r="DZ127" s="93"/>
      <c r="EA127" s="93"/>
      <c r="EB127" s="93"/>
      <c r="EC127" s="93"/>
      <c r="ED127" s="93"/>
      <c r="EE127" s="93"/>
      <c r="EF127" s="93"/>
      <c r="EG127" s="93"/>
      <c r="EH127" s="93"/>
      <c r="EI127" s="93"/>
      <c r="EJ127" s="93"/>
      <c r="EK127" s="93"/>
      <c r="EL127" s="93"/>
      <c r="EM127" s="57"/>
    </row>
    <row r="128" spans="1:143" ht="39.6" x14ac:dyDescent="0.25">
      <c r="A128" s="58" t="s">
        <v>194</v>
      </c>
      <c r="B128" s="59" t="s">
        <v>116</v>
      </c>
      <c r="C128" s="59" t="s">
        <v>90</v>
      </c>
      <c r="D128" s="59"/>
      <c r="E128" s="71"/>
      <c r="F128" s="60">
        <f>SUM(F129+F130+F131)</f>
        <v>0</v>
      </c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2"/>
      <c r="BC128" s="92"/>
      <c r="BD128" s="92"/>
      <c r="BE128" s="92"/>
      <c r="BF128" s="92"/>
      <c r="BG128" s="92"/>
      <c r="BH128" s="92"/>
      <c r="BI128" s="92"/>
      <c r="BJ128" s="92"/>
      <c r="BK128" s="92"/>
      <c r="BL128" s="92"/>
      <c r="BM128" s="92"/>
      <c r="BN128" s="92"/>
      <c r="BO128" s="92"/>
      <c r="BP128" s="92"/>
      <c r="BQ128" s="92"/>
      <c r="BR128" s="92"/>
      <c r="BS128" s="92"/>
      <c r="BT128" s="92"/>
      <c r="BU128" s="92"/>
      <c r="BV128" s="92"/>
      <c r="BW128" s="92"/>
      <c r="BX128" s="92"/>
      <c r="BY128" s="92"/>
      <c r="BZ128" s="92"/>
      <c r="CA128" s="92"/>
      <c r="CB128" s="92"/>
      <c r="CC128" s="92"/>
      <c r="CD128" s="92"/>
      <c r="CE128" s="92"/>
      <c r="CF128" s="92"/>
      <c r="CG128" s="92"/>
      <c r="CH128" s="92"/>
      <c r="CI128" s="92"/>
      <c r="CJ128" s="92"/>
      <c r="CK128" s="92"/>
      <c r="CL128" s="92"/>
      <c r="CM128" s="92"/>
      <c r="CN128" s="92"/>
      <c r="CO128" s="92"/>
      <c r="CP128" s="92"/>
      <c r="CQ128" s="92"/>
      <c r="CR128" s="92"/>
      <c r="CS128" s="92"/>
      <c r="CT128" s="92"/>
      <c r="CU128" s="92"/>
      <c r="CV128" s="92"/>
      <c r="CW128" s="92"/>
      <c r="CX128" s="92"/>
      <c r="CY128" s="92"/>
      <c r="CZ128" s="92"/>
      <c r="DA128" s="92"/>
      <c r="DB128" s="92"/>
      <c r="DC128" s="92"/>
      <c r="DD128" s="92"/>
      <c r="DE128" s="92"/>
      <c r="DF128" s="92"/>
      <c r="DG128" s="92"/>
      <c r="DH128" s="92"/>
      <c r="DI128" s="92"/>
      <c r="DJ128" s="92"/>
      <c r="DK128" s="92"/>
      <c r="DL128" s="92"/>
      <c r="DM128" s="92"/>
      <c r="DN128" s="92"/>
      <c r="DO128" s="92"/>
      <c r="DP128" s="92"/>
      <c r="DQ128" s="92"/>
      <c r="DR128" s="92"/>
      <c r="DS128" s="92"/>
      <c r="DT128" s="92"/>
      <c r="DU128" s="92"/>
      <c r="DV128" s="92"/>
      <c r="DW128" s="92"/>
      <c r="DX128" s="92"/>
      <c r="DY128" s="92"/>
      <c r="DZ128" s="92"/>
      <c r="EA128" s="92"/>
      <c r="EB128" s="92"/>
      <c r="EC128" s="92"/>
      <c r="ED128" s="92"/>
      <c r="EE128" s="92"/>
      <c r="EF128" s="92"/>
      <c r="EG128" s="92"/>
      <c r="EH128" s="92"/>
      <c r="EI128" s="92"/>
      <c r="EJ128" s="92"/>
      <c r="EK128" s="92"/>
      <c r="EL128" s="92"/>
    </row>
    <row r="129" spans="1:143" ht="26.4" x14ac:dyDescent="0.25">
      <c r="A129" s="54" t="s">
        <v>148</v>
      </c>
      <c r="B129" s="55" t="s">
        <v>116</v>
      </c>
      <c r="C129" s="55" t="s">
        <v>90</v>
      </c>
      <c r="D129" s="55" t="s">
        <v>195</v>
      </c>
      <c r="E129" s="75" t="s">
        <v>149</v>
      </c>
      <c r="F129" s="56">
        <v>0</v>
      </c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  <c r="BT129" s="93"/>
      <c r="BU129" s="93"/>
      <c r="BV129" s="93"/>
      <c r="BW129" s="93"/>
      <c r="BX129" s="93"/>
      <c r="BY129" s="93"/>
      <c r="BZ129" s="93"/>
      <c r="CA129" s="93"/>
      <c r="CB129" s="93"/>
      <c r="CC129" s="93"/>
      <c r="CD129" s="93"/>
      <c r="CE129" s="93"/>
      <c r="CF129" s="93"/>
      <c r="CG129" s="93"/>
      <c r="CH129" s="93"/>
      <c r="CI129" s="93"/>
      <c r="CJ129" s="93"/>
      <c r="CK129" s="93"/>
      <c r="CL129" s="93"/>
      <c r="CM129" s="93"/>
      <c r="CN129" s="93"/>
      <c r="CO129" s="93"/>
      <c r="CP129" s="93"/>
      <c r="CQ129" s="93"/>
      <c r="CR129" s="93"/>
      <c r="CS129" s="93"/>
      <c r="CT129" s="93"/>
      <c r="CU129" s="93"/>
      <c r="CV129" s="93"/>
      <c r="CW129" s="93"/>
      <c r="CX129" s="93"/>
      <c r="CY129" s="93"/>
      <c r="CZ129" s="93"/>
      <c r="DA129" s="93"/>
      <c r="DB129" s="93"/>
      <c r="DC129" s="93"/>
      <c r="DD129" s="93"/>
      <c r="DE129" s="93"/>
      <c r="DF129" s="93"/>
      <c r="DG129" s="93"/>
      <c r="DH129" s="93"/>
      <c r="DI129" s="93"/>
      <c r="DJ129" s="93"/>
      <c r="DK129" s="93"/>
      <c r="DL129" s="93"/>
      <c r="DM129" s="93"/>
      <c r="DN129" s="93"/>
      <c r="DO129" s="93"/>
      <c r="DP129" s="93"/>
      <c r="DQ129" s="93"/>
      <c r="DR129" s="93"/>
      <c r="DS129" s="93"/>
      <c r="DT129" s="93"/>
      <c r="DU129" s="93"/>
      <c r="DV129" s="93"/>
      <c r="DW129" s="93"/>
      <c r="DX129" s="93"/>
      <c r="DY129" s="93"/>
      <c r="DZ129" s="93"/>
      <c r="EA129" s="93"/>
      <c r="EB129" s="93"/>
      <c r="EC129" s="93"/>
      <c r="ED129" s="93"/>
      <c r="EE129" s="93"/>
      <c r="EF129" s="93"/>
      <c r="EG129" s="93"/>
      <c r="EH129" s="93"/>
      <c r="EI129" s="93"/>
      <c r="EJ129" s="93"/>
      <c r="EK129" s="93"/>
      <c r="EL129" s="93"/>
      <c r="EM129" s="57"/>
    </row>
    <row r="130" spans="1:143" ht="26.4" x14ac:dyDescent="0.25">
      <c r="A130" s="54" t="s">
        <v>148</v>
      </c>
      <c r="B130" s="55" t="s">
        <v>116</v>
      </c>
      <c r="C130" s="55" t="s">
        <v>90</v>
      </c>
      <c r="D130" s="55" t="s">
        <v>196</v>
      </c>
      <c r="E130" s="75" t="s">
        <v>149</v>
      </c>
      <c r="F130" s="56">
        <v>0</v>
      </c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3"/>
      <c r="AU130" s="93"/>
      <c r="AV130" s="93"/>
      <c r="AW130" s="93"/>
      <c r="AX130" s="93"/>
      <c r="AY130" s="93"/>
      <c r="AZ130" s="93"/>
      <c r="BA130" s="93"/>
      <c r="BB130" s="93"/>
      <c r="BC130" s="93"/>
      <c r="BD130" s="93"/>
      <c r="BE130" s="93"/>
      <c r="BF130" s="93"/>
      <c r="BG130" s="93"/>
      <c r="BH130" s="93"/>
      <c r="BI130" s="93"/>
      <c r="BJ130" s="93"/>
      <c r="BK130" s="93"/>
      <c r="BL130" s="93"/>
      <c r="BM130" s="93"/>
      <c r="BN130" s="93"/>
      <c r="BO130" s="93"/>
      <c r="BP130" s="93"/>
      <c r="BQ130" s="93"/>
      <c r="BR130" s="93"/>
      <c r="BS130" s="93"/>
      <c r="BT130" s="93"/>
      <c r="BU130" s="93"/>
      <c r="BV130" s="93"/>
      <c r="BW130" s="93"/>
      <c r="BX130" s="93"/>
      <c r="BY130" s="93"/>
      <c r="BZ130" s="93"/>
      <c r="CA130" s="93"/>
      <c r="CB130" s="93"/>
      <c r="CC130" s="93"/>
      <c r="CD130" s="93"/>
      <c r="CE130" s="93"/>
      <c r="CF130" s="93"/>
      <c r="CG130" s="93"/>
      <c r="CH130" s="93"/>
      <c r="CI130" s="93"/>
      <c r="CJ130" s="93"/>
      <c r="CK130" s="93"/>
      <c r="CL130" s="93"/>
      <c r="CM130" s="93"/>
      <c r="CN130" s="93"/>
      <c r="CO130" s="93"/>
      <c r="CP130" s="93"/>
      <c r="CQ130" s="93"/>
      <c r="CR130" s="93"/>
      <c r="CS130" s="93"/>
      <c r="CT130" s="93"/>
      <c r="CU130" s="93"/>
      <c r="CV130" s="93"/>
      <c r="CW130" s="93"/>
      <c r="CX130" s="93"/>
      <c r="CY130" s="93"/>
      <c r="CZ130" s="93"/>
      <c r="DA130" s="93"/>
      <c r="DB130" s="93"/>
      <c r="DC130" s="93"/>
      <c r="DD130" s="93"/>
      <c r="DE130" s="93"/>
      <c r="DF130" s="93"/>
      <c r="DG130" s="93"/>
      <c r="DH130" s="93"/>
      <c r="DI130" s="93"/>
      <c r="DJ130" s="93"/>
      <c r="DK130" s="93"/>
      <c r="DL130" s="93"/>
      <c r="DM130" s="93"/>
      <c r="DN130" s="93"/>
      <c r="DO130" s="93"/>
      <c r="DP130" s="93"/>
      <c r="DQ130" s="93"/>
      <c r="DR130" s="93"/>
      <c r="DS130" s="93"/>
      <c r="DT130" s="93"/>
      <c r="DU130" s="93"/>
      <c r="DV130" s="93"/>
      <c r="DW130" s="93"/>
      <c r="DX130" s="93"/>
      <c r="DY130" s="93"/>
      <c r="DZ130" s="93"/>
      <c r="EA130" s="93"/>
      <c r="EB130" s="93"/>
      <c r="EC130" s="93"/>
      <c r="ED130" s="93"/>
      <c r="EE130" s="93"/>
      <c r="EF130" s="93"/>
      <c r="EG130" s="93"/>
      <c r="EH130" s="93"/>
      <c r="EI130" s="93"/>
      <c r="EJ130" s="93"/>
      <c r="EK130" s="93"/>
      <c r="EL130" s="93"/>
      <c r="EM130" s="57"/>
    </row>
    <row r="131" spans="1:143" ht="26.4" x14ac:dyDescent="0.25">
      <c r="A131" s="54" t="s">
        <v>148</v>
      </c>
      <c r="B131" s="55" t="s">
        <v>116</v>
      </c>
      <c r="C131" s="55" t="s">
        <v>90</v>
      </c>
      <c r="D131" s="55" t="s">
        <v>197</v>
      </c>
      <c r="E131" s="75" t="s">
        <v>149</v>
      </c>
      <c r="F131" s="56">
        <v>0</v>
      </c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3"/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  <c r="BO131" s="93"/>
      <c r="BP131" s="93"/>
      <c r="BQ131" s="93"/>
      <c r="BR131" s="93"/>
      <c r="BS131" s="93"/>
      <c r="BT131" s="93"/>
      <c r="BU131" s="93"/>
      <c r="BV131" s="93"/>
      <c r="BW131" s="93"/>
      <c r="BX131" s="93"/>
      <c r="BY131" s="93"/>
      <c r="BZ131" s="93"/>
      <c r="CA131" s="93"/>
      <c r="CB131" s="93"/>
      <c r="CC131" s="93"/>
      <c r="CD131" s="93"/>
      <c r="CE131" s="93"/>
      <c r="CF131" s="93"/>
      <c r="CG131" s="93"/>
      <c r="CH131" s="93"/>
      <c r="CI131" s="93"/>
      <c r="CJ131" s="93"/>
      <c r="CK131" s="93"/>
      <c r="CL131" s="93"/>
      <c r="CM131" s="93"/>
      <c r="CN131" s="93"/>
      <c r="CO131" s="93"/>
      <c r="CP131" s="93"/>
      <c r="CQ131" s="93"/>
      <c r="CR131" s="93"/>
      <c r="CS131" s="93"/>
      <c r="CT131" s="93"/>
      <c r="CU131" s="93"/>
      <c r="CV131" s="93"/>
      <c r="CW131" s="93"/>
      <c r="CX131" s="93"/>
      <c r="CY131" s="93"/>
      <c r="CZ131" s="93"/>
      <c r="DA131" s="93"/>
      <c r="DB131" s="93"/>
      <c r="DC131" s="93"/>
      <c r="DD131" s="93"/>
      <c r="DE131" s="93"/>
      <c r="DF131" s="93"/>
      <c r="DG131" s="93"/>
      <c r="DH131" s="93"/>
      <c r="DI131" s="93"/>
      <c r="DJ131" s="93"/>
      <c r="DK131" s="93"/>
      <c r="DL131" s="93"/>
      <c r="DM131" s="93"/>
      <c r="DN131" s="93"/>
      <c r="DO131" s="93"/>
      <c r="DP131" s="93"/>
      <c r="DQ131" s="93"/>
      <c r="DR131" s="93"/>
      <c r="DS131" s="93"/>
      <c r="DT131" s="93"/>
      <c r="DU131" s="93"/>
      <c r="DV131" s="93"/>
      <c r="DW131" s="93"/>
      <c r="DX131" s="93"/>
      <c r="DY131" s="93"/>
      <c r="DZ131" s="93"/>
      <c r="EA131" s="93"/>
      <c r="EB131" s="93"/>
      <c r="EC131" s="93"/>
      <c r="ED131" s="93"/>
      <c r="EE131" s="93"/>
      <c r="EF131" s="93"/>
      <c r="EG131" s="93"/>
      <c r="EH131" s="93"/>
      <c r="EI131" s="93"/>
      <c r="EJ131" s="93"/>
      <c r="EK131" s="93"/>
      <c r="EL131" s="93"/>
      <c r="EM131" s="57"/>
    </row>
    <row r="132" spans="1:143" ht="26.4" x14ac:dyDescent="0.25">
      <c r="A132" s="58" t="s">
        <v>198</v>
      </c>
      <c r="B132" s="59" t="s">
        <v>116</v>
      </c>
      <c r="C132" s="59" t="s">
        <v>90</v>
      </c>
      <c r="D132" s="59" t="s">
        <v>199</v>
      </c>
      <c r="E132" s="71"/>
      <c r="F132" s="60">
        <f>SUM(F133)</f>
        <v>50</v>
      </c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  <c r="BF132" s="92"/>
      <c r="BG132" s="92"/>
      <c r="BH132" s="92"/>
      <c r="BI132" s="92"/>
      <c r="BJ132" s="92"/>
      <c r="BK132" s="92"/>
      <c r="BL132" s="92"/>
      <c r="BM132" s="92"/>
      <c r="BN132" s="92"/>
      <c r="BO132" s="92"/>
      <c r="BP132" s="92"/>
      <c r="BQ132" s="92"/>
      <c r="BR132" s="92"/>
      <c r="BS132" s="92"/>
      <c r="BT132" s="92"/>
      <c r="BU132" s="92"/>
      <c r="BV132" s="92"/>
      <c r="BW132" s="92"/>
      <c r="BX132" s="92"/>
      <c r="BY132" s="92"/>
      <c r="BZ132" s="92"/>
      <c r="CA132" s="92"/>
      <c r="CB132" s="92"/>
      <c r="CC132" s="92"/>
      <c r="CD132" s="92"/>
      <c r="CE132" s="92"/>
      <c r="CF132" s="92"/>
      <c r="CG132" s="92"/>
      <c r="CH132" s="92"/>
      <c r="CI132" s="92"/>
      <c r="CJ132" s="92"/>
      <c r="CK132" s="92"/>
      <c r="CL132" s="92"/>
      <c r="CM132" s="92"/>
      <c r="CN132" s="92"/>
      <c r="CO132" s="92"/>
      <c r="CP132" s="92"/>
      <c r="CQ132" s="92"/>
      <c r="CR132" s="92"/>
      <c r="CS132" s="92"/>
      <c r="CT132" s="92"/>
      <c r="CU132" s="92"/>
      <c r="CV132" s="92"/>
      <c r="CW132" s="92"/>
      <c r="CX132" s="92"/>
      <c r="CY132" s="92"/>
      <c r="CZ132" s="92"/>
      <c r="DA132" s="92"/>
      <c r="DB132" s="92"/>
      <c r="DC132" s="92"/>
      <c r="DD132" s="92"/>
      <c r="DE132" s="92"/>
      <c r="DF132" s="92"/>
      <c r="DG132" s="92"/>
      <c r="DH132" s="92"/>
      <c r="DI132" s="92"/>
      <c r="DJ132" s="92"/>
      <c r="DK132" s="92"/>
      <c r="DL132" s="92"/>
      <c r="DM132" s="92"/>
      <c r="DN132" s="92"/>
      <c r="DO132" s="92"/>
      <c r="DP132" s="92"/>
      <c r="DQ132" s="92"/>
      <c r="DR132" s="92"/>
      <c r="DS132" s="92"/>
      <c r="DT132" s="92"/>
      <c r="DU132" s="92"/>
      <c r="DV132" s="92"/>
      <c r="DW132" s="92"/>
      <c r="DX132" s="92"/>
      <c r="DY132" s="92"/>
      <c r="DZ132" s="92"/>
      <c r="EA132" s="92"/>
      <c r="EB132" s="92"/>
      <c r="EC132" s="92"/>
      <c r="ED132" s="92"/>
      <c r="EE132" s="92"/>
      <c r="EF132" s="92"/>
      <c r="EG132" s="92"/>
      <c r="EH132" s="92"/>
      <c r="EI132" s="92"/>
      <c r="EJ132" s="92"/>
      <c r="EK132" s="92"/>
      <c r="EL132" s="92"/>
    </row>
    <row r="133" spans="1:143" x14ac:dyDescent="0.25">
      <c r="A133" s="54" t="s">
        <v>114</v>
      </c>
      <c r="B133" s="55" t="s">
        <v>116</v>
      </c>
      <c r="C133" s="55" t="s">
        <v>90</v>
      </c>
      <c r="D133" s="55" t="s">
        <v>199</v>
      </c>
      <c r="E133" s="75" t="s">
        <v>105</v>
      </c>
      <c r="F133" s="56">
        <v>50</v>
      </c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  <c r="AM133" s="93"/>
      <c r="AN133" s="93"/>
      <c r="AO133" s="93"/>
      <c r="AP133" s="93"/>
      <c r="AQ133" s="93"/>
      <c r="AR133" s="93"/>
      <c r="AS133" s="93"/>
      <c r="AT133" s="93"/>
      <c r="AU133" s="93"/>
      <c r="AV133" s="93"/>
      <c r="AW133" s="93"/>
      <c r="AX133" s="93"/>
      <c r="AY133" s="93"/>
      <c r="AZ133" s="93"/>
      <c r="BA133" s="93"/>
      <c r="BB133" s="93"/>
      <c r="BC133" s="93"/>
      <c r="BD133" s="93"/>
      <c r="BE133" s="93"/>
      <c r="BF133" s="93"/>
      <c r="BG133" s="93"/>
      <c r="BH133" s="93"/>
      <c r="BI133" s="93"/>
      <c r="BJ133" s="93"/>
      <c r="BK133" s="93"/>
      <c r="BL133" s="93"/>
      <c r="BM133" s="93"/>
      <c r="BN133" s="93"/>
      <c r="BO133" s="93"/>
      <c r="BP133" s="93"/>
      <c r="BQ133" s="93"/>
      <c r="BR133" s="93"/>
      <c r="BS133" s="93"/>
      <c r="BT133" s="93"/>
      <c r="BU133" s="93"/>
      <c r="BV133" s="93"/>
      <c r="BW133" s="93"/>
      <c r="BX133" s="93"/>
      <c r="BY133" s="93"/>
      <c r="BZ133" s="93"/>
      <c r="CA133" s="93"/>
      <c r="CB133" s="93"/>
      <c r="CC133" s="93"/>
      <c r="CD133" s="93"/>
      <c r="CE133" s="93"/>
      <c r="CF133" s="93"/>
      <c r="CG133" s="93"/>
      <c r="CH133" s="93"/>
      <c r="CI133" s="93"/>
      <c r="CJ133" s="93"/>
      <c r="CK133" s="93"/>
      <c r="CL133" s="93"/>
      <c r="CM133" s="93"/>
      <c r="CN133" s="93"/>
      <c r="CO133" s="93"/>
      <c r="CP133" s="93"/>
      <c r="CQ133" s="93"/>
      <c r="CR133" s="93"/>
      <c r="CS133" s="93"/>
      <c r="CT133" s="93"/>
      <c r="CU133" s="93"/>
      <c r="CV133" s="93"/>
      <c r="CW133" s="93"/>
      <c r="CX133" s="93"/>
      <c r="CY133" s="93"/>
      <c r="CZ133" s="93"/>
      <c r="DA133" s="93"/>
      <c r="DB133" s="93"/>
      <c r="DC133" s="93"/>
      <c r="DD133" s="93"/>
      <c r="DE133" s="93"/>
      <c r="DF133" s="93"/>
      <c r="DG133" s="93"/>
      <c r="DH133" s="93"/>
      <c r="DI133" s="93"/>
      <c r="DJ133" s="93"/>
      <c r="DK133" s="93"/>
      <c r="DL133" s="93"/>
      <c r="DM133" s="93"/>
      <c r="DN133" s="93"/>
      <c r="DO133" s="93"/>
      <c r="DP133" s="93"/>
      <c r="DQ133" s="93"/>
      <c r="DR133" s="93"/>
      <c r="DS133" s="93"/>
      <c r="DT133" s="93"/>
      <c r="DU133" s="93"/>
      <c r="DV133" s="93"/>
      <c r="DW133" s="93"/>
      <c r="DX133" s="93"/>
      <c r="DY133" s="93"/>
      <c r="DZ133" s="93"/>
      <c r="EA133" s="93"/>
      <c r="EB133" s="93"/>
      <c r="EC133" s="93"/>
      <c r="ED133" s="93"/>
      <c r="EE133" s="93"/>
      <c r="EF133" s="93"/>
      <c r="EG133" s="93"/>
      <c r="EH133" s="93"/>
      <c r="EI133" s="93"/>
      <c r="EJ133" s="93"/>
      <c r="EK133" s="93"/>
      <c r="EL133" s="93"/>
      <c r="EM133" s="57"/>
    </row>
    <row r="134" spans="1:143" x14ac:dyDescent="0.25">
      <c r="A134" s="58" t="s">
        <v>200</v>
      </c>
      <c r="B134" s="55" t="s">
        <v>116</v>
      </c>
      <c r="C134" s="55" t="s">
        <v>90</v>
      </c>
      <c r="D134" s="55" t="s">
        <v>201</v>
      </c>
      <c r="E134" s="75"/>
      <c r="F134" s="56">
        <f>SUM(F135)</f>
        <v>0</v>
      </c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  <c r="AM134" s="93"/>
      <c r="AN134" s="93"/>
      <c r="AO134" s="93"/>
      <c r="AP134" s="93"/>
      <c r="AQ134" s="93"/>
      <c r="AR134" s="93"/>
      <c r="AS134" s="93"/>
      <c r="AT134" s="93"/>
      <c r="AU134" s="93"/>
      <c r="AV134" s="93"/>
      <c r="AW134" s="93"/>
      <c r="AX134" s="93"/>
      <c r="AY134" s="93"/>
      <c r="AZ134" s="93"/>
      <c r="BA134" s="93"/>
      <c r="BB134" s="93"/>
      <c r="BC134" s="93"/>
      <c r="BD134" s="93"/>
      <c r="BE134" s="93"/>
      <c r="BF134" s="93"/>
      <c r="BG134" s="93"/>
      <c r="BH134" s="93"/>
      <c r="BI134" s="93"/>
      <c r="BJ134" s="93"/>
      <c r="BK134" s="93"/>
      <c r="BL134" s="93"/>
      <c r="BM134" s="93"/>
      <c r="BN134" s="93"/>
      <c r="BO134" s="93"/>
      <c r="BP134" s="93"/>
      <c r="BQ134" s="93"/>
      <c r="BR134" s="93"/>
      <c r="BS134" s="93"/>
      <c r="BT134" s="93"/>
      <c r="BU134" s="93"/>
      <c r="BV134" s="93"/>
      <c r="BW134" s="93"/>
      <c r="BX134" s="93"/>
      <c r="BY134" s="93"/>
      <c r="BZ134" s="93"/>
      <c r="CA134" s="93"/>
      <c r="CB134" s="93"/>
      <c r="CC134" s="93"/>
      <c r="CD134" s="93"/>
      <c r="CE134" s="93"/>
      <c r="CF134" s="93"/>
      <c r="CG134" s="93"/>
      <c r="CH134" s="93"/>
      <c r="CI134" s="93"/>
      <c r="CJ134" s="93"/>
      <c r="CK134" s="93"/>
      <c r="CL134" s="93"/>
      <c r="CM134" s="93"/>
      <c r="CN134" s="93"/>
      <c r="CO134" s="93"/>
      <c r="CP134" s="93"/>
      <c r="CQ134" s="93"/>
      <c r="CR134" s="93"/>
      <c r="CS134" s="93"/>
      <c r="CT134" s="93"/>
      <c r="CU134" s="93"/>
      <c r="CV134" s="93"/>
      <c r="CW134" s="93"/>
      <c r="CX134" s="93"/>
      <c r="CY134" s="93"/>
      <c r="CZ134" s="93"/>
      <c r="DA134" s="93"/>
      <c r="DB134" s="93"/>
      <c r="DC134" s="93"/>
      <c r="DD134" s="93"/>
      <c r="DE134" s="93"/>
      <c r="DF134" s="93"/>
      <c r="DG134" s="93"/>
      <c r="DH134" s="93"/>
      <c r="DI134" s="93"/>
      <c r="DJ134" s="93"/>
      <c r="DK134" s="93"/>
      <c r="DL134" s="93"/>
      <c r="DM134" s="93"/>
      <c r="DN134" s="93"/>
      <c r="DO134" s="93"/>
      <c r="DP134" s="93"/>
      <c r="DQ134" s="93"/>
      <c r="DR134" s="93"/>
      <c r="DS134" s="93"/>
      <c r="DT134" s="93"/>
      <c r="DU134" s="93"/>
      <c r="DV134" s="93"/>
      <c r="DW134" s="93"/>
      <c r="DX134" s="93"/>
      <c r="DY134" s="93"/>
      <c r="DZ134" s="93"/>
      <c r="EA134" s="93"/>
      <c r="EB134" s="93"/>
      <c r="EC134" s="93"/>
      <c r="ED134" s="93"/>
      <c r="EE134" s="93"/>
      <c r="EF134" s="93"/>
      <c r="EG134" s="93"/>
      <c r="EH134" s="93"/>
      <c r="EI134" s="93"/>
      <c r="EJ134" s="93"/>
      <c r="EK134" s="93"/>
      <c r="EL134" s="93"/>
      <c r="EM134" s="57"/>
    </row>
    <row r="135" spans="1:143" ht="26.4" x14ac:dyDescent="0.25">
      <c r="A135" s="54" t="s">
        <v>148</v>
      </c>
      <c r="B135" s="55" t="s">
        <v>116</v>
      </c>
      <c r="C135" s="55" t="s">
        <v>90</v>
      </c>
      <c r="D135" s="55" t="s">
        <v>201</v>
      </c>
      <c r="E135" s="75" t="s">
        <v>149</v>
      </c>
      <c r="F135" s="56">
        <v>0</v>
      </c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3"/>
      <c r="AM135" s="93"/>
      <c r="AN135" s="93"/>
      <c r="AO135" s="93"/>
      <c r="AP135" s="93"/>
      <c r="AQ135" s="93"/>
      <c r="AR135" s="93"/>
      <c r="AS135" s="93"/>
      <c r="AT135" s="93"/>
      <c r="AU135" s="93"/>
      <c r="AV135" s="93"/>
      <c r="AW135" s="93"/>
      <c r="AX135" s="93"/>
      <c r="AY135" s="93"/>
      <c r="AZ135" s="93"/>
      <c r="BA135" s="93"/>
      <c r="BB135" s="93"/>
      <c r="BC135" s="93"/>
      <c r="BD135" s="93"/>
      <c r="BE135" s="93"/>
      <c r="BF135" s="93"/>
      <c r="BG135" s="93"/>
      <c r="BH135" s="93"/>
      <c r="BI135" s="93"/>
      <c r="BJ135" s="93"/>
      <c r="BK135" s="93"/>
      <c r="BL135" s="93"/>
      <c r="BM135" s="93"/>
      <c r="BN135" s="93"/>
      <c r="BO135" s="93"/>
      <c r="BP135" s="93"/>
      <c r="BQ135" s="93"/>
      <c r="BR135" s="93"/>
      <c r="BS135" s="93"/>
      <c r="BT135" s="93"/>
      <c r="BU135" s="93"/>
      <c r="BV135" s="93"/>
      <c r="BW135" s="93"/>
      <c r="BX135" s="93"/>
      <c r="BY135" s="93"/>
      <c r="BZ135" s="93"/>
      <c r="CA135" s="93"/>
      <c r="CB135" s="93"/>
      <c r="CC135" s="93"/>
      <c r="CD135" s="93"/>
      <c r="CE135" s="93"/>
      <c r="CF135" s="93"/>
      <c r="CG135" s="93"/>
      <c r="CH135" s="93"/>
      <c r="CI135" s="93"/>
      <c r="CJ135" s="93"/>
      <c r="CK135" s="93"/>
      <c r="CL135" s="93"/>
      <c r="CM135" s="93"/>
      <c r="CN135" s="93"/>
      <c r="CO135" s="93"/>
      <c r="CP135" s="93"/>
      <c r="CQ135" s="93"/>
      <c r="CR135" s="93"/>
      <c r="CS135" s="93"/>
      <c r="CT135" s="93"/>
      <c r="CU135" s="93"/>
      <c r="CV135" s="93"/>
      <c r="CW135" s="93"/>
      <c r="CX135" s="93"/>
      <c r="CY135" s="93"/>
      <c r="CZ135" s="93"/>
      <c r="DA135" s="93"/>
      <c r="DB135" s="93"/>
      <c r="DC135" s="93"/>
      <c r="DD135" s="93"/>
      <c r="DE135" s="93"/>
      <c r="DF135" s="93"/>
      <c r="DG135" s="93"/>
      <c r="DH135" s="93"/>
      <c r="DI135" s="93"/>
      <c r="DJ135" s="93"/>
      <c r="DK135" s="93"/>
      <c r="DL135" s="93"/>
      <c r="DM135" s="93"/>
      <c r="DN135" s="93"/>
      <c r="DO135" s="93"/>
      <c r="DP135" s="93"/>
      <c r="DQ135" s="93"/>
      <c r="DR135" s="93"/>
      <c r="DS135" s="93"/>
      <c r="DT135" s="93"/>
      <c r="DU135" s="93"/>
      <c r="DV135" s="93"/>
      <c r="DW135" s="93"/>
      <c r="DX135" s="93"/>
      <c r="DY135" s="93"/>
      <c r="DZ135" s="93"/>
      <c r="EA135" s="93"/>
      <c r="EB135" s="93"/>
      <c r="EC135" s="93"/>
      <c r="ED135" s="93"/>
      <c r="EE135" s="93"/>
      <c r="EF135" s="93"/>
      <c r="EG135" s="93"/>
      <c r="EH135" s="93"/>
      <c r="EI135" s="93"/>
      <c r="EJ135" s="93"/>
      <c r="EK135" s="93"/>
      <c r="EL135" s="93"/>
      <c r="EM135" s="57"/>
    </row>
    <row r="136" spans="1:143" ht="14.4" x14ac:dyDescent="0.3">
      <c r="A136" s="88" t="s">
        <v>202</v>
      </c>
      <c r="B136" s="94" t="s">
        <v>116</v>
      </c>
      <c r="C136" s="94" t="s">
        <v>92</v>
      </c>
      <c r="D136" s="94"/>
      <c r="E136" s="89"/>
      <c r="F136" s="90">
        <f>SUM(F141+F143+F139+F137)</f>
        <v>86081.08</v>
      </c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5"/>
      <c r="BR136" s="95"/>
      <c r="BS136" s="95"/>
      <c r="BT136" s="95"/>
      <c r="BU136" s="95"/>
      <c r="BV136" s="95"/>
      <c r="BW136" s="95"/>
      <c r="BX136" s="95"/>
      <c r="BY136" s="95"/>
      <c r="BZ136" s="95"/>
      <c r="CA136" s="95"/>
      <c r="CB136" s="95"/>
      <c r="CC136" s="95"/>
      <c r="CD136" s="95"/>
      <c r="CE136" s="95"/>
      <c r="CF136" s="95"/>
      <c r="CG136" s="95"/>
      <c r="CH136" s="95"/>
      <c r="CI136" s="95"/>
      <c r="CJ136" s="95"/>
      <c r="CK136" s="95"/>
      <c r="CL136" s="95"/>
      <c r="CM136" s="95"/>
      <c r="CN136" s="95"/>
      <c r="CO136" s="95"/>
      <c r="CP136" s="95"/>
      <c r="CQ136" s="95"/>
      <c r="CR136" s="95"/>
      <c r="CS136" s="95"/>
      <c r="CT136" s="95"/>
      <c r="CU136" s="95"/>
      <c r="CV136" s="95"/>
      <c r="CW136" s="95"/>
      <c r="CX136" s="95"/>
      <c r="CY136" s="95"/>
      <c r="CZ136" s="95"/>
      <c r="DA136" s="95"/>
      <c r="DB136" s="95"/>
      <c r="DC136" s="95"/>
      <c r="DD136" s="95"/>
      <c r="DE136" s="95"/>
      <c r="DF136" s="95"/>
      <c r="DG136" s="95"/>
      <c r="DH136" s="95"/>
      <c r="DI136" s="95"/>
      <c r="DJ136" s="95"/>
      <c r="DK136" s="95"/>
      <c r="DL136" s="95"/>
      <c r="DM136" s="95"/>
      <c r="DN136" s="95"/>
      <c r="DO136" s="95"/>
      <c r="DP136" s="95"/>
      <c r="DQ136" s="95"/>
      <c r="DR136" s="95"/>
      <c r="DS136" s="95"/>
      <c r="DT136" s="95"/>
      <c r="DU136" s="95"/>
      <c r="DV136" s="95"/>
      <c r="DW136" s="95"/>
      <c r="DX136" s="95"/>
      <c r="DY136" s="95"/>
      <c r="DZ136" s="95"/>
      <c r="EA136" s="95"/>
      <c r="EB136" s="95"/>
      <c r="EC136" s="95"/>
      <c r="ED136" s="95"/>
      <c r="EE136" s="95"/>
      <c r="EF136" s="95"/>
      <c r="EG136" s="95"/>
      <c r="EH136" s="95"/>
      <c r="EI136" s="95"/>
      <c r="EJ136" s="95"/>
      <c r="EK136" s="95"/>
      <c r="EL136" s="95"/>
    </row>
    <row r="137" spans="1:143" ht="14.4" x14ac:dyDescent="0.3">
      <c r="A137" s="58" t="s">
        <v>203</v>
      </c>
      <c r="B137" s="59" t="s">
        <v>116</v>
      </c>
      <c r="C137" s="59" t="s">
        <v>92</v>
      </c>
      <c r="D137" s="59" t="s">
        <v>204</v>
      </c>
      <c r="E137" s="89"/>
      <c r="F137" s="60">
        <f>SUM(F138)</f>
        <v>45904.97</v>
      </c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  <c r="BK137" s="95"/>
      <c r="BL137" s="95"/>
      <c r="BM137" s="95"/>
      <c r="BN137" s="95"/>
      <c r="BO137" s="95"/>
      <c r="BP137" s="95"/>
      <c r="BQ137" s="95"/>
      <c r="BR137" s="95"/>
      <c r="BS137" s="95"/>
      <c r="BT137" s="95"/>
      <c r="BU137" s="95"/>
      <c r="BV137" s="95"/>
      <c r="BW137" s="95"/>
      <c r="BX137" s="95"/>
      <c r="BY137" s="95"/>
      <c r="BZ137" s="95"/>
      <c r="CA137" s="95"/>
      <c r="CB137" s="95"/>
      <c r="CC137" s="95"/>
      <c r="CD137" s="95"/>
      <c r="CE137" s="95"/>
      <c r="CF137" s="95"/>
      <c r="CG137" s="95"/>
      <c r="CH137" s="95"/>
      <c r="CI137" s="95"/>
      <c r="CJ137" s="95"/>
      <c r="CK137" s="95"/>
      <c r="CL137" s="95"/>
      <c r="CM137" s="95"/>
      <c r="CN137" s="95"/>
      <c r="CO137" s="95"/>
      <c r="CP137" s="95"/>
      <c r="CQ137" s="95"/>
      <c r="CR137" s="95"/>
      <c r="CS137" s="95"/>
      <c r="CT137" s="95"/>
      <c r="CU137" s="95"/>
      <c r="CV137" s="95"/>
      <c r="CW137" s="95"/>
      <c r="CX137" s="95"/>
      <c r="CY137" s="95"/>
      <c r="CZ137" s="95"/>
      <c r="DA137" s="95"/>
      <c r="DB137" s="95"/>
      <c r="DC137" s="95"/>
      <c r="DD137" s="95"/>
      <c r="DE137" s="95"/>
      <c r="DF137" s="95"/>
      <c r="DG137" s="95"/>
      <c r="DH137" s="95"/>
      <c r="DI137" s="95"/>
      <c r="DJ137" s="95"/>
      <c r="DK137" s="95"/>
      <c r="DL137" s="95"/>
      <c r="DM137" s="95"/>
      <c r="DN137" s="95"/>
      <c r="DO137" s="95"/>
      <c r="DP137" s="95"/>
      <c r="DQ137" s="95"/>
      <c r="DR137" s="95"/>
      <c r="DS137" s="95"/>
      <c r="DT137" s="95"/>
      <c r="DU137" s="95"/>
      <c r="DV137" s="95"/>
      <c r="DW137" s="95"/>
      <c r="DX137" s="95"/>
      <c r="DY137" s="95"/>
      <c r="DZ137" s="95"/>
      <c r="EA137" s="95"/>
      <c r="EB137" s="95"/>
      <c r="EC137" s="95"/>
      <c r="ED137" s="95"/>
      <c r="EE137" s="95"/>
      <c r="EF137" s="95"/>
      <c r="EG137" s="95"/>
      <c r="EH137" s="95"/>
      <c r="EI137" s="95"/>
      <c r="EJ137" s="95"/>
      <c r="EK137" s="95"/>
      <c r="EL137" s="95"/>
    </row>
    <row r="138" spans="1:143" ht="14.4" x14ac:dyDescent="0.3">
      <c r="A138" s="54" t="s">
        <v>106</v>
      </c>
      <c r="B138" s="55" t="s">
        <v>116</v>
      </c>
      <c r="C138" s="55" t="s">
        <v>92</v>
      </c>
      <c r="D138" s="55" t="s">
        <v>204</v>
      </c>
      <c r="E138" s="75" t="s">
        <v>107</v>
      </c>
      <c r="F138" s="56">
        <v>45904.97</v>
      </c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95"/>
      <c r="BD138" s="95"/>
      <c r="BE138" s="95"/>
      <c r="BF138" s="95"/>
      <c r="BG138" s="95"/>
      <c r="BH138" s="95"/>
      <c r="BI138" s="95"/>
      <c r="BJ138" s="95"/>
      <c r="BK138" s="95"/>
      <c r="BL138" s="95"/>
      <c r="BM138" s="95"/>
      <c r="BN138" s="95"/>
      <c r="BO138" s="95"/>
      <c r="BP138" s="95"/>
      <c r="BQ138" s="95"/>
      <c r="BR138" s="95"/>
      <c r="BS138" s="95"/>
      <c r="BT138" s="95"/>
      <c r="BU138" s="95"/>
      <c r="BV138" s="95"/>
      <c r="BW138" s="95"/>
      <c r="BX138" s="95"/>
      <c r="BY138" s="95"/>
      <c r="BZ138" s="95"/>
      <c r="CA138" s="95"/>
      <c r="CB138" s="95"/>
      <c r="CC138" s="95"/>
      <c r="CD138" s="95"/>
      <c r="CE138" s="95"/>
      <c r="CF138" s="95"/>
      <c r="CG138" s="95"/>
      <c r="CH138" s="95"/>
      <c r="CI138" s="95"/>
      <c r="CJ138" s="95"/>
      <c r="CK138" s="95"/>
      <c r="CL138" s="95"/>
      <c r="CM138" s="95"/>
      <c r="CN138" s="95"/>
      <c r="CO138" s="95"/>
      <c r="CP138" s="95"/>
      <c r="CQ138" s="95"/>
      <c r="CR138" s="95"/>
      <c r="CS138" s="95"/>
      <c r="CT138" s="95"/>
      <c r="CU138" s="95"/>
      <c r="CV138" s="95"/>
      <c r="CW138" s="95"/>
      <c r="CX138" s="95"/>
      <c r="CY138" s="95"/>
      <c r="CZ138" s="95"/>
      <c r="DA138" s="95"/>
      <c r="DB138" s="95"/>
      <c r="DC138" s="95"/>
      <c r="DD138" s="95"/>
      <c r="DE138" s="95"/>
      <c r="DF138" s="95"/>
      <c r="DG138" s="95"/>
      <c r="DH138" s="95"/>
      <c r="DI138" s="95"/>
      <c r="DJ138" s="95"/>
      <c r="DK138" s="95"/>
      <c r="DL138" s="95"/>
      <c r="DM138" s="95"/>
      <c r="DN138" s="95"/>
      <c r="DO138" s="95"/>
      <c r="DP138" s="95"/>
      <c r="DQ138" s="95"/>
      <c r="DR138" s="95"/>
      <c r="DS138" s="95"/>
      <c r="DT138" s="95"/>
      <c r="DU138" s="95"/>
      <c r="DV138" s="95"/>
      <c r="DW138" s="95"/>
      <c r="DX138" s="95"/>
      <c r="DY138" s="95"/>
      <c r="DZ138" s="95"/>
      <c r="EA138" s="95"/>
      <c r="EB138" s="95"/>
      <c r="EC138" s="95"/>
      <c r="ED138" s="95"/>
      <c r="EE138" s="95"/>
      <c r="EF138" s="95"/>
      <c r="EG138" s="95"/>
      <c r="EH138" s="95"/>
      <c r="EI138" s="95"/>
      <c r="EJ138" s="95"/>
      <c r="EK138" s="95"/>
      <c r="EL138" s="95"/>
    </row>
    <row r="139" spans="1:143" ht="14.4" x14ac:dyDescent="0.3">
      <c r="A139" s="58" t="s">
        <v>203</v>
      </c>
      <c r="B139" s="59" t="s">
        <v>116</v>
      </c>
      <c r="C139" s="59" t="s">
        <v>92</v>
      </c>
      <c r="D139" s="59" t="s">
        <v>205</v>
      </c>
      <c r="E139" s="71"/>
      <c r="F139" s="60">
        <f>SUM(F140)</f>
        <v>0</v>
      </c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95"/>
      <c r="BJ139" s="95"/>
      <c r="BK139" s="95"/>
      <c r="BL139" s="95"/>
      <c r="BM139" s="95"/>
      <c r="BN139" s="95"/>
      <c r="BO139" s="95"/>
      <c r="BP139" s="95"/>
      <c r="BQ139" s="95"/>
      <c r="BR139" s="95"/>
      <c r="BS139" s="95"/>
      <c r="BT139" s="95"/>
      <c r="BU139" s="95"/>
      <c r="BV139" s="95"/>
      <c r="BW139" s="95"/>
      <c r="BX139" s="95"/>
      <c r="BY139" s="95"/>
      <c r="BZ139" s="95"/>
      <c r="CA139" s="95"/>
      <c r="CB139" s="95"/>
      <c r="CC139" s="95"/>
      <c r="CD139" s="95"/>
      <c r="CE139" s="95"/>
      <c r="CF139" s="95"/>
      <c r="CG139" s="95"/>
      <c r="CH139" s="95"/>
      <c r="CI139" s="95"/>
      <c r="CJ139" s="95"/>
      <c r="CK139" s="95"/>
      <c r="CL139" s="95"/>
      <c r="CM139" s="95"/>
      <c r="CN139" s="95"/>
      <c r="CO139" s="95"/>
      <c r="CP139" s="95"/>
      <c r="CQ139" s="95"/>
      <c r="CR139" s="95"/>
      <c r="CS139" s="95"/>
      <c r="CT139" s="95"/>
      <c r="CU139" s="95"/>
      <c r="CV139" s="95"/>
      <c r="CW139" s="95"/>
      <c r="CX139" s="95"/>
      <c r="CY139" s="95"/>
      <c r="CZ139" s="95"/>
      <c r="DA139" s="95"/>
      <c r="DB139" s="95"/>
      <c r="DC139" s="95"/>
      <c r="DD139" s="95"/>
      <c r="DE139" s="95"/>
      <c r="DF139" s="95"/>
      <c r="DG139" s="95"/>
      <c r="DH139" s="95"/>
      <c r="DI139" s="95"/>
      <c r="DJ139" s="95"/>
      <c r="DK139" s="95"/>
      <c r="DL139" s="95"/>
      <c r="DM139" s="95"/>
      <c r="DN139" s="95"/>
      <c r="DO139" s="95"/>
      <c r="DP139" s="95"/>
      <c r="DQ139" s="95"/>
      <c r="DR139" s="95"/>
      <c r="DS139" s="95"/>
      <c r="DT139" s="95"/>
      <c r="DU139" s="95"/>
      <c r="DV139" s="95"/>
      <c r="DW139" s="95"/>
      <c r="DX139" s="95"/>
      <c r="DY139" s="95"/>
      <c r="DZ139" s="95"/>
      <c r="EA139" s="95"/>
      <c r="EB139" s="95"/>
      <c r="EC139" s="95"/>
      <c r="ED139" s="95"/>
      <c r="EE139" s="95"/>
      <c r="EF139" s="95"/>
      <c r="EG139" s="95"/>
      <c r="EH139" s="95"/>
      <c r="EI139" s="95"/>
      <c r="EJ139" s="95"/>
      <c r="EK139" s="95"/>
      <c r="EL139" s="95"/>
    </row>
    <row r="140" spans="1:143" ht="14.4" x14ac:dyDescent="0.3">
      <c r="A140" s="54" t="s">
        <v>106</v>
      </c>
      <c r="B140" s="55" t="s">
        <v>116</v>
      </c>
      <c r="C140" s="55" t="s">
        <v>92</v>
      </c>
      <c r="D140" s="55" t="s">
        <v>205</v>
      </c>
      <c r="E140" s="75" t="s">
        <v>107</v>
      </c>
      <c r="F140" s="56">
        <v>0</v>
      </c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  <c r="BM140" s="95"/>
      <c r="BN140" s="95"/>
      <c r="BO140" s="95"/>
      <c r="BP140" s="95"/>
      <c r="BQ140" s="95"/>
      <c r="BR140" s="95"/>
      <c r="BS140" s="95"/>
      <c r="BT140" s="95"/>
      <c r="BU140" s="95"/>
      <c r="BV140" s="95"/>
      <c r="BW140" s="95"/>
      <c r="BX140" s="95"/>
      <c r="BY140" s="95"/>
      <c r="BZ140" s="95"/>
      <c r="CA140" s="95"/>
      <c r="CB140" s="95"/>
      <c r="CC140" s="95"/>
      <c r="CD140" s="95"/>
      <c r="CE140" s="95"/>
      <c r="CF140" s="95"/>
      <c r="CG140" s="95"/>
      <c r="CH140" s="95"/>
      <c r="CI140" s="95"/>
      <c r="CJ140" s="95"/>
      <c r="CK140" s="95"/>
      <c r="CL140" s="95"/>
      <c r="CM140" s="95"/>
      <c r="CN140" s="95"/>
      <c r="CO140" s="95"/>
      <c r="CP140" s="95"/>
      <c r="CQ140" s="95"/>
      <c r="CR140" s="95"/>
      <c r="CS140" s="95"/>
      <c r="CT140" s="95"/>
      <c r="CU140" s="95"/>
      <c r="CV140" s="95"/>
      <c r="CW140" s="95"/>
      <c r="CX140" s="95"/>
      <c r="CY140" s="95"/>
      <c r="CZ140" s="95"/>
      <c r="DA140" s="95"/>
      <c r="DB140" s="95"/>
      <c r="DC140" s="95"/>
      <c r="DD140" s="95"/>
      <c r="DE140" s="95"/>
      <c r="DF140" s="95"/>
      <c r="DG140" s="95"/>
      <c r="DH140" s="95"/>
      <c r="DI140" s="95"/>
      <c r="DJ140" s="95"/>
      <c r="DK140" s="95"/>
      <c r="DL140" s="95"/>
      <c r="DM140" s="95"/>
      <c r="DN140" s="95"/>
      <c r="DO140" s="95"/>
      <c r="DP140" s="95"/>
      <c r="DQ140" s="95"/>
      <c r="DR140" s="95"/>
      <c r="DS140" s="95"/>
      <c r="DT140" s="95"/>
      <c r="DU140" s="95"/>
      <c r="DV140" s="95"/>
      <c r="DW140" s="95"/>
      <c r="DX140" s="95"/>
      <c r="DY140" s="95"/>
      <c r="DZ140" s="95"/>
      <c r="EA140" s="95"/>
      <c r="EB140" s="95"/>
      <c r="EC140" s="95"/>
      <c r="ED140" s="95"/>
      <c r="EE140" s="95"/>
      <c r="EF140" s="95"/>
      <c r="EG140" s="95"/>
      <c r="EH140" s="95"/>
      <c r="EI140" s="95"/>
      <c r="EJ140" s="95"/>
      <c r="EK140" s="95"/>
      <c r="EL140" s="95"/>
    </row>
    <row r="141" spans="1:143" ht="13.8" x14ac:dyDescent="0.25">
      <c r="A141" s="58" t="s">
        <v>137</v>
      </c>
      <c r="B141" s="59" t="s">
        <v>116</v>
      </c>
      <c r="C141" s="59" t="s">
        <v>92</v>
      </c>
      <c r="D141" s="59" t="s">
        <v>138</v>
      </c>
      <c r="E141" s="59"/>
      <c r="F141" s="60">
        <f>SUM(F142)</f>
        <v>500</v>
      </c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96"/>
      <c r="AQ141" s="96"/>
      <c r="AR141" s="96"/>
      <c r="AS141" s="96"/>
      <c r="AT141" s="96"/>
      <c r="AU141" s="96"/>
      <c r="AV141" s="96"/>
      <c r="AW141" s="96"/>
      <c r="AX141" s="96"/>
      <c r="AY141" s="96"/>
      <c r="AZ141" s="96"/>
      <c r="BA141" s="96"/>
      <c r="BB141" s="96"/>
      <c r="BC141" s="96"/>
      <c r="BD141" s="96"/>
      <c r="BE141" s="96"/>
      <c r="BF141" s="96"/>
      <c r="BG141" s="96"/>
      <c r="BH141" s="96"/>
      <c r="BI141" s="96"/>
      <c r="BJ141" s="96"/>
      <c r="BK141" s="96"/>
      <c r="BL141" s="96"/>
      <c r="BM141" s="96"/>
      <c r="BN141" s="96"/>
      <c r="BO141" s="96"/>
      <c r="BP141" s="96"/>
      <c r="BQ141" s="96"/>
      <c r="BR141" s="96"/>
      <c r="BS141" s="96"/>
      <c r="BT141" s="96"/>
      <c r="BU141" s="96"/>
      <c r="BV141" s="96"/>
      <c r="BW141" s="96"/>
      <c r="BX141" s="96"/>
      <c r="BY141" s="96"/>
      <c r="BZ141" s="96"/>
      <c r="CA141" s="96"/>
      <c r="CB141" s="96"/>
      <c r="CC141" s="96"/>
      <c r="CD141" s="96"/>
      <c r="CE141" s="96"/>
      <c r="CF141" s="96"/>
      <c r="CG141" s="96"/>
      <c r="CH141" s="96"/>
      <c r="CI141" s="96"/>
      <c r="CJ141" s="96"/>
      <c r="CK141" s="96"/>
      <c r="CL141" s="96"/>
      <c r="CM141" s="96"/>
      <c r="CN141" s="96"/>
      <c r="CO141" s="96"/>
      <c r="CP141" s="96"/>
      <c r="CQ141" s="96"/>
      <c r="CR141" s="96"/>
      <c r="CS141" s="96"/>
      <c r="CT141" s="96"/>
      <c r="CU141" s="96"/>
      <c r="CV141" s="96"/>
      <c r="CW141" s="96"/>
      <c r="CX141" s="96"/>
      <c r="CY141" s="96"/>
      <c r="CZ141" s="96"/>
      <c r="DA141" s="96"/>
      <c r="DB141" s="96"/>
      <c r="DC141" s="96"/>
      <c r="DD141" s="96"/>
      <c r="DE141" s="96"/>
      <c r="DF141" s="96"/>
      <c r="DG141" s="96"/>
      <c r="DH141" s="96"/>
      <c r="DI141" s="96"/>
      <c r="DJ141" s="96"/>
      <c r="DK141" s="96"/>
      <c r="DL141" s="96"/>
      <c r="DM141" s="96"/>
      <c r="DN141" s="96"/>
      <c r="DO141" s="96"/>
      <c r="DP141" s="96"/>
      <c r="DQ141" s="96"/>
      <c r="DR141" s="96"/>
      <c r="DS141" s="96"/>
      <c r="DT141" s="96"/>
      <c r="DU141" s="96"/>
      <c r="DV141" s="96"/>
      <c r="DW141" s="96"/>
      <c r="DX141" s="96"/>
      <c r="DY141" s="96"/>
      <c r="DZ141" s="96"/>
      <c r="EA141" s="96"/>
      <c r="EB141" s="96"/>
      <c r="EC141" s="96"/>
      <c r="ED141" s="96"/>
      <c r="EE141" s="96"/>
      <c r="EF141" s="96"/>
      <c r="EG141" s="96"/>
      <c r="EH141" s="96"/>
      <c r="EI141" s="96"/>
      <c r="EJ141" s="96"/>
      <c r="EK141" s="96"/>
      <c r="EL141" s="96"/>
    </row>
    <row r="142" spans="1:143" ht="14.4" x14ac:dyDescent="0.3">
      <c r="A142" s="54" t="s">
        <v>106</v>
      </c>
      <c r="B142" s="55" t="s">
        <v>116</v>
      </c>
      <c r="C142" s="55" t="s">
        <v>92</v>
      </c>
      <c r="D142" s="55" t="s">
        <v>138</v>
      </c>
      <c r="E142" s="55" t="s">
        <v>107</v>
      </c>
      <c r="F142" s="56">
        <v>500</v>
      </c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  <c r="BN142" s="95"/>
      <c r="BO142" s="95"/>
      <c r="BP142" s="95"/>
      <c r="BQ142" s="95"/>
      <c r="BR142" s="95"/>
      <c r="BS142" s="95"/>
      <c r="BT142" s="95"/>
      <c r="BU142" s="95"/>
      <c r="BV142" s="95"/>
      <c r="BW142" s="95"/>
      <c r="BX142" s="95"/>
      <c r="BY142" s="95"/>
      <c r="BZ142" s="95"/>
      <c r="CA142" s="95"/>
      <c r="CB142" s="95"/>
      <c r="CC142" s="95"/>
      <c r="CD142" s="95"/>
      <c r="CE142" s="95"/>
      <c r="CF142" s="95"/>
      <c r="CG142" s="95"/>
      <c r="CH142" s="95"/>
      <c r="CI142" s="95"/>
      <c r="CJ142" s="95"/>
      <c r="CK142" s="95"/>
      <c r="CL142" s="95"/>
      <c r="CM142" s="95"/>
      <c r="CN142" s="95"/>
      <c r="CO142" s="95"/>
      <c r="CP142" s="95"/>
      <c r="CQ142" s="95"/>
      <c r="CR142" s="95"/>
      <c r="CS142" s="95"/>
      <c r="CT142" s="95"/>
      <c r="CU142" s="95"/>
      <c r="CV142" s="95"/>
      <c r="CW142" s="95"/>
      <c r="CX142" s="95"/>
      <c r="CY142" s="95"/>
      <c r="CZ142" s="95"/>
      <c r="DA142" s="95"/>
      <c r="DB142" s="95"/>
      <c r="DC142" s="95"/>
      <c r="DD142" s="95"/>
      <c r="DE142" s="95"/>
      <c r="DF142" s="95"/>
      <c r="DG142" s="95"/>
      <c r="DH142" s="95"/>
      <c r="DI142" s="95"/>
      <c r="DJ142" s="95"/>
      <c r="DK142" s="95"/>
      <c r="DL142" s="95"/>
      <c r="DM142" s="95"/>
      <c r="DN142" s="95"/>
      <c r="DO142" s="95"/>
      <c r="DP142" s="95"/>
      <c r="DQ142" s="95"/>
      <c r="DR142" s="95"/>
      <c r="DS142" s="95"/>
      <c r="DT142" s="95"/>
      <c r="DU142" s="95"/>
      <c r="DV142" s="95"/>
      <c r="DW142" s="95"/>
      <c r="DX142" s="95"/>
      <c r="DY142" s="95"/>
      <c r="DZ142" s="95"/>
      <c r="EA142" s="95"/>
      <c r="EB142" s="95"/>
      <c r="EC142" s="95"/>
      <c r="ED142" s="95"/>
      <c r="EE142" s="95"/>
      <c r="EF142" s="95"/>
      <c r="EG142" s="95"/>
      <c r="EH142" s="95"/>
      <c r="EI142" s="95"/>
      <c r="EJ142" s="95"/>
      <c r="EK142" s="95"/>
      <c r="EL142" s="95"/>
    </row>
    <row r="143" spans="1:143" ht="13.8" x14ac:dyDescent="0.3">
      <c r="A143" s="51" t="s">
        <v>140</v>
      </c>
      <c r="B143" s="69" t="s">
        <v>116</v>
      </c>
      <c r="C143" s="69" t="s">
        <v>92</v>
      </c>
      <c r="D143" s="52" t="s">
        <v>141</v>
      </c>
      <c r="E143" s="80"/>
      <c r="F143" s="50">
        <f>SUM(F144+F148+F149)</f>
        <v>39676.11</v>
      </c>
    </row>
    <row r="144" spans="1:143" ht="26.4" x14ac:dyDescent="0.25">
      <c r="A144" s="58" t="s">
        <v>206</v>
      </c>
      <c r="B144" s="59" t="s">
        <v>116</v>
      </c>
      <c r="C144" s="59" t="s">
        <v>92</v>
      </c>
      <c r="D144" s="71" t="s">
        <v>207</v>
      </c>
      <c r="E144" s="59"/>
      <c r="F144" s="60">
        <f>SUM(F145+F146)</f>
        <v>4000</v>
      </c>
    </row>
    <row r="145" spans="1:142" x14ac:dyDescent="0.25">
      <c r="A145" s="54" t="s">
        <v>114</v>
      </c>
      <c r="B145" s="55" t="s">
        <v>116</v>
      </c>
      <c r="C145" s="55" t="s">
        <v>92</v>
      </c>
      <c r="D145" s="75" t="s">
        <v>207</v>
      </c>
      <c r="E145" s="55" t="s">
        <v>105</v>
      </c>
      <c r="F145" s="60">
        <v>4000</v>
      </c>
    </row>
    <row r="146" spans="1:142" ht="26.4" x14ac:dyDescent="0.25">
      <c r="A146" s="54" t="s">
        <v>148</v>
      </c>
      <c r="B146" s="55" t="s">
        <v>116</v>
      </c>
      <c r="C146" s="55" t="s">
        <v>92</v>
      </c>
      <c r="D146" s="75" t="s">
        <v>207</v>
      </c>
      <c r="E146" s="55" t="s">
        <v>149</v>
      </c>
      <c r="F146" s="60">
        <v>0</v>
      </c>
    </row>
    <row r="147" spans="1:142" ht="26.4" x14ac:dyDescent="0.25">
      <c r="A147" s="58" t="s">
        <v>208</v>
      </c>
      <c r="B147" s="55" t="s">
        <v>116</v>
      </c>
      <c r="C147" s="55" t="s">
        <v>92</v>
      </c>
      <c r="D147" s="71"/>
      <c r="E147" s="55"/>
      <c r="F147" s="60">
        <f>SUM(F148:F149)</f>
        <v>35676.11</v>
      </c>
    </row>
    <row r="148" spans="1:142" ht="26.4" x14ac:dyDescent="0.25">
      <c r="A148" s="54" t="s">
        <v>148</v>
      </c>
      <c r="B148" s="55" t="s">
        <v>116</v>
      </c>
      <c r="C148" s="55" t="s">
        <v>92</v>
      </c>
      <c r="D148" s="75" t="s">
        <v>209</v>
      </c>
      <c r="E148" s="55" t="s">
        <v>149</v>
      </c>
      <c r="F148" s="60">
        <v>33892.300000000003</v>
      </c>
    </row>
    <row r="149" spans="1:142" ht="26.4" x14ac:dyDescent="0.25">
      <c r="A149" s="54" t="s">
        <v>148</v>
      </c>
      <c r="B149" s="55" t="s">
        <v>116</v>
      </c>
      <c r="C149" s="55" t="s">
        <v>92</v>
      </c>
      <c r="D149" s="75" t="s">
        <v>210</v>
      </c>
      <c r="E149" s="55" t="s">
        <v>149</v>
      </c>
      <c r="F149" s="60">
        <v>1783.81</v>
      </c>
    </row>
    <row r="150" spans="1:142" ht="13.8" x14ac:dyDescent="0.3">
      <c r="A150" s="51" t="s">
        <v>211</v>
      </c>
      <c r="B150" s="69" t="s">
        <v>116</v>
      </c>
      <c r="C150" s="69" t="s">
        <v>99</v>
      </c>
      <c r="D150" s="69"/>
      <c r="E150" s="69"/>
      <c r="F150" s="53">
        <f>SUM(F151+F176)</f>
        <v>149289.54999999999</v>
      </c>
    </row>
    <row r="151" spans="1:142" ht="13.8" x14ac:dyDescent="0.3">
      <c r="A151" s="51" t="s">
        <v>140</v>
      </c>
      <c r="B151" s="69" t="s">
        <v>116</v>
      </c>
      <c r="C151" s="69" t="s">
        <v>99</v>
      </c>
      <c r="D151" s="69" t="s">
        <v>141</v>
      </c>
      <c r="E151" s="69"/>
      <c r="F151" s="53">
        <f>SUM(F152+F173+F174)</f>
        <v>149289.54999999999</v>
      </c>
    </row>
    <row r="152" spans="1:142" ht="26.4" x14ac:dyDescent="0.25">
      <c r="A152" s="58" t="s">
        <v>212</v>
      </c>
      <c r="B152" s="59" t="s">
        <v>116</v>
      </c>
      <c r="C152" s="59" t="s">
        <v>99</v>
      </c>
      <c r="D152" s="59" t="s">
        <v>213</v>
      </c>
      <c r="E152" s="59"/>
      <c r="F152" s="97">
        <f>SUM(F154+F155+F162+F163+F164+F166+F167+F165+F153)</f>
        <v>142809.54999999999</v>
      </c>
    </row>
    <row r="153" spans="1:142" x14ac:dyDescent="0.25">
      <c r="A153" s="54" t="s">
        <v>114</v>
      </c>
      <c r="B153" s="55" t="s">
        <v>116</v>
      </c>
      <c r="C153" s="55" t="s">
        <v>99</v>
      </c>
      <c r="D153" s="55" t="s">
        <v>213</v>
      </c>
      <c r="E153" s="55" t="s">
        <v>105</v>
      </c>
      <c r="F153" s="87">
        <v>22500</v>
      </c>
    </row>
    <row r="154" spans="1:142" ht="26.4" x14ac:dyDescent="0.25">
      <c r="A154" s="54" t="s">
        <v>150</v>
      </c>
      <c r="B154" s="55" t="s">
        <v>116</v>
      </c>
      <c r="C154" s="55" t="s">
        <v>99</v>
      </c>
      <c r="D154" s="55" t="s">
        <v>213</v>
      </c>
      <c r="E154" s="55" t="s">
        <v>151</v>
      </c>
      <c r="F154" s="87">
        <v>8750</v>
      </c>
    </row>
    <row r="155" spans="1:142" x14ac:dyDescent="0.25">
      <c r="A155" s="58" t="s">
        <v>211</v>
      </c>
      <c r="B155" s="71" t="s">
        <v>116</v>
      </c>
      <c r="C155" s="71" t="s">
        <v>99</v>
      </c>
      <c r="D155" s="71" t="s">
        <v>213</v>
      </c>
      <c r="E155" s="71"/>
      <c r="F155" s="60">
        <f>SUM(F156+F160+F158)</f>
        <v>77600</v>
      </c>
    </row>
    <row r="156" spans="1:142" x14ac:dyDescent="0.25">
      <c r="A156" s="77" t="s">
        <v>214</v>
      </c>
      <c r="B156" s="71" t="s">
        <v>116</v>
      </c>
      <c r="C156" s="71" t="s">
        <v>99</v>
      </c>
      <c r="D156" s="71" t="s">
        <v>215</v>
      </c>
      <c r="E156" s="71"/>
      <c r="F156" s="60">
        <f>SUM(F157)</f>
        <v>10800</v>
      </c>
    </row>
    <row r="157" spans="1:142" ht="26.4" x14ac:dyDescent="0.25">
      <c r="A157" s="54" t="s">
        <v>150</v>
      </c>
      <c r="B157" s="75" t="s">
        <v>116</v>
      </c>
      <c r="C157" s="75" t="s">
        <v>99</v>
      </c>
      <c r="D157" s="75" t="s">
        <v>215</v>
      </c>
      <c r="E157" s="75" t="s">
        <v>151</v>
      </c>
      <c r="F157" s="56">
        <v>10800</v>
      </c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  <c r="BU157" s="57"/>
      <c r="BV157" s="57"/>
      <c r="BW157" s="57"/>
      <c r="BX157" s="57"/>
      <c r="BY157" s="57"/>
      <c r="BZ157" s="57"/>
      <c r="CA157" s="57"/>
      <c r="CB157" s="57"/>
      <c r="CC157" s="57"/>
      <c r="CD157" s="57"/>
      <c r="CE157" s="57"/>
      <c r="CF157" s="57"/>
      <c r="CG157" s="57"/>
      <c r="CH157" s="57"/>
      <c r="CI157" s="57"/>
      <c r="CJ157" s="57"/>
      <c r="CK157" s="57"/>
      <c r="CL157" s="57"/>
      <c r="CM157" s="57"/>
      <c r="CN157" s="57"/>
      <c r="CO157" s="57"/>
      <c r="CP157" s="57"/>
      <c r="CQ157" s="57"/>
      <c r="CR157" s="57"/>
      <c r="CS157" s="57"/>
      <c r="CT157" s="57"/>
      <c r="CU157" s="57"/>
      <c r="CV157" s="57"/>
      <c r="CW157" s="57"/>
      <c r="CX157" s="57"/>
      <c r="CY157" s="57"/>
      <c r="CZ157" s="57"/>
      <c r="DA157" s="57"/>
      <c r="DB157" s="57"/>
      <c r="DC157" s="57"/>
      <c r="DD157" s="57"/>
      <c r="DE157" s="57"/>
      <c r="DF157" s="57"/>
      <c r="DG157" s="57"/>
      <c r="DH157" s="57"/>
      <c r="DI157" s="57"/>
      <c r="DJ157" s="57"/>
      <c r="DK157" s="57"/>
      <c r="DL157" s="57"/>
      <c r="DM157" s="57"/>
      <c r="DN157" s="57"/>
      <c r="DO157" s="57"/>
      <c r="DP157" s="57"/>
      <c r="DQ157" s="57"/>
      <c r="DR157" s="57"/>
      <c r="DS157" s="57"/>
      <c r="DT157" s="57"/>
      <c r="DU157" s="57"/>
      <c r="DV157" s="57"/>
      <c r="DW157" s="57"/>
      <c r="DX157" s="57"/>
      <c r="DY157" s="57"/>
      <c r="DZ157" s="57"/>
      <c r="EA157" s="57"/>
      <c r="EB157" s="57"/>
      <c r="EC157" s="57"/>
      <c r="ED157" s="57"/>
      <c r="EE157" s="57"/>
      <c r="EF157" s="57"/>
      <c r="EG157" s="57"/>
      <c r="EH157" s="57"/>
      <c r="EI157" s="57"/>
      <c r="EJ157" s="57"/>
      <c r="EK157" s="57"/>
      <c r="EL157" s="57"/>
    </row>
    <row r="158" spans="1:142" x14ac:dyDescent="0.25">
      <c r="A158" s="58" t="s">
        <v>216</v>
      </c>
      <c r="B158" s="71" t="s">
        <v>116</v>
      </c>
      <c r="C158" s="71" t="s">
        <v>99</v>
      </c>
      <c r="D158" s="71" t="s">
        <v>217</v>
      </c>
      <c r="E158" s="71"/>
      <c r="F158" s="60">
        <f>SUM(F159)</f>
        <v>62449</v>
      </c>
    </row>
    <row r="159" spans="1:142" ht="26.4" x14ac:dyDescent="0.25">
      <c r="A159" s="54" t="s">
        <v>150</v>
      </c>
      <c r="B159" s="75" t="s">
        <v>116</v>
      </c>
      <c r="C159" s="75" t="s">
        <v>99</v>
      </c>
      <c r="D159" s="75" t="s">
        <v>217</v>
      </c>
      <c r="E159" s="75" t="s">
        <v>151</v>
      </c>
      <c r="F159" s="56">
        <v>62449</v>
      </c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57"/>
      <c r="CH159" s="57"/>
      <c r="CI159" s="57"/>
      <c r="CJ159" s="57"/>
      <c r="CK159" s="57"/>
      <c r="CL159" s="57"/>
      <c r="CM159" s="57"/>
      <c r="CN159" s="57"/>
      <c r="CO159" s="57"/>
      <c r="CP159" s="57"/>
      <c r="CQ159" s="57"/>
      <c r="CR159" s="57"/>
      <c r="CS159" s="57"/>
      <c r="CT159" s="57"/>
      <c r="CU159" s="57"/>
      <c r="CV159" s="57"/>
      <c r="CW159" s="57"/>
      <c r="CX159" s="57"/>
      <c r="CY159" s="57"/>
      <c r="CZ159" s="57"/>
      <c r="DA159" s="57"/>
      <c r="DB159" s="57"/>
      <c r="DC159" s="57"/>
      <c r="DD159" s="57"/>
      <c r="DE159" s="57"/>
      <c r="DF159" s="57"/>
      <c r="DG159" s="57"/>
      <c r="DH159" s="57"/>
      <c r="DI159" s="57"/>
      <c r="DJ159" s="57"/>
      <c r="DK159" s="57"/>
      <c r="DL159" s="57"/>
      <c r="DM159" s="57"/>
      <c r="DN159" s="57"/>
      <c r="DO159" s="57"/>
      <c r="DP159" s="57"/>
      <c r="DQ159" s="57"/>
      <c r="DR159" s="57"/>
      <c r="DS159" s="57"/>
      <c r="DT159" s="57"/>
      <c r="DU159" s="57"/>
      <c r="DV159" s="57"/>
      <c r="DW159" s="57"/>
      <c r="DX159" s="57"/>
      <c r="DY159" s="57"/>
      <c r="DZ159" s="57"/>
      <c r="EA159" s="57"/>
      <c r="EB159" s="57"/>
      <c r="EC159" s="57"/>
      <c r="ED159" s="57"/>
      <c r="EE159" s="57"/>
      <c r="EF159" s="57"/>
      <c r="EG159" s="57"/>
      <c r="EH159" s="57"/>
      <c r="EI159" s="57"/>
      <c r="EJ159" s="57"/>
      <c r="EK159" s="57"/>
      <c r="EL159" s="57"/>
    </row>
    <row r="160" spans="1:142" x14ac:dyDescent="0.25">
      <c r="A160" s="77" t="s">
        <v>218</v>
      </c>
      <c r="B160" s="71" t="s">
        <v>116</v>
      </c>
      <c r="C160" s="71" t="s">
        <v>99</v>
      </c>
      <c r="D160" s="71" t="s">
        <v>219</v>
      </c>
      <c r="E160" s="71"/>
      <c r="F160" s="60">
        <f>SUM(F161)</f>
        <v>4351</v>
      </c>
    </row>
    <row r="161" spans="1:142" ht="26.4" x14ac:dyDescent="0.25">
      <c r="A161" s="54" t="s">
        <v>150</v>
      </c>
      <c r="B161" s="75" t="s">
        <v>116</v>
      </c>
      <c r="C161" s="75" t="s">
        <v>99</v>
      </c>
      <c r="D161" s="75" t="s">
        <v>219</v>
      </c>
      <c r="E161" s="75" t="s">
        <v>151</v>
      </c>
      <c r="F161" s="56">
        <v>4351</v>
      </c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  <c r="CJ161" s="57"/>
      <c r="CK161" s="57"/>
      <c r="CL161" s="57"/>
      <c r="CM161" s="57"/>
      <c r="CN161" s="57"/>
      <c r="CO161" s="57"/>
      <c r="CP161" s="57"/>
      <c r="CQ161" s="57"/>
      <c r="CR161" s="57"/>
      <c r="CS161" s="57"/>
      <c r="CT161" s="57"/>
      <c r="CU161" s="57"/>
      <c r="CV161" s="57"/>
      <c r="CW161" s="57"/>
      <c r="CX161" s="57"/>
      <c r="CY161" s="57"/>
      <c r="CZ161" s="57"/>
      <c r="DA161" s="57"/>
      <c r="DB161" s="57"/>
      <c r="DC161" s="57"/>
      <c r="DD161" s="57"/>
      <c r="DE161" s="57"/>
      <c r="DF161" s="57"/>
      <c r="DG161" s="57"/>
      <c r="DH161" s="57"/>
      <c r="DI161" s="57"/>
      <c r="DJ161" s="57"/>
      <c r="DK161" s="57"/>
      <c r="DL161" s="57"/>
      <c r="DM161" s="57"/>
      <c r="DN161" s="57"/>
      <c r="DO161" s="57"/>
      <c r="DP161" s="57"/>
      <c r="DQ161" s="57"/>
      <c r="DR161" s="57"/>
      <c r="DS161" s="57"/>
      <c r="DT161" s="57"/>
      <c r="DU161" s="57"/>
      <c r="DV161" s="57"/>
      <c r="DW161" s="57"/>
      <c r="DX161" s="57"/>
      <c r="DY161" s="57"/>
      <c r="DZ161" s="57"/>
      <c r="EA161" s="57"/>
      <c r="EB161" s="57"/>
      <c r="EC161" s="57"/>
      <c r="ED161" s="57"/>
      <c r="EE161" s="57"/>
      <c r="EF161" s="57"/>
      <c r="EG161" s="57"/>
      <c r="EH161" s="57"/>
      <c r="EI161" s="57"/>
      <c r="EJ161" s="57"/>
      <c r="EK161" s="57"/>
      <c r="EL161" s="57"/>
    </row>
    <row r="162" spans="1:142" ht="39.6" x14ac:dyDescent="0.25">
      <c r="A162" s="54" t="s">
        <v>96</v>
      </c>
      <c r="B162" s="75" t="s">
        <v>116</v>
      </c>
      <c r="C162" s="98" t="s">
        <v>99</v>
      </c>
      <c r="D162" s="98" t="s">
        <v>220</v>
      </c>
      <c r="E162" s="98" t="s">
        <v>97</v>
      </c>
      <c r="F162" s="56">
        <v>0</v>
      </c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/>
      <c r="CE162" s="57"/>
      <c r="CF162" s="57"/>
      <c r="CG162" s="57"/>
      <c r="CH162" s="57"/>
      <c r="CI162" s="57"/>
      <c r="CJ162" s="57"/>
      <c r="CK162" s="57"/>
      <c r="CL162" s="57"/>
      <c r="CM162" s="57"/>
      <c r="CN162" s="57"/>
      <c r="CO162" s="57"/>
      <c r="CP162" s="57"/>
      <c r="CQ162" s="57"/>
      <c r="CR162" s="57"/>
      <c r="CS162" s="57"/>
      <c r="CT162" s="57"/>
      <c r="CU162" s="57"/>
      <c r="CV162" s="57"/>
      <c r="CW162" s="57"/>
      <c r="CX162" s="57"/>
      <c r="CY162" s="57"/>
      <c r="CZ162" s="57"/>
      <c r="DA162" s="57"/>
      <c r="DB162" s="57"/>
      <c r="DC162" s="57"/>
      <c r="DD162" s="57"/>
      <c r="DE162" s="57"/>
      <c r="DF162" s="57"/>
      <c r="DG162" s="57"/>
      <c r="DH162" s="57"/>
      <c r="DI162" s="57"/>
      <c r="DJ162" s="57"/>
      <c r="DK162" s="57"/>
      <c r="DL162" s="57"/>
      <c r="DM162" s="57"/>
      <c r="DN162" s="57"/>
      <c r="DO162" s="57"/>
      <c r="DP162" s="57"/>
      <c r="DQ162" s="57"/>
      <c r="DR162" s="57"/>
      <c r="DS162" s="57"/>
      <c r="DT162" s="57"/>
      <c r="DU162" s="57"/>
      <c r="DV162" s="57"/>
      <c r="DW162" s="57"/>
      <c r="DX162" s="57"/>
      <c r="DY162" s="57"/>
      <c r="DZ162" s="57"/>
      <c r="EA162" s="57"/>
      <c r="EB162" s="57"/>
      <c r="EC162" s="57"/>
      <c r="ED162" s="57"/>
      <c r="EE162" s="57"/>
      <c r="EF162" s="57"/>
      <c r="EG162" s="57"/>
      <c r="EH162" s="57"/>
      <c r="EI162" s="57"/>
      <c r="EJ162" s="57"/>
      <c r="EK162" s="57"/>
      <c r="EL162" s="57"/>
    </row>
    <row r="163" spans="1:142" x14ac:dyDescent="0.25">
      <c r="A163" s="54" t="s">
        <v>114</v>
      </c>
      <c r="B163" s="75" t="s">
        <v>116</v>
      </c>
      <c r="C163" s="98" t="s">
        <v>99</v>
      </c>
      <c r="D163" s="98" t="s">
        <v>220</v>
      </c>
      <c r="E163" s="98" t="s">
        <v>105</v>
      </c>
      <c r="F163" s="56">
        <v>80</v>
      </c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7"/>
      <c r="CC163" s="57"/>
      <c r="CD163" s="57"/>
      <c r="CE163" s="57"/>
      <c r="CF163" s="57"/>
      <c r="CG163" s="57"/>
      <c r="CH163" s="57"/>
      <c r="CI163" s="57"/>
      <c r="CJ163" s="57"/>
      <c r="CK163" s="57"/>
      <c r="CL163" s="57"/>
      <c r="CM163" s="57"/>
      <c r="CN163" s="57"/>
      <c r="CO163" s="57"/>
      <c r="CP163" s="57"/>
      <c r="CQ163" s="57"/>
      <c r="CR163" s="57"/>
      <c r="CS163" s="57"/>
      <c r="CT163" s="57"/>
      <c r="CU163" s="57"/>
      <c r="CV163" s="57"/>
      <c r="CW163" s="57"/>
      <c r="CX163" s="57"/>
      <c r="CY163" s="57"/>
      <c r="CZ163" s="57"/>
      <c r="DA163" s="57"/>
      <c r="DB163" s="57"/>
      <c r="DC163" s="57"/>
      <c r="DD163" s="57"/>
      <c r="DE163" s="57"/>
      <c r="DF163" s="57"/>
      <c r="DG163" s="57"/>
      <c r="DH163" s="57"/>
      <c r="DI163" s="57"/>
      <c r="DJ163" s="57"/>
      <c r="DK163" s="57"/>
      <c r="DL163" s="57"/>
      <c r="DM163" s="57"/>
      <c r="DN163" s="57"/>
      <c r="DO163" s="57"/>
      <c r="DP163" s="57"/>
      <c r="DQ163" s="57"/>
      <c r="DR163" s="57"/>
      <c r="DS163" s="57"/>
      <c r="DT163" s="57"/>
      <c r="DU163" s="57"/>
      <c r="DV163" s="57"/>
      <c r="DW163" s="57"/>
      <c r="DX163" s="57"/>
      <c r="DY163" s="57"/>
      <c r="DZ163" s="57"/>
      <c r="EA163" s="57"/>
      <c r="EB163" s="57"/>
      <c r="EC163" s="57"/>
      <c r="ED163" s="57"/>
      <c r="EE163" s="57"/>
      <c r="EF163" s="57"/>
      <c r="EG163" s="57"/>
      <c r="EH163" s="57"/>
      <c r="EI163" s="57"/>
      <c r="EJ163" s="57"/>
      <c r="EK163" s="57"/>
      <c r="EL163" s="57"/>
    </row>
    <row r="164" spans="1:142" ht="26.4" x14ac:dyDescent="0.25">
      <c r="A164" s="54" t="s">
        <v>148</v>
      </c>
      <c r="B164" s="75" t="s">
        <v>116</v>
      </c>
      <c r="C164" s="98" t="s">
        <v>99</v>
      </c>
      <c r="D164" s="98" t="s">
        <v>220</v>
      </c>
      <c r="E164" s="98" t="s">
        <v>149</v>
      </c>
      <c r="F164" s="56">
        <v>5079.55</v>
      </c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  <c r="BR164" s="57"/>
      <c r="BS164" s="57"/>
      <c r="BT164" s="57"/>
      <c r="BU164" s="57"/>
      <c r="BV164" s="57"/>
      <c r="BW164" s="57"/>
      <c r="BX164" s="57"/>
      <c r="BY164" s="57"/>
      <c r="BZ164" s="57"/>
      <c r="CA164" s="57"/>
      <c r="CB164" s="57"/>
      <c r="CC164" s="57"/>
      <c r="CD164" s="57"/>
      <c r="CE164" s="57"/>
      <c r="CF164" s="57"/>
      <c r="CG164" s="57"/>
      <c r="CH164" s="57"/>
      <c r="CI164" s="57"/>
      <c r="CJ164" s="57"/>
      <c r="CK164" s="57"/>
      <c r="CL164" s="57"/>
      <c r="CM164" s="57"/>
      <c r="CN164" s="57"/>
      <c r="CO164" s="57"/>
      <c r="CP164" s="57"/>
      <c r="CQ164" s="57"/>
      <c r="CR164" s="57"/>
      <c r="CS164" s="57"/>
      <c r="CT164" s="57"/>
      <c r="CU164" s="57"/>
      <c r="CV164" s="57"/>
      <c r="CW164" s="57"/>
      <c r="CX164" s="57"/>
      <c r="CY164" s="57"/>
      <c r="CZ164" s="57"/>
      <c r="DA164" s="57"/>
      <c r="DB164" s="57"/>
      <c r="DC164" s="57"/>
      <c r="DD164" s="57"/>
      <c r="DE164" s="57"/>
      <c r="DF164" s="57"/>
      <c r="DG164" s="57"/>
      <c r="DH164" s="57"/>
      <c r="DI164" s="57"/>
      <c r="DJ164" s="57"/>
      <c r="DK164" s="57"/>
      <c r="DL164" s="57"/>
      <c r="DM164" s="57"/>
      <c r="DN164" s="57"/>
      <c r="DO164" s="57"/>
      <c r="DP164" s="57"/>
      <c r="DQ164" s="57"/>
      <c r="DR164" s="57"/>
      <c r="DS164" s="57"/>
      <c r="DT164" s="57"/>
      <c r="DU164" s="57"/>
      <c r="DV164" s="57"/>
      <c r="DW164" s="57"/>
      <c r="DX164" s="57"/>
      <c r="DY164" s="57"/>
      <c r="DZ164" s="57"/>
      <c r="EA164" s="57"/>
      <c r="EB164" s="57"/>
      <c r="EC164" s="57"/>
      <c r="ED164" s="57"/>
      <c r="EE164" s="57"/>
      <c r="EF164" s="57"/>
      <c r="EG164" s="57"/>
      <c r="EH164" s="57"/>
      <c r="EI164" s="57"/>
      <c r="EJ164" s="57"/>
      <c r="EK164" s="57"/>
      <c r="EL164" s="57"/>
    </row>
    <row r="165" spans="1:142" ht="39.6" x14ac:dyDescent="0.25">
      <c r="A165" s="54" t="s">
        <v>96</v>
      </c>
      <c r="B165" s="75" t="s">
        <v>116</v>
      </c>
      <c r="C165" s="98" t="s">
        <v>99</v>
      </c>
      <c r="D165" s="98" t="s">
        <v>221</v>
      </c>
      <c r="E165" s="98" t="s">
        <v>97</v>
      </c>
      <c r="F165" s="56">
        <v>0</v>
      </c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7"/>
      <c r="DG165" s="57"/>
      <c r="DH165" s="57"/>
      <c r="DI165" s="57"/>
      <c r="DJ165" s="57"/>
      <c r="DK165" s="57"/>
      <c r="DL165" s="57"/>
      <c r="DM165" s="57"/>
      <c r="DN165" s="57"/>
      <c r="DO165" s="57"/>
      <c r="DP165" s="57"/>
      <c r="DQ165" s="57"/>
      <c r="DR165" s="57"/>
      <c r="DS165" s="57"/>
      <c r="DT165" s="57"/>
      <c r="DU165" s="57"/>
      <c r="DV165" s="57"/>
      <c r="DW165" s="57"/>
      <c r="DX165" s="57"/>
      <c r="DY165" s="57"/>
      <c r="DZ165" s="57"/>
      <c r="EA165" s="57"/>
      <c r="EB165" s="57"/>
      <c r="EC165" s="57"/>
      <c r="ED165" s="57"/>
      <c r="EE165" s="57"/>
      <c r="EF165" s="57"/>
      <c r="EG165" s="57"/>
      <c r="EH165" s="57"/>
      <c r="EI165" s="57"/>
      <c r="EJ165" s="57"/>
      <c r="EK165" s="57"/>
      <c r="EL165" s="57"/>
    </row>
    <row r="166" spans="1:142" x14ac:dyDescent="0.25">
      <c r="A166" s="54" t="s">
        <v>114</v>
      </c>
      <c r="B166" s="75" t="s">
        <v>116</v>
      </c>
      <c r="C166" s="98" t="s">
        <v>99</v>
      </c>
      <c r="D166" s="98" t="s">
        <v>221</v>
      </c>
      <c r="E166" s="98" t="s">
        <v>105</v>
      </c>
      <c r="F166" s="56">
        <v>720</v>
      </c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  <c r="DJ166" s="57"/>
      <c r="DK166" s="57"/>
      <c r="DL166" s="57"/>
      <c r="DM166" s="57"/>
      <c r="DN166" s="57"/>
      <c r="DO166" s="57"/>
      <c r="DP166" s="57"/>
      <c r="DQ166" s="57"/>
      <c r="DR166" s="57"/>
      <c r="DS166" s="57"/>
      <c r="DT166" s="57"/>
      <c r="DU166" s="57"/>
      <c r="DV166" s="57"/>
      <c r="DW166" s="57"/>
      <c r="DX166" s="57"/>
      <c r="DY166" s="57"/>
      <c r="DZ166" s="57"/>
      <c r="EA166" s="57"/>
      <c r="EB166" s="57"/>
      <c r="EC166" s="57"/>
      <c r="ED166" s="57"/>
      <c r="EE166" s="57"/>
      <c r="EF166" s="57"/>
      <c r="EG166" s="57"/>
      <c r="EH166" s="57"/>
      <c r="EI166" s="57"/>
      <c r="EJ166" s="57"/>
      <c r="EK166" s="57"/>
      <c r="EL166" s="57"/>
    </row>
    <row r="167" spans="1:142" ht="26.4" x14ac:dyDescent="0.25">
      <c r="A167" s="54" t="s">
        <v>148</v>
      </c>
      <c r="B167" s="75" t="s">
        <v>116</v>
      </c>
      <c r="C167" s="98" t="s">
        <v>99</v>
      </c>
      <c r="D167" s="98" t="s">
        <v>221</v>
      </c>
      <c r="E167" s="98" t="s">
        <v>149</v>
      </c>
      <c r="F167" s="56">
        <v>28080</v>
      </c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/>
      <c r="CA167" s="57"/>
      <c r="CB167" s="57"/>
      <c r="CC167" s="57"/>
      <c r="CD167" s="57"/>
      <c r="CE167" s="57"/>
      <c r="CF167" s="57"/>
      <c r="CG167" s="57"/>
      <c r="CH167" s="57"/>
      <c r="CI167" s="57"/>
      <c r="CJ167" s="57"/>
      <c r="CK167" s="57"/>
      <c r="CL167" s="57"/>
      <c r="CM167" s="57"/>
      <c r="CN167" s="57"/>
      <c r="CO167" s="57"/>
      <c r="CP167" s="57"/>
      <c r="CQ167" s="57"/>
      <c r="CR167" s="57"/>
      <c r="CS167" s="57"/>
      <c r="CT167" s="57"/>
      <c r="CU167" s="57"/>
      <c r="CV167" s="57"/>
      <c r="CW167" s="57"/>
      <c r="CX167" s="57"/>
      <c r="CY167" s="57"/>
      <c r="CZ167" s="57"/>
      <c r="DA167" s="57"/>
      <c r="DB167" s="57"/>
      <c r="DC167" s="57"/>
      <c r="DD167" s="57"/>
      <c r="DE167" s="57"/>
      <c r="DF167" s="57"/>
      <c r="DG167" s="57"/>
      <c r="DH167" s="57"/>
      <c r="DI167" s="57"/>
      <c r="DJ167" s="57"/>
      <c r="DK167" s="57"/>
      <c r="DL167" s="57"/>
      <c r="DM167" s="57"/>
      <c r="DN167" s="57"/>
      <c r="DO167" s="57"/>
      <c r="DP167" s="57"/>
      <c r="DQ167" s="57"/>
      <c r="DR167" s="57"/>
      <c r="DS167" s="57"/>
      <c r="DT167" s="57"/>
      <c r="DU167" s="57"/>
      <c r="DV167" s="57"/>
      <c r="DW167" s="57"/>
      <c r="DX167" s="57"/>
      <c r="DY167" s="57"/>
      <c r="DZ167" s="57"/>
      <c r="EA167" s="57"/>
      <c r="EB167" s="57"/>
      <c r="EC167" s="57"/>
      <c r="ED167" s="57"/>
      <c r="EE167" s="57"/>
      <c r="EF167" s="57"/>
      <c r="EG167" s="57"/>
      <c r="EH167" s="57"/>
      <c r="EI167" s="57"/>
      <c r="EJ167" s="57"/>
      <c r="EK167" s="57"/>
      <c r="EL167" s="57"/>
    </row>
    <row r="168" spans="1:142" ht="27" x14ac:dyDescent="0.3">
      <c r="A168" s="76" t="s">
        <v>222</v>
      </c>
      <c r="B168" s="75" t="s">
        <v>116</v>
      </c>
      <c r="C168" s="98" t="s">
        <v>99</v>
      </c>
      <c r="D168" s="72" t="s">
        <v>223</v>
      </c>
      <c r="E168" s="98"/>
      <c r="F168" s="56">
        <f>SUM(F173+F170+F171+F172+F169)</f>
        <v>6400</v>
      </c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3"/>
      <c r="DV168" s="63"/>
      <c r="DW168" s="63"/>
      <c r="DX168" s="63"/>
      <c r="DY168" s="63"/>
      <c r="DZ168" s="63"/>
      <c r="EA168" s="63"/>
      <c r="EB168" s="63"/>
      <c r="EC168" s="63"/>
      <c r="ED168" s="63"/>
      <c r="EE168" s="63"/>
      <c r="EF168" s="63"/>
      <c r="EG168" s="63"/>
      <c r="EH168" s="63"/>
      <c r="EI168" s="63"/>
      <c r="EJ168" s="63"/>
      <c r="EK168" s="63"/>
      <c r="EL168" s="63"/>
    </row>
    <row r="169" spans="1:142" ht="13.8" x14ac:dyDescent="0.3">
      <c r="A169" s="54" t="s">
        <v>114</v>
      </c>
      <c r="B169" s="75" t="s">
        <v>116</v>
      </c>
      <c r="C169" s="98" t="s">
        <v>99</v>
      </c>
      <c r="D169" s="98" t="s">
        <v>223</v>
      </c>
      <c r="E169" s="98" t="s">
        <v>105</v>
      </c>
      <c r="F169" s="56">
        <v>0</v>
      </c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63"/>
      <c r="DV169" s="63"/>
      <c r="DW169" s="63"/>
      <c r="DX169" s="63"/>
      <c r="DY169" s="63"/>
      <c r="DZ169" s="63"/>
      <c r="EA169" s="63"/>
      <c r="EB169" s="63"/>
      <c r="EC169" s="63"/>
      <c r="ED169" s="63"/>
      <c r="EE169" s="63"/>
      <c r="EF169" s="63"/>
      <c r="EG169" s="63"/>
      <c r="EH169" s="63"/>
      <c r="EI169" s="63"/>
      <c r="EJ169" s="63"/>
      <c r="EK169" s="63"/>
      <c r="EL169" s="63"/>
    </row>
    <row r="170" spans="1:142" ht="13.8" x14ac:dyDescent="0.3">
      <c r="A170" s="54" t="s">
        <v>114</v>
      </c>
      <c r="B170" s="75" t="s">
        <v>116</v>
      </c>
      <c r="C170" s="98" t="s">
        <v>99</v>
      </c>
      <c r="D170" s="98" t="s">
        <v>224</v>
      </c>
      <c r="E170" s="98" t="s">
        <v>105</v>
      </c>
      <c r="F170" s="56">
        <v>0</v>
      </c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3"/>
      <c r="DW170" s="63"/>
      <c r="DX170" s="63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3"/>
      <c r="EJ170" s="63"/>
      <c r="EK170" s="63"/>
      <c r="EL170" s="63"/>
    </row>
    <row r="171" spans="1:142" ht="40.200000000000003" x14ac:dyDescent="0.3">
      <c r="A171" s="54" t="s">
        <v>96</v>
      </c>
      <c r="B171" s="75" t="s">
        <v>116</v>
      </c>
      <c r="C171" s="98" t="s">
        <v>99</v>
      </c>
      <c r="D171" s="98" t="s">
        <v>225</v>
      </c>
      <c r="E171" s="98" t="s">
        <v>97</v>
      </c>
      <c r="F171" s="56">
        <v>0</v>
      </c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63"/>
      <c r="DU171" s="63"/>
      <c r="DV171" s="63"/>
      <c r="DW171" s="63"/>
      <c r="DX171" s="63"/>
      <c r="DY171" s="63"/>
      <c r="DZ171" s="63"/>
      <c r="EA171" s="63"/>
      <c r="EB171" s="63"/>
      <c r="EC171" s="63"/>
      <c r="ED171" s="63"/>
      <c r="EE171" s="63"/>
      <c r="EF171" s="63"/>
      <c r="EG171" s="63"/>
      <c r="EH171" s="63"/>
      <c r="EI171" s="63"/>
      <c r="EJ171" s="63"/>
      <c r="EK171" s="63"/>
      <c r="EL171" s="63"/>
    </row>
    <row r="172" spans="1:142" ht="13.8" x14ac:dyDescent="0.3">
      <c r="A172" s="54" t="s">
        <v>114</v>
      </c>
      <c r="B172" s="75" t="s">
        <v>116</v>
      </c>
      <c r="C172" s="98" t="s">
        <v>99</v>
      </c>
      <c r="D172" s="98" t="s">
        <v>225</v>
      </c>
      <c r="E172" s="98" t="s">
        <v>105</v>
      </c>
      <c r="F172" s="56">
        <v>0</v>
      </c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  <c r="EJ172" s="63"/>
      <c r="EK172" s="63"/>
      <c r="EL172" s="63"/>
    </row>
    <row r="173" spans="1:142" ht="27" x14ac:dyDescent="0.3">
      <c r="A173" s="99" t="s">
        <v>150</v>
      </c>
      <c r="B173" s="75" t="s">
        <v>116</v>
      </c>
      <c r="C173" s="75" t="s">
        <v>99</v>
      </c>
      <c r="D173" s="75" t="s">
        <v>226</v>
      </c>
      <c r="E173" s="75" t="s">
        <v>151</v>
      </c>
      <c r="F173" s="56">
        <v>6400</v>
      </c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  <c r="DP173" s="63"/>
      <c r="DQ173" s="63"/>
      <c r="DR173" s="63"/>
      <c r="DS173" s="63"/>
      <c r="DT173" s="63"/>
      <c r="DU173" s="63"/>
      <c r="DV173" s="63"/>
      <c r="DW173" s="63"/>
      <c r="DX173" s="63"/>
      <c r="DY173" s="63"/>
      <c r="DZ173" s="63"/>
      <c r="EA173" s="63"/>
      <c r="EB173" s="63"/>
      <c r="EC173" s="63"/>
      <c r="ED173" s="63"/>
      <c r="EE173" s="63"/>
      <c r="EF173" s="63"/>
      <c r="EG173" s="63"/>
      <c r="EH173" s="63"/>
      <c r="EI173" s="63"/>
      <c r="EJ173" s="63"/>
      <c r="EK173" s="63"/>
      <c r="EL173" s="63"/>
    </row>
    <row r="174" spans="1:142" ht="27" x14ac:dyDescent="0.3">
      <c r="A174" s="58" t="s">
        <v>142</v>
      </c>
      <c r="B174" s="71" t="s">
        <v>116</v>
      </c>
      <c r="C174" s="72" t="s">
        <v>99</v>
      </c>
      <c r="D174" s="71" t="s">
        <v>143</v>
      </c>
      <c r="E174" s="71"/>
      <c r="F174" s="60">
        <f>SUM(F175)</f>
        <v>80</v>
      </c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  <c r="EJ174" s="63"/>
      <c r="EK174" s="63"/>
      <c r="EL174" s="63"/>
    </row>
    <row r="175" spans="1:142" ht="27" x14ac:dyDescent="0.3">
      <c r="A175" s="54" t="s">
        <v>150</v>
      </c>
      <c r="B175" s="75" t="s">
        <v>116</v>
      </c>
      <c r="C175" s="98" t="s">
        <v>99</v>
      </c>
      <c r="D175" s="75" t="s">
        <v>143</v>
      </c>
      <c r="E175" s="75" t="s">
        <v>151</v>
      </c>
      <c r="F175" s="56">
        <v>80</v>
      </c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3"/>
      <c r="EJ175" s="63"/>
      <c r="EK175" s="63"/>
      <c r="EL175" s="63"/>
    </row>
    <row r="176" spans="1:142" ht="13.8" x14ac:dyDescent="0.3">
      <c r="A176" s="79" t="s">
        <v>200</v>
      </c>
      <c r="B176" s="80" t="s">
        <v>116</v>
      </c>
      <c r="C176" s="100" t="s">
        <v>99</v>
      </c>
      <c r="D176" s="100" t="s">
        <v>201</v>
      </c>
      <c r="E176" s="100"/>
      <c r="F176" s="56">
        <f>SUM(F177)</f>
        <v>0</v>
      </c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3"/>
      <c r="EJ176" s="63"/>
      <c r="EK176" s="63"/>
      <c r="EL176" s="63"/>
    </row>
    <row r="177" spans="1:143" ht="13.8" x14ac:dyDescent="0.3">
      <c r="A177" s="54" t="s">
        <v>114</v>
      </c>
      <c r="B177" s="75" t="s">
        <v>116</v>
      </c>
      <c r="C177" s="98" t="s">
        <v>99</v>
      </c>
      <c r="D177" s="98" t="s">
        <v>201</v>
      </c>
      <c r="E177" s="98" t="s">
        <v>105</v>
      </c>
      <c r="F177" s="56">
        <v>0</v>
      </c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  <c r="DZ177" s="63"/>
      <c r="EA177" s="63"/>
      <c r="EB177" s="63"/>
      <c r="EC177" s="63"/>
      <c r="ED177" s="63"/>
      <c r="EE177" s="63"/>
      <c r="EF177" s="63"/>
      <c r="EG177" s="63"/>
      <c r="EH177" s="63"/>
      <c r="EI177" s="63"/>
      <c r="EJ177" s="63"/>
      <c r="EK177" s="63"/>
      <c r="EL177" s="63"/>
    </row>
    <row r="178" spans="1:143" ht="13.8" x14ac:dyDescent="0.25">
      <c r="A178" s="101" t="s">
        <v>227</v>
      </c>
      <c r="B178" s="66" t="s">
        <v>116</v>
      </c>
      <c r="C178" s="102" t="s">
        <v>116</v>
      </c>
      <c r="D178" s="73"/>
      <c r="E178" s="73"/>
      <c r="F178" s="47">
        <f>SUM(F179+F181+F185+F187)</f>
        <v>34881.58</v>
      </c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  <c r="AB178" s="96"/>
      <c r="AC178" s="96"/>
      <c r="AD178" s="96"/>
      <c r="AE178" s="96"/>
      <c r="AF178" s="96"/>
      <c r="AG178" s="96"/>
      <c r="AH178" s="96"/>
      <c r="AI178" s="96"/>
      <c r="AJ178" s="96"/>
      <c r="AK178" s="96"/>
      <c r="AL178" s="96"/>
      <c r="AM178" s="96"/>
      <c r="AN178" s="96"/>
      <c r="AO178" s="96"/>
      <c r="AP178" s="96"/>
      <c r="AQ178" s="96"/>
      <c r="AR178" s="96"/>
      <c r="AS178" s="96"/>
      <c r="AT178" s="96"/>
      <c r="AU178" s="96"/>
      <c r="AV178" s="96"/>
      <c r="AW178" s="96"/>
      <c r="AX178" s="96"/>
      <c r="AY178" s="96"/>
      <c r="AZ178" s="96"/>
      <c r="BA178" s="96"/>
      <c r="BB178" s="96"/>
      <c r="BC178" s="96"/>
      <c r="BD178" s="96"/>
      <c r="BE178" s="96"/>
      <c r="BF178" s="96"/>
      <c r="BG178" s="96"/>
      <c r="BH178" s="96"/>
      <c r="BI178" s="96"/>
      <c r="BJ178" s="96"/>
      <c r="BK178" s="96"/>
      <c r="BL178" s="96"/>
      <c r="BM178" s="96"/>
      <c r="BN178" s="96"/>
      <c r="BO178" s="96"/>
      <c r="BP178" s="96"/>
      <c r="BQ178" s="96"/>
      <c r="BR178" s="96"/>
      <c r="BS178" s="96"/>
      <c r="BT178" s="96"/>
      <c r="BU178" s="96"/>
      <c r="BV178" s="96"/>
      <c r="BW178" s="96"/>
      <c r="BX178" s="96"/>
      <c r="BY178" s="96"/>
      <c r="BZ178" s="96"/>
      <c r="CA178" s="96"/>
      <c r="CB178" s="96"/>
      <c r="CC178" s="96"/>
      <c r="CD178" s="96"/>
      <c r="CE178" s="96"/>
      <c r="CF178" s="96"/>
      <c r="CG178" s="96"/>
      <c r="CH178" s="96"/>
      <c r="CI178" s="96"/>
      <c r="CJ178" s="96"/>
      <c r="CK178" s="96"/>
      <c r="CL178" s="96"/>
      <c r="CM178" s="96"/>
      <c r="CN178" s="96"/>
      <c r="CO178" s="96"/>
      <c r="CP178" s="96"/>
      <c r="CQ178" s="96"/>
      <c r="CR178" s="96"/>
      <c r="CS178" s="96"/>
      <c r="CT178" s="96"/>
      <c r="CU178" s="96"/>
      <c r="CV178" s="96"/>
      <c r="CW178" s="96"/>
      <c r="CX178" s="96"/>
      <c r="CY178" s="96"/>
      <c r="CZ178" s="96"/>
      <c r="DA178" s="96"/>
      <c r="DB178" s="96"/>
      <c r="DC178" s="96"/>
      <c r="DD178" s="96"/>
      <c r="DE178" s="96"/>
      <c r="DF178" s="96"/>
      <c r="DG178" s="96"/>
      <c r="DH178" s="96"/>
      <c r="DI178" s="96"/>
      <c r="DJ178" s="96"/>
      <c r="DK178" s="96"/>
      <c r="DL178" s="96"/>
      <c r="DM178" s="96"/>
      <c r="DN178" s="96"/>
      <c r="DO178" s="96"/>
      <c r="DP178" s="96"/>
      <c r="DQ178" s="96"/>
      <c r="DR178" s="96"/>
      <c r="DS178" s="96"/>
      <c r="DT178" s="96"/>
      <c r="DU178" s="96"/>
      <c r="DV178" s="96"/>
      <c r="DW178" s="96"/>
      <c r="DX178" s="96"/>
      <c r="DY178" s="96"/>
      <c r="DZ178" s="96"/>
      <c r="EA178" s="96"/>
      <c r="EB178" s="96"/>
      <c r="EC178" s="96"/>
      <c r="ED178" s="96"/>
      <c r="EE178" s="96"/>
      <c r="EF178" s="96"/>
      <c r="EG178" s="96"/>
      <c r="EH178" s="96"/>
      <c r="EI178" s="96"/>
      <c r="EJ178" s="96"/>
      <c r="EK178" s="96"/>
      <c r="EL178" s="96"/>
    </row>
    <row r="179" spans="1:143" x14ac:dyDescent="0.25">
      <c r="A179" s="58" t="s">
        <v>137</v>
      </c>
      <c r="B179" s="59" t="s">
        <v>116</v>
      </c>
      <c r="C179" s="59" t="s">
        <v>116</v>
      </c>
      <c r="D179" s="59" t="s">
        <v>138</v>
      </c>
      <c r="E179" s="59"/>
      <c r="F179" s="97">
        <f>SUM(F180)</f>
        <v>500</v>
      </c>
    </row>
    <row r="180" spans="1:143" x14ac:dyDescent="0.25">
      <c r="A180" s="54" t="s">
        <v>106</v>
      </c>
      <c r="B180" s="55" t="s">
        <v>116</v>
      </c>
      <c r="C180" s="55" t="s">
        <v>116</v>
      </c>
      <c r="D180" s="55" t="s">
        <v>138</v>
      </c>
      <c r="E180" s="55" t="s">
        <v>107</v>
      </c>
      <c r="F180" s="56">
        <v>500</v>
      </c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  <c r="BO180" s="57"/>
      <c r="BP180" s="57"/>
      <c r="BQ180" s="57"/>
      <c r="BR180" s="57"/>
      <c r="BS180" s="57"/>
      <c r="BT180" s="57"/>
      <c r="BU180" s="57"/>
      <c r="BV180" s="57"/>
      <c r="BW180" s="57"/>
      <c r="BX180" s="57"/>
      <c r="BY180" s="57"/>
      <c r="BZ180" s="57"/>
      <c r="CA180" s="57"/>
      <c r="CB180" s="57"/>
      <c r="CC180" s="57"/>
      <c r="CD180" s="57"/>
      <c r="CE180" s="57"/>
      <c r="CF180" s="57"/>
      <c r="CG180" s="57"/>
      <c r="CH180" s="57"/>
      <c r="CI180" s="57"/>
      <c r="CJ180" s="57"/>
      <c r="CK180" s="57"/>
      <c r="CL180" s="57"/>
      <c r="CM180" s="57"/>
      <c r="CN180" s="57"/>
      <c r="CO180" s="57"/>
      <c r="CP180" s="57"/>
      <c r="CQ180" s="57"/>
      <c r="CR180" s="57"/>
      <c r="CS180" s="57"/>
      <c r="CT180" s="57"/>
      <c r="CU180" s="57"/>
      <c r="CV180" s="57"/>
      <c r="CW180" s="57"/>
      <c r="CX180" s="57"/>
      <c r="CY180" s="57"/>
      <c r="CZ180" s="57"/>
      <c r="DA180" s="57"/>
      <c r="DB180" s="57"/>
      <c r="DC180" s="57"/>
      <c r="DD180" s="57"/>
      <c r="DE180" s="57"/>
      <c r="DF180" s="57"/>
      <c r="DG180" s="57"/>
      <c r="DH180" s="57"/>
      <c r="DI180" s="57"/>
      <c r="DJ180" s="57"/>
      <c r="DK180" s="57"/>
      <c r="DL180" s="57"/>
      <c r="DM180" s="57"/>
      <c r="DN180" s="57"/>
      <c r="DO180" s="57"/>
      <c r="DP180" s="57"/>
      <c r="DQ180" s="57"/>
      <c r="DR180" s="57"/>
      <c r="DS180" s="57"/>
      <c r="DT180" s="57"/>
      <c r="DU180" s="57"/>
      <c r="DV180" s="57"/>
      <c r="DW180" s="57"/>
      <c r="DX180" s="57"/>
      <c r="DY180" s="57"/>
      <c r="DZ180" s="57"/>
      <c r="EA180" s="57"/>
      <c r="EB180" s="57"/>
      <c r="EC180" s="57"/>
      <c r="ED180" s="57"/>
      <c r="EE180" s="57"/>
      <c r="EF180" s="57"/>
      <c r="EG180" s="57"/>
      <c r="EH180" s="57"/>
      <c r="EI180" s="57"/>
      <c r="EJ180" s="57"/>
      <c r="EK180" s="57"/>
      <c r="EL180" s="57"/>
      <c r="EM180" s="57"/>
    </row>
    <row r="181" spans="1:143" ht="13.8" x14ac:dyDescent="0.3">
      <c r="A181" s="51" t="s">
        <v>140</v>
      </c>
      <c r="B181" s="49" t="s">
        <v>116</v>
      </c>
      <c r="C181" s="103" t="s">
        <v>116</v>
      </c>
      <c r="D181" s="100" t="s">
        <v>141</v>
      </c>
      <c r="E181" s="100"/>
      <c r="F181" s="50">
        <f>SUM(F182)</f>
        <v>500</v>
      </c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  <c r="AC181" s="104"/>
      <c r="AD181" s="104"/>
      <c r="AE181" s="104"/>
      <c r="AF181" s="104"/>
      <c r="AG181" s="104"/>
      <c r="AH181" s="104"/>
      <c r="AI181" s="104"/>
      <c r="AJ181" s="104"/>
      <c r="AK181" s="104"/>
      <c r="AL181" s="104"/>
      <c r="AM181" s="104"/>
      <c r="AN181" s="104"/>
      <c r="AO181" s="104"/>
      <c r="AP181" s="104"/>
      <c r="AQ181" s="104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104"/>
      <c r="BD181" s="104"/>
      <c r="BE181" s="104"/>
      <c r="BF181" s="104"/>
      <c r="BG181" s="104"/>
      <c r="BH181" s="104"/>
      <c r="BI181" s="104"/>
      <c r="BJ181" s="104"/>
      <c r="BK181" s="104"/>
      <c r="BL181" s="104"/>
      <c r="BM181" s="104"/>
      <c r="BN181" s="104"/>
      <c r="BO181" s="104"/>
      <c r="BP181" s="104"/>
      <c r="BQ181" s="104"/>
      <c r="BR181" s="104"/>
      <c r="BS181" s="104"/>
      <c r="BT181" s="104"/>
      <c r="BU181" s="104"/>
      <c r="BV181" s="104"/>
      <c r="BW181" s="104"/>
      <c r="BX181" s="104"/>
      <c r="BY181" s="104"/>
      <c r="BZ181" s="104"/>
      <c r="CA181" s="104"/>
      <c r="CB181" s="104"/>
      <c r="CC181" s="104"/>
      <c r="CD181" s="104"/>
      <c r="CE181" s="104"/>
      <c r="CF181" s="104"/>
      <c r="CG181" s="104"/>
      <c r="CH181" s="104"/>
      <c r="CI181" s="104"/>
      <c r="CJ181" s="104"/>
      <c r="CK181" s="104"/>
      <c r="CL181" s="104"/>
      <c r="CM181" s="104"/>
      <c r="CN181" s="104"/>
      <c r="CO181" s="104"/>
      <c r="CP181" s="104"/>
      <c r="CQ181" s="104"/>
      <c r="CR181" s="104"/>
      <c r="CS181" s="104"/>
      <c r="CT181" s="104"/>
      <c r="CU181" s="104"/>
      <c r="CV181" s="104"/>
      <c r="CW181" s="104"/>
      <c r="CX181" s="104"/>
      <c r="CY181" s="104"/>
      <c r="CZ181" s="104"/>
      <c r="DA181" s="104"/>
      <c r="DB181" s="104"/>
      <c r="DC181" s="104"/>
      <c r="DD181" s="104"/>
      <c r="DE181" s="104"/>
      <c r="DF181" s="104"/>
      <c r="DG181" s="104"/>
      <c r="DH181" s="104"/>
      <c r="DI181" s="104"/>
      <c r="DJ181" s="104"/>
      <c r="DK181" s="104"/>
      <c r="DL181" s="104"/>
      <c r="DM181" s="104"/>
      <c r="DN181" s="104"/>
      <c r="DO181" s="104"/>
      <c r="DP181" s="104"/>
      <c r="DQ181" s="104"/>
      <c r="DR181" s="104"/>
      <c r="DS181" s="104"/>
      <c r="DT181" s="104"/>
      <c r="DU181" s="104"/>
      <c r="DV181" s="104"/>
      <c r="DW181" s="104"/>
      <c r="DX181" s="104"/>
      <c r="DY181" s="104"/>
      <c r="DZ181" s="104"/>
      <c r="EA181" s="104"/>
      <c r="EB181" s="104"/>
      <c r="EC181" s="104"/>
      <c r="ED181" s="104"/>
      <c r="EE181" s="104"/>
      <c r="EF181" s="104"/>
      <c r="EG181" s="104"/>
      <c r="EH181" s="104"/>
      <c r="EI181" s="104"/>
      <c r="EJ181" s="104"/>
      <c r="EK181" s="104"/>
      <c r="EL181" s="104"/>
    </row>
    <row r="182" spans="1:143" ht="26.4" x14ac:dyDescent="0.25">
      <c r="A182" s="105" t="s">
        <v>228</v>
      </c>
      <c r="B182" s="59" t="s">
        <v>116</v>
      </c>
      <c r="C182" s="106" t="s">
        <v>116</v>
      </c>
      <c r="D182" s="72" t="s">
        <v>229</v>
      </c>
      <c r="E182" s="72"/>
      <c r="F182" s="60">
        <f>SUM(F183+F184)</f>
        <v>500</v>
      </c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7"/>
      <c r="AV182" s="107"/>
      <c r="AW182" s="107"/>
      <c r="AX182" s="107"/>
      <c r="AY182" s="107"/>
      <c r="AZ182" s="107"/>
      <c r="BA182" s="107"/>
      <c r="BB182" s="107"/>
      <c r="BC182" s="107"/>
      <c r="BD182" s="107"/>
      <c r="BE182" s="107"/>
      <c r="BF182" s="107"/>
      <c r="BG182" s="107"/>
      <c r="BH182" s="107"/>
      <c r="BI182" s="107"/>
      <c r="BJ182" s="107"/>
      <c r="BK182" s="107"/>
      <c r="BL182" s="107"/>
      <c r="BM182" s="107"/>
      <c r="BN182" s="107"/>
      <c r="BO182" s="107"/>
      <c r="BP182" s="107"/>
      <c r="BQ182" s="107"/>
      <c r="BR182" s="107"/>
      <c r="BS182" s="107"/>
      <c r="BT182" s="107"/>
      <c r="BU182" s="107"/>
      <c r="BV182" s="107"/>
      <c r="BW182" s="107"/>
      <c r="BX182" s="107"/>
      <c r="BY182" s="107"/>
      <c r="BZ182" s="107"/>
      <c r="CA182" s="107"/>
      <c r="CB182" s="107"/>
      <c r="CC182" s="107"/>
      <c r="CD182" s="107"/>
      <c r="CE182" s="107"/>
      <c r="CF182" s="107"/>
      <c r="CG182" s="107"/>
      <c r="CH182" s="107"/>
      <c r="CI182" s="107"/>
      <c r="CJ182" s="107"/>
      <c r="CK182" s="107"/>
      <c r="CL182" s="107"/>
      <c r="CM182" s="107"/>
      <c r="CN182" s="107"/>
      <c r="CO182" s="107"/>
      <c r="CP182" s="107"/>
      <c r="CQ182" s="107"/>
      <c r="CR182" s="107"/>
      <c r="CS182" s="107"/>
      <c r="CT182" s="107"/>
      <c r="CU182" s="107"/>
      <c r="CV182" s="107"/>
      <c r="CW182" s="107"/>
      <c r="CX182" s="107"/>
      <c r="CY182" s="107"/>
      <c r="CZ182" s="107"/>
      <c r="DA182" s="107"/>
      <c r="DB182" s="107"/>
      <c r="DC182" s="107"/>
      <c r="DD182" s="107"/>
      <c r="DE182" s="107"/>
      <c r="DF182" s="107"/>
      <c r="DG182" s="107"/>
      <c r="DH182" s="107"/>
      <c r="DI182" s="107"/>
      <c r="DJ182" s="107"/>
      <c r="DK182" s="107"/>
      <c r="DL182" s="107"/>
      <c r="DM182" s="107"/>
      <c r="DN182" s="107"/>
      <c r="DO182" s="107"/>
      <c r="DP182" s="107"/>
      <c r="DQ182" s="107"/>
      <c r="DR182" s="107"/>
      <c r="DS182" s="107"/>
      <c r="DT182" s="107"/>
      <c r="DU182" s="107"/>
      <c r="DV182" s="107"/>
      <c r="DW182" s="107"/>
      <c r="DX182" s="107"/>
      <c r="DY182" s="107"/>
      <c r="DZ182" s="107"/>
      <c r="EA182" s="107"/>
      <c r="EB182" s="107"/>
      <c r="EC182" s="107"/>
      <c r="ED182" s="107"/>
      <c r="EE182" s="107"/>
      <c r="EF182" s="107"/>
      <c r="EG182" s="107"/>
      <c r="EH182" s="107"/>
      <c r="EI182" s="107"/>
      <c r="EJ182" s="107"/>
      <c r="EK182" s="107"/>
      <c r="EL182" s="107"/>
    </row>
    <row r="183" spans="1:143" ht="13.8" x14ac:dyDescent="0.25">
      <c r="A183" s="54" t="s">
        <v>114</v>
      </c>
      <c r="B183" s="55" t="s">
        <v>116</v>
      </c>
      <c r="C183" s="108" t="s">
        <v>116</v>
      </c>
      <c r="D183" s="98" t="s">
        <v>229</v>
      </c>
      <c r="E183" s="98" t="s">
        <v>105</v>
      </c>
      <c r="F183" s="56">
        <v>300</v>
      </c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109"/>
      <c r="AA183" s="109"/>
      <c r="AB183" s="109"/>
      <c r="AC183" s="109"/>
      <c r="AD183" s="109"/>
      <c r="AE183" s="109"/>
      <c r="AF183" s="109"/>
      <c r="AG183" s="109"/>
      <c r="AH183" s="109"/>
      <c r="AI183" s="109"/>
      <c r="AJ183" s="109"/>
      <c r="AK183" s="109"/>
      <c r="AL183" s="109"/>
      <c r="AM183" s="109"/>
      <c r="AN183" s="109"/>
      <c r="AO183" s="109"/>
      <c r="AP183" s="109"/>
      <c r="AQ183" s="109"/>
      <c r="AR183" s="109"/>
      <c r="AS183" s="109"/>
      <c r="AT183" s="109"/>
      <c r="AU183" s="109"/>
      <c r="AV183" s="109"/>
      <c r="AW183" s="109"/>
      <c r="AX183" s="109"/>
      <c r="AY183" s="109"/>
      <c r="AZ183" s="109"/>
      <c r="BA183" s="109"/>
      <c r="BB183" s="109"/>
      <c r="BC183" s="109"/>
      <c r="BD183" s="109"/>
      <c r="BE183" s="109"/>
      <c r="BF183" s="109"/>
      <c r="BG183" s="109"/>
      <c r="BH183" s="109"/>
      <c r="BI183" s="109"/>
      <c r="BJ183" s="109"/>
      <c r="BK183" s="109"/>
      <c r="BL183" s="109"/>
      <c r="BM183" s="109"/>
      <c r="BN183" s="109"/>
      <c r="BO183" s="109"/>
      <c r="BP183" s="109"/>
      <c r="BQ183" s="109"/>
      <c r="BR183" s="109"/>
      <c r="BS183" s="109"/>
      <c r="BT183" s="109"/>
      <c r="BU183" s="109"/>
      <c r="BV183" s="109"/>
      <c r="BW183" s="109"/>
      <c r="BX183" s="109"/>
      <c r="BY183" s="109"/>
      <c r="BZ183" s="109"/>
      <c r="CA183" s="109"/>
      <c r="CB183" s="109"/>
      <c r="CC183" s="109"/>
      <c r="CD183" s="109"/>
      <c r="CE183" s="109"/>
      <c r="CF183" s="109"/>
      <c r="CG183" s="109"/>
      <c r="CH183" s="109"/>
      <c r="CI183" s="109"/>
      <c r="CJ183" s="109"/>
      <c r="CK183" s="109"/>
      <c r="CL183" s="109"/>
      <c r="CM183" s="109"/>
      <c r="CN183" s="109"/>
      <c r="CO183" s="109"/>
      <c r="CP183" s="109"/>
      <c r="CQ183" s="109"/>
      <c r="CR183" s="109"/>
      <c r="CS183" s="109"/>
      <c r="CT183" s="109"/>
      <c r="CU183" s="109"/>
      <c r="CV183" s="109"/>
      <c r="CW183" s="109"/>
      <c r="CX183" s="109"/>
      <c r="CY183" s="109"/>
      <c r="CZ183" s="109"/>
      <c r="DA183" s="109"/>
      <c r="DB183" s="109"/>
      <c r="DC183" s="109"/>
      <c r="DD183" s="109"/>
      <c r="DE183" s="109"/>
      <c r="DF183" s="109"/>
      <c r="DG183" s="109"/>
      <c r="DH183" s="109"/>
      <c r="DI183" s="109"/>
      <c r="DJ183" s="109"/>
      <c r="DK183" s="109"/>
      <c r="DL183" s="109"/>
      <c r="DM183" s="109"/>
      <c r="DN183" s="109"/>
      <c r="DO183" s="109"/>
      <c r="DP183" s="109"/>
      <c r="DQ183" s="109"/>
      <c r="DR183" s="109"/>
      <c r="DS183" s="109"/>
      <c r="DT183" s="109"/>
      <c r="DU183" s="109"/>
      <c r="DV183" s="109"/>
      <c r="DW183" s="109"/>
      <c r="DX183" s="109"/>
      <c r="DY183" s="109"/>
      <c r="DZ183" s="109"/>
      <c r="EA183" s="109"/>
      <c r="EB183" s="109"/>
      <c r="EC183" s="109"/>
      <c r="ED183" s="109"/>
      <c r="EE183" s="109"/>
      <c r="EF183" s="109"/>
      <c r="EG183" s="109"/>
      <c r="EH183" s="109"/>
      <c r="EI183" s="109"/>
      <c r="EJ183" s="109"/>
      <c r="EK183" s="109"/>
      <c r="EL183" s="109"/>
      <c r="EM183" s="57"/>
    </row>
    <row r="184" spans="1:143" ht="26.4" x14ac:dyDescent="0.25">
      <c r="A184" s="54" t="s">
        <v>150</v>
      </c>
      <c r="B184" s="55" t="s">
        <v>116</v>
      </c>
      <c r="C184" s="108" t="s">
        <v>116</v>
      </c>
      <c r="D184" s="98" t="s">
        <v>229</v>
      </c>
      <c r="E184" s="98" t="s">
        <v>151</v>
      </c>
      <c r="F184" s="56">
        <v>200</v>
      </c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  <c r="AA184" s="109"/>
      <c r="AB184" s="109"/>
      <c r="AC184" s="109"/>
      <c r="AD184" s="109"/>
      <c r="AE184" s="109"/>
      <c r="AF184" s="109"/>
      <c r="AG184" s="109"/>
      <c r="AH184" s="109"/>
      <c r="AI184" s="109"/>
      <c r="AJ184" s="109"/>
      <c r="AK184" s="109"/>
      <c r="AL184" s="109"/>
      <c r="AM184" s="109"/>
      <c r="AN184" s="109"/>
      <c r="AO184" s="109"/>
      <c r="AP184" s="109"/>
      <c r="AQ184" s="109"/>
      <c r="AR184" s="109"/>
      <c r="AS184" s="109"/>
      <c r="AT184" s="109"/>
      <c r="AU184" s="109"/>
      <c r="AV184" s="109"/>
      <c r="AW184" s="109"/>
      <c r="AX184" s="109"/>
      <c r="AY184" s="109"/>
      <c r="AZ184" s="109"/>
      <c r="BA184" s="109"/>
      <c r="BB184" s="109"/>
      <c r="BC184" s="109"/>
      <c r="BD184" s="109"/>
      <c r="BE184" s="109"/>
      <c r="BF184" s="109"/>
      <c r="BG184" s="109"/>
      <c r="BH184" s="109"/>
      <c r="BI184" s="109"/>
      <c r="BJ184" s="109"/>
      <c r="BK184" s="109"/>
      <c r="BL184" s="109"/>
      <c r="BM184" s="109"/>
      <c r="BN184" s="109"/>
      <c r="BO184" s="109"/>
      <c r="BP184" s="109"/>
      <c r="BQ184" s="109"/>
      <c r="BR184" s="109"/>
      <c r="BS184" s="109"/>
      <c r="BT184" s="109"/>
      <c r="BU184" s="109"/>
      <c r="BV184" s="109"/>
      <c r="BW184" s="109"/>
      <c r="BX184" s="109"/>
      <c r="BY184" s="109"/>
      <c r="BZ184" s="109"/>
      <c r="CA184" s="109"/>
      <c r="CB184" s="109"/>
      <c r="CC184" s="109"/>
      <c r="CD184" s="109"/>
      <c r="CE184" s="109"/>
      <c r="CF184" s="109"/>
      <c r="CG184" s="109"/>
      <c r="CH184" s="109"/>
      <c r="CI184" s="109"/>
      <c r="CJ184" s="109"/>
      <c r="CK184" s="109"/>
      <c r="CL184" s="109"/>
      <c r="CM184" s="109"/>
      <c r="CN184" s="109"/>
      <c r="CO184" s="109"/>
      <c r="CP184" s="109"/>
      <c r="CQ184" s="109"/>
      <c r="CR184" s="109"/>
      <c r="CS184" s="109"/>
      <c r="CT184" s="109"/>
      <c r="CU184" s="109"/>
      <c r="CV184" s="109"/>
      <c r="CW184" s="109"/>
      <c r="CX184" s="109"/>
      <c r="CY184" s="109"/>
      <c r="CZ184" s="109"/>
      <c r="DA184" s="109"/>
      <c r="DB184" s="109"/>
      <c r="DC184" s="109"/>
      <c r="DD184" s="109"/>
      <c r="DE184" s="109"/>
      <c r="DF184" s="109"/>
      <c r="DG184" s="109"/>
      <c r="DH184" s="109"/>
      <c r="DI184" s="109"/>
      <c r="DJ184" s="109"/>
      <c r="DK184" s="109"/>
      <c r="DL184" s="109"/>
      <c r="DM184" s="109"/>
      <c r="DN184" s="109"/>
      <c r="DO184" s="109"/>
      <c r="DP184" s="109"/>
      <c r="DQ184" s="109"/>
      <c r="DR184" s="109"/>
      <c r="DS184" s="109"/>
      <c r="DT184" s="109"/>
      <c r="DU184" s="109"/>
      <c r="DV184" s="109"/>
      <c r="DW184" s="109"/>
      <c r="DX184" s="109"/>
      <c r="DY184" s="109"/>
      <c r="DZ184" s="109"/>
      <c r="EA184" s="109"/>
      <c r="EB184" s="109"/>
      <c r="EC184" s="109"/>
      <c r="ED184" s="109"/>
      <c r="EE184" s="109"/>
      <c r="EF184" s="109"/>
      <c r="EG184" s="109"/>
      <c r="EH184" s="109"/>
      <c r="EI184" s="109"/>
      <c r="EJ184" s="109"/>
      <c r="EK184" s="109"/>
      <c r="EL184" s="109"/>
      <c r="EM184" s="57"/>
    </row>
    <row r="185" spans="1:143" ht="26.4" x14ac:dyDescent="0.25">
      <c r="A185" s="58" t="s">
        <v>230</v>
      </c>
      <c r="B185" s="71" t="s">
        <v>116</v>
      </c>
      <c r="C185" s="71" t="s">
        <v>116</v>
      </c>
      <c r="D185" s="71" t="s">
        <v>231</v>
      </c>
      <c r="E185" s="71"/>
      <c r="F185" s="60">
        <f>SUM(F186)</f>
        <v>25992.32</v>
      </c>
    </row>
    <row r="186" spans="1:143" x14ac:dyDescent="0.25">
      <c r="A186" s="54" t="s">
        <v>114</v>
      </c>
      <c r="B186" s="75" t="s">
        <v>116</v>
      </c>
      <c r="C186" s="75" t="s">
        <v>116</v>
      </c>
      <c r="D186" s="75" t="s">
        <v>231</v>
      </c>
      <c r="E186" s="75" t="s">
        <v>105</v>
      </c>
      <c r="F186" s="56">
        <v>25992.32</v>
      </c>
    </row>
    <row r="187" spans="1:143" ht="26.4" x14ac:dyDescent="0.25">
      <c r="A187" s="54" t="s">
        <v>232</v>
      </c>
      <c r="B187" s="75" t="s">
        <v>116</v>
      </c>
      <c r="C187" s="98" t="s">
        <v>116</v>
      </c>
      <c r="D187" s="110" t="s">
        <v>233</v>
      </c>
      <c r="E187" s="98"/>
      <c r="F187" s="56">
        <f>SUM(F188)</f>
        <v>7889.26</v>
      </c>
    </row>
    <row r="188" spans="1:143" x14ac:dyDescent="0.25">
      <c r="A188" s="58" t="s">
        <v>114</v>
      </c>
      <c r="B188" s="111" t="s">
        <v>116</v>
      </c>
      <c r="C188" s="112" t="s">
        <v>116</v>
      </c>
      <c r="D188" s="111" t="s">
        <v>233</v>
      </c>
      <c r="E188" s="72" t="s">
        <v>105</v>
      </c>
      <c r="F188" s="60">
        <v>7889.26</v>
      </c>
    </row>
    <row r="189" spans="1:143" ht="15.6" x14ac:dyDescent="0.3">
      <c r="A189" s="45" t="s">
        <v>234</v>
      </c>
      <c r="B189" s="113" t="s">
        <v>235</v>
      </c>
      <c r="C189" s="113"/>
      <c r="D189" s="113"/>
      <c r="E189" s="84"/>
      <c r="F189" s="114">
        <f>SUM(F195+F190)</f>
        <v>500</v>
      </c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  <c r="AB189" s="115"/>
      <c r="AC189" s="115"/>
      <c r="AD189" s="115"/>
      <c r="AE189" s="115"/>
      <c r="AF189" s="115"/>
      <c r="AG189" s="115"/>
      <c r="AH189" s="115"/>
      <c r="AI189" s="115"/>
      <c r="AJ189" s="115"/>
      <c r="AK189" s="115"/>
      <c r="AL189" s="115"/>
      <c r="AM189" s="115"/>
      <c r="AN189" s="115"/>
      <c r="AO189" s="115"/>
      <c r="AP189" s="115"/>
      <c r="AQ189" s="115"/>
      <c r="AR189" s="115"/>
      <c r="AS189" s="115"/>
      <c r="AT189" s="115"/>
      <c r="AU189" s="115"/>
      <c r="AV189" s="115"/>
      <c r="AW189" s="115"/>
      <c r="AX189" s="115"/>
      <c r="AY189" s="115"/>
      <c r="AZ189" s="115"/>
      <c r="BA189" s="115"/>
      <c r="BB189" s="115"/>
      <c r="BC189" s="115"/>
      <c r="BD189" s="115"/>
      <c r="BE189" s="115"/>
      <c r="BF189" s="115"/>
      <c r="BG189" s="115"/>
      <c r="BH189" s="115"/>
      <c r="BI189" s="115"/>
      <c r="BJ189" s="115"/>
      <c r="BK189" s="115"/>
      <c r="BL189" s="115"/>
      <c r="BM189" s="115"/>
      <c r="BN189" s="115"/>
      <c r="BO189" s="115"/>
      <c r="BP189" s="115"/>
      <c r="BQ189" s="115"/>
      <c r="BR189" s="115"/>
      <c r="BS189" s="115"/>
      <c r="BT189" s="115"/>
      <c r="BU189" s="115"/>
      <c r="BV189" s="115"/>
      <c r="BW189" s="115"/>
      <c r="BX189" s="115"/>
      <c r="BY189" s="115"/>
      <c r="BZ189" s="115"/>
      <c r="CA189" s="115"/>
      <c r="CB189" s="115"/>
      <c r="CC189" s="115"/>
      <c r="CD189" s="115"/>
      <c r="CE189" s="115"/>
      <c r="CF189" s="115"/>
      <c r="CG189" s="115"/>
      <c r="CH189" s="115"/>
      <c r="CI189" s="115"/>
      <c r="CJ189" s="115"/>
      <c r="CK189" s="115"/>
      <c r="CL189" s="115"/>
      <c r="CM189" s="115"/>
      <c r="CN189" s="115"/>
      <c r="CO189" s="115"/>
      <c r="CP189" s="115"/>
      <c r="CQ189" s="115"/>
      <c r="CR189" s="115"/>
      <c r="CS189" s="115"/>
      <c r="CT189" s="115"/>
      <c r="CU189" s="115"/>
      <c r="CV189" s="115"/>
      <c r="CW189" s="115"/>
      <c r="CX189" s="115"/>
      <c r="CY189" s="115"/>
      <c r="CZ189" s="115"/>
      <c r="DA189" s="115"/>
      <c r="DB189" s="115"/>
      <c r="DC189" s="115"/>
      <c r="DD189" s="115"/>
      <c r="DE189" s="115"/>
      <c r="DF189" s="115"/>
      <c r="DG189" s="115"/>
      <c r="DH189" s="115"/>
      <c r="DI189" s="115"/>
      <c r="DJ189" s="115"/>
      <c r="DK189" s="115"/>
      <c r="DL189" s="115"/>
      <c r="DM189" s="115"/>
      <c r="DN189" s="115"/>
      <c r="DO189" s="115"/>
      <c r="DP189" s="115"/>
      <c r="DQ189" s="115"/>
      <c r="DR189" s="115"/>
      <c r="DS189" s="115"/>
      <c r="DT189" s="115"/>
      <c r="DU189" s="115"/>
      <c r="DV189" s="115"/>
      <c r="DW189" s="115"/>
      <c r="DX189" s="115"/>
      <c r="DY189" s="115"/>
      <c r="DZ189" s="115"/>
      <c r="EA189" s="115"/>
      <c r="EB189" s="115"/>
      <c r="EC189" s="115"/>
      <c r="ED189" s="115"/>
      <c r="EE189" s="115"/>
      <c r="EF189" s="115"/>
      <c r="EG189" s="115"/>
      <c r="EH189" s="115"/>
      <c r="EI189" s="115"/>
      <c r="EJ189" s="115"/>
      <c r="EK189" s="115"/>
      <c r="EL189" s="115"/>
    </row>
    <row r="190" spans="1:143" x14ac:dyDescent="0.25">
      <c r="A190" s="79" t="s">
        <v>236</v>
      </c>
      <c r="B190" s="116" t="s">
        <v>235</v>
      </c>
      <c r="C190" s="116" t="s">
        <v>92</v>
      </c>
      <c r="D190" s="116"/>
      <c r="E190" s="49"/>
      <c r="F190" s="117">
        <f>SUM(F193+F191)</f>
        <v>0</v>
      </c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4"/>
      <c r="BH190" s="104"/>
      <c r="BI190" s="104"/>
      <c r="BJ190" s="104"/>
      <c r="BK190" s="104"/>
      <c r="BL190" s="104"/>
      <c r="BM190" s="104"/>
      <c r="BN190" s="104"/>
      <c r="BO190" s="104"/>
      <c r="BP190" s="104"/>
      <c r="BQ190" s="104"/>
      <c r="BR190" s="104"/>
      <c r="BS190" s="104"/>
      <c r="BT190" s="104"/>
      <c r="BU190" s="104"/>
      <c r="BV190" s="104"/>
      <c r="BW190" s="104"/>
      <c r="BX190" s="104"/>
      <c r="BY190" s="104"/>
      <c r="BZ190" s="104"/>
      <c r="CA190" s="104"/>
      <c r="CB190" s="104"/>
      <c r="CC190" s="104"/>
      <c r="CD190" s="104"/>
      <c r="CE190" s="104"/>
      <c r="CF190" s="104"/>
      <c r="CG190" s="104"/>
      <c r="CH190" s="104"/>
      <c r="CI190" s="104"/>
      <c r="CJ190" s="104"/>
      <c r="CK190" s="104"/>
      <c r="CL190" s="104"/>
      <c r="CM190" s="104"/>
      <c r="CN190" s="104"/>
      <c r="CO190" s="104"/>
      <c r="CP190" s="104"/>
      <c r="CQ190" s="104"/>
      <c r="CR190" s="104"/>
      <c r="CS190" s="104"/>
      <c r="CT190" s="104"/>
      <c r="CU190" s="104"/>
      <c r="CV190" s="104"/>
      <c r="CW190" s="104"/>
      <c r="CX190" s="104"/>
      <c r="CY190" s="104"/>
      <c r="CZ190" s="104"/>
      <c r="DA190" s="104"/>
      <c r="DB190" s="104"/>
      <c r="DC190" s="104"/>
      <c r="DD190" s="104"/>
      <c r="DE190" s="104"/>
      <c r="DF190" s="104"/>
      <c r="DG190" s="104"/>
      <c r="DH190" s="104"/>
      <c r="DI190" s="104"/>
      <c r="DJ190" s="104"/>
      <c r="DK190" s="104"/>
      <c r="DL190" s="104"/>
      <c r="DM190" s="104"/>
      <c r="DN190" s="104"/>
      <c r="DO190" s="104"/>
      <c r="DP190" s="104"/>
      <c r="DQ190" s="104"/>
      <c r="DR190" s="104"/>
      <c r="DS190" s="104"/>
      <c r="DT190" s="104"/>
      <c r="DU190" s="104"/>
      <c r="DV190" s="104"/>
      <c r="DW190" s="104"/>
      <c r="DX190" s="104"/>
      <c r="DY190" s="104"/>
      <c r="DZ190" s="104"/>
      <c r="EA190" s="104"/>
      <c r="EB190" s="104"/>
      <c r="EC190" s="104"/>
      <c r="ED190" s="104"/>
      <c r="EE190" s="104"/>
      <c r="EF190" s="104"/>
      <c r="EG190" s="104"/>
      <c r="EH190" s="104"/>
      <c r="EI190" s="104"/>
      <c r="EJ190" s="104"/>
      <c r="EK190" s="104"/>
      <c r="EL190" s="104"/>
    </row>
    <row r="191" spans="1:143" ht="26.4" x14ac:dyDescent="0.25">
      <c r="A191" s="58" t="s">
        <v>237</v>
      </c>
      <c r="B191" s="111" t="s">
        <v>235</v>
      </c>
      <c r="C191" s="111" t="s">
        <v>92</v>
      </c>
      <c r="D191" s="111" t="s">
        <v>238</v>
      </c>
      <c r="E191" s="59"/>
      <c r="F191" s="97">
        <f>SUM(F192)</f>
        <v>0</v>
      </c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4"/>
      <c r="AS191" s="104"/>
      <c r="AT191" s="104"/>
      <c r="AU191" s="104"/>
      <c r="AV191" s="104"/>
      <c r="AW191" s="104"/>
      <c r="AX191" s="104"/>
      <c r="AY191" s="104"/>
      <c r="AZ191" s="104"/>
      <c r="BA191" s="104"/>
      <c r="BB191" s="104"/>
      <c r="BC191" s="104"/>
      <c r="BD191" s="104"/>
      <c r="BE191" s="104"/>
      <c r="BF191" s="104"/>
      <c r="BG191" s="104"/>
      <c r="BH191" s="104"/>
      <c r="BI191" s="104"/>
      <c r="BJ191" s="104"/>
      <c r="BK191" s="104"/>
      <c r="BL191" s="104"/>
      <c r="BM191" s="104"/>
      <c r="BN191" s="104"/>
      <c r="BO191" s="104"/>
      <c r="BP191" s="104"/>
      <c r="BQ191" s="104"/>
      <c r="BR191" s="104"/>
      <c r="BS191" s="104"/>
      <c r="BT191" s="104"/>
      <c r="BU191" s="104"/>
      <c r="BV191" s="104"/>
      <c r="BW191" s="104"/>
      <c r="BX191" s="104"/>
      <c r="BY191" s="104"/>
      <c r="BZ191" s="104"/>
      <c r="CA191" s="104"/>
      <c r="CB191" s="104"/>
      <c r="CC191" s="104"/>
      <c r="CD191" s="104"/>
      <c r="CE191" s="104"/>
      <c r="CF191" s="104"/>
      <c r="CG191" s="104"/>
      <c r="CH191" s="104"/>
      <c r="CI191" s="104"/>
      <c r="CJ191" s="104"/>
      <c r="CK191" s="104"/>
      <c r="CL191" s="104"/>
      <c r="CM191" s="104"/>
      <c r="CN191" s="104"/>
      <c r="CO191" s="104"/>
      <c r="CP191" s="104"/>
      <c r="CQ191" s="104"/>
      <c r="CR191" s="104"/>
      <c r="CS191" s="104"/>
      <c r="CT191" s="104"/>
      <c r="CU191" s="104"/>
      <c r="CV191" s="104"/>
      <c r="CW191" s="104"/>
      <c r="CX191" s="104"/>
      <c r="CY191" s="104"/>
      <c r="CZ191" s="104"/>
      <c r="DA191" s="104"/>
      <c r="DB191" s="104"/>
      <c r="DC191" s="104"/>
      <c r="DD191" s="104"/>
      <c r="DE191" s="104"/>
      <c r="DF191" s="104"/>
      <c r="DG191" s="104"/>
      <c r="DH191" s="104"/>
      <c r="DI191" s="104"/>
      <c r="DJ191" s="104"/>
      <c r="DK191" s="104"/>
      <c r="DL191" s="104"/>
      <c r="DM191" s="104"/>
      <c r="DN191" s="104"/>
      <c r="DO191" s="104"/>
      <c r="DP191" s="104"/>
      <c r="DQ191" s="104"/>
      <c r="DR191" s="104"/>
      <c r="DS191" s="104"/>
      <c r="DT191" s="104"/>
      <c r="DU191" s="104"/>
      <c r="DV191" s="104"/>
      <c r="DW191" s="104"/>
      <c r="DX191" s="104"/>
      <c r="DY191" s="104"/>
      <c r="DZ191" s="104"/>
      <c r="EA191" s="104"/>
      <c r="EB191" s="104"/>
      <c r="EC191" s="104"/>
      <c r="ED191" s="104"/>
      <c r="EE191" s="104"/>
      <c r="EF191" s="104"/>
      <c r="EG191" s="104"/>
      <c r="EH191" s="104"/>
      <c r="EI191" s="104"/>
      <c r="EJ191" s="104"/>
      <c r="EK191" s="104"/>
      <c r="EL191" s="104"/>
    </row>
    <row r="192" spans="1:143" x14ac:dyDescent="0.25">
      <c r="A192" s="54" t="s">
        <v>114</v>
      </c>
      <c r="B192" s="110" t="s">
        <v>235</v>
      </c>
      <c r="C192" s="110" t="s">
        <v>92</v>
      </c>
      <c r="D192" s="110" t="s">
        <v>238</v>
      </c>
      <c r="E192" s="55" t="s">
        <v>105</v>
      </c>
      <c r="F192" s="97">
        <v>0</v>
      </c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4"/>
      <c r="AT192" s="104"/>
      <c r="AU192" s="104"/>
      <c r="AV192" s="104"/>
      <c r="AW192" s="104"/>
      <c r="AX192" s="104"/>
      <c r="AY192" s="104"/>
      <c r="AZ192" s="104"/>
      <c r="BA192" s="104"/>
      <c r="BB192" s="104"/>
      <c r="BC192" s="104"/>
      <c r="BD192" s="104"/>
      <c r="BE192" s="104"/>
      <c r="BF192" s="104"/>
      <c r="BG192" s="104"/>
      <c r="BH192" s="104"/>
      <c r="BI192" s="104"/>
      <c r="BJ192" s="104"/>
      <c r="BK192" s="104"/>
      <c r="BL192" s="104"/>
      <c r="BM192" s="104"/>
      <c r="BN192" s="104"/>
      <c r="BO192" s="104"/>
      <c r="BP192" s="104"/>
      <c r="BQ192" s="104"/>
      <c r="BR192" s="104"/>
      <c r="BS192" s="104"/>
      <c r="BT192" s="104"/>
      <c r="BU192" s="104"/>
      <c r="BV192" s="104"/>
      <c r="BW192" s="104"/>
      <c r="BX192" s="104"/>
      <c r="BY192" s="104"/>
      <c r="BZ192" s="104"/>
      <c r="CA192" s="104"/>
      <c r="CB192" s="104"/>
      <c r="CC192" s="104"/>
      <c r="CD192" s="104"/>
      <c r="CE192" s="104"/>
      <c r="CF192" s="104"/>
      <c r="CG192" s="104"/>
      <c r="CH192" s="104"/>
      <c r="CI192" s="104"/>
      <c r="CJ192" s="104"/>
      <c r="CK192" s="104"/>
      <c r="CL192" s="104"/>
      <c r="CM192" s="104"/>
      <c r="CN192" s="104"/>
      <c r="CO192" s="104"/>
      <c r="CP192" s="104"/>
      <c r="CQ192" s="104"/>
      <c r="CR192" s="104"/>
      <c r="CS192" s="104"/>
      <c r="CT192" s="104"/>
      <c r="CU192" s="104"/>
      <c r="CV192" s="104"/>
      <c r="CW192" s="104"/>
      <c r="CX192" s="104"/>
      <c r="CY192" s="104"/>
      <c r="CZ192" s="104"/>
      <c r="DA192" s="104"/>
      <c r="DB192" s="104"/>
      <c r="DC192" s="104"/>
      <c r="DD192" s="104"/>
      <c r="DE192" s="104"/>
      <c r="DF192" s="104"/>
      <c r="DG192" s="104"/>
      <c r="DH192" s="104"/>
      <c r="DI192" s="104"/>
      <c r="DJ192" s="104"/>
      <c r="DK192" s="104"/>
      <c r="DL192" s="104"/>
      <c r="DM192" s="104"/>
      <c r="DN192" s="104"/>
      <c r="DO192" s="104"/>
      <c r="DP192" s="104"/>
      <c r="DQ192" s="104"/>
      <c r="DR192" s="104"/>
      <c r="DS192" s="104"/>
      <c r="DT192" s="104"/>
      <c r="DU192" s="104"/>
      <c r="DV192" s="104"/>
      <c r="DW192" s="104"/>
      <c r="DX192" s="104"/>
      <c r="DY192" s="104"/>
      <c r="DZ192" s="104"/>
      <c r="EA192" s="104"/>
      <c r="EB192" s="104"/>
      <c r="EC192" s="104"/>
      <c r="ED192" s="104"/>
      <c r="EE192" s="104"/>
      <c r="EF192" s="104"/>
      <c r="EG192" s="104"/>
      <c r="EH192" s="104"/>
      <c r="EI192" s="104"/>
      <c r="EJ192" s="104"/>
      <c r="EK192" s="104"/>
      <c r="EL192" s="104"/>
    </row>
    <row r="193" spans="1:143" x14ac:dyDescent="0.25">
      <c r="A193" s="79" t="s">
        <v>200</v>
      </c>
      <c r="B193" s="116" t="s">
        <v>235</v>
      </c>
      <c r="C193" s="116" t="s">
        <v>92</v>
      </c>
      <c r="D193" s="116" t="s">
        <v>201</v>
      </c>
      <c r="E193" s="49"/>
      <c r="F193" s="117">
        <f>SUM(F194)</f>
        <v>0</v>
      </c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04"/>
      <c r="AR193" s="104"/>
      <c r="AS193" s="104"/>
      <c r="AT193" s="104"/>
      <c r="AU193" s="104"/>
      <c r="AV193" s="104"/>
      <c r="AW193" s="104"/>
      <c r="AX193" s="104"/>
      <c r="AY193" s="104"/>
      <c r="AZ193" s="104"/>
      <c r="BA193" s="104"/>
      <c r="BB193" s="104"/>
      <c r="BC193" s="104"/>
      <c r="BD193" s="104"/>
      <c r="BE193" s="104"/>
      <c r="BF193" s="104"/>
      <c r="BG193" s="104"/>
      <c r="BH193" s="104"/>
      <c r="BI193" s="104"/>
      <c r="BJ193" s="104"/>
      <c r="BK193" s="104"/>
      <c r="BL193" s="104"/>
      <c r="BM193" s="104"/>
      <c r="BN193" s="104"/>
      <c r="BO193" s="104"/>
      <c r="BP193" s="104"/>
      <c r="BQ193" s="104"/>
      <c r="BR193" s="104"/>
      <c r="BS193" s="104"/>
      <c r="BT193" s="104"/>
      <c r="BU193" s="104"/>
      <c r="BV193" s="104"/>
      <c r="BW193" s="104"/>
      <c r="BX193" s="104"/>
      <c r="BY193" s="104"/>
      <c r="BZ193" s="104"/>
      <c r="CA193" s="104"/>
      <c r="CB193" s="104"/>
      <c r="CC193" s="104"/>
      <c r="CD193" s="104"/>
      <c r="CE193" s="104"/>
      <c r="CF193" s="104"/>
      <c r="CG193" s="104"/>
      <c r="CH193" s="104"/>
      <c r="CI193" s="104"/>
      <c r="CJ193" s="104"/>
      <c r="CK193" s="104"/>
      <c r="CL193" s="104"/>
      <c r="CM193" s="104"/>
      <c r="CN193" s="104"/>
      <c r="CO193" s="104"/>
      <c r="CP193" s="104"/>
      <c r="CQ193" s="104"/>
      <c r="CR193" s="104"/>
      <c r="CS193" s="104"/>
      <c r="CT193" s="104"/>
      <c r="CU193" s="104"/>
      <c r="CV193" s="104"/>
      <c r="CW193" s="104"/>
      <c r="CX193" s="104"/>
      <c r="CY193" s="104"/>
      <c r="CZ193" s="104"/>
      <c r="DA193" s="104"/>
      <c r="DB193" s="104"/>
      <c r="DC193" s="104"/>
      <c r="DD193" s="104"/>
      <c r="DE193" s="104"/>
      <c r="DF193" s="104"/>
      <c r="DG193" s="104"/>
      <c r="DH193" s="104"/>
      <c r="DI193" s="104"/>
      <c r="DJ193" s="104"/>
      <c r="DK193" s="104"/>
      <c r="DL193" s="104"/>
      <c r="DM193" s="104"/>
      <c r="DN193" s="104"/>
      <c r="DO193" s="104"/>
      <c r="DP193" s="104"/>
      <c r="DQ193" s="104"/>
      <c r="DR193" s="104"/>
      <c r="DS193" s="104"/>
      <c r="DT193" s="104"/>
      <c r="DU193" s="104"/>
      <c r="DV193" s="104"/>
      <c r="DW193" s="104"/>
      <c r="DX193" s="104"/>
      <c r="DY193" s="104"/>
      <c r="DZ193" s="104"/>
      <c r="EA193" s="104"/>
      <c r="EB193" s="104"/>
      <c r="EC193" s="104"/>
      <c r="ED193" s="104"/>
      <c r="EE193" s="104"/>
      <c r="EF193" s="104"/>
      <c r="EG193" s="104"/>
      <c r="EH193" s="104"/>
      <c r="EI193" s="104"/>
      <c r="EJ193" s="104"/>
      <c r="EK193" s="104"/>
      <c r="EL193" s="104"/>
    </row>
    <row r="194" spans="1:143" x14ac:dyDescent="0.25">
      <c r="A194" s="54" t="s">
        <v>114</v>
      </c>
      <c r="B194" s="110" t="s">
        <v>235</v>
      </c>
      <c r="C194" s="110" t="s">
        <v>92</v>
      </c>
      <c r="D194" s="110" t="s">
        <v>201</v>
      </c>
      <c r="E194" s="55" t="s">
        <v>105</v>
      </c>
      <c r="F194" s="87">
        <v>0</v>
      </c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04"/>
      <c r="AT194" s="104"/>
      <c r="AU194" s="104"/>
      <c r="AV194" s="104"/>
      <c r="AW194" s="104"/>
      <c r="AX194" s="104"/>
      <c r="AY194" s="104"/>
      <c r="AZ194" s="104"/>
      <c r="BA194" s="104"/>
      <c r="BB194" s="104"/>
      <c r="BC194" s="104"/>
      <c r="BD194" s="104"/>
      <c r="BE194" s="104"/>
      <c r="BF194" s="104"/>
      <c r="BG194" s="104"/>
      <c r="BH194" s="104"/>
      <c r="BI194" s="104"/>
      <c r="BJ194" s="104"/>
      <c r="BK194" s="104"/>
      <c r="BL194" s="104"/>
      <c r="BM194" s="104"/>
      <c r="BN194" s="104"/>
      <c r="BO194" s="104"/>
      <c r="BP194" s="104"/>
      <c r="BQ194" s="104"/>
      <c r="BR194" s="104"/>
      <c r="BS194" s="104"/>
      <c r="BT194" s="104"/>
      <c r="BU194" s="104"/>
      <c r="BV194" s="104"/>
      <c r="BW194" s="104"/>
      <c r="BX194" s="104"/>
      <c r="BY194" s="104"/>
      <c r="BZ194" s="104"/>
      <c r="CA194" s="104"/>
      <c r="CB194" s="104"/>
      <c r="CC194" s="104"/>
      <c r="CD194" s="104"/>
      <c r="CE194" s="104"/>
      <c r="CF194" s="104"/>
      <c r="CG194" s="104"/>
      <c r="CH194" s="104"/>
      <c r="CI194" s="104"/>
      <c r="CJ194" s="104"/>
      <c r="CK194" s="104"/>
      <c r="CL194" s="104"/>
      <c r="CM194" s="104"/>
      <c r="CN194" s="104"/>
      <c r="CO194" s="104"/>
      <c r="CP194" s="104"/>
      <c r="CQ194" s="104"/>
      <c r="CR194" s="104"/>
      <c r="CS194" s="104"/>
      <c r="CT194" s="104"/>
      <c r="CU194" s="104"/>
      <c r="CV194" s="104"/>
      <c r="CW194" s="104"/>
      <c r="CX194" s="104"/>
      <c r="CY194" s="104"/>
      <c r="CZ194" s="104"/>
      <c r="DA194" s="104"/>
      <c r="DB194" s="104"/>
      <c r="DC194" s="104"/>
      <c r="DD194" s="104"/>
      <c r="DE194" s="104"/>
      <c r="DF194" s="104"/>
      <c r="DG194" s="104"/>
      <c r="DH194" s="104"/>
      <c r="DI194" s="104"/>
      <c r="DJ194" s="104"/>
      <c r="DK194" s="104"/>
      <c r="DL194" s="104"/>
      <c r="DM194" s="104"/>
      <c r="DN194" s="104"/>
      <c r="DO194" s="104"/>
      <c r="DP194" s="104"/>
      <c r="DQ194" s="104"/>
      <c r="DR194" s="104"/>
      <c r="DS194" s="104"/>
      <c r="DT194" s="104"/>
      <c r="DU194" s="104"/>
      <c r="DV194" s="104"/>
      <c r="DW194" s="104"/>
      <c r="DX194" s="104"/>
      <c r="DY194" s="104"/>
      <c r="DZ194" s="104"/>
      <c r="EA194" s="104"/>
      <c r="EB194" s="104"/>
      <c r="EC194" s="104"/>
      <c r="ED194" s="104"/>
      <c r="EE194" s="104"/>
      <c r="EF194" s="104"/>
      <c r="EG194" s="104"/>
      <c r="EH194" s="104"/>
      <c r="EI194" s="104"/>
      <c r="EJ194" s="104"/>
      <c r="EK194" s="104"/>
      <c r="EL194" s="104"/>
    </row>
    <row r="195" spans="1:143" x14ac:dyDescent="0.25">
      <c r="A195" s="79" t="s">
        <v>239</v>
      </c>
      <c r="B195" s="116" t="s">
        <v>235</v>
      </c>
      <c r="C195" s="116" t="s">
        <v>116</v>
      </c>
      <c r="D195" s="116"/>
      <c r="E195" s="49"/>
      <c r="F195" s="117">
        <f>SUM(F196)</f>
        <v>500</v>
      </c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  <c r="AQ195" s="104"/>
      <c r="AR195" s="104"/>
      <c r="AS195" s="104"/>
      <c r="AT195" s="104"/>
      <c r="AU195" s="104"/>
      <c r="AV195" s="104"/>
      <c r="AW195" s="104"/>
      <c r="AX195" s="104"/>
      <c r="AY195" s="104"/>
      <c r="AZ195" s="104"/>
      <c r="BA195" s="104"/>
      <c r="BB195" s="104"/>
      <c r="BC195" s="104"/>
      <c r="BD195" s="104"/>
      <c r="BE195" s="104"/>
      <c r="BF195" s="104"/>
      <c r="BG195" s="104"/>
      <c r="BH195" s="104"/>
      <c r="BI195" s="104"/>
      <c r="BJ195" s="104"/>
      <c r="BK195" s="104"/>
      <c r="BL195" s="104"/>
      <c r="BM195" s="104"/>
      <c r="BN195" s="104"/>
      <c r="BO195" s="104"/>
      <c r="BP195" s="104"/>
      <c r="BQ195" s="104"/>
      <c r="BR195" s="104"/>
      <c r="BS195" s="104"/>
      <c r="BT195" s="104"/>
      <c r="BU195" s="104"/>
      <c r="BV195" s="104"/>
      <c r="BW195" s="104"/>
      <c r="BX195" s="104"/>
      <c r="BY195" s="104"/>
      <c r="BZ195" s="104"/>
      <c r="CA195" s="104"/>
      <c r="CB195" s="104"/>
      <c r="CC195" s="104"/>
      <c r="CD195" s="104"/>
      <c r="CE195" s="104"/>
      <c r="CF195" s="104"/>
      <c r="CG195" s="104"/>
      <c r="CH195" s="104"/>
      <c r="CI195" s="104"/>
      <c r="CJ195" s="104"/>
      <c r="CK195" s="104"/>
      <c r="CL195" s="104"/>
      <c r="CM195" s="104"/>
      <c r="CN195" s="104"/>
      <c r="CO195" s="104"/>
      <c r="CP195" s="104"/>
      <c r="CQ195" s="104"/>
      <c r="CR195" s="104"/>
      <c r="CS195" s="104"/>
      <c r="CT195" s="104"/>
      <c r="CU195" s="104"/>
      <c r="CV195" s="104"/>
      <c r="CW195" s="104"/>
      <c r="CX195" s="104"/>
      <c r="CY195" s="104"/>
      <c r="CZ195" s="104"/>
      <c r="DA195" s="104"/>
      <c r="DB195" s="104"/>
      <c r="DC195" s="104"/>
      <c r="DD195" s="104"/>
      <c r="DE195" s="104"/>
      <c r="DF195" s="104"/>
      <c r="DG195" s="104"/>
      <c r="DH195" s="104"/>
      <c r="DI195" s="104"/>
      <c r="DJ195" s="104"/>
      <c r="DK195" s="104"/>
      <c r="DL195" s="104"/>
      <c r="DM195" s="104"/>
      <c r="DN195" s="104"/>
      <c r="DO195" s="104"/>
      <c r="DP195" s="104"/>
      <c r="DQ195" s="104"/>
      <c r="DR195" s="104"/>
      <c r="DS195" s="104"/>
      <c r="DT195" s="104"/>
      <c r="DU195" s="104"/>
      <c r="DV195" s="104"/>
      <c r="DW195" s="104"/>
      <c r="DX195" s="104"/>
      <c r="DY195" s="104"/>
      <c r="DZ195" s="104"/>
      <c r="EA195" s="104"/>
      <c r="EB195" s="104"/>
      <c r="EC195" s="104"/>
      <c r="ED195" s="104"/>
      <c r="EE195" s="104"/>
      <c r="EF195" s="104"/>
      <c r="EG195" s="104"/>
      <c r="EH195" s="104"/>
      <c r="EI195" s="104"/>
      <c r="EJ195" s="104"/>
      <c r="EK195" s="104"/>
      <c r="EL195" s="104"/>
    </row>
    <row r="196" spans="1:143" ht="26.4" x14ac:dyDescent="0.25">
      <c r="A196" s="58" t="s">
        <v>237</v>
      </c>
      <c r="B196" s="111" t="s">
        <v>235</v>
      </c>
      <c r="C196" s="111" t="s">
        <v>116</v>
      </c>
      <c r="D196" s="111" t="s">
        <v>238</v>
      </c>
      <c r="E196" s="59"/>
      <c r="F196" s="97">
        <f>SUM(F198+F197)</f>
        <v>500</v>
      </c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/>
      <c r="AQ196" s="104"/>
      <c r="AR196" s="104"/>
      <c r="AS196" s="104"/>
      <c r="AT196" s="104"/>
      <c r="AU196" s="104"/>
      <c r="AV196" s="104"/>
      <c r="AW196" s="104"/>
      <c r="AX196" s="104"/>
      <c r="AY196" s="104"/>
      <c r="AZ196" s="104"/>
      <c r="BA196" s="104"/>
      <c r="BB196" s="104"/>
      <c r="BC196" s="104"/>
      <c r="BD196" s="104"/>
      <c r="BE196" s="104"/>
      <c r="BF196" s="104"/>
      <c r="BG196" s="104"/>
      <c r="BH196" s="104"/>
      <c r="BI196" s="104"/>
      <c r="BJ196" s="104"/>
      <c r="BK196" s="104"/>
      <c r="BL196" s="104"/>
      <c r="BM196" s="104"/>
      <c r="BN196" s="104"/>
      <c r="BO196" s="104"/>
      <c r="BP196" s="104"/>
      <c r="BQ196" s="104"/>
      <c r="BR196" s="104"/>
      <c r="BS196" s="104"/>
      <c r="BT196" s="104"/>
      <c r="BU196" s="104"/>
      <c r="BV196" s="104"/>
      <c r="BW196" s="104"/>
      <c r="BX196" s="104"/>
      <c r="BY196" s="104"/>
      <c r="BZ196" s="104"/>
      <c r="CA196" s="104"/>
      <c r="CB196" s="104"/>
      <c r="CC196" s="104"/>
      <c r="CD196" s="104"/>
      <c r="CE196" s="104"/>
      <c r="CF196" s="104"/>
      <c r="CG196" s="104"/>
      <c r="CH196" s="104"/>
      <c r="CI196" s="104"/>
      <c r="CJ196" s="104"/>
      <c r="CK196" s="104"/>
      <c r="CL196" s="104"/>
      <c r="CM196" s="104"/>
      <c r="CN196" s="104"/>
      <c r="CO196" s="104"/>
      <c r="CP196" s="104"/>
      <c r="CQ196" s="104"/>
      <c r="CR196" s="104"/>
      <c r="CS196" s="104"/>
      <c r="CT196" s="104"/>
      <c r="CU196" s="104"/>
      <c r="CV196" s="104"/>
      <c r="CW196" s="104"/>
      <c r="CX196" s="104"/>
      <c r="CY196" s="104"/>
      <c r="CZ196" s="104"/>
      <c r="DA196" s="104"/>
      <c r="DB196" s="104"/>
      <c r="DC196" s="104"/>
      <c r="DD196" s="104"/>
      <c r="DE196" s="104"/>
      <c r="DF196" s="104"/>
      <c r="DG196" s="104"/>
      <c r="DH196" s="104"/>
      <c r="DI196" s="104"/>
      <c r="DJ196" s="104"/>
      <c r="DK196" s="104"/>
      <c r="DL196" s="104"/>
      <c r="DM196" s="104"/>
      <c r="DN196" s="104"/>
      <c r="DO196" s="104"/>
      <c r="DP196" s="104"/>
      <c r="DQ196" s="104"/>
      <c r="DR196" s="104"/>
      <c r="DS196" s="104"/>
      <c r="DT196" s="104"/>
      <c r="DU196" s="104"/>
      <c r="DV196" s="104"/>
      <c r="DW196" s="104"/>
      <c r="DX196" s="104"/>
      <c r="DY196" s="104"/>
      <c r="DZ196" s="104"/>
      <c r="EA196" s="104"/>
      <c r="EB196" s="104"/>
      <c r="EC196" s="104"/>
      <c r="ED196" s="104"/>
      <c r="EE196" s="104"/>
      <c r="EF196" s="104"/>
      <c r="EG196" s="104"/>
      <c r="EH196" s="104"/>
      <c r="EI196" s="104"/>
      <c r="EJ196" s="104"/>
      <c r="EK196" s="104"/>
      <c r="EL196" s="104"/>
    </row>
    <row r="197" spans="1:143" x14ac:dyDescent="0.25">
      <c r="A197" s="54" t="s">
        <v>114</v>
      </c>
      <c r="B197" s="110" t="s">
        <v>235</v>
      </c>
      <c r="C197" s="110" t="s">
        <v>116</v>
      </c>
      <c r="D197" s="110" t="s">
        <v>238</v>
      </c>
      <c r="E197" s="55" t="s">
        <v>105</v>
      </c>
      <c r="F197" s="97">
        <v>500</v>
      </c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  <c r="AA197" s="104"/>
      <c r="AB197" s="104"/>
      <c r="AC197" s="104"/>
      <c r="AD197" s="104"/>
      <c r="AE197" s="104"/>
      <c r="AF197" s="104"/>
      <c r="AG197" s="104"/>
      <c r="AH197" s="104"/>
      <c r="AI197" s="104"/>
      <c r="AJ197" s="104"/>
      <c r="AK197" s="104"/>
      <c r="AL197" s="104"/>
      <c r="AM197" s="104"/>
      <c r="AN197" s="104"/>
      <c r="AO197" s="104"/>
      <c r="AP197" s="104"/>
      <c r="AQ197" s="104"/>
      <c r="AR197" s="104"/>
      <c r="AS197" s="104"/>
      <c r="AT197" s="104"/>
      <c r="AU197" s="104"/>
      <c r="AV197" s="104"/>
      <c r="AW197" s="104"/>
      <c r="AX197" s="104"/>
      <c r="AY197" s="104"/>
      <c r="AZ197" s="104"/>
      <c r="BA197" s="104"/>
      <c r="BB197" s="104"/>
      <c r="BC197" s="104"/>
      <c r="BD197" s="104"/>
      <c r="BE197" s="104"/>
      <c r="BF197" s="104"/>
      <c r="BG197" s="104"/>
      <c r="BH197" s="104"/>
      <c r="BI197" s="104"/>
      <c r="BJ197" s="104"/>
      <c r="BK197" s="104"/>
      <c r="BL197" s="104"/>
      <c r="BM197" s="104"/>
      <c r="BN197" s="104"/>
      <c r="BO197" s="104"/>
      <c r="BP197" s="104"/>
      <c r="BQ197" s="104"/>
      <c r="BR197" s="104"/>
      <c r="BS197" s="104"/>
      <c r="BT197" s="104"/>
      <c r="BU197" s="104"/>
      <c r="BV197" s="104"/>
      <c r="BW197" s="104"/>
      <c r="BX197" s="104"/>
      <c r="BY197" s="104"/>
      <c r="BZ197" s="104"/>
      <c r="CA197" s="104"/>
      <c r="CB197" s="104"/>
      <c r="CC197" s="104"/>
      <c r="CD197" s="104"/>
      <c r="CE197" s="104"/>
      <c r="CF197" s="104"/>
      <c r="CG197" s="104"/>
      <c r="CH197" s="104"/>
      <c r="CI197" s="104"/>
      <c r="CJ197" s="104"/>
      <c r="CK197" s="104"/>
      <c r="CL197" s="104"/>
      <c r="CM197" s="104"/>
      <c r="CN197" s="104"/>
      <c r="CO197" s="104"/>
      <c r="CP197" s="104"/>
      <c r="CQ197" s="104"/>
      <c r="CR197" s="104"/>
      <c r="CS197" s="104"/>
      <c r="CT197" s="104"/>
      <c r="CU197" s="104"/>
      <c r="CV197" s="104"/>
      <c r="CW197" s="104"/>
      <c r="CX197" s="104"/>
      <c r="CY197" s="104"/>
      <c r="CZ197" s="104"/>
      <c r="DA197" s="104"/>
      <c r="DB197" s="104"/>
      <c r="DC197" s="104"/>
      <c r="DD197" s="104"/>
      <c r="DE197" s="104"/>
      <c r="DF197" s="104"/>
      <c r="DG197" s="104"/>
      <c r="DH197" s="104"/>
      <c r="DI197" s="104"/>
      <c r="DJ197" s="104"/>
      <c r="DK197" s="104"/>
      <c r="DL197" s="104"/>
      <c r="DM197" s="104"/>
      <c r="DN197" s="104"/>
      <c r="DO197" s="104"/>
      <c r="DP197" s="104"/>
      <c r="DQ197" s="104"/>
      <c r="DR197" s="104"/>
      <c r="DS197" s="104"/>
      <c r="DT197" s="104"/>
      <c r="DU197" s="104"/>
      <c r="DV197" s="104"/>
      <c r="DW197" s="104"/>
      <c r="DX197" s="104"/>
      <c r="DY197" s="104"/>
      <c r="DZ197" s="104"/>
      <c r="EA197" s="104"/>
      <c r="EB197" s="104"/>
      <c r="EC197" s="104"/>
      <c r="ED197" s="104"/>
      <c r="EE197" s="104"/>
      <c r="EF197" s="104"/>
      <c r="EG197" s="104"/>
      <c r="EH197" s="104"/>
      <c r="EI197" s="104"/>
      <c r="EJ197" s="104"/>
      <c r="EK197" s="104"/>
      <c r="EL197" s="104"/>
    </row>
    <row r="198" spans="1:143" ht="26.4" x14ac:dyDescent="0.25">
      <c r="A198" s="54" t="s">
        <v>148</v>
      </c>
      <c r="B198" s="110" t="s">
        <v>235</v>
      </c>
      <c r="C198" s="110" t="s">
        <v>116</v>
      </c>
      <c r="D198" s="110" t="s">
        <v>238</v>
      </c>
      <c r="E198" s="55" t="s">
        <v>149</v>
      </c>
      <c r="F198" s="87">
        <v>0</v>
      </c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  <c r="AO198" s="104"/>
      <c r="AP198" s="104"/>
      <c r="AQ198" s="104"/>
      <c r="AR198" s="104"/>
      <c r="AS198" s="104"/>
      <c r="AT198" s="104"/>
      <c r="AU198" s="104"/>
      <c r="AV198" s="104"/>
      <c r="AW198" s="104"/>
      <c r="AX198" s="104"/>
      <c r="AY198" s="104"/>
      <c r="AZ198" s="104"/>
      <c r="BA198" s="104"/>
      <c r="BB198" s="104"/>
      <c r="BC198" s="104"/>
      <c r="BD198" s="104"/>
      <c r="BE198" s="104"/>
      <c r="BF198" s="104"/>
      <c r="BG198" s="104"/>
      <c r="BH198" s="104"/>
      <c r="BI198" s="104"/>
      <c r="BJ198" s="104"/>
      <c r="BK198" s="104"/>
      <c r="BL198" s="104"/>
      <c r="BM198" s="104"/>
      <c r="BN198" s="104"/>
      <c r="BO198" s="104"/>
      <c r="BP198" s="104"/>
      <c r="BQ198" s="104"/>
      <c r="BR198" s="104"/>
      <c r="BS198" s="104"/>
      <c r="BT198" s="104"/>
      <c r="BU198" s="104"/>
      <c r="BV198" s="104"/>
      <c r="BW198" s="104"/>
      <c r="BX198" s="104"/>
      <c r="BY198" s="104"/>
      <c r="BZ198" s="104"/>
      <c r="CA198" s="104"/>
      <c r="CB198" s="104"/>
      <c r="CC198" s="104"/>
      <c r="CD198" s="104"/>
      <c r="CE198" s="104"/>
      <c r="CF198" s="104"/>
      <c r="CG198" s="104"/>
      <c r="CH198" s="104"/>
      <c r="CI198" s="104"/>
      <c r="CJ198" s="104"/>
      <c r="CK198" s="104"/>
      <c r="CL198" s="104"/>
      <c r="CM198" s="104"/>
      <c r="CN198" s="104"/>
      <c r="CO198" s="104"/>
      <c r="CP198" s="104"/>
      <c r="CQ198" s="104"/>
      <c r="CR198" s="104"/>
      <c r="CS198" s="104"/>
      <c r="CT198" s="104"/>
      <c r="CU198" s="104"/>
      <c r="CV198" s="104"/>
      <c r="CW198" s="104"/>
      <c r="CX198" s="104"/>
      <c r="CY198" s="104"/>
      <c r="CZ198" s="104"/>
      <c r="DA198" s="104"/>
      <c r="DB198" s="104"/>
      <c r="DC198" s="104"/>
      <c r="DD198" s="104"/>
      <c r="DE198" s="104"/>
      <c r="DF198" s="104"/>
      <c r="DG198" s="104"/>
      <c r="DH198" s="104"/>
      <c r="DI198" s="104"/>
      <c r="DJ198" s="104"/>
      <c r="DK198" s="104"/>
      <c r="DL198" s="104"/>
      <c r="DM198" s="104"/>
      <c r="DN198" s="104"/>
      <c r="DO198" s="104"/>
      <c r="DP198" s="104"/>
      <c r="DQ198" s="104"/>
      <c r="DR198" s="104"/>
      <c r="DS198" s="104"/>
      <c r="DT198" s="104"/>
      <c r="DU198" s="104"/>
      <c r="DV198" s="104"/>
      <c r="DW198" s="104"/>
      <c r="DX198" s="104"/>
      <c r="DY198" s="104"/>
      <c r="DZ198" s="104"/>
      <c r="EA198" s="104"/>
      <c r="EB198" s="104"/>
      <c r="EC198" s="104"/>
      <c r="ED198" s="104"/>
      <c r="EE198" s="104"/>
      <c r="EF198" s="104"/>
      <c r="EG198" s="104"/>
      <c r="EH198" s="104"/>
      <c r="EI198" s="104"/>
      <c r="EJ198" s="104"/>
      <c r="EK198" s="104"/>
      <c r="EL198" s="104"/>
    </row>
    <row r="199" spans="1:143" ht="15.6" x14ac:dyDescent="0.3">
      <c r="A199" s="45" t="s">
        <v>240</v>
      </c>
      <c r="B199" s="81" t="s">
        <v>241</v>
      </c>
      <c r="C199" s="81"/>
      <c r="D199" s="81"/>
      <c r="E199" s="81"/>
      <c r="F199" s="82">
        <f>SUM(F200+F260+F247+F214+F273)</f>
        <v>589041.90999999992</v>
      </c>
    </row>
    <row r="200" spans="1:143" x14ac:dyDescent="0.25">
      <c r="A200" s="79" t="s">
        <v>242</v>
      </c>
      <c r="B200" s="80" t="s">
        <v>241</v>
      </c>
      <c r="C200" s="80" t="s">
        <v>90</v>
      </c>
      <c r="D200" s="80"/>
      <c r="E200" s="80"/>
      <c r="F200" s="50">
        <f>SUM(F201+F204+F206+F209+F212)</f>
        <v>181063.58</v>
      </c>
    </row>
    <row r="201" spans="1:143" x14ac:dyDescent="0.25">
      <c r="A201" s="58" t="s">
        <v>243</v>
      </c>
      <c r="B201" s="71" t="s">
        <v>241</v>
      </c>
      <c r="C201" s="71" t="s">
        <v>90</v>
      </c>
      <c r="D201" s="71" t="s">
        <v>244</v>
      </c>
      <c r="E201" s="71"/>
      <c r="F201" s="60">
        <f>SUM(F203+F202)</f>
        <v>52941.17</v>
      </c>
    </row>
    <row r="202" spans="1:143" x14ac:dyDescent="0.25">
      <c r="A202" s="54" t="s">
        <v>114</v>
      </c>
      <c r="B202" s="75" t="s">
        <v>241</v>
      </c>
      <c r="C202" s="75" t="s">
        <v>90</v>
      </c>
      <c r="D202" s="75" t="s">
        <v>244</v>
      </c>
      <c r="E202" s="75" t="s">
        <v>105</v>
      </c>
      <c r="F202" s="56">
        <v>0</v>
      </c>
    </row>
    <row r="203" spans="1:143" ht="26.4" x14ac:dyDescent="0.25">
      <c r="A203" s="54" t="s">
        <v>150</v>
      </c>
      <c r="B203" s="75" t="s">
        <v>241</v>
      </c>
      <c r="C203" s="75" t="s">
        <v>90</v>
      </c>
      <c r="D203" s="75" t="s">
        <v>244</v>
      </c>
      <c r="E203" s="75" t="s">
        <v>151</v>
      </c>
      <c r="F203" s="56">
        <v>52941.17</v>
      </c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  <c r="BF203" s="57"/>
      <c r="BG203" s="57"/>
      <c r="BH203" s="57"/>
      <c r="BI203" s="57"/>
      <c r="BJ203" s="57"/>
      <c r="BK203" s="57"/>
      <c r="BL203" s="57"/>
      <c r="BM203" s="57"/>
      <c r="BN203" s="57"/>
      <c r="BO203" s="57"/>
      <c r="BP203" s="57"/>
      <c r="BQ203" s="57"/>
      <c r="BR203" s="57"/>
      <c r="BS203" s="57"/>
      <c r="BT203" s="57"/>
      <c r="BU203" s="57"/>
      <c r="BV203" s="57"/>
      <c r="BW203" s="57"/>
      <c r="BX203" s="57"/>
      <c r="BY203" s="57"/>
      <c r="BZ203" s="57"/>
      <c r="CA203" s="57"/>
      <c r="CB203" s="57"/>
      <c r="CC203" s="57"/>
      <c r="CD203" s="57"/>
      <c r="CE203" s="57"/>
      <c r="CF203" s="57"/>
      <c r="CG203" s="57"/>
      <c r="CH203" s="57"/>
      <c r="CI203" s="57"/>
      <c r="CJ203" s="57"/>
      <c r="CK203" s="57"/>
      <c r="CL203" s="57"/>
      <c r="CM203" s="57"/>
      <c r="CN203" s="57"/>
      <c r="CO203" s="57"/>
      <c r="CP203" s="57"/>
      <c r="CQ203" s="57"/>
      <c r="CR203" s="57"/>
      <c r="CS203" s="57"/>
      <c r="CT203" s="57"/>
      <c r="CU203" s="57"/>
      <c r="CV203" s="57"/>
      <c r="CW203" s="57"/>
      <c r="CX203" s="57"/>
      <c r="CY203" s="57"/>
      <c r="CZ203" s="57"/>
      <c r="DA203" s="57"/>
      <c r="DB203" s="57"/>
      <c r="DC203" s="57"/>
      <c r="DD203" s="57"/>
      <c r="DE203" s="57"/>
      <c r="DF203" s="57"/>
      <c r="DG203" s="57"/>
      <c r="DH203" s="57"/>
      <c r="DI203" s="57"/>
      <c r="DJ203" s="57"/>
      <c r="DK203" s="57"/>
      <c r="DL203" s="57"/>
      <c r="DM203" s="57"/>
      <c r="DN203" s="57"/>
      <c r="DO203" s="57"/>
      <c r="DP203" s="57"/>
      <c r="DQ203" s="57"/>
      <c r="DR203" s="57"/>
      <c r="DS203" s="57"/>
      <c r="DT203" s="57"/>
      <c r="DU203" s="57"/>
      <c r="DV203" s="57"/>
      <c r="DW203" s="57"/>
      <c r="DX203" s="57"/>
      <c r="DY203" s="57"/>
      <c r="DZ203" s="57"/>
      <c r="EA203" s="57"/>
      <c r="EB203" s="57"/>
      <c r="EC203" s="57"/>
      <c r="ED203" s="57"/>
      <c r="EE203" s="57"/>
      <c r="EF203" s="57"/>
      <c r="EG203" s="57"/>
      <c r="EH203" s="57"/>
      <c r="EI203" s="57"/>
      <c r="EJ203" s="57"/>
      <c r="EK203" s="57"/>
      <c r="EL203" s="57"/>
      <c r="EM203" s="57"/>
    </row>
    <row r="204" spans="1:143" ht="77.400000000000006" customHeight="1" x14ac:dyDescent="0.25">
      <c r="A204" s="58" t="s">
        <v>245</v>
      </c>
      <c r="B204" s="71" t="s">
        <v>241</v>
      </c>
      <c r="C204" s="71" t="s">
        <v>90</v>
      </c>
      <c r="D204" s="71" t="s">
        <v>246</v>
      </c>
      <c r="E204" s="71"/>
      <c r="F204" s="60">
        <f>SUM(F205)</f>
        <v>125173.63</v>
      </c>
    </row>
    <row r="205" spans="1:143" ht="26.4" x14ac:dyDescent="0.25">
      <c r="A205" s="54" t="s">
        <v>150</v>
      </c>
      <c r="B205" s="75" t="s">
        <v>241</v>
      </c>
      <c r="C205" s="75" t="s">
        <v>90</v>
      </c>
      <c r="D205" s="75" t="s">
        <v>246</v>
      </c>
      <c r="E205" s="75" t="s">
        <v>151</v>
      </c>
      <c r="F205" s="56">
        <v>125173.63</v>
      </c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  <c r="BD205" s="57"/>
      <c r="BE205" s="57"/>
      <c r="BF205" s="57"/>
      <c r="BG205" s="57"/>
      <c r="BH205" s="57"/>
      <c r="BI205" s="57"/>
      <c r="BJ205" s="57"/>
      <c r="BK205" s="57"/>
      <c r="BL205" s="57"/>
      <c r="BM205" s="57"/>
      <c r="BN205" s="57"/>
      <c r="BO205" s="57"/>
      <c r="BP205" s="57"/>
      <c r="BQ205" s="57"/>
      <c r="BR205" s="57"/>
      <c r="BS205" s="57"/>
      <c r="BT205" s="57"/>
      <c r="BU205" s="57"/>
      <c r="BV205" s="57"/>
      <c r="BW205" s="57"/>
      <c r="BX205" s="57"/>
      <c r="BY205" s="57"/>
      <c r="BZ205" s="57"/>
      <c r="CA205" s="57"/>
      <c r="CB205" s="57"/>
      <c r="CC205" s="57"/>
      <c r="CD205" s="57"/>
      <c r="CE205" s="57"/>
      <c r="CF205" s="57"/>
      <c r="CG205" s="57"/>
      <c r="CH205" s="57"/>
      <c r="CI205" s="57"/>
      <c r="CJ205" s="57"/>
      <c r="CK205" s="57"/>
      <c r="CL205" s="57"/>
      <c r="CM205" s="57"/>
      <c r="CN205" s="57"/>
      <c r="CO205" s="57"/>
      <c r="CP205" s="57"/>
      <c r="CQ205" s="57"/>
      <c r="CR205" s="57"/>
      <c r="CS205" s="57"/>
      <c r="CT205" s="57"/>
      <c r="CU205" s="57"/>
      <c r="CV205" s="57"/>
      <c r="CW205" s="57"/>
      <c r="CX205" s="57"/>
      <c r="CY205" s="57"/>
      <c r="CZ205" s="57"/>
      <c r="DA205" s="57"/>
      <c r="DB205" s="57"/>
      <c r="DC205" s="57"/>
      <c r="DD205" s="57"/>
      <c r="DE205" s="57"/>
      <c r="DF205" s="57"/>
      <c r="DG205" s="57"/>
      <c r="DH205" s="57"/>
      <c r="DI205" s="57"/>
      <c r="DJ205" s="57"/>
      <c r="DK205" s="57"/>
      <c r="DL205" s="57"/>
      <c r="DM205" s="57"/>
      <c r="DN205" s="57"/>
      <c r="DO205" s="57"/>
      <c r="DP205" s="57"/>
      <c r="DQ205" s="57"/>
      <c r="DR205" s="57"/>
      <c r="DS205" s="57"/>
      <c r="DT205" s="57"/>
      <c r="DU205" s="57"/>
      <c r="DV205" s="57"/>
      <c r="DW205" s="57"/>
      <c r="DX205" s="57"/>
      <c r="DY205" s="57"/>
      <c r="DZ205" s="57"/>
      <c r="EA205" s="57"/>
      <c r="EB205" s="57"/>
      <c r="EC205" s="57"/>
      <c r="ED205" s="57"/>
      <c r="EE205" s="57"/>
      <c r="EF205" s="57"/>
      <c r="EG205" s="57"/>
      <c r="EH205" s="57"/>
      <c r="EI205" s="57"/>
      <c r="EJ205" s="57"/>
      <c r="EK205" s="57"/>
      <c r="EL205" s="57"/>
      <c r="EM205" s="57"/>
    </row>
    <row r="206" spans="1:143" ht="26.4" x14ac:dyDescent="0.25">
      <c r="A206" s="58" t="s">
        <v>247</v>
      </c>
      <c r="B206" s="71" t="s">
        <v>241</v>
      </c>
      <c r="C206" s="71" t="s">
        <v>90</v>
      </c>
      <c r="D206" s="71" t="s">
        <v>248</v>
      </c>
      <c r="E206" s="71"/>
      <c r="F206" s="60">
        <f>SUM(F208+F207)</f>
        <v>2139.7800000000002</v>
      </c>
    </row>
    <row r="207" spans="1:143" hidden="1" x14ac:dyDescent="0.25">
      <c r="A207" s="54" t="s">
        <v>114</v>
      </c>
      <c r="B207" s="75" t="s">
        <v>241</v>
      </c>
      <c r="C207" s="75" t="s">
        <v>90</v>
      </c>
      <c r="D207" s="75" t="s">
        <v>248</v>
      </c>
      <c r="E207" s="75" t="s">
        <v>105</v>
      </c>
      <c r="F207" s="60">
        <v>0</v>
      </c>
    </row>
    <row r="208" spans="1:143" ht="26.4" x14ac:dyDescent="0.25">
      <c r="A208" s="54" t="s">
        <v>150</v>
      </c>
      <c r="B208" s="75" t="s">
        <v>241</v>
      </c>
      <c r="C208" s="75" t="s">
        <v>90</v>
      </c>
      <c r="D208" s="75" t="s">
        <v>248</v>
      </c>
      <c r="E208" s="75" t="s">
        <v>151</v>
      </c>
      <c r="F208" s="56">
        <v>2139.7800000000002</v>
      </c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/>
      <c r="BD208" s="57"/>
      <c r="BE208" s="57"/>
      <c r="BF208" s="57"/>
      <c r="BG208" s="57"/>
      <c r="BH208" s="57"/>
      <c r="BI208" s="57"/>
      <c r="BJ208" s="57"/>
      <c r="BK208" s="57"/>
      <c r="BL208" s="57"/>
      <c r="BM208" s="57"/>
      <c r="BN208" s="57"/>
      <c r="BO208" s="57"/>
      <c r="BP208" s="57"/>
      <c r="BQ208" s="57"/>
      <c r="BR208" s="57"/>
      <c r="BS208" s="57"/>
      <c r="BT208" s="57"/>
      <c r="BU208" s="57"/>
      <c r="BV208" s="57"/>
      <c r="BW208" s="57"/>
      <c r="BX208" s="57"/>
      <c r="BY208" s="57"/>
      <c r="BZ208" s="57"/>
      <c r="CA208" s="57"/>
      <c r="CB208" s="57"/>
      <c r="CC208" s="57"/>
      <c r="CD208" s="57"/>
      <c r="CE208" s="57"/>
      <c r="CF208" s="57"/>
      <c r="CG208" s="57"/>
      <c r="CH208" s="57"/>
      <c r="CI208" s="57"/>
      <c r="CJ208" s="57"/>
      <c r="CK208" s="57"/>
      <c r="CL208" s="57"/>
      <c r="CM208" s="57"/>
      <c r="CN208" s="57"/>
      <c r="CO208" s="57"/>
      <c r="CP208" s="57"/>
      <c r="CQ208" s="57"/>
      <c r="CR208" s="57"/>
      <c r="CS208" s="57"/>
      <c r="CT208" s="57"/>
      <c r="CU208" s="57"/>
      <c r="CV208" s="57"/>
      <c r="CW208" s="57"/>
      <c r="CX208" s="57"/>
      <c r="CY208" s="57"/>
      <c r="CZ208" s="57"/>
      <c r="DA208" s="57"/>
      <c r="DB208" s="57"/>
      <c r="DC208" s="57"/>
      <c r="DD208" s="57"/>
      <c r="DE208" s="57"/>
      <c r="DF208" s="57"/>
      <c r="DG208" s="57"/>
      <c r="DH208" s="57"/>
      <c r="DI208" s="57"/>
      <c r="DJ208" s="57"/>
      <c r="DK208" s="57"/>
      <c r="DL208" s="57"/>
      <c r="DM208" s="57"/>
      <c r="DN208" s="57"/>
      <c r="DO208" s="57"/>
      <c r="DP208" s="57"/>
      <c r="DQ208" s="57"/>
      <c r="DR208" s="57"/>
      <c r="DS208" s="57"/>
      <c r="DT208" s="57"/>
      <c r="DU208" s="57"/>
      <c r="DV208" s="57"/>
      <c r="DW208" s="57"/>
      <c r="DX208" s="57"/>
      <c r="DY208" s="57"/>
      <c r="DZ208" s="57"/>
      <c r="EA208" s="57"/>
      <c r="EB208" s="57"/>
      <c r="EC208" s="57"/>
      <c r="ED208" s="57"/>
      <c r="EE208" s="57"/>
      <c r="EF208" s="57"/>
      <c r="EG208" s="57"/>
      <c r="EH208" s="57"/>
      <c r="EI208" s="57"/>
      <c r="EJ208" s="57"/>
      <c r="EK208" s="57"/>
      <c r="EL208" s="57"/>
      <c r="EM208" s="57"/>
    </row>
    <row r="209" spans="1:143" ht="13.8" x14ac:dyDescent="0.3">
      <c r="A209" s="51" t="s">
        <v>140</v>
      </c>
      <c r="B209" s="69" t="s">
        <v>241</v>
      </c>
      <c r="C209" s="69" t="s">
        <v>90</v>
      </c>
      <c r="D209" s="69" t="s">
        <v>141</v>
      </c>
      <c r="E209" s="69"/>
      <c r="F209" s="53">
        <f>SUM(F210)</f>
        <v>809</v>
      </c>
    </row>
    <row r="210" spans="1:143" ht="26.4" x14ac:dyDescent="0.25">
      <c r="A210" s="58" t="s">
        <v>142</v>
      </c>
      <c r="B210" s="71" t="s">
        <v>241</v>
      </c>
      <c r="C210" s="71" t="s">
        <v>90</v>
      </c>
      <c r="D210" s="75" t="s">
        <v>143</v>
      </c>
      <c r="E210" s="71"/>
      <c r="F210" s="60">
        <f>SUM(F211)</f>
        <v>809</v>
      </c>
    </row>
    <row r="211" spans="1:143" ht="26.4" x14ac:dyDescent="0.25">
      <c r="A211" s="54" t="s">
        <v>150</v>
      </c>
      <c r="B211" s="75" t="s">
        <v>241</v>
      </c>
      <c r="C211" s="75" t="s">
        <v>90</v>
      </c>
      <c r="D211" s="75" t="s">
        <v>143</v>
      </c>
      <c r="E211" s="75" t="s">
        <v>151</v>
      </c>
      <c r="F211" s="56">
        <v>809</v>
      </c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  <c r="BB211" s="57"/>
      <c r="BC211" s="57"/>
      <c r="BD211" s="57"/>
      <c r="BE211" s="57"/>
      <c r="BF211" s="57"/>
      <c r="BG211" s="57"/>
      <c r="BH211" s="57"/>
      <c r="BI211" s="57"/>
      <c r="BJ211" s="57"/>
      <c r="BK211" s="57"/>
      <c r="BL211" s="57"/>
      <c r="BM211" s="57"/>
      <c r="BN211" s="57"/>
      <c r="BO211" s="57"/>
      <c r="BP211" s="57"/>
      <c r="BQ211" s="57"/>
      <c r="BR211" s="57"/>
      <c r="BS211" s="57"/>
      <c r="BT211" s="57"/>
      <c r="BU211" s="57"/>
      <c r="BV211" s="57"/>
      <c r="BW211" s="57"/>
      <c r="BX211" s="57"/>
      <c r="BY211" s="57"/>
      <c r="BZ211" s="57"/>
      <c r="CA211" s="57"/>
      <c r="CB211" s="57"/>
      <c r="CC211" s="57"/>
      <c r="CD211" s="57"/>
      <c r="CE211" s="57"/>
      <c r="CF211" s="57"/>
      <c r="CG211" s="57"/>
      <c r="CH211" s="57"/>
      <c r="CI211" s="57"/>
      <c r="CJ211" s="57"/>
      <c r="CK211" s="57"/>
      <c r="CL211" s="57"/>
      <c r="CM211" s="57"/>
      <c r="CN211" s="57"/>
      <c r="CO211" s="57"/>
      <c r="CP211" s="57"/>
      <c r="CQ211" s="57"/>
      <c r="CR211" s="57"/>
      <c r="CS211" s="57"/>
      <c r="CT211" s="57"/>
      <c r="CU211" s="57"/>
      <c r="CV211" s="57"/>
      <c r="CW211" s="57"/>
      <c r="CX211" s="57"/>
      <c r="CY211" s="57"/>
      <c r="CZ211" s="57"/>
      <c r="DA211" s="57"/>
      <c r="DB211" s="57"/>
      <c r="DC211" s="57"/>
      <c r="DD211" s="57"/>
      <c r="DE211" s="57"/>
      <c r="DF211" s="57"/>
      <c r="DG211" s="57"/>
      <c r="DH211" s="57"/>
      <c r="DI211" s="57"/>
      <c r="DJ211" s="57"/>
      <c r="DK211" s="57"/>
      <c r="DL211" s="57"/>
      <c r="DM211" s="57"/>
      <c r="DN211" s="57"/>
      <c r="DO211" s="57"/>
      <c r="DP211" s="57"/>
      <c r="DQ211" s="57"/>
      <c r="DR211" s="57"/>
      <c r="DS211" s="57"/>
      <c r="DT211" s="57"/>
      <c r="DU211" s="57"/>
      <c r="DV211" s="57"/>
      <c r="DW211" s="57"/>
      <c r="DX211" s="57"/>
      <c r="DY211" s="57"/>
      <c r="DZ211" s="57"/>
      <c r="EA211" s="57"/>
      <c r="EB211" s="57"/>
      <c r="EC211" s="57"/>
      <c r="ED211" s="57"/>
      <c r="EE211" s="57"/>
      <c r="EF211" s="57"/>
      <c r="EG211" s="57"/>
      <c r="EH211" s="57"/>
      <c r="EI211" s="57"/>
      <c r="EJ211" s="57"/>
      <c r="EK211" s="57"/>
      <c r="EL211" s="57"/>
    </row>
    <row r="212" spans="1:143" x14ac:dyDescent="0.25">
      <c r="A212" s="58" t="s">
        <v>200</v>
      </c>
      <c r="B212" s="71" t="s">
        <v>241</v>
      </c>
      <c r="C212" s="71" t="s">
        <v>90</v>
      </c>
      <c r="D212" s="71" t="s">
        <v>201</v>
      </c>
      <c r="E212" s="71"/>
      <c r="F212" s="60">
        <f>SUM(F213)</f>
        <v>0</v>
      </c>
    </row>
    <row r="213" spans="1:143" s="57" customFormat="1" ht="26.4" x14ac:dyDescent="0.25">
      <c r="A213" s="54" t="s">
        <v>150</v>
      </c>
      <c r="B213" s="75" t="s">
        <v>241</v>
      </c>
      <c r="C213" s="75" t="s">
        <v>90</v>
      </c>
      <c r="D213" s="75" t="s">
        <v>201</v>
      </c>
      <c r="E213" s="75" t="s">
        <v>151</v>
      </c>
      <c r="F213" s="56">
        <v>0</v>
      </c>
    </row>
    <row r="214" spans="1:143" x14ac:dyDescent="0.25">
      <c r="A214" s="79" t="s">
        <v>249</v>
      </c>
      <c r="B214" s="80" t="s">
        <v>241</v>
      </c>
      <c r="C214" s="80" t="s">
        <v>92</v>
      </c>
      <c r="D214" s="80"/>
      <c r="E214" s="80"/>
      <c r="F214" s="50">
        <f>SUM(F215+F230+F232+F237+F239+F241+F235+F217+F219+F223+F221+F227+F245+F225+F243)</f>
        <v>340680.97</v>
      </c>
    </row>
    <row r="215" spans="1:143" x14ac:dyDescent="0.25">
      <c r="A215" s="58" t="s">
        <v>52</v>
      </c>
      <c r="B215" s="75" t="s">
        <v>241</v>
      </c>
      <c r="C215" s="75" t="s">
        <v>92</v>
      </c>
      <c r="D215" s="75" t="s">
        <v>250</v>
      </c>
      <c r="E215" s="75"/>
      <c r="F215" s="56">
        <f>F216</f>
        <v>17443.509999999998</v>
      </c>
    </row>
    <row r="216" spans="1:143" ht="26.4" x14ac:dyDescent="0.25">
      <c r="A216" s="54" t="s">
        <v>150</v>
      </c>
      <c r="B216" s="75" t="s">
        <v>241</v>
      </c>
      <c r="C216" s="75" t="s">
        <v>92</v>
      </c>
      <c r="D216" s="75" t="s">
        <v>250</v>
      </c>
      <c r="E216" s="75" t="s">
        <v>151</v>
      </c>
      <c r="F216" s="56">
        <v>17443.509999999998</v>
      </c>
    </row>
    <row r="217" spans="1:143" ht="26.4" x14ac:dyDescent="0.25">
      <c r="A217" s="58" t="s">
        <v>247</v>
      </c>
      <c r="B217" s="75" t="s">
        <v>241</v>
      </c>
      <c r="C217" s="75" t="s">
        <v>92</v>
      </c>
      <c r="D217" s="75" t="s">
        <v>251</v>
      </c>
      <c r="E217" s="75"/>
      <c r="F217" s="56">
        <f>F218</f>
        <v>7230</v>
      </c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  <c r="BI217" s="57"/>
      <c r="BJ217" s="57"/>
      <c r="BK217" s="57"/>
      <c r="BL217" s="57"/>
      <c r="BM217" s="57"/>
      <c r="BN217" s="57"/>
      <c r="BO217" s="57"/>
      <c r="BP217" s="57"/>
      <c r="BQ217" s="57"/>
      <c r="BR217" s="57"/>
      <c r="BS217" s="57"/>
      <c r="BT217" s="57"/>
      <c r="BU217" s="57"/>
      <c r="BV217" s="57"/>
      <c r="BW217" s="57"/>
      <c r="BX217" s="57"/>
      <c r="BY217" s="57"/>
      <c r="BZ217" s="57"/>
      <c r="CA217" s="57"/>
      <c r="CB217" s="57"/>
      <c r="CC217" s="57"/>
      <c r="CD217" s="57"/>
      <c r="CE217" s="57"/>
      <c r="CF217" s="57"/>
      <c r="CG217" s="57"/>
      <c r="CH217" s="57"/>
      <c r="CI217" s="57"/>
      <c r="CJ217" s="57"/>
      <c r="CK217" s="57"/>
      <c r="CL217" s="57"/>
      <c r="CM217" s="57"/>
      <c r="CN217" s="57"/>
      <c r="CO217" s="57"/>
      <c r="CP217" s="57"/>
      <c r="CQ217" s="57"/>
      <c r="CR217" s="57"/>
      <c r="CS217" s="57"/>
      <c r="CT217" s="57"/>
      <c r="CU217" s="57"/>
      <c r="CV217" s="57"/>
      <c r="CW217" s="57"/>
      <c r="CX217" s="57"/>
      <c r="CY217" s="57"/>
      <c r="CZ217" s="57"/>
      <c r="DA217" s="57"/>
      <c r="DB217" s="57"/>
      <c r="DC217" s="57"/>
      <c r="DD217" s="57"/>
      <c r="DE217" s="57"/>
      <c r="DF217" s="57"/>
      <c r="DG217" s="57"/>
      <c r="DH217" s="57"/>
      <c r="DI217" s="57"/>
      <c r="DJ217" s="57"/>
      <c r="DK217" s="57"/>
      <c r="DL217" s="57"/>
      <c r="DM217" s="57"/>
      <c r="DN217" s="57"/>
      <c r="DO217" s="57"/>
      <c r="DP217" s="57"/>
      <c r="DQ217" s="57"/>
      <c r="DR217" s="57"/>
      <c r="DS217" s="57"/>
      <c r="DT217" s="57"/>
      <c r="DU217" s="57"/>
      <c r="DV217" s="57"/>
      <c r="DW217" s="57"/>
      <c r="DX217" s="57"/>
      <c r="DY217" s="57"/>
      <c r="DZ217" s="57"/>
      <c r="EA217" s="57"/>
      <c r="EB217" s="57"/>
      <c r="EC217" s="57"/>
      <c r="ED217" s="57"/>
      <c r="EE217" s="57"/>
      <c r="EF217" s="57"/>
      <c r="EG217" s="57"/>
      <c r="EH217" s="57"/>
      <c r="EI217" s="57"/>
      <c r="EJ217" s="57"/>
      <c r="EK217" s="57"/>
      <c r="EL217" s="57"/>
      <c r="EM217" s="57"/>
    </row>
    <row r="218" spans="1:143" x14ac:dyDescent="0.25">
      <c r="A218" s="54" t="s">
        <v>114</v>
      </c>
      <c r="B218" s="75" t="s">
        <v>241</v>
      </c>
      <c r="C218" s="75" t="s">
        <v>92</v>
      </c>
      <c r="D218" s="75" t="s">
        <v>251</v>
      </c>
      <c r="E218" s="75" t="s">
        <v>105</v>
      </c>
      <c r="F218" s="56">
        <v>7230</v>
      </c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  <c r="BE218" s="57"/>
      <c r="BF218" s="57"/>
      <c r="BG218" s="57"/>
      <c r="BH218" s="57"/>
      <c r="BI218" s="57"/>
      <c r="BJ218" s="57"/>
      <c r="BK218" s="57"/>
      <c r="BL218" s="57"/>
      <c r="BM218" s="57"/>
      <c r="BN218" s="57"/>
      <c r="BO218" s="57"/>
      <c r="BP218" s="57"/>
      <c r="BQ218" s="57"/>
      <c r="BR218" s="57"/>
      <c r="BS218" s="57"/>
      <c r="BT218" s="57"/>
      <c r="BU218" s="57"/>
      <c r="BV218" s="57"/>
      <c r="BW218" s="57"/>
      <c r="BX218" s="57"/>
      <c r="BY218" s="57"/>
      <c r="BZ218" s="57"/>
      <c r="CA218" s="57"/>
      <c r="CB218" s="57"/>
      <c r="CC218" s="57"/>
      <c r="CD218" s="57"/>
      <c r="CE218" s="57"/>
      <c r="CF218" s="57"/>
      <c r="CG218" s="57"/>
      <c r="CH218" s="57"/>
      <c r="CI218" s="57"/>
      <c r="CJ218" s="57"/>
      <c r="CK218" s="57"/>
      <c r="CL218" s="57"/>
      <c r="CM218" s="57"/>
      <c r="CN218" s="57"/>
      <c r="CO218" s="57"/>
      <c r="CP218" s="57"/>
      <c r="CQ218" s="57"/>
      <c r="CR218" s="57"/>
      <c r="CS218" s="57"/>
      <c r="CT218" s="57"/>
      <c r="CU218" s="57"/>
      <c r="CV218" s="57"/>
      <c r="CW218" s="57"/>
      <c r="CX218" s="57"/>
      <c r="CY218" s="57"/>
      <c r="CZ218" s="57"/>
      <c r="DA218" s="57"/>
      <c r="DB218" s="57"/>
      <c r="DC218" s="57"/>
      <c r="DD218" s="57"/>
      <c r="DE218" s="57"/>
      <c r="DF218" s="57"/>
      <c r="DG218" s="57"/>
      <c r="DH218" s="57"/>
      <c r="DI218" s="57"/>
      <c r="DJ218" s="57"/>
      <c r="DK218" s="57"/>
      <c r="DL218" s="57"/>
      <c r="DM218" s="57"/>
      <c r="DN218" s="57"/>
      <c r="DO218" s="57"/>
      <c r="DP218" s="57"/>
      <c r="DQ218" s="57"/>
      <c r="DR218" s="57"/>
      <c r="DS218" s="57"/>
      <c r="DT218" s="57"/>
      <c r="DU218" s="57"/>
      <c r="DV218" s="57"/>
      <c r="DW218" s="57"/>
      <c r="DX218" s="57"/>
      <c r="DY218" s="57"/>
      <c r="DZ218" s="57"/>
      <c r="EA218" s="57"/>
      <c r="EB218" s="57"/>
      <c r="EC218" s="57"/>
      <c r="ED218" s="57"/>
      <c r="EE218" s="57"/>
      <c r="EF218" s="57"/>
      <c r="EG218" s="57"/>
      <c r="EH218" s="57"/>
      <c r="EI218" s="57"/>
      <c r="EJ218" s="57"/>
      <c r="EK218" s="57"/>
      <c r="EL218" s="57"/>
      <c r="EM218" s="57"/>
    </row>
    <row r="219" spans="1:143" ht="39.6" x14ac:dyDescent="0.25">
      <c r="A219" s="58" t="s">
        <v>252</v>
      </c>
      <c r="B219" s="71" t="s">
        <v>241</v>
      </c>
      <c r="C219" s="71" t="s">
        <v>92</v>
      </c>
      <c r="D219" s="71" t="s">
        <v>253</v>
      </c>
      <c r="E219" s="71"/>
      <c r="F219" s="60">
        <f>SUM(F220)</f>
        <v>1252.46</v>
      </c>
    </row>
    <row r="220" spans="1:143" ht="26.4" x14ac:dyDescent="0.25">
      <c r="A220" s="54" t="s">
        <v>150</v>
      </c>
      <c r="B220" s="75" t="s">
        <v>241</v>
      </c>
      <c r="C220" s="75" t="s">
        <v>92</v>
      </c>
      <c r="D220" s="75" t="s">
        <v>253</v>
      </c>
      <c r="E220" s="75" t="s">
        <v>151</v>
      </c>
      <c r="F220" s="56">
        <v>1252.46</v>
      </c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  <c r="BA220" s="57"/>
      <c r="BB220" s="57"/>
      <c r="BC220" s="57"/>
      <c r="BD220" s="57"/>
      <c r="BE220" s="57"/>
      <c r="BF220" s="57"/>
      <c r="BG220" s="57"/>
      <c r="BH220" s="57"/>
      <c r="BI220" s="57"/>
      <c r="BJ220" s="57"/>
      <c r="BK220" s="57"/>
      <c r="BL220" s="57"/>
      <c r="BM220" s="57"/>
      <c r="BN220" s="57"/>
      <c r="BO220" s="57"/>
      <c r="BP220" s="57"/>
      <c r="BQ220" s="57"/>
      <c r="BR220" s="57"/>
      <c r="BS220" s="57"/>
      <c r="BT220" s="57"/>
      <c r="BU220" s="57"/>
      <c r="BV220" s="57"/>
      <c r="BW220" s="57"/>
      <c r="BX220" s="57"/>
      <c r="BY220" s="57"/>
      <c r="BZ220" s="57"/>
      <c r="CA220" s="57"/>
      <c r="CB220" s="57"/>
      <c r="CC220" s="57"/>
      <c r="CD220" s="57"/>
      <c r="CE220" s="57"/>
      <c r="CF220" s="57"/>
      <c r="CG220" s="57"/>
      <c r="CH220" s="57"/>
      <c r="CI220" s="57"/>
      <c r="CJ220" s="57"/>
      <c r="CK220" s="57"/>
      <c r="CL220" s="57"/>
      <c r="CM220" s="57"/>
      <c r="CN220" s="57"/>
      <c r="CO220" s="57"/>
      <c r="CP220" s="57"/>
      <c r="CQ220" s="57"/>
      <c r="CR220" s="57"/>
      <c r="CS220" s="57"/>
      <c r="CT220" s="57"/>
      <c r="CU220" s="57"/>
      <c r="CV220" s="57"/>
      <c r="CW220" s="57"/>
      <c r="CX220" s="57"/>
      <c r="CY220" s="57"/>
      <c r="CZ220" s="57"/>
      <c r="DA220" s="57"/>
      <c r="DB220" s="57"/>
      <c r="DC220" s="57"/>
      <c r="DD220" s="57"/>
      <c r="DE220" s="57"/>
      <c r="DF220" s="57"/>
      <c r="DG220" s="57"/>
      <c r="DH220" s="57"/>
      <c r="DI220" s="57"/>
      <c r="DJ220" s="57"/>
      <c r="DK220" s="57"/>
      <c r="DL220" s="57"/>
      <c r="DM220" s="57"/>
      <c r="DN220" s="57"/>
      <c r="DO220" s="57"/>
      <c r="DP220" s="57"/>
      <c r="DQ220" s="57"/>
      <c r="DR220" s="57"/>
      <c r="DS220" s="57"/>
      <c r="DT220" s="57"/>
      <c r="DU220" s="57"/>
      <c r="DV220" s="57"/>
      <c r="DW220" s="57"/>
      <c r="DX220" s="57"/>
      <c r="DY220" s="57"/>
      <c r="DZ220" s="57"/>
      <c r="EA220" s="57"/>
      <c r="EB220" s="57"/>
      <c r="EC220" s="57"/>
      <c r="ED220" s="57"/>
      <c r="EE220" s="57"/>
      <c r="EF220" s="57"/>
      <c r="EG220" s="57"/>
      <c r="EH220" s="57"/>
      <c r="EI220" s="57"/>
      <c r="EJ220" s="57"/>
      <c r="EK220" s="57"/>
      <c r="EL220" s="57"/>
      <c r="EM220" s="57"/>
    </row>
    <row r="221" spans="1:143" ht="26.4" x14ac:dyDescent="0.25">
      <c r="A221" s="58" t="s">
        <v>254</v>
      </c>
      <c r="B221" s="71" t="s">
        <v>241</v>
      </c>
      <c r="C221" s="71" t="s">
        <v>92</v>
      </c>
      <c r="D221" s="71" t="s">
        <v>255</v>
      </c>
      <c r="E221" s="71"/>
      <c r="F221" s="60">
        <f>SUM(F222)</f>
        <v>12733.56</v>
      </c>
    </row>
    <row r="222" spans="1:143" s="57" customFormat="1" ht="26.4" x14ac:dyDescent="0.25">
      <c r="A222" s="54" t="s">
        <v>150</v>
      </c>
      <c r="B222" s="75" t="s">
        <v>241</v>
      </c>
      <c r="C222" s="75" t="s">
        <v>92</v>
      </c>
      <c r="D222" s="75" t="s">
        <v>255</v>
      </c>
      <c r="E222" s="75" t="s">
        <v>151</v>
      </c>
      <c r="F222" s="56">
        <v>12733.56</v>
      </c>
    </row>
    <row r="223" spans="1:143" ht="39.6" x14ac:dyDescent="0.25">
      <c r="A223" s="58" t="s">
        <v>252</v>
      </c>
      <c r="B223" s="71" t="s">
        <v>241</v>
      </c>
      <c r="C223" s="71" t="s">
        <v>92</v>
      </c>
      <c r="D223" s="71" t="s">
        <v>256</v>
      </c>
      <c r="E223" s="71"/>
      <c r="F223" s="60">
        <f>SUM(F224)</f>
        <v>19669.09</v>
      </c>
    </row>
    <row r="224" spans="1:143" ht="26.4" x14ac:dyDescent="0.25">
      <c r="A224" s="54" t="s">
        <v>150</v>
      </c>
      <c r="B224" s="75" t="s">
        <v>241</v>
      </c>
      <c r="C224" s="75" t="s">
        <v>92</v>
      </c>
      <c r="D224" s="75" t="s">
        <v>256</v>
      </c>
      <c r="E224" s="75" t="s">
        <v>151</v>
      </c>
      <c r="F224" s="56">
        <v>19669.09</v>
      </c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  <c r="BA224" s="57"/>
      <c r="BB224" s="57"/>
      <c r="BC224" s="57"/>
      <c r="BD224" s="57"/>
      <c r="BE224" s="57"/>
      <c r="BF224" s="57"/>
      <c r="BG224" s="57"/>
      <c r="BH224" s="57"/>
      <c r="BI224" s="57"/>
      <c r="BJ224" s="57"/>
      <c r="BK224" s="57"/>
      <c r="BL224" s="57"/>
      <c r="BM224" s="57"/>
      <c r="BN224" s="57"/>
      <c r="BO224" s="57"/>
      <c r="BP224" s="57"/>
      <c r="BQ224" s="57"/>
      <c r="BR224" s="57"/>
      <c r="BS224" s="57"/>
      <c r="BT224" s="57"/>
      <c r="BU224" s="57"/>
      <c r="BV224" s="57"/>
      <c r="BW224" s="57"/>
      <c r="BX224" s="57"/>
      <c r="BY224" s="57"/>
      <c r="BZ224" s="57"/>
      <c r="CA224" s="57"/>
      <c r="CB224" s="57"/>
      <c r="CC224" s="57"/>
      <c r="CD224" s="57"/>
      <c r="CE224" s="57"/>
      <c r="CF224" s="57"/>
      <c r="CG224" s="57"/>
      <c r="CH224" s="57"/>
      <c r="CI224" s="57"/>
      <c r="CJ224" s="57"/>
      <c r="CK224" s="57"/>
      <c r="CL224" s="57"/>
      <c r="CM224" s="57"/>
      <c r="CN224" s="57"/>
      <c r="CO224" s="57"/>
      <c r="CP224" s="57"/>
      <c r="CQ224" s="57"/>
      <c r="CR224" s="57"/>
      <c r="CS224" s="57"/>
      <c r="CT224" s="57"/>
      <c r="CU224" s="57"/>
      <c r="CV224" s="57"/>
      <c r="CW224" s="57"/>
      <c r="CX224" s="57"/>
      <c r="CY224" s="57"/>
      <c r="CZ224" s="57"/>
      <c r="DA224" s="57"/>
      <c r="DB224" s="57"/>
      <c r="DC224" s="57"/>
      <c r="DD224" s="57"/>
      <c r="DE224" s="57"/>
      <c r="DF224" s="57"/>
      <c r="DG224" s="57"/>
      <c r="DH224" s="57"/>
      <c r="DI224" s="57"/>
      <c r="DJ224" s="57"/>
      <c r="DK224" s="57"/>
      <c r="DL224" s="57"/>
      <c r="DM224" s="57"/>
      <c r="DN224" s="57"/>
      <c r="DO224" s="57"/>
      <c r="DP224" s="57"/>
      <c r="DQ224" s="57"/>
      <c r="DR224" s="57"/>
      <c r="DS224" s="57"/>
      <c r="DT224" s="57"/>
      <c r="DU224" s="57"/>
      <c r="DV224" s="57"/>
      <c r="DW224" s="57"/>
      <c r="DX224" s="57"/>
      <c r="DY224" s="57"/>
      <c r="DZ224" s="57"/>
      <c r="EA224" s="57"/>
      <c r="EB224" s="57"/>
      <c r="EC224" s="57"/>
      <c r="ED224" s="57"/>
      <c r="EE224" s="57"/>
      <c r="EF224" s="57"/>
      <c r="EG224" s="57"/>
      <c r="EH224" s="57"/>
      <c r="EI224" s="57"/>
      <c r="EJ224" s="57"/>
      <c r="EK224" s="57"/>
      <c r="EL224" s="57"/>
      <c r="EM224" s="57"/>
    </row>
    <row r="225" spans="1:143" ht="39.6" x14ac:dyDescent="0.25">
      <c r="A225" s="58" t="s">
        <v>472</v>
      </c>
      <c r="B225" s="71" t="s">
        <v>241</v>
      </c>
      <c r="C225" s="71" t="s">
        <v>92</v>
      </c>
      <c r="D225" s="71" t="s">
        <v>473</v>
      </c>
      <c r="E225" s="71"/>
      <c r="F225" s="60">
        <f>SUM(F226)</f>
        <v>1626.49</v>
      </c>
    </row>
    <row r="226" spans="1:143" x14ac:dyDescent="0.25">
      <c r="A226" s="54" t="s">
        <v>114</v>
      </c>
      <c r="B226" s="75" t="s">
        <v>241</v>
      </c>
      <c r="C226" s="75" t="s">
        <v>92</v>
      </c>
      <c r="D226" s="71" t="s">
        <v>473</v>
      </c>
      <c r="E226" s="75" t="s">
        <v>105</v>
      </c>
      <c r="F226" s="56">
        <v>1626.49</v>
      </c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  <c r="BA226" s="57"/>
      <c r="BB226" s="57"/>
      <c r="BC226" s="57"/>
      <c r="BD226" s="57"/>
      <c r="BE226" s="57"/>
      <c r="BF226" s="57"/>
      <c r="BG226" s="57"/>
      <c r="BH226" s="57"/>
      <c r="BI226" s="57"/>
      <c r="BJ226" s="57"/>
      <c r="BK226" s="57"/>
      <c r="BL226" s="57"/>
      <c r="BM226" s="57"/>
      <c r="BN226" s="57"/>
      <c r="BO226" s="57"/>
      <c r="BP226" s="57"/>
      <c r="BQ226" s="57"/>
      <c r="BR226" s="57"/>
      <c r="BS226" s="57"/>
      <c r="BT226" s="57"/>
      <c r="BU226" s="57"/>
      <c r="BV226" s="57"/>
      <c r="BW226" s="57"/>
      <c r="BX226" s="57"/>
      <c r="BY226" s="57"/>
      <c r="BZ226" s="57"/>
      <c r="CA226" s="57"/>
      <c r="CB226" s="57"/>
      <c r="CC226" s="57"/>
      <c r="CD226" s="57"/>
      <c r="CE226" s="57"/>
      <c r="CF226" s="57"/>
      <c r="CG226" s="57"/>
      <c r="CH226" s="57"/>
      <c r="CI226" s="57"/>
      <c r="CJ226" s="57"/>
      <c r="CK226" s="57"/>
      <c r="CL226" s="57"/>
      <c r="CM226" s="57"/>
      <c r="CN226" s="57"/>
      <c r="CO226" s="57"/>
      <c r="CP226" s="57"/>
      <c r="CQ226" s="57"/>
      <c r="CR226" s="57"/>
      <c r="CS226" s="57"/>
      <c r="CT226" s="57"/>
      <c r="CU226" s="57"/>
      <c r="CV226" s="57"/>
      <c r="CW226" s="57"/>
      <c r="CX226" s="57"/>
      <c r="CY226" s="57"/>
      <c r="CZ226" s="57"/>
      <c r="DA226" s="57"/>
      <c r="DB226" s="57"/>
      <c r="DC226" s="57"/>
      <c r="DD226" s="57"/>
      <c r="DE226" s="57"/>
      <c r="DF226" s="57"/>
      <c r="DG226" s="57"/>
      <c r="DH226" s="57"/>
      <c r="DI226" s="57"/>
      <c r="DJ226" s="57"/>
      <c r="DK226" s="57"/>
      <c r="DL226" s="57"/>
      <c r="DM226" s="57"/>
      <c r="DN226" s="57"/>
      <c r="DO226" s="57"/>
      <c r="DP226" s="57"/>
      <c r="DQ226" s="57"/>
      <c r="DR226" s="57"/>
      <c r="DS226" s="57"/>
      <c r="DT226" s="57"/>
      <c r="DU226" s="57"/>
      <c r="DV226" s="57"/>
      <c r="DW226" s="57"/>
      <c r="DX226" s="57"/>
      <c r="DY226" s="57"/>
      <c r="DZ226" s="57"/>
      <c r="EA226" s="57"/>
      <c r="EB226" s="57"/>
      <c r="EC226" s="57"/>
      <c r="ED226" s="57"/>
      <c r="EE226" s="57"/>
      <c r="EF226" s="57"/>
      <c r="EG226" s="57"/>
      <c r="EH226" s="57"/>
      <c r="EI226" s="57"/>
      <c r="EJ226" s="57"/>
      <c r="EK226" s="57"/>
      <c r="EL226" s="57"/>
      <c r="EM226" s="57"/>
    </row>
    <row r="227" spans="1:143" ht="66" x14ac:dyDescent="0.25">
      <c r="A227" s="58" t="s">
        <v>257</v>
      </c>
      <c r="B227" s="71" t="s">
        <v>241</v>
      </c>
      <c r="C227" s="71" t="s">
        <v>92</v>
      </c>
      <c r="D227" s="71" t="s">
        <v>258</v>
      </c>
      <c r="E227" s="71"/>
      <c r="F227" s="60">
        <f>SUM(F228+F229)</f>
        <v>3079.68</v>
      </c>
    </row>
    <row r="228" spans="1:143" x14ac:dyDescent="0.25">
      <c r="A228" s="54" t="s">
        <v>114</v>
      </c>
      <c r="B228" s="75" t="s">
        <v>241</v>
      </c>
      <c r="C228" s="75" t="s">
        <v>92</v>
      </c>
      <c r="D228" s="75" t="s">
        <v>258</v>
      </c>
      <c r="E228" s="75" t="s">
        <v>105</v>
      </c>
      <c r="F228" s="56">
        <v>3079.68</v>
      </c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  <c r="BA228" s="57"/>
      <c r="BB228" s="57"/>
      <c r="BC228" s="57"/>
      <c r="BD228" s="57"/>
      <c r="BE228" s="57"/>
      <c r="BF228" s="57"/>
      <c r="BG228" s="57"/>
      <c r="BH228" s="57"/>
      <c r="BI228" s="57"/>
      <c r="BJ228" s="57"/>
      <c r="BK228" s="57"/>
      <c r="BL228" s="57"/>
      <c r="BM228" s="57"/>
      <c r="BN228" s="57"/>
      <c r="BO228" s="57"/>
      <c r="BP228" s="57"/>
      <c r="BQ228" s="57"/>
      <c r="BR228" s="57"/>
      <c r="BS228" s="57"/>
      <c r="BT228" s="57"/>
      <c r="BU228" s="57"/>
      <c r="BV228" s="57"/>
      <c r="BW228" s="57"/>
      <c r="BX228" s="57"/>
      <c r="BY228" s="57"/>
      <c r="BZ228" s="57"/>
      <c r="CA228" s="57"/>
      <c r="CB228" s="57"/>
      <c r="CC228" s="57"/>
      <c r="CD228" s="57"/>
      <c r="CE228" s="57"/>
      <c r="CF228" s="57"/>
      <c r="CG228" s="57"/>
      <c r="CH228" s="57"/>
      <c r="CI228" s="57"/>
      <c r="CJ228" s="57"/>
      <c r="CK228" s="57"/>
      <c r="CL228" s="57"/>
      <c r="CM228" s="57"/>
      <c r="CN228" s="57"/>
      <c r="CO228" s="57"/>
      <c r="CP228" s="57"/>
      <c r="CQ228" s="57"/>
      <c r="CR228" s="57"/>
      <c r="CS228" s="57"/>
      <c r="CT228" s="57"/>
      <c r="CU228" s="57"/>
      <c r="CV228" s="57"/>
      <c r="CW228" s="57"/>
      <c r="CX228" s="57"/>
      <c r="CY228" s="57"/>
      <c r="CZ228" s="57"/>
      <c r="DA228" s="57"/>
      <c r="DB228" s="57"/>
      <c r="DC228" s="57"/>
      <c r="DD228" s="57"/>
      <c r="DE228" s="57"/>
      <c r="DF228" s="57"/>
      <c r="DG228" s="57"/>
      <c r="DH228" s="57"/>
      <c r="DI228" s="57"/>
      <c r="DJ228" s="57"/>
      <c r="DK228" s="57"/>
      <c r="DL228" s="57"/>
      <c r="DM228" s="57"/>
      <c r="DN228" s="57"/>
      <c r="DO228" s="57"/>
      <c r="DP228" s="57"/>
      <c r="DQ228" s="57"/>
      <c r="DR228" s="57"/>
      <c r="DS228" s="57"/>
      <c r="DT228" s="57"/>
      <c r="DU228" s="57"/>
      <c r="DV228" s="57"/>
      <c r="DW228" s="57"/>
      <c r="DX228" s="57"/>
      <c r="DY228" s="57"/>
      <c r="DZ228" s="57"/>
      <c r="EA228" s="57"/>
      <c r="EB228" s="57"/>
      <c r="EC228" s="57"/>
      <c r="ED228" s="57"/>
      <c r="EE228" s="57"/>
      <c r="EF228" s="57"/>
      <c r="EG228" s="57"/>
      <c r="EH228" s="57"/>
      <c r="EI228" s="57"/>
      <c r="EJ228" s="57"/>
      <c r="EK228" s="57"/>
      <c r="EL228" s="57"/>
      <c r="EM228" s="57"/>
    </row>
    <row r="229" spans="1:143" ht="26.4" x14ac:dyDescent="0.25">
      <c r="A229" s="54" t="s">
        <v>150</v>
      </c>
      <c r="B229" s="75" t="s">
        <v>241</v>
      </c>
      <c r="C229" s="75" t="s">
        <v>92</v>
      </c>
      <c r="D229" s="75" t="s">
        <v>258</v>
      </c>
      <c r="E229" s="75" t="s">
        <v>151</v>
      </c>
      <c r="F229" s="56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  <c r="BA229" s="57"/>
      <c r="BB229" s="57"/>
      <c r="BC229" s="57"/>
      <c r="BD229" s="57"/>
      <c r="BE229" s="57"/>
      <c r="BF229" s="57"/>
      <c r="BG229" s="57"/>
      <c r="BH229" s="57"/>
      <c r="BI229" s="57"/>
      <c r="BJ229" s="57"/>
      <c r="BK229" s="57"/>
      <c r="BL229" s="57"/>
      <c r="BM229" s="57"/>
      <c r="BN229" s="57"/>
      <c r="BO229" s="57"/>
      <c r="BP229" s="57"/>
      <c r="BQ229" s="57"/>
      <c r="BR229" s="57"/>
      <c r="BS229" s="57"/>
      <c r="BT229" s="57"/>
      <c r="BU229" s="57"/>
      <c r="BV229" s="57"/>
      <c r="BW229" s="57"/>
      <c r="BX229" s="57"/>
      <c r="BY229" s="57"/>
      <c r="BZ229" s="57"/>
      <c r="CA229" s="57"/>
      <c r="CB229" s="57"/>
      <c r="CC229" s="57"/>
      <c r="CD229" s="57"/>
      <c r="CE229" s="57"/>
      <c r="CF229" s="57"/>
      <c r="CG229" s="57"/>
      <c r="CH229" s="57"/>
      <c r="CI229" s="57"/>
      <c r="CJ229" s="57"/>
      <c r="CK229" s="57"/>
      <c r="CL229" s="57"/>
      <c r="CM229" s="57"/>
      <c r="CN229" s="57"/>
      <c r="CO229" s="57"/>
      <c r="CP229" s="57"/>
      <c r="CQ229" s="57"/>
      <c r="CR229" s="57"/>
      <c r="CS229" s="57"/>
      <c r="CT229" s="57"/>
      <c r="CU229" s="57"/>
      <c r="CV229" s="57"/>
      <c r="CW229" s="57"/>
      <c r="CX229" s="57"/>
      <c r="CY229" s="57"/>
      <c r="CZ229" s="57"/>
      <c r="DA229" s="57"/>
      <c r="DB229" s="57"/>
      <c r="DC229" s="57"/>
      <c r="DD229" s="57"/>
      <c r="DE229" s="57"/>
      <c r="DF229" s="57"/>
      <c r="DG229" s="57"/>
      <c r="DH229" s="57"/>
      <c r="DI229" s="57"/>
      <c r="DJ229" s="57"/>
      <c r="DK229" s="57"/>
      <c r="DL229" s="57"/>
      <c r="DM229" s="57"/>
      <c r="DN229" s="57"/>
      <c r="DO229" s="57"/>
      <c r="DP229" s="57"/>
      <c r="DQ229" s="57"/>
      <c r="DR229" s="57"/>
      <c r="DS229" s="57"/>
      <c r="DT229" s="57"/>
      <c r="DU229" s="57"/>
      <c r="DV229" s="57"/>
      <c r="DW229" s="57"/>
      <c r="DX229" s="57"/>
      <c r="DY229" s="57"/>
      <c r="DZ229" s="57"/>
      <c r="EA229" s="57"/>
      <c r="EB229" s="57"/>
      <c r="EC229" s="57"/>
      <c r="ED229" s="57"/>
      <c r="EE229" s="57"/>
      <c r="EF229" s="57"/>
      <c r="EG229" s="57"/>
      <c r="EH229" s="57"/>
      <c r="EI229" s="57"/>
      <c r="EJ229" s="57"/>
      <c r="EK229" s="57"/>
      <c r="EL229" s="57"/>
      <c r="EM229" s="57"/>
    </row>
    <row r="230" spans="1:143" s="57" customFormat="1" ht="26.4" x14ac:dyDescent="0.25">
      <c r="A230" s="76" t="s">
        <v>142</v>
      </c>
      <c r="B230" s="118" t="s">
        <v>241</v>
      </c>
      <c r="C230" s="118" t="s">
        <v>92</v>
      </c>
      <c r="D230" s="71" t="s">
        <v>143</v>
      </c>
      <c r="E230" s="118"/>
      <c r="F230" s="119">
        <f>SUM(F231)</f>
        <v>602</v>
      </c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37"/>
      <c r="CQ230" s="37"/>
      <c r="CR230" s="37"/>
      <c r="CS230" s="37"/>
      <c r="CT230" s="37"/>
      <c r="CU230" s="37"/>
      <c r="CV230" s="37"/>
      <c r="CW230" s="37"/>
      <c r="CX230" s="37"/>
      <c r="CY230" s="37"/>
      <c r="CZ230" s="37"/>
      <c r="DA230" s="37"/>
      <c r="DB230" s="37"/>
      <c r="DC230" s="37"/>
      <c r="DD230" s="37"/>
      <c r="DE230" s="37"/>
      <c r="DF230" s="37"/>
      <c r="DG230" s="37"/>
      <c r="DH230" s="37"/>
      <c r="DI230" s="37"/>
      <c r="DJ230" s="37"/>
      <c r="DK230" s="37"/>
      <c r="DL230" s="37"/>
      <c r="DM230" s="37"/>
      <c r="DN230" s="37"/>
      <c r="DO230" s="37"/>
      <c r="DP230" s="37"/>
      <c r="DQ230" s="37"/>
      <c r="DR230" s="37"/>
      <c r="DS230" s="37"/>
      <c r="DT230" s="37"/>
      <c r="DU230" s="37"/>
      <c r="DV230" s="37"/>
      <c r="DW230" s="37"/>
      <c r="DX230" s="37"/>
      <c r="DY230" s="37"/>
      <c r="DZ230" s="37"/>
      <c r="EA230" s="37"/>
      <c r="EB230" s="37"/>
      <c r="EC230" s="37"/>
      <c r="ED230" s="37"/>
      <c r="EE230" s="37"/>
      <c r="EF230" s="37"/>
      <c r="EG230" s="37"/>
      <c r="EH230" s="37"/>
      <c r="EI230" s="37"/>
      <c r="EJ230" s="37"/>
      <c r="EK230" s="37"/>
      <c r="EL230" s="37"/>
      <c r="EM230" s="37"/>
    </row>
    <row r="231" spans="1:143" ht="26.4" x14ac:dyDescent="0.25">
      <c r="A231" s="54" t="s">
        <v>150</v>
      </c>
      <c r="B231" s="75" t="s">
        <v>241</v>
      </c>
      <c r="C231" s="75" t="s">
        <v>92</v>
      </c>
      <c r="D231" s="75" t="s">
        <v>143</v>
      </c>
      <c r="E231" s="75" t="s">
        <v>151</v>
      </c>
      <c r="F231" s="56">
        <v>602</v>
      </c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  <c r="BF231" s="57"/>
      <c r="BG231" s="57"/>
      <c r="BH231" s="57"/>
      <c r="BI231" s="57"/>
      <c r="BJ231" s="57"/>
      <c r="BK231" s="57"/>
      <c r="BL231" s="57"/>
      <c r="BM231" s="57"/>
      <c r="BN231" s="57"/>
      <c r="BO231" s="57"/>
      <c r="BP231" s="57"/>
      <c r="BQ231" s="57"/>
      <c r="BR231" s="57"/>
      <c r="BS231" s="57"/>
      <c r="BT231" s="57"/>
      <c r="BU231" s="57"/>
      <c r="BV231" s="57"/>
      <c r="BW231" s="57"/>
      <c r="BX231" s="57"/>
      <c r="BY231" s="57"/>
      <c r="BZ231" s="57"/>
      <c r="CA231" s="57"/>
      <c r="CB231" s="57"/>
      <c r="CC231" s="57"/>
      <c r="CD231" s="57"/>
      <c r="CE231" s="57"/>
      <c r="CF231" s="57"/>
      <c r="CG231" s="57"/>
      <c r="CH231" s="57"/>
      <c r="CI231" s="57"/>
      <c r="CJ231" s="57"/>
      <c r="CK231" s="57"/>
      <c r="CL231" s="57"/>
      <c r="CM231" s="57"/>
      <c r="CN231" s="57"/>
      <c r="CO231" s="57"/>
      <c r="CP231" s="57"/>
      <c r="CQ231" s="57"/>
      <c r="CR231" s="57"/>
      <c r="CS231" s="57"/>
      <c r="CT231" s="57"/>
      <c r="CU231" s="57"/>
      <c r="CV231" s="57"/>
      <c r="CW231" s="57"/>
      <c r="CX231" s="57"/>
      <c r="CY231" s="57"/>
      <c r="CZ231" s="57"/>
      <c r="DA231" s="57"/>
      <c r="DB231" s="57"/>
      <c r="DC231" s="57"/>
      <c r="DD231" s="57"/>
      <c r="DE231" s="57"/>
      <c r="DF231" s="57"/>
      <c r="DG231" s="57"/>
      <c r="DH231" s="57"/>
      <c r="DI231" s="57"/>
      <c r="DJ231" s="57"/>
      <c r="DK231" s="57"/>
      <c r="DL231" s="57"/>
      <c r="DM231" s="57"/>
      <c r="DN231" s="57"/>
      <c r="DO231" s="57"/>
      <c r="DP231" s="57"/>
      <c r="DQ231" s="57"/>
      <c r="DR231" s="57"/>
      <c r="DS231" s="57"/>
      <c r="DT231" s="57"/>
      <c r="DU231" s="57"/>
      <c r="DV231" s="57"/>
      <c r="DW231" s="57"/>
      <c r="DX231" s="57"/>
      <c r="DY231" s="57"/>
      <c r="DZ231" s="57"/>
      <c r="EA231" s="57"/>
      <c r="EB231" s="57"/>
      <c r="EC231" s="57"/>
      <c r="ED231" s="57"/>
      <c r="EE231" s="57"/>
      <c r="EF231" s="57"/>
      <c r="EG231" s="57"/>
      <c r="EH231" s="57"/>
      <c r="EI231" s="57"/>
      <c r="EJ231" s="57"/>
      <c r="EK231" s="57"/>
      <c r="EL231" s="57"/>
      <c r="EM231" s="57"/>
    </row>
    <row r="232" spans="1:143" x14ac:dyDescent="0.25">
      <c r="A232" s="76" t="s">
        <v>243</v>
      </c>
      <c r="B232" s="71" t="s">
        <v>241</v>
      </c>
      <c r="C232" s="71" t="s">
        <v>92</v>
      </c>
      <c r="D232" s="71" t="s">
        <v>259</v>
      </c>
      <c r="E232" s="71"/>
      <c r="F232" s="60">
        <f>SUM(F234+F233)</f>
        <v>40320</v>
      </c>
    </row>
    <row r="233" spans="1:143" x14ac:dyDescent="0.25">
      <c r="A233" s="54" t="s">
        <v>114</v>
      </c>
      <c r="B233" s="75" t="s">
        <v>241</v>
      </c>
      <c r="C233" s="75" t="s">
        <v>92</v>
      </c>
      <c r="D233" s="75" t="s">
        <v>259</v>
      </c>
      <c r="E233" s="75" t="s">
        <v>105</v>
      </c>
      <c r="F233" s="56">
        <v>0</v>
      </c>
    </row>
    <row r="234" spans="1:143" ht="26.4" x14ac:dyDescent="0.25">
      <c r="A234" s="54" t="s">
        <v>150</v>
      </c>
      <c r="B234" s="75" t="s">
        <v>241</v>
      </c>
      <c r="C234" s="75" t="s">
        <v>92</v>
      </c>
      <c r="D234" s="75" t="s">
        <v>259</v>
      </c>
      <c r="E234" s="75" t="s">
        <v>151</v>
      </c>
      <c r="F234" s="56">
        <v>40320</v>
      </c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  <c r="BA234" s="57"/>
      <c r="BB234" s="57"/>
      <c r="BC234" s="57"/>
      <c r="BD234" s="57"/>
      <c r="BE234" s="57"/>
      <c r="BF234" s="57"/>
      <c r="BG234" s="57"/>
      <c r="BH234" s="57"/>
      <c r="BI234" s="57"/>
      <c r="BJ234" s="57"/>
      <c r="BK234" s="57"/>
      <c r="BL234" s="57"/>
      <c r="BM234" s="57"/>
      <c r="BN234" s="57"/>
      <c r="BO234" s="57"/>
      <c r="BP234" s="57"/>
      <c r="BQ234" s="57"/>
      <c r="BR234" s="57"/>
      <c r="BS234" s="57"/>
      <c r="BT234" s="57"/>
      <c r="BU234" s="57"/>
      <c r="BV234" s="57"/>
      <c r="BW234" s="57"/>
      <c r="BX234" s="57"/>
      <c r="BY234" s="57"/>
      <c r="BZ234" s="57"/>
      <c r="CA234" s="57"/>
      <c r="CB234" s="57"/>
      <c r="CC234" s="57"/>
      <c r="CD234" s="57"/>
      <c r="CE234" s="57"/>
      <c r="CF234" s="57"/>
      <c r="CG234" s="57"/>
      <c r="CH234" s="57"/>
      <c r="CI234" s="57"/>
      <c r="CJ234" s="57"/>
      <c r="CK234" s="57"/>
      <c r="CL234" s="57"/>
      <c r="CM234" s="57"/>
      <c r="CN234" s="57"/>
      <c r="CO234" s="57"/>
      <c r="CP234" s="57"/>
      <c r="CQ234" s="57"/>
      <c r="CR234" s="57"/>
      <c r="CS234" s="57"/>
      <c r="CT234" s="57"/>
      <c r="CU234" s="57"/>
      <c r="CV234" s="57"/>
      <c r="CW234" s="57"/>
      <c r="CX234" s="57"/>
      <c r="CY234" s="57"/>
      <c r="CZ234" s="57"/>
      <c r="DA234" s="57"/>
      <c r="DB234" s="57"/>
      <c r="DC234" s="57"/>
      <c r="DD234" s="57"/>
      <c r="DE234" s="57"/>
      <c r="DF234" s="57"/>
      <c r="DG234" s="57"/>
      <c r="DH234" s="57"/>
      <c r="DI234" s="57"/>
      <c r="DJ234" s="57"/>
      <c r="DK234" s="57"/>
      <c r="DL234" s="57"/>
      <c r="DM234" s="57"/>
      <c r="DN234" s="57"/>
      <c r="DO234" s="57"/>
      <c r="DP234" s="57"/>
      <c r="DQ234" s="57"/>
      <c r="DR234" s="57"/>
      <c r="DS234" s="57"/>
      <c r="DT234" s="57"/>
      <c r="DU234" s="57"/>
      <c r="DV234" s="57"/>
      <c r="DW234" s="57"/>
      <c r="DX234" s="57"/>
      <c r="DY234" s="57"/>
      <c r="DZ234" s="57"/>
      <c r="EA234" s="57"/>
      <c r="EB234" s="57"/>
      <c r="EC234" s="57"/>
      <c r="ED234" s="57"/>
      <c r="EE234" s="57"/>
      <c r="EF234" s="57"/>
      <c r="EG234" s="57"/>
      <c r="EH234" s="57"/>
      <c r="EI234" s="57"/>
      <c r="EJ234" s="57"/>
      <c r="EK234" s="57"/>
      <c r="EL234" s="57"/>
      <c r="EM234" s="57"/>
    </row>
    <row r="235" spans="1:143" ht="26.4" x14ac:dyDescent="0.25">
      <c r="A235" s="58" t="s">
        <v>260</v>
      </c>
      <c r="B235" s="71" t="s">
        <v>241</v>
      </c>
      <c r="C235" s="71" t="s">
        <v>92</v>
      </c>
      <c r="D235" s="71" t="s">
        <v>261</v>
      </c>
      <c r="E235" s="71"/>
      <c r="F235" s="60">
        <f>SUM(F236)</f>
        <v>12218.54</v>
      </c>
    </row>
    <row r="236" spans="1:143" ht="26.4" x14ac:dyDescent="0.25">
      <c r="A236" s="54" t="s">
        <v>150</v>
      </c>
      <c r="B236" s="75" t="s">
        <v>241</v>
      </c>
      <c r="C236" s="75" t="s">
        <v>92</v>
      </c>
      <c r="D236" s="75" t="s">
        <v>261</v>
      </c>
      <c r="E236" s="75" t="s">
        <v>151</v>
      </c>
      <c r="F236" s="56">
        <v>12218.54</v>
      </c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  <c r="BA236" s="57"/>
      <c r="BB236" s="57"/>
      <c r="BC236" s="57"/>
      <c r="BD236" s="57"/>
      <c r="BE236" s="57"/>
      <c r="BF236" s="57"/>
      <c r="BG236" s="57"/>
      <c r="BH236" s="57"/>
      <c r="BI236" s="57"/>
      <c r="BJ236" s="57"/>
      <c r="BK236" s="57"/>
      <c r="BL236" s="57"/>
      <c r="BM236" s="57"/>
      <c r="BN236" s="57"/>
      <c r="BO236" s="57"/>
      <c r="BP236" s="57"/>
      <c r="BQ236" s="57"/>
      <c r="BR236" s="57"/>
      <c r="BS236" s="57"/>
      <c r="BT236" s="57"/>
      <c r="BU236" s="57"/>
      <c r="BV236" s="57"/>
      <c r="BW236" s="57"/>
      <c r="BX236" s="57"/>
      <c r="BY236" s="57"/>
      <c r="BZ236" s="57"/>
      <c r="CA236" s="57"/>
      <c r="CB236" s="57"/>
      <c r="CC236" s="57"/>
      <c r="CD236" s="57"/>
      <c r="CE236" s="57"/>
      <c r="CF236" s="57"/>
      <c r="CG236" s="57"/>
      <c r="CH236" s="57"/>
      <c r="CI236" s="57"/>
      <c r="CJ236" s="57"/>
      <c r="CK236" s="57"/>
      <c r="CL236" s="57"/>
      <c r="CM236" s="57"/>
      <c r="CN236" s="57"/>
      <c r="CO236" s="57"/>
      <c r="CP236" s="57"/>
      <c r="CQ236" s="57"/>
      <c r="CR236" s="57"/>
      <c r="CS236" s="57"/>
      <c r="CT236" s="57"/>
      <c r="CU236" s="57"/>
      <c r="CV236" s="57"/>
      <c r="CW236" s="57"/>
      <c r="CX236" s="57"/>
      <c r="CY236" s="57"/>
      <c r="CZ236" s="57"/>
      <c r="DA236" s="57"/>
      <c r="DB236" s="57"/>
      <c r="DC236" s="57"/>
      <c r="DD236" s="57"/>
      <c r="DE236" s="57"/>
      <c r="DF236" s="57"/>
      <c r="DG236" s="57"/>
      <c r="DH236" s="57"/>
      <c r="DI236" s="57"/>
      <c r="DJ236" s="57"/>
      <c r="DK236" s="57"/>
      <c r="DL236" s="57"/>
      <c r="DM236" s="57"/>
      <c r="DN236" s="57"/>
      <c r="DO236" s="57"/>
      <c r="DP236" s="57"/>
      <c r="DQ236" s="57"/>
      <c r="DR236" s="57"/>
      <c r="DS236" s="57"/>
      <c r="DT236" s="57"/>
      <c r="DU236" s="57"/>
      <c r="DV236" s="57"/>
      <c r="DW236" s="57"/>
      <c r="DX236" s="57"/>
      <c r="DY236" s="57"/>
      <c r="DZ236" s="57"/>
      <c r="EA236" s="57"/>
      <c r="EB236" s="57"/>
      <c r="EC236" s="57"/>
      <c r="ED236" s="57"/>
      <c r="EE236" s="57"/>
      <c r="EF236" s="57"/>
      <c r="EG236" s="57"/>
      <c r="EH236" s="57"/>
      <c r="EI236" s="57"/>
      <c r="EJ236" s="57"/>
      <c r="EK236" s="57"/>
      <c r="EL236" s="57"/>
      <c r="EM236" s="57"/>
    </row>
    <row r="237" spans="1:143" ht="65.400000000000006" customHeight="1" x14ac:dyDescent="0.25">
      <c r="A237" s="58" t="s">
        <v>245</v>
      </c>
      <c r="B237" s="71" t="s">
        <v>241</v>
      </c>
      <c r="C237" s="71" t="s">
        <v>92</v>
      </c>
      <c r="D237" s="71" t="s">
        <v>262</v>
      </c>
      <c r="E237" s="71"/>
      <c r="F237" s="60">
        <f>SUM(F238)</f>
        <v>127535.84</v>
      </c>
    </row>
    <row r="238" spans="1:143" ht="26.4" x14ac:dyDescent="0.25">
      <c r="A238" s="54" t="s">
        <v>150</v>
      </c>
      <c r="B238" s="75" t="s">
        <v>241</v>
      </c>
      <c r="C238" s="75" t="s">
        <v>92</v>
      </c>
      <c r="D238" s="75" t="s">
        <v>262</v>
      </c>
      <c r="E238" s="75" t="s">
        <v>151</v>
      </c>
      <c r="F238" s="56">
        <v>127535.84</v>
      </c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  <c r="BA238" s="57"/>
      <c r="BB238" s="57"/>
      <c r="BC238" s="57"/>
      <c r="BD238" s="57"/>
      <c r="BE238" s="57"/>
      <c r="BF238" s="57"/>
      <c r="BG238" s="57"/>
      <c r="BH238" s="57"/>
      <c r="BI238" s="57"/>
      <c r="BJ238" s="57"/>
      <c r="BK238" s="57"/>
      <c r="BL238" s="57"/>
      <c r="BM238" s="57"/>
      <c r="BN238" s="57"/>
      <c r="BO238" s="57"/>
      <c r="BP238" s="57"/>
      <c r="BQ238" s="57"/>
      <c r="BR238" s="57"/>
      <c r="BS238" s="57"/>
      <c r="BT238" s="57"/>
      <c r="BU238" s="57"/>
      <c r="BV238" s="57"/>
      <c r="BW238" s="57"/>
      <c r="BX238" s="57"/>
      <c r="BY238" s="57"/>
      <c r="BZ238" s="57"/>
      <c r="CA238" s="57"/>
      <c r="CB238" s="57"/>
      <c r="CC238" s="57"/>
      <c r="CD238" s="57"/>
      <c r="CE238" s="57"/>
      <c r="CF238" s="57"/>
      <c r="CG238" s="57"/>
      <c r="CH238" s="57"/>
      <c r="CI238" s="57"/>
      <c r="CJ238" s="57"/>
      <c r="CK238" s="57"/>
      <c r="CL238" s="57"/>
      <c r="CM238" s="57"/>
      <c r="CN238" s="57"/>
      <c r="CO238" s="57"/>
      <c r="CP238" s="57"/>
      <c r="CQ238" s="57"/>
      <c r="CR238" s="57"/>
      <c r="CS238" s="57"/>
      <c r="CT238" s="57"/>
      <c r="CU238" s="57"/>
      <c r="CV238" s="57"/>
      <c r="CW238" s="57"/>
      <c r="CX238" s="57"/>
      <c r="CY238" s="57"/>
      <c r="CZ238" s="57"/>
      <c r="DA238" s="57"/>
      <c r="DB238" s="57"/>
      <c r="DC238" s="57"/>
      <c r="DD238" s="57"/>
      <c r="DE238" s="57"/>
      <c r="DF238" s="57"/>
      <c r="DG238" s="57"/>
      <c r="DH238" s="57"/>
      <c r="DI238" s="57"/>
      <c r="DJ238" s="57"/>
      <c r="DK238" s="57"/>
      <c r="DL238" s="57"/>
      <c r="DM238" s="57"/>
      <c r="DN238" s="57"/>
      <c r="DO238" s="57"/>
      <c r="DP238" s="57"/>
      <c r="DQ238" s="57"/>
      <c r="DR238" s="57"/>
      <c r="DS238" s="57"/>
      <c r="DT238" s="57"/>
      <c r="DU238" s="57"/>
      <c r="DV238" s="57"/>
      <c r="DW238" s="57"/>
      <c r="DX238" s="57"/>
      <c r="DY238" s="57"/>
      <c r="DZ238" s="57"/>
      <c r="EA238" s="57"/>
      <c r="EB238" s="57"/>
      <c r="EC238" s="57"/>
      <c r="ED238" s="57"/>
      <c r="EE238" s="57"/>
      <c r="EF238" s="57"/>
      <c r="EG238" s="57"/>
      <c r="EH238" s="57"/>
      <c r="EI238" s="57"/>
      <c r="EJ238" s="57"/>
      <c r="EK238" s="57"/>
      <c r="EL238" s="57"/>
      <c r="EM238" s="57"/>
    </row>
    <row r="239" spans="1:143" x14ac:dyDescent="0.25">
      <c r="A239" s="76" t="s">
        <v>263</v>
      </c>
      <c r="B239" s="71" t="s">
        <v>241</v>
      </c>
      <c r="C239" s="71" t="s">
        <v>264</v>
      </c>
      <c r="D239" s="59" t="s">
        <v>265</v>
      </c>
      <c r="E239" s="71"/>
      <c r="F239" s="60">
        <f>SUM(F240)</f>
        <v>31169.53</v>
      </c>
    </row>
    <row r="240" spans="1:143" ht="26.4" x14ac:dyDescent="0.25">
      <c r="A240" s="54" t="s">
        <v>150</v>
      </c>
      <c r="B240" s="55" t="s">
        <v>241</v>
      </c>
      <c r="C240" s="55" t="s">
        <v>92</v>
      </c>
      <c r="D240" s="55" t="s">
        <v>265</v>
      </c>
      <c r="E240" s="55" t="s">
        <v>151</v>
      </c>
      <c r="F240" s="56">
        <v>31169.53</v>
      </c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  <c r="AW240" s="57"/>
      <c r="AX240" s="57"/>
      <c r="AY240" s="57"/>
      <c r="AZ240" s="57"/>
      <c r="BA240" s="57"/>
      <c r="BB240" s="57"/>
      <c r="BC240" s="57"/>
      <c r="BD240" s="57"/>
      <c r="BE240" s="57"/>
      <c r="BF240" s="57"/>
      <c r="BG240" s="57"/>
      <c r="BH240" s="57"/>
      <c r="BI240" s="57"/>
      <c r="BJ240" s="57"/>
      <c r="BK240" s="57"/>
      <c r="BL240" s="57"/>
      <c r="BM240" s="57"/>
      <c r="BN240" s="57"/>
      <c r="BO240" s="57"/>
      <c r="BP240" s="57"/>
      <c r="BQ240" s="57"/>
      <c r="BR240" s="57"/>
      <c r="BS240" s="57"/>
      <c r="BT240" s="57"/>
      <c r="BU240" s="57"/>
      <c r="BV240" s="57"/>
      <c r="BW240" s="57"/>
      <c r="BX240" s="57"/>
      <c r="BY240" s="57"/>
      <c r="BZ240" s="57"/>
      <c r="CA240" s="57"/>
      <c r="CB240" s="57"/>
      <c r="CC240" s="57"/>
      <c r="CD240" s="57"/>
      <c r="CE240" s="57"/>
      <c r="CF240" s="57"/>
      <c r="CG240" s="57"/>
      <c r="CH240" s="57"/>
      <c r="CI240" s="57"/>
      <c r="CJ240" s="57"/>
      <c r="CK240" s="57"/>
      <c r="CL240" s="57"/>
      <c r="CM240" s="57"/>
      <c r="CN240" s="57"/>
      <c r="CO240" s="57"/>
      <c r="CP240" s="57"/>
      <c r="CQ240" s="57"/>
      <c r="CR240" s="57"/>
      <c r="CS240" s="57"/>
      <c r="CT240" s="57"/>
      <c r="CU240" s="57"/>
      <c r="CV240" s="57"/>
      <c r="CW240" s="57"/>
      <c r="CX240" s="57"/>
      <c r="CY240" s="57"/>
      <c r="CZ240" s="57"/>
      <c r="DA240" s="57"/>
      <c r="DB240" s="57"/>
      <c r="DC240" s="57"/>
      <c r="DD240" s="57"/>
      <c r="DE240" s="57"/>
      <c r="DF240" s="57"/>
      <c r="DG240" s="57"/>
      <c r="DH240" s="57"/>
      <c r="DI240" s="57"/>
      <c r="DJ240" s="57"/>
      <c r="DK240" s="57"/>
      <c r="DL240" s="57"/>
      <c r="DM240" s="57"/>
      <c r="DN240" s="57"/>
      <c r="DO240" s="57"/>
      <c r="DP240" s="57"/>
      <c r="DQ240" s="57"/>
      <c r="DR240" s="57"/>
      <c r="DS240" s="57"/>
      <c r="DT240" s="57"/>
      <c r="DU240" s="57"/>
      <c r="DV240" s="57"/>
      <c r="DW240" s="57"/>
      <c r="DX240" s="57"/>
      <c r="DY240" s="57"/>
      <c r="DZ240" s="57"/>
      <c r="EA240" s="57"/>
      <c r="EB240" s="57"/>
      <c r="EC240" s="57"/>
      <c r="ED240" s="57"/>
      <c r="EE240" s="57"/>
      <c r="EF240" s="57"/>
      <c r="EG240" s="57"/>
      <c r="EH240" s="57"/>
      <c r="EI240" s="57"/>
      <c r="EJ240" s="57"/>
      <c r="EK240" s="57"/>
      <c r="EL240" s="57"/>
      <c r="EM240" s="57"/>
    </row>
    <row r="241" spans="1:143" ht="92.4" x14ac:dyDescent="0.25">
      <c r="A241" s="58" t="s">
        <v>245</v>
      </c>
      <c r="B241" s="59" t="s">
        <v>241</v>
      </c>
      <c r="C241" s="59" t="s">
        <v>92</v>
      </c>
      <c r="D241" s="71" t="s">
        <v>266</v>
      </c>
      <c r="E241" s="59"/>
      <c r="F241" s="97">
        <f>SUM(F242)</f>
        <v>65700.27</v>
      </c>
    </row>
    <row r="242" spans="1:143" ht="26.4" x14ac:dyDescent="0.25">
      <c r="A242" s="54" t="s">
        <v>150</v>
      </c>
      <c r="B242" s="55" t="s">
        <v>241</v>
      </c>
      <c r="C242" s="55" t="s">
        <v>92</v>
      </c>
      <c r="D242" s="75" t="s">
        <v>266</v>
      </c>
      <c r="E242" s="55" t="s">
        <v>151</v>
      </c>
      <c r="F242" s="87">
        <v>65700.27</v>
      </c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  <c r="BA242" s="57"/>
      <c r="BB242" s="57"/>
      <c r="BC242" s="57"/>
      <c r="BD242" s="57"/>
      <c r="BE242" s="57"/>
      <c r="BF242" s="57"/>
      <c r="BG242" s="57"/>
      <c r="BH242" s="57"/>
      <c r="BI242" s="57"/>
      <c r="BJ242" s="57"/>
      <c r="BK242" s="57"/>
      <c r="BL242" s="57"/>
      <c r="BM242" s="57"/>
      <c r="BN242" s="57"/>
      <c r="BO242" s="57"/>
      <c r="BP242" s="57"/>
      <c r="BQ242" s="57"/>
      <c r="BR242" s="57"/>
      <c r="BS242" s="57"/>
      <c r="BT242" s="57"/>
      <c r="BU242" s="57"/>
      <c r="BV242" s="57"/>
      <c r="BW242" s="57"/>
      <c r="BX242" s="57"/>
      <c r="BY242" s="57"/>
      <c r="BZ242" s="57"/>
      <c r="CA242" s="57"/>
      <c r="CB242" s="57"/>
      <c r="CC242" s="57"/>
      <c r="CD242" s="57"/>
      <c r="CE242" s="57"/>
      <c r="CF242" s="57"/>
      <c r="CG242" s="57"/>
      <c r="CH242" s="57"/>
      <c r="CI242" s="57"/>
      <c r="CJ242" s="57"/>
      <c r="CK242" s="57"/>
      <c r="CL242" s="57"/>
      <c r="CM242" s="57"/>
      <c r="CN242" s="57"/>
      <c r="CO242" s="57"/>
      <c r="CP242" s="57"/>
      <c r="CQ242" s="57"/>
      <c r="CR242" s="57"/>
      <c r="CS242" s="57"/>
      <c r="CT242" s="57"/>
      <c r="CU242" s="57"/>
      <c r="CV242" s="57"/>
      <c r="CW242" s="57"/>
      <c r="CX242" s="57"/>
      <c r="CY242" s="57"/>
      <c r="CZ242" s="57"/>
      <c r="DA242" s="57"/>
      <c r="DB242" s="57"/>
      <c r="DC242" s="57"/>
      <c r="DD242" s="57"/>
      <c r="DE242" s="57"/>
      <c r="DF242" s="57"/>
      <c r="DG242" s="57"/>
      <c r="DH242" s="57"/>
      <c r="DI242" s="57"/>
      <c r="DJ242" s="57"/>
      <c r="DK242" s="57"/>
      <c r="DL242" s="57"/>
      <c r="DM242" s="57"/>
      <c r="DN242" s="57"/>
      <c r="DO242" s="57"/>
      <c r="DP242" s="57"/>
      <c r="DQ242" s="57"/>
      <c r="DR242" s="57"/>
      <c r="DS242" s="57"/>
      <c r="DT242" s="57"/>
      <c r="DU242" s="57"/>
      <c r="DV242" s="57"/>
      <c r="DW242" s="57"/>
      <c r="DX242" s="57"/>
      <c r="DY242" s="57"/>
      <c r="DZ242" s="57"/>
      <c r="EA242" s="57"/>
      <c r="EB242" s="57"/>
      <c r="EC242" s="57"/>
      <c r="ED242" s="57"/>
      <c r="EE242" s="57"/>
      <c r="EF242" s="57"/>
      <c r="EG242" s="57"/>
      <c r="EH242" s="57"/>
      <c r="EI242" s="57"/>
      <c r="EJ242" s="57"/>
      <c r="EK242" s="57"/>
      <c r="EL242" s="57"/>
      <c r="EM242" s="57"/>
    </row>
    <row r="243" spans="1:143" ht="39.6" x14ac:dyDescent="0.25">
      <c r="A243" s="58" t="s">
        <v>474</v>
      </c>
      <c r="B243" s="71" t="s">
        <v>241</v>
      </c>
      <c r="C243" s="71" t="s">
        <v>92</v>
      </c>
      <c r="D243" s="71" t="s">
        <v>475</v>
      </c>
      <c r="E243" s="71"/>
      <c r="F243" s="60">
        <f>SUM(F244)</f>
        <v>100</v>
      </c>
    </row>
    <row r="244" spans="1:143" ht="26.4" x14ac:dyDescent="0.25">
      <c r="A244" s="54" t="s">
        <v>150</v>
      </c>
      <c r="B244" s="75" t="s">
        <v>241</v>
      </c>
      <c r="C244" s="75" t="s">
        <v>92</v>
      </c>
      <c r="D244" s="75" t="s">
        <v>475</v>
      </c>
      <c r="E244" s="75" t="s">
        <v>151</v>
      </c>
      <c r="F244" s="56">
        <v>100</v>
      </c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  <c r="AW244" s="57"/>
      <c r="AX244" s="57"/>
      <c r="AY244" s="57"/>
      <c r="AZ244" s="57"/>
      <c r="BA244" s="57"/>
      <c r="BB244" s="57"/>
      <c r="BC244" s="57"/>
      <c r="BD244" s="57"/>
      <c r="BE244" s="57"/>
      <c r="BF244" s="57"/>
      <c r="BG244" s="57"/>
      <c r="BH244" s="57"/>
      <c r="BI244" s="57"/>
      <c r="BJ244" s="57"/>
      <c r="BK244" s="57"/>
      <c r="BL244" s="57"/>
      <c r="BM244" s="57"/>
      <c r="BN244" s="57"/>
      <c r="BO244" s="57"/>
      <c r="BP244" s="57"/>
      <c r="BQ244" s="57"/>
      <c r="BR244" s="57"/>
      <c r="BS244" s="57"/>
      <c r="BT244" s="57"/>
      <c r="BU244" s="57"/>
      <c r="BV244" s="57"/>
      <c r="BW244" s="57"/>
      <c r="BX244" s="57"/>
      <c r="BY244" s="57"/>
      <c r="BZ244" s="57"/>
      <c r="CA244" s="57"/>
      <c r="CB244" s="57"/>
      <c r="CC244" s="57"/>
      <c r="CD244" s="57"/>
      <c r="CE244" s="57"/>
      <c r="CF244" s="57"/>
      <c r="CG244" s="57"/>
      <c r="CH244" s="57"/>
      <c r="CI244" s="57"/>
      <c r="CJ244" s="57"/>
      <c r="CK244" s="57"/>
      <c r="CL244" s="57"/>
      <c r="CM244" s="57"/>
      <c r="CN244" s="57"/>
      <c r="CO244" s="57"/>
      <c r="CP244" s="57"/>
      <c r="CQ244" s="57"/>
      <c r="CR244" s="57"/>
      <c r="CS244" s="57"/>
      <c r="CT244" s="57"/>
      <c r="CU244" s="57"/>
      <c r="CV244" s="57"/>
      <c r="CW244" s="57"/>
      <c r="CX244" s="57"/>
      <c r="CY244" s="57"/>
      <c r="CZ244" s="57"/>
      <c r="DA244" s="57"/>
      <c r="DB244" s="57"/>
      <c r="DC244" s="57"/>
      <c r="DD244" s="57"/>
      <c r="DE244" s="57"/>
      <c r="DF244" s="57"/>
      <c r="DG244" s="57"/>
      <c r="DH244" s="57"/>
      <c r="DI244" s="57"/>
      <c r="DJ244" s="57"/>
      <c r="DK244" s="57"/>
      <c r="DL244" s="57"/>
      <c r="DM244" s="57"/>
      <c r="DN244" s="57"/>
      <c r="DO244" s="57"/>
      <c r="DP244" s="57"/>
      <c r="DQ244" s="57"/>
      <c r="DR244" s="57"/>
      <c r="DS244" s="57"/>
      <c r="DT244" s="57"/>
      <c r="DU244" s="57"/>
      <c r="DV244" s="57"/>
      <c r="DW244" s="57"/>
      <c r="DX244" s="57"/>
      <c r="DY244" s="57"/>
      <c r="DZ244" s="57"/>
      <c r="EA244" s="57"/>
      <c r="EB244" s="57"/>
      <c r="EC244" s="57"/>
      <c r="ED244" s="57"/>
      <c r="EE244" s="57"/>
      <c r="EF244" s="57"/>
      <c r="EG244" s="57"/>
      <c r="EH244" s="57"/>
      <c r="EI244" s="57"/>
      <c r="EJ244" s="57"/>
      <c r="EK244" s="57"/>
      <c r="EL244" s="57"/>
      <c r="EM244" s="57"/>
    </row>
    <row r="245" spans="1:143" x14ac:dyDescent="0.25">
      <c r="A245" s="58" t="s">
        <v>200</v>
      </c>
      <c r="B245" s="59" t="s">
        <v>241</v>
      </c>
      <c r="C245" s="59" t="s">
        <v>92</v>
      </c>
      <c r="D245" s="71" t="s">
        <v>201</v>
      </c>
      <c r="E245" s="59"/>
      <c r="F245" s="97">
        <f>SUM(F246)</f>
        <v>0</v>
      </c>
    </row>
    <row r="246" spans="1:143" ht="26.4" x14ac:dyDescent="0.25">
      <c r="A246" s="54" t="s">
        <v>150</v>
      </c>
      <c r="B246" s="55" t="s">
        <v>241</v>
      </c>
      <c r="C246" s="55" t="s">
        <v>92</v>
      </c>
      <c r="D246" s="75" t="s">
        <v>201</v>
      </c>
      <c r="E246" s="55" t="s">
        <v>151</v>
      </c>
      <c r="F246" s="87">
        <v>0</v>
      </c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  <c r="BA246" s="57"/>
      <c r="BB246" s="57"/>
      <c r="BC246" s="57"/>
      <c r="BD246" s="57"/>
      <c r="BE246" s="57"/>
      <c r="BF246" s="57"/>
      <c r="BG246" s="57"/>
      <c r="BH246" s="57"/>
      <c r="BI246" s="57"/>
      <c r="BJ246" s="57"/>
      <c r="BK246" s="57"/>
      <c r="BL246" s="57"/>
      <c r="BM246" s="57"/>
      <c r="BN246" s="57"/>
      <c r="BO246" s="57"/>
      <c r="BP246" s="57"/>
      <c r="BQ246" s="57"/>
      <c r="BR246" s="57"/>
      <c r="BS246" s="57"/>
      <c r="BT246" s="57"/>
      <c r="BU246" s="57"/>
      <c r="BV246" s="57"/>
      <c r="BW246" s="57"/>
      <c r="BX246" s="57"/>
      <c r="BY246" s="57"/>
      <c r="BZ246" s="57"/>
      <c r="CA246" s="57"/>
      <c r="CB246" s="57"/>
      <c r="CC246" s="57"/>
      <c r="CD246" s="57"/>
      <c r="CE246" s="57"/>
      <c r="CF246" s="57"/>
      <c r="CG246" s="57"/>
      <c r="CH246" s="57"/>
      <c r="CI246" s="57"/>
      <c r="CJ246" s="57"/>
      <c r="CK246" s="57"/>
      <c r="CL246" s="57"/>
      <c r="CM246" s="57"/>
      <c r="CN246" s="57"/>
      <c r="CO246" s="57"/>
      <c r="CP246" s="57"/>
      <c r="CQ246" s="57"/>
      <c r="CR246" s="57"/>
      <c r="CS246" s="57"/>
      <c r="CT246" s="57"/>
      <c r="CU246" s="57"/>
      <c r="CV246" s="57"/>
      <c r="CW246" s="57"/>
      <c r="CX246" s="57"/>
      <c r="CY246" s="57"/>
      <c r="CZ246" s="57"/>
      <c r="DA246" s="57"/>
      <c r="DB246" s="57"/>
      <c r="DC246" s="57"/>
      <c r="DD246" s="57"/>
      <c r="DE246" s="57"/>
      <c r="DF246" s="57"/>
      <c r="DG246" s="57"/>
      <c r="DH246" s="57"/>
      <c r="DI246" s="57"/>
      <c r="DJ246" s="57"/>
      <c r="DK246" s="57"/>
      <c r="DL246" s="57"/>
      <c r="DM246" s="57"/>
      <c r="DN246" s="57"/>
      <c r="DO246" s="57"/>
      <c r="DP246" s="57"/>
      <c r="DQ246" s="57"/>
      <c r="DR246" s="57"/>
      <c r="DS246" s="57"/>
      <c r="DT246" s="57"/>
      <c r="DU246" s="57"/>
      <c r="DV246" s="57"/>
      <c r="DW246" s="57"/>
      <c r="DX246" s="57"/>
      <c r="DY246" s="57"/>
      <c r="DZ246" s="57"/>
      <c r="EA246" s="57"/>
      <c r="EB246" s="57"/>
      <c r="EC246" s="57"/>
      <c r="ED246" s="57"/>
      <c r="EE246" s="57"/>
      <c r="EF246" s="57"/>
      <c r="EG246" s="57"/>
      <c r="EH246" s="57"/>
      <c r="EI246" s="57"/>
      <c r="EJ246" s="57"/>
      <c r="EK246" s="57"/>
      <c r="EL246" s="57"/>
      <c r="EM246" s="57"/>
    </row>
    <row r="247" spans="1:143" x14ac:dyDescent="0.25">
      <c r="A247" s="79" t="s">
        <v>267</v>
      </c>
      <c r="B247" s="49" t="s">
        <v>241</v>
      </c>
      <c r="C247" s="49" t="s">
        <v>99</v>
      </c>
      <c r="D247" s="80"/>
      <c r="E247" s="49"/>
      <c r="F247" s="117">
        <f>SUM(F248+F250+F252+F254+F256+F258)</f>
        <v>58631.94</v>
      </c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  <c r="CZ247" s="64"/>
      <c r="DA247" s="64"/>
      <c r="DB247" s="64"/>
      <c r="DC247" s="64"/>
      <c r="DD247" s="64"/>
      <c r="DE247" s="64"/>
      <c r="DF247" s="64"/>
      <c r="DG247" s="64"/>
      <c r="DH247" s="64"/>
      <c r="DI247" s="64"/>
      <c r="DJ247" s="64"/>
      <c r="DK247" s="64"/>
      <c r="DL247" s="64"/>
      <c r="DM247" s="64"/>
      <c r="DN247" s="64"/>
      <c r="DO247" s="64"/>
      <c r="DP247" s="64"/>
      <c r="DQ247" s="64"/>
      <c r="DR247" s="64"/>
      <c r="DS247" s="64"/>
      <c r="DT247" s="64"/>
      <c r="DU247" s="64"/>
      <c r="DV247" s="64"/>
      <c r="DW247" s="64"/>
      <c r="DX247" s="64"/>
      <c r="DY247" s="64"/>
      <c r="DZ247" s="64"/>
      <c r="EA247" s="64"/>
      <c r="EB247" s="64"/>
      <c r="EC247" s="64"/>
      <c r="ED247" s="64"/>
      <c r="EE247" s="64"/>
      <c r="EF247" s="64"/>
      <c r="EG247" s="64"/>
      <c r="EH247" s="64"/>
      <c r="EI247" s="64"/>
      <c r="EJ247" s="64"/>
      <c r="EK247" s="64"/>
      <c r="EL247" s="64"/>
    </row>
    <row r="248" spans="1:143" ht="66" x14ac:dyDescent="0.25">
      <c r="A248" s="58" t="s">
        <v>48</v>
      </c>
      <c r="B248" s="59" t="s">
        <v>241</v>
      </c>
      <c r="C248" s="59" t="s">
        <v>99</v>
      </c>
      <c r="D248" s="59" t="s">
        <v>268</v>
      </c>
      <c r="E248" s="49"/>
      <c r="F248" s="97">
        <f>F249</f>
        <v>6245.6</v>
      </c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  <c r="CZ248" s="64"/>
      <c r="DA248" s="64"/>
      <c r="DB248" s="64"/>
      <c r="DC248" s="64"/>
      <c r="DD248" s="64"/>
      <c r="DE248" s="64"/>
      <c r="DF248" s="64"/>
      <c r="DG248" s="64"/>
      <c r="DH248" s="64"/>
      <c r="DI248" s="64"/>
      <c r="DJ248" s="64"/>
      <c r="DK248" s="64"/>
      <c r="DL248" s="64"/>
      <c r="DM248" s="64"/>
      <c r="DN248" s="64"/>
      <c r="DO248" s="64"/>
      <c r="DP248" s="64"/>
      <c r="DQ248" s="64"/>
      <c r="DR248" s="64"/>
      <c r="DS248" s="64"/>
      <c r="DT248" s="64"/>
      <c r="DU248" s="64"/>
      <c r="DV248" s="64"/>
      <c r="DW248" s="64"/>
      <c r="DX248" s="64"/>
      <c r="DY248" s="64"/>
      <c r="DZ248" s="64"/>
      <c r="EA248" s="64"/>
      <c r="EB248" s="64"/>
      <c r="EC248" s="64"/>
      <c r="ED248" s="64"/>
      <c r="EE248" s="64"/>
      <c r="EF248" s="64"/>
      <c r="EG248" s="64"/>
      <c r="EH248" s="64"/>
      <c r="EI248" s="64"/>
      <c r="EJ248" s="64"/>
      <c r="EK248" s="64"/>
      <c r="EL248" s="64"/>
    </row>
    <row r="249" spans="1:143" ht="26.4" x14ac:dyDescent="0.25">
      <c r="A249" s="54" t="s">
        <v>150</v>
      </c>
      <c r="B249" s="59" t="s">
        <v>241</v>
      </c>
      <c r="C249" s="59" t="s">
        <v>99</v>
      </c>
      <c r="D249" s="55" t="s">
        <v>268</v>
      </c>
      <c r="E249" s="55" t="s">
        <v>151</v>
      </c>
      <c r="F249" s="87">
        <v>6245.6</v>
      </c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  <c r="CZ249" s="64"/>
      <c r="DA249" s="64"/>
      <c r="DB249" s="64"/>
      <c r="DC249" s="64"/>
      <c r="DD249" s="64"/>
      <c r="DE249" s="64"/>
      <c r="DF249" s="64"/>
      <c r="DG249" s="64"/>
      <c r="DH249" s="64"/>
      <c r="DI249" s="64"/>
      <c r="DJ249" s="64"/>
      <c r="DK249" s="64"/>
      <c r="DL249" s="64"/>
      <c r="DM249" s="64"/>
      <c r="DN249" s="64"/>
      <c r="DO249" s="64"/>
      <c r="DP249" s="64"/>
      <c r="DQ249" s="64"/>
      <c r="DR249" s="64"/>
      <c r="DS249" s="64"/>
      <c r="DT249" s="64"/>
      <c r="DU249" s="64"/>
      <c r="DV249" s="64"/>
      <c r="DW249" s="64"/>
      <c r="DX249" s="64"/>
      <c r="DY249" s="64"/>
      <c r="DZ249" s="64"/>
      <c r="EA249" s="64"/>
      <c r="EB249" s="64"/>
      <c r="EC249" s="64"/>
      <c r="ED249" s="64"/>
      <c r="EE249" s="64"/>
      <c r="EF249" s="64"/>
      <c r="EG249" s="64"/>
      <c r="EH249" s="64"/>
      <c r="EI249" s="64"/>
      <c r="EJ249" s="64"/>
      <c r="EK249" s="64"/>
      <c r="EL249" s="64"/>
    </row>
    <row r="250" spans="1:143" ht="26.4" x14ac:dyDescent="0.25">
      <c r="A250" s="58" t="s">
        <v>49</v>
      </c>
      <c r="B250" s="59" t="s">
        <v>241</v>
      </c>
      <c r="C250" s="59" t="s">
        <v>99</v>
      </c>
      <c r="D250" s="59" t="s">
        <v>269</v>
      </c>
      <c r="E250" s="49"/>
      <c r="F250" s="97">
        <f>F251</f>
        <v>720</v>
      </c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  <c r="CZ250" s="64"/>
      <c r="DA250" s="64"/>
      <c r="DB250" s="64"/>
      <c r="DC250" s="64"/>
      <c r="DD250" s="64"/>
      <c r="DE250" s="64"/>
      <c r="DF250" s="64"/>
      <c r="DG250" s="64"/>
      <c r="DH250" s="64"/>
      <c r="DI250" s="64"/>
      <c r="DJ250" s="64"/>
      <c r="DK250" s="64"/>
      <c r="DL250" s="64"/>
      <c r="DM250" s="64"/>
      <c r="DN250" s="64"/>
      <c r="DO250" s="64"/>
      <c r="DP250" s="64"/>
      <c r="DQ250" s="64"/>
      <c r="DR250" s="64"/>
      <c r="DS250" s="64"/>
      <c r="DT250" s="64"/>
      <c r="DU250" s="64"/>
      <c r="DV250" s="64"/>
      <c r="DW250" s="64"/>
      <c r="DX250" s="64"/>
      <c r="DY250" s="64"/>
      <c r="DZ250" s="64"/>
      <c r="EA250" s="64"/>
      <c r="EB250" s="64"/>
      <c r="EC250" s="64"/>
      <c r="ED250" s="64"/>
      <c r="EE250" s="64"/>
      <c r="EF250" s="64"/>
      <c r="EG250" s="64"/>
      <c r="EH250" s="64"/>
      <c r="EI250" s="64"/>
      <c r="EJ250" s="64"/>
      <c r="EK250" s="64"/>
      <c r="EL250" s="64"/>
    </row>
    <row r="251" spans="1:143" ht="26.4" x14ac:dyDescent="0.25">
      <c r="A251" s="54" t="s">
        <v>150</v>
      </c>
      <c r="B251" s="59" t="s">
        <v>241</v>
      </c>
      <c r="C251" s="59" t="s">
        <v>99</v>
      </c>
      <c r="D251" s="55" t="s">
        <v>269</v>
      </c>
      <c r="E251" s="55" t="s">
        <v>151</v>
      </c>
      <c r="F251" s="87">
        <v>720</v>
      </c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  <c r="CZ251" s="64"/>
      <c r="DA251" s="64"/>
      <c r="DB251" s="64"/>
      <c r="DC251" s="64"/>
      <c r="DD251" s="64"/>
      <c r="DE251" s="64"/>
      <c r="DF251" s="64"/>
      <c r="DG251" s="64"/>
      <c r="DH251" s="64"/>
      <c r="DI251" s="64"/>
      <c r="DJ251" s="64"/>
      <c r="DK251" s="64"/>
      <c r="DL251" s="64"/>
      <c r="DM251" s="64"/>
      <c r="DN251" s="64"/>
      <c r="DO251" s="64"/>
      <c r="DP251" s="64"/>
      <c r="DQ251" s="64"/>
      <c r="DR251" s="64"/>
      <c r="DS251" s="64"/>
      <c r="DT251" s="64"/>
      <c r="DU251" s="64"/>
      <c r="DV251" s="64"/>
      <c r="DW251" s="64"/>
      <c r="DX251" s="64"/>
      <c r="DY251" s="64"/>
      <c r="DZ251" s="64"/>
      <c r="EA251" s="64"/>
      <c r="EB251" s="64"/>
      <c r="EC251" s="64"/>
      <c r="ED251" s="64"/>
      <c r="EE251" s="64"/>
      <c r="EF251" s="64"/>
      <c r="EG251" s="64"/>
      <c r="EH251" s="64"/>
      <c r="EI251" s="64"/>
      <c r="EJ251" s="64"/>
      <c r="EK251" s="64"/>
      <c r="EL251" s="64"/>
    </row>
    <row r="252" spans="1:143" ht="39.6" x14ac:dyDescent="0.25">
      <c r="A252" s="58" t="s">
        <v>270</v>
      </c>
      <c r="B252" s="59" t="s">
        <v>241</v>
      </c>
      <c r="C252" s="59" t="s">
        <v>99</v>
      </c>
      <c r="D252" s="59" t="s">
        <v>271</v>
      </c>
      <c r="E252" s="49"/>
      <c r="F252" s="97">
        <f>F253</f>
        <v>1020.34</v>
      </c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  <c r="CZ252" s="64"/>
      <c r="DA252" s="64"/>
      <c r="DB252" s="64"/>
      <c r="DC252" s="64"/>
      <c r="DD252" s="64"/>
      <c r="DE252" s="64"/>
      <c r="DF252" s="64"/>
      <c r="DG252" s="64"/>
      <c r="DH252" s="64"/>
      <c r="DI252" s="64"/>
      <c r="DJ252" s="64"/>
      <c r="DK252" s="64"/>
      <c r="DL252" s="64"/>
      <c r="DM252" s="64"/>
      <c r="DN252" s="64"/>
      <c r="DO252" s="64"/>
      <c r="DP252" s="64"/>
      <c r="DQ252" s="64"/>
      <c r="DR252" s="64"/>
      <c r="DS252" s="64"/>
      <c r="DT252" s="64"/>
      <c r="DU252" s="64"/>
      <c r="DV252" s="64"/>
      <c r="DW252" s="64"/>
      <c r="DX252" s="64"/>
      <c r="DY252" s="64"/>
      <c r="DZ252" s="64"/>
      <c r="EA252" s="64"/>
      <c r="EB252" s="64"/>
      <c r="EC252" s="64"/>
      <c r="ED252" s="64"/>
      <c r="EE252" s="64"/>
      <c r="EF252" s="64"/>
      <c r="EG252" s="64"/>
      <c r="EH252" s="64"/>
      <c r="EI252" s="64"/>
      <c r="EJ252" s="64"/>
      <c r="EK252" s="64"/>
      <c r="EL252" s="64"/>
    </row>
    <row r="253" spans="1:143" ht="26.4" x14ac:dyDescent="0.25">
      <c r="A253" s="54" t="s">
        <v>150</v>
      </c>
      <c r="B253" s="59" t="s">
        <v>241</v>
      </c>
      <c r="C253" s="59" t="s">
        <v>99</v>
      </c>
      <c r="D253" s="55" t="s">
        <v>271</v>
      </c>
      <c r="E253" s="55" t="s">
        <v>151</v>
      </c>
      <c r="F253" s="87">
        <v>1020.34</v>
      </c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  <c r="CZ253" s="64"/>
      <c r="DA253" s="64"/>
      <c r="DB253" s="64"/>
      <c r="DC253" s="64"/>
      <c r="DD253" s="64"/>
      <c r="DE253" s="64"/>
      <c r="DF253" s="64"/>
      <c r="DG253" s="64"/>
      <c r="DH253" s="64"/>
      <c r="DI253" s="64"/>
      <c r="DJ253" s="64"/>
      <c r="DK253" s="64"/>
      <c r="DL253" s="64"/>
      <c r="DM253" s="64"/>
      <c r="DN253" s="64"/>
      <c r="DO253" s="64"/>
      <c r="DP253" s="64"/>
      <c r="DQ253" s="64"/>
      <c r="DR253" s="64"/>
      <c r="DS253" s="64"/>
      <c r="DT253" s="64"/>
      <c r="DU253" s="64"/>
      <c r="DV253" s="64"/>
      <c r="DW253" s="64"/>
      <c r="DX253" s="64"/>
      <c r="DY253" s="64"/>
      <c r="DZ253" s="64"/>
      <c r="EA253" s="64"/>
      <c r="EB253" s="64"/>
      <c r="EC253" s="64"/>
      <c r="ED253" s="64"/>
      <c r="EE253" s="64"/>
      <c r="EF253" s="64"/>
      <c r="EG253" s="64"/>
      <c r="EH253" s="64"/>
      <c r="EI253" s="64"/>
      <c r="EJ253" s="64"/>
      <c r="EK253" s="64"/>
      <c r="EL253" s="64"/>
    </row>
    <row r="254" spans="1:143" x14ac:dyDescent="0.25">
      <c r="A254" s="76" t="s">
        <v>243</v>
      </c>
      <c r="B254" s="59" t="s">
        <v>241</v>
      </c>
      <c r="C254" s="59" t="s">
        <v>99</v>
      </c>
      <c r="D254" s="59" t="s">
        <v>272</v>
      </c>
      <c r="E254" s="71"/>
      <c r="F254" s="60">
        <f>SUM(F255)</f>
        <v>50500</v>
      </c>
    </row>
    <row r="255" spans="1:143" s="57" customFormat="1" ht="26.4" x14ac:dyDescent="0.25">
      <c r="A255" s="54" t="s">
        <v>150</v>
      </c>
      <c r="B255" s="55" t="s">
        <v>241</v>
      </c>
      <c r="C255" s="55" t="s">
        <v>99</v>
      </c>
      <c r="D255" s="55" t="s">
        <v>272</v>
      </c>
      <c r="E255" s="55" t="s">
        <v>151</v>
      </c>
      <c r="F255" s="56">
        <v>50500</v>
      </c>
    </row>
    <row r="256" spans="1:143" ht="26.4" x14ac:dyDescent="0.25">
      <c r="A256" s="76" t="s">
        <v>142</v>
      </c>
      <c r="B256" s="118" t="s">
        <v>241</v>
      </c>
      <c r="C256" s="118" t="s">
        <v>99</v>
      </c>
      <c r="D256" s="71" t="s">
        <v>143</v>
      </c>
      <c r="E256" s="118"/>
      <c r="F256" s="119">
        <f>SUM(F257)</f>
        <v>146</v>
      </c>
    </row>
    <row r="257" spans="1:142" s="57" customFormat="1" ht="26.4" x14ac:dyDescent="0.25">
      <c r="A257" s="54" t="s">
        <v>150</v>
      </c>
      <c r="B257" s="75" t="s">
        <v>241</v>
      </c>
      <c r="C257" s="75" t="s">
        <v>99</v>
      </c>
      <c r="D257" s="75" t="s">
        <v>143</v>
      </c>
      <c r="E257" s="75" t="s">
        <v>151</v>
      </c>
      <c r="F257" s="56">
        <v>146</v>
      </c>
    </row>
    <row r="258" spans="1:142" s="57" customFormat="1" x14ac:dyDescent="0.25">
      <c r="A258" s="58" t="s">
        <v>200</v>
      </c>
      <c r="B258" s="59" t="s">
        <v>241</v>
      </c>
      <c r="C258" s="59" t="s">
        <v>99</v>
      </c>
      <c r="D258" s="71" t="s">
        <v>201</v>
      </c>
      <c r="E258" s="59"/>
      <c r="F258" s="56">
        <f>SUM(F259)</f>
        <v>0</v>
      </c>
    </row>
    <row r="259" spans="1:142" s="57" customFormat="1" ht="26.4" x14ac:dyDescent="0.25">
      <c r="A259" s="54" t="s">
        <v>150</v>
      </c>
      <c r="B259" s="55" t="s">
        <v>241</v>
      </c>
      <c r="C259" s="55" t="s">
        <v>99</v>
      </c>
      <c r="D259" s="75" t="s">
        <v>201</v>
      </c>
      <c r="E259" s="55" t="s">
        <v>151</v>
      </c>
      <c r="F259" s="56">
        <v>0</v>
      </c>
    </row>
    <row r="260" spans="1:142" x14ac:dyDescent="0.25">
      <c r="A260" s="79" t="s">
        <v>273</v>
      </c>
      <c r="B260" s="80" t="s">
        <v>241</v>
      </c>
      <c r="C260" s="80" t="s">
        <v>241</v>
      </c>
      <c r="D260" s="80"/>
      <c r="E260" s="80"/>
      <c r="F260" s="50">
        <f>SUM(F261)</f>
        <v>8465.42</v>
      </c>
    </row>
    <row r="261" spans="1:142" ht="13.8" x14ac:dyDescent="0.3">
      <c r="A261" s="51" t="s">
        <v>274</v>
      </c>
      <c r="B261" s="69" t="s">
        <v>241</v>
      </c>
      <c r="C261" s="69" t="s">
        <v>241</v>
      </c>
      <c r="D261" s="69"/>
      <c r="E261" s="69"/>
      <c r="F261" s="53">
        <f>SUM(F264+F266+F268+F262+F271)</f>
        <v>8465.42</v>
      </c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20"/>
      <c r="AV261" s="120"/>
      <c r="AW261" s="120"/>
      <c r="AX261" s="120"/>
      <c r="AY261" s="120"/>
      <c r="AZ261" s="120"/>
      <c r="BA261" s="120"/>
      <c r="BB261" s="120"/>
      <c r="BC261" s="120"/>
      <c r="BD261" s="120"/>
      <c r="BE261" s="120"/>
      <c r="BF261" s="120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20"/>
      <c r="BS261" s="120"/>
      <c r="BT261" s="120"/>
      <c r="BU261" s="120"/>
      <c r="BV261" s="120"/>
      <c r="BW261" s="120"/>
      <c r="BX261" s="120"/>
      <c r="BY261" s="120"/>
      <c r="BZ261" s="120"/>
      <c r="CA261" s="120"/>
      <c r="CB261" s="120"/>
      <c r="CC261" s="120"/>
      <c r="CD261" s="120"/>
      <c r="CE261" s="120"/>
      <c r="CF261" s="120"/>
      <c r="CG261" s="120"/>
      <c r="CH261" s="120"/>
      <c r="CI261" s="120"/>
      <c r="CJ261" s="120"/>
      <c r="CK261" s="120"/>
      <c r="CL261" s="120"/>
      <c r="CM261" s="120"/>
      <c r="CN261" s="120"/>
      <c r="CO261" s="120"/>
      <c r="CP261" s="120"/>
      <c r="CQ261" s="120"/>
      <c r="CR261" s="120"/>
      <c r="CS261" s="120"/>
      <c r="CT261" s="120"/>
      <c r="CU261" s="120"/>
      <c r="CV261" s="120"/>
      <c r="CW261" s="120"/>
      <c r="CX261" s="120"/>
      <c r="CY261" s="120"/>
      <c r="CZ261" s="120"/>
      <c r="DA261" s="120"/>
      <c r="DB261" s="120"/>
      <c r="DC261" s="120"/>
      <c r="DD261" s="120"/>
      <c r="DE261" s="120"/>
      <c r="DF261" s="120"/>
      <c r="DG261" s="120"/>
      <c r="DH261" s="120"/>
      <c r="DI261" s="120"/>
      <c r="DJ261" s="120"/>
      <c r="DK261" s="120"/>
      <c r="DL261" s="120"/>
      <c r="DM261" s="120"/>
      <c r="DN261" s="120"/>
      <c r="DO261" s="120"/>
      <c r="DP261" s="120"/>
      <c r="DQ261" s="120"/>
      <c r="DR261" s="120"/>
      <c r="DS261" s="120"/>
      <c r="DT261" s="120"/>
      <c r="DU261" s="120"/>
      <c r="DV261" s="120"/>
      <c r="DW261" s="120"/>
      <c r="DX261" s="120"/>
      <c r="DY261" s="120"/>
      <c r="DZ261" s="120"/>
      <c r="EA261" s="120"/>
      <c r="EB261" s="120"/>
      <c r="EC261" s="120"/>
      <c r="ED261" s="120"/>
      <c r="EE261" s="120"/>
      <c r="EF261" s="120"/>
      <c r="EG261" s="120"/>
      <c r="EH261" s="120"/>
      <c r="EI261" s="120"/>
      <c r="EJ261" s="120"/>
      <c r="EK261" s="120"/>
      <c r="EL261" s="120"/>
    </row>
    <row r="262" spans="1:142" ht="26.4" x14ac:dyDescent="0.25">
      <c r="A262" s="58" t="s">
        <v>275</v>
      </c>
      <c r="B262" s="71" t="s">
        <v>241</v>
      </c>
      <c r="C262" s="71" t="s">
        <v>241</v>
      </c>
      <c r="D262" s="71" t="s">
        <v>276</v>
      </c>
      <c r="E262" s="71"/>
      <c r="F262" s="60">
        <f>SUM(F263)</f>
        <v>1999.3</v>
      </c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2"/>
      <c r="BC262" s="92"/>
      <c r="BD262" s="92"/>
      <c r="BE262" s="92"/>
      <c r="BF262" s="92"/>
      <c r="BG262" s="92"/>
      <c r="BH262" s="92"/>
      <c r="BI262" s="92"/>
      <c r="BJ262" s="92"/>
      <c r="BK262" s="92"/>
      <c r="BL262" s="92"/>
      <c r="BM262" s="92"/>
      <c r="BN262" s="92"/>
      <c r="BO262" s="92"/>
      <c r="BP262" s="92"/>
      <c r="BQ262" s="92"/>
      <c r="BR262" s="92"/>
      <c r="BS262" s="92"/>
      <c r="BT262" s="92"/>
      <c r="BU262" s="92"/>
      <c r="BV262" s="92"/>
      <c r="BW262" s="92"/>
      <c r="BX262" s="92"/>
      <c r="BY262" s="92"/>
      <c r="BZ262" s="92"/>
      <c r="CA262" s="92"/>
      <c r="CB262" s="92"/>
      <c r="CC262" s="92"/>
      <c r="CD262" s="92"/>
      <c r="CE262" s="92"/>
      <c r="CF262" s="92"/>
      <c r="CG262" s="92"/>
      <c r="CH262" s="92"/>
      <c r="CI262" s="92"/>
      <c r="CJ262" s="92"/>
      <c r="CK262" s="92"/>
      <c r="CL262" s="92"/>
      <c r="CM262" s="92"/>
      <c r="CN262" s="92"/>
      <c r="CO262" s="92"/>
      <c r="CP262" s="92"/>
      <c r="CQ262" s="92"/>
      <c r="CR262" s="92"/>
      <c r="CS262" s="92"/>
      <c r="CT262" s="92"/>
      <c r="CU262" s="92"/>
      <c r="CV262" s="92"/>
      <c r="CW262" s="92"/>
      <c r="CX262" s="92"/>
      <c r="CY262" s="92"/>
      <c r="CZ262" s="92"/>
      <c r="DA262" s="92"/>
      <c r="DB262" s="92"/>
      <c r="DC262" s="92"/>
      <c r="DD262" s="92"/>
      <c r="DE262" s="92"/>
      <c r="DF262" s="92"/>
      <c r="DG262" s="92"/>
      <c r="DH262" s="92"/>
      <c r="DI262" s="92"/>
      <c r="DJ262" s="92"/>
      <c r="DK262" s="92"/>
      <c r="DL262" s="92"/>
      <c r="DM262" s="92"/>
      <c r="DN262" s="92"/>
      <c r="DO262" s="92"/>
      <c r="DP262" s="92"/>
      <c r="DQ262" s="92"/>
      <c r="DR262" s="92"/>
      <c r="DS262" s="92"/>
      <c r="DT262" s="92"/>
      <c r="DU262" s="92"/>
      <c r="DV262" s="92"/>
      <c r="DW262" s="92"/>
      <c r="DX262" s="92"/>
      <c r="DY262" s="92"/>
      <c r="DZ262" s="92"/>
      <c r="EA262" s="92"/>
      <c r="EB262" s="92"/>
      <c r="EC262" s="92"/>
      <c r="ED262" s="92"/>
      <c r="EE262" s="92"/>
      <c r="EF262" s="92"/>
      <c r="EG262" s="92"/>
      <c r="EH262" s="92"/>
      <c r="EI262" s="92"/>
      <c r="EJ262" s="92"/>
      <c r="EK262" s="92"/>
      <c r="EL262" s="92"/>
    </row>
    <row r="263" spans="1:142" x14ac:dyDescent="0.25">
      <c r="A263" s="54" t="s">
        <v>277</v>
      </c>
      <c r="B263" s="75" t="s">
        <v>241</v>
      </c>
      <c r="C263" s="75" t="s">
        <v>241</v>
      </c>
      <c r="D263" s="75" t="s">
        <v>276</v>
      </c>
      <c r="E263" s="75" t="s">
        <v>278</v>
      </c>
      <c r="F263" s="56">
        <v>1999.3</v>
      </c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  <c r="Z263" s="93"/>
      <c r="AA263" s="93"/>
      <c r="AB263" s="93"/>
      <c r="AC263" s="93"/>
      <c r="AD263" s="93"/>
      <c r="AE263" s="93"/>
      <c r="AF263" s="93"/>
      <c r="AG263" s="93"/>
      <c r="AH263" s="93"/>
      <c r="AI263" s="93"/>
      <c r="AJ263" s="93"/>
      <c r="AK263" s="93"/>
      <c r="AL263" s="93"/>
      <c r="AM263" s="93"/>
      <c r="AN263" s="93"/>
      <c r="AO263" s="93"/>
      <c r="AP263" s="93"/>
      <c r="AQ263" s="93"/>
      <c r="AR263" s="93"/>
      <c r="AS263" s="93"/>
      <c r="AT263" s="93"/>
      <c r="AU263" s="93"/>
      <c r="AV263" s="93"/>
      <c r="AW263" s="93"/>
      <c r="AX263" s="93"/>
      <c r="AY263" s="93"/>
      <c r="AZ263" s="93"/>
      <c r="BA263" s="93"/>
      <c r="BB263" s="93"/>
      <c r="BC263" s="93"/>
      <c r="BD263" s="93"/>
      <c r="BE263" s="93"/>
      <c r="BF263" s="93"/>
      <c r="BG263" s="93"/>
      <c r="BH263" s="93"/>
      <c r="BI263" s="93"/>
      <c r="BJ263" s="93"/>
      <c r="BK263" s="93"/>
      <c r="BL263" s="93"/>
      <c r="BM263" s="93"/>
      <c r="BN263" s="93"/>
      <c r="BO263" s="93"/>
      <c r="BP263" s="93"/>
      <c r="BQ263" s="93"/>
      <c r="BR263" s="93"/>
      <c r="BS263" s="93"/>
      <c r="BT263" s="93"/>
      <c r="BU263" s="93"/>
      <c r="BV263" s="93"/>
      <c r="BW263" s="93"/>
      <c r="BX263" s="93"/>
      <c r="BY263" s="93"/>
      <c r="BZ263" s="93"/>
      <c r="CA263" s="93"/>
      <c r="CB263" s="93"/>
      <c r="CC263" s="93"/>
      <c r="CD263" s="93"/>
      <c r="CE263" s="93"/>
      <c r="CF263" s="93"/>
      <c r="CG263" s="93"/>
      <c r="CH263" s="93"/>
      <c r="CI263" s="93"/>
      <c r="CJ263" s="93"/>
      <c r="CK263" s="93"/>
      <c r="CL263" s="93"/>
      <c r="CM263" s="93"/>
      <c r="CN263" s="93"/>
      <c r="CO263" s="93"/>
      <c r="CP263" s="93"/>
      <c r="CQ263" s="93"/>
      <c r="CR263" s="93"/>
      <c r="CS263" s="93"/>
      <c r="CT263" s="93"/>
      <c r="CU263" s="93"/>
      <c r="CV263" s="93"/>
      <c r="CW263" s="93"/>
      <c r="CX263" s="93"/>
      <c r="CY263" s="93"/>
      <c r="CZ263" s="93"/>
      <c r="DA263" s="93"/>
      <c r="DB263" s="93"/>
      <c r="DC263" s="93"/>
      <c r="DD263" s="93"/>
      <c r="DE263" s="93"/>
      <c r="DF263" s="93"/>
      <c r="DG263" s="93"/>
      <c r="DH263" s="93"/>
      <c r="DI263" s="93"/>
      <c r="DJ263" s="93"/>
      <c r="DK263" s="93"/>
      <c r="DL263" s="93"/>
      <c r="DM263" s="93"/>
      <c r="DN263" s="93"/>
      <c r="DO263" s="93"/>
      <c r="DP263" s="93"/>
      <c r="DQ263" s="93"/>
      <c r="DR263" s="93"/>
      <c r="DS263" s="93"/>
      <c r="DT263" s="93"/>
      <c r="DU263" s="93"/>
      <c r="DV263" s="93"/>
      <c r="DW263" s="93"/>
      <c r="DX263" s="93"/>
      <c r="DY263" s="93"/>
      <c r="DZ263" s="93"/>
      <c r="EA263" s="93"/>
      <c r="EB263" s="93"/>
      <c r="EC263" s="93"/>
      <c r="ED263" s="93"/>
      <c r="EE263" s="93"/>
      <c r="EF263" s="93"/>
      <c r="EG263" s="93"/>
      <c r="EH263" s="93"/>
      <c r="EI263" s="93"/>
      <c r="EJ263" s="93"/>
      <c r="EK263" s="93"/>
      <c r="EL263" s="93"/>
    </row>
    <row r="264" spans="1:142" ht="26.4" x14ac:dyDescent="0.25">
      <c r="A264" s="58" t="s">
        <v>279</v>
      </c>
      <c r="B264" s="71" t="s">
        <v>241</v>
      </c>
      <c r="C264" s="71" t="s">
        <v>241</v>
      </c>
      <c r="D264" s="75" t="s">
        <v>280</v>
      </c>
      <c r="E264" s="71"/>
      <c r="F264" s="60">
        <f>SUM(F265)</f>
        <v>5166.12</v>
      </c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2"/>
      <c r="BC264" s="92"/>
      <c r="BD264" s="92"/>
      <c r="BE264" s="92"/>
      <c r="BF264" s="92"/>
      <c r="BG264" s="92"/>
      <c r="BH264" s="92"/>
      <c r="BI264" s="92"/>
      <c r="BJ264" s="92"/>
      <c r="BK264" s="92"/>
      <c r="BL264" s="92"/>
      <c r="BM264" s="92"/>
      <c r="BN264" s="92"/>
      <c r="BO264" s="92"/>
      <c r="BP264" s="92"/>
      <c r="BQ264" s="92"/>
      <c r="BR264" s="92"/>
      <c r="BS264" s="92"/>
      <c r="BT264" s="92"/>
      <c r="BU264" s="92"/>
      <c r="BV264" s="92"/>
      <c r="BW264" s="92"/>
      <c r="BX264" s="92"/>
      <c r="BY264" s="92"/>
      <c r="BZ264" s="92"/>
      <c r="CA264" s="92"/>
      <c r="CB264" s="92"/>
      <c r="CC264" s="92"/>
      <c r="CD264" s="92"/>
      <c r="CE264" s="92"/>
      <c r="CF264" s="92"/>
      <c r="CG264" s="92"/>
      <c r="CH264" s="92"/>
      <c r="CI264" s="92"/>
      <c r="CJ264" s="92"/>
      <c r="CK264" s="92"/>
      <c r="CL264" s="92"/>
      <c r="CM264" s="92"/>
      <c r="CN264" s="92"/>
      <c r="CO264" s="92"/>
      <c r="CP264" s="92"/>
      <c r="CQ264" s="92"/>
      <c r="CR264" s="92"/>
      <c r="CS264" s="92"/>
      <c r="CT264" s="92"/>
      <c r="CU264" s="92"/>
      <c r="CV264" s="92"/>
      <c r="CW264" s="92"/>
      <c r="CX264" s="92"/>
      <c r="CY264" s="92"/>
      <c r="CZ264" s="92"/>
      <c r="DA264" s="92"/>
      <c r="DB264" s="92"/>
      <c r="DC264" s="92"/>
      <c r="DD264" s="92"/>
      <c r="DE264" s="92"/>
      <c r="DF264" s="92"/>
      <c r="DG264" s="92"/>
      <c r="DH264" s="92"/>
      <c r="DI264" s="92"/>
      <c r="DJ264" s="92"/>
      <c r="DK264" s="92"/>
      <c r="DL264" s="92"/>
      <c r="DM264" s="92"/>
      <c r="DN264" s="92"/>
      <c r="DO264" s="92"/>
      <c r="DP264" s="92"/>
      <c r="DQ264" s="92"/>
      <c r="DR264" s="92"/>
      <c r="DS264" s="92"/>
      <c r="DT264" s="92"/>
      <c r="DU264" s="92"/>
      <c r="DV264" s="92"/>
      <c r="DW264" s="92"/>
      <c r="DX264" s="92"/>
      <c r="DY264" s="92"/>
      <c r="DZ264" s="92"/>
      <c r="EA264" s="92"/>
      <c r="EB264" s="92"/>
      <c r="EC264" s="92"/>
      <c r="ED264" s="92"/>
      <c r="EE264" s="92"/>
      <c r="EF264" s="92"/>
      <c r="EG264" s="92"/>
      <c r="EH264" s="92"/>
      <c r="EI264" s="92"/>
      <c r="EJ264" s="92"/>
      <c r="EK264" s="92"/>
      <c r="EL264" s="92"/>
    </row>
    <row r="265" spans="1:142" ht="26.4" x14ac:dyDescent="0.25">
      <c r="A265" s="54" t="s">
        <v>150</v>
      </c>
      <c r="B265" s="75" t="s">
        <v>241</v>
      </c>
      <c r="C265" s="75" t="s">
        <v>241</v>
      </c>
      <c r="D265" s="75" t="s">
        <v>280</v>
      </c>
      <c r="E265" s="75" t="s">
        <v>151</v>
      </c>
      <c r="F265" s="56">
        <v>5166.12</v>
      </c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/>
      <c r="Z265" s="93"/>
      <c r="AA265" s="93"/>
      <c r="AB265" s="93"/>
      <c r="AC265" s="93"/>
      <c r="AD265" s="93"/>
      <c r="AE265" s="93"/>
      <c r="AF265" s="93"/>
      <c r="AG265" s="93"/>
      <c r="AH265" s="93"/>
      <c r="AI265" s="93"/>
      <c r="AJ265" s="93"/>
      <c r="AK265" s="93"/>
      <c r="AL265" s="93"/>
      <c r="AM265" s="93"/>
      <c r="AN265" s="93"/>
      <c r="AO265" s="93"/>
      <c r="AP265" s="93"/>
      <c r="AQ265" s="93"/>
      <c r="AR265" s="93"/>
      <c r="AS265" s="93"/>
      <c r="AT265" s="93"/>
      <c r="AU265" s="93"/>
      <c r="AV265" s="93"/>
      <c r="AW265" s="93"/>
      <c r="AX265" s="93"/>
      <c r="AY265" s="93"/>
      <c r="AZ265" s="93"/>
      <c r="BA265" s="93"/>
      <c r="BB265" s="93"/>
      <c r="BC265" s="93"/>
      <c r="BD265" s="93"/>
      <c r="BE265" s="93"/>
      <c r="BF265" s="93"/>
      <c r="BG265" s="93"/>
      <c r="BH265" s="93"/>
      <c r="BI265" s="93"/>
      <c r="BJ265" s="93"/>
      <c r="BK265" s="93"/>
      <c r="BL265" s="93"/>
      <c r="BM265" s="93"/>
      <c r="BN265" s="93"/>
      <c r="BO265" s="93"/>
      <c r="BP265" s="93"/>
      <c r="BQ265" s="93"/>
      <c r="BR265" s="93"/>
      <c r="BS265" s="93"/>
      <c r="BT265" s="93"/>
      <c r="BU265" s="93"/>
      <c r="BV265" s="93"/>
      <c r="BW265" s="93"/>
      <c r="BX265" s="93"/>
      <c r="BY265" s="93"/>
      <c r="BZ265" s="93"/>
      <c r="CA265" s="93"/>
      <c r="CB265" s="93"/>
      <c r="CC265" s="93"/>
      <c r="CD265" s="93"/>
      <c r="CE265" s="93"/>
      <c r="CF265" s="93"/>
      <c r="CG265" s="93"/>
      <c r="CH265" s="93"/>
      <c r="CI265" s="93"/>
      <c r="CJ265" s="93"/>
      <c r="CK265" s="93"/>
      <c r="CL265" s="93"/>
      <c r="CM265" s="93"/>
      <c r="CN265" s="93"/>
      <c r="CO265" s="93"/>
      <c r="CP265" s="93"/>
      <c r="CQ265" s="93"/>
      <c r="CR265" s="93"/>
      <c r="CS265" s="93"/>
      <c r="CT265" s="93"/>
      <c r="CU265" s="93"/>
      <c r="CV265" s="93"/>
      <c r="CW265" s="93"/>
      <c r="CX265" s="93"/>
      <c r="CY265" s="93"/>
      <c r="CZ265" s="93"/>
      <c r="DA265" s="93"/>
      <c r="DB265" s="93"/>
      <c r="DC265" s="93"/>
      <c r="DD265" s="93"/>
      <c r="DE265" s="93"/>
      <c r="DF265" s="93"/>
      <c r="DG265" s="93"/>
      <c r="DH265" s="93"/>
      <c r="DI265" s="93"/>
      <c r="DJ265" s="93"/>
      <c r="DK265" s="93"/>
      <c r="DL265" s="93"/>
      <c r="DM265" s="93"/>
      <c r="DN265" s="93"/>
      <c r="DO265" s="93"/>
      <c r="DP265" s="93"/>
      <c r="DQ265" s="93"/>
      <c r="DR265" s="93"/>
      <c r="DS265" s="93"/>
      <c r="DT265" s="93"/>
      <c r="DU265" s="93"/>
      <c r="DV265" s="93"/>
      <c r="DW265" s="93"/>
      <c r="DX265" s="93"/>
      <c r="DY265" s="93"/>
      <c r="DZ265" s="93"/>
      <c r="EA265" s="93"/>
      <c r="EB265" s="93"/>
      <c r="EC265" s="93"/>
      <c r="ED265" s="93"/>
      <c r="EE265" s="93"/>
      <c r="EF265" s="93"/>
      <c r="EG265" s="93"/>
      <c r="EH265" s="93"/>
      <c r="EI265" s="93"/>
      <c r="EJ265" s="93"/>
      <c r="EK265" s="93"/>
      <c r="EL265" s="93"/>
    </row>
    <row r="266" spans="1:142" x14ac:dyDescent="0.25">
      <c r="A266" s="77" t="s">
        <v>263</v>
      </c>
      <c r="B266" s="71" t="s">
        <v>241</v>
      </c>
      <c r="C266" s="71" t="s">
        <v>241</v>
      </c>
      <c r="D266" s="59" t="s">
        <v>281</v>
      </c>
      <c r="E266" s="71"/>
      <c r="F266" s="60">
        <f>SUM(F267)</f>
        <v>1000</v>
      </c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2"/>
      <c r="BC266" s="92"/>
      <c r="BD266" s="92"/>
      <c r="BE266" s="92"/>
      <c r="BF266" s="92"/>
      <c r="BG266" s="92"/>
      <c r="BH266" s="92"/>
      <c r="BI266" s="92"/>
      <c r="BJ266" s="92"/>
      <c r="BK266" s="92"/>
      <c r="BL266" s="92"/>
      <c r="BM266" s="92"/>
      <c r="BN266" s="92"/>
      <c r="BO266" s="92"/>
      <c r="BP266" s="92"/>
      <c r="BQ266" s="92"/>
      <c r="BR266" s="92"/>
      <c r="BS266" s="92"/>
      <c r="BT266" s="92"/>
      <c r="BU266" s="92"/>
      <c r="BV266" s="92"/>
      <c r="BW266" s="92"/>
      <c r="BX266" s="92"/>
      <c r="BY266" s="92"/>
      <c r="BZ266" s="92"/>
      <c r="CA266" s="92"/>
      <c r="CB266" s="92"/>
      <c r="CC266" s="92"/>
      <c r="CD266" s="92"/>
      <c r="CE266" s="92"/>
      <c r="CF266" s="92"/>
      <c r="CG266" s="92"/>
      <c r="CH266" s="92"/>
      <c r="CI266" s="92"/>
      <c r="CJ266" s="92"/>
      <c r="CK266" s="92"/>
      <c r="CL266" s="92"/>
      <c r="CM266" s="92"/>
      <c r="CN266" s="92"/>
      <c r="CO266" s="92"/>
      <c r="CP266" s="92"/>
      <c r="CQ266" s="92"/>
      <c r="CR266" s="92"/>
      <c r="CS266" s="92"/>
      <c r="CT266" s="92"/>
      <c r="CU266" s="92"/>
      <c r="CV266" s="92"/>
      <c r="CW266" s="92"/>
      <c r="CX266" s="92"/>
      <c r="CY266" s="92"/>
      <c r="CZ266" s="92"/>
      <c r="DA266" s="92"/>
      <c r="DB266" s="92"/>
      <c r="DC266" s="92"/>
      <c r="DD266" s="92"/>
      <c r="DE266" s="92"/>
      <c r="DF266" s="92"/>
      <c r="DG266" s="92"/>
      <c r="DH266" s="92"/>
      <c r="DI266" s="92"/>
      <c r="DJ266" s="92"/>
      <c r="DK266" s="92"/>
      <c r="DL266" s="92"/>
      <c r="DM266" s="92"/>
      <c r="DN266" s="92"/>
      <c r="DO266" s="92"/>
      <c r="DP266" s="92"/>
      <c r="DQ266" s="92"/>
      <c r="DR266" s="92"/>
      <c r="DS266" s="92"/>
      <c r="DT266" s="92"/>
      <c r="DU266" s="92"/>
      <c r="DV266" s="92"/>
      <c r="DW266" s="92"/>
      <c r="DX266" s="92"/>
      <c r="DY266" s="92"/>
      <c r="DZ266" s="92"/>
      <c r="EA266" s="92"/>
      <c r="EB266" s="92"/>
      <c r="EC266" s="92"/>
      <c r="ED266" s="92"/>
      <c r="EE266" s="92"/>
      <c r="EF266" s="92"/>
      <c r="EG266" s="92"/>
      <c r="EH266" s="92"/>
      <c r="EI266" s="92"/>
      <c r="EJ266" s="92"/>
      <c r="EK266" s="92"/>
      <c r="EL266" s="92"/>
    </row>
    <row r="267" spans="1:142" s="57" customFormat="1" ht="26.4" x14ac:dyDescent="0.25">
      <c r="A267" s="54" t="s">
        <v>150</v>
      </c>
      <c r="B267" s="75" t="s">
        <v>241</v>
      </c>
      <c r="C267" s="75" t="s">
        <v>241</v>
      </c>
      <c r="D267" s="55" t="s">
        <v>281</v>
      </c>
      <c r="E267" s="75" t="s">
        <v>151</v>
      </c>
      <c r="F267" s="56">
        <v>1000</v>
      </c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93"/>
      <c r="X267" s="93"/>
      <c r="Y267" s="93"/>
      <c r="Z267" s="93"/>
      <c r="AA267" s="93"/>
      <c r="AB267" s="93"/>
      <c r="AC267" s="93"/>
      <c r="AD267" s="93"/>
      <c r="AE267" s="93"/>
      <c r="AF267" s="93"/>
      <c r="AG267" s="93"/>
      <c r="AH267" s="93"/>
      <c r="AI267" s="93"/>
      <c r="AJ267" s="93"/>
      <c r="AK267" s="93"/>
      <c r="AL267" s="93"/>
      <c r="AM267" s="93"/>
      <c r="AN267" s="93"/>
      <c r="AO267" s="93"/>
      <c r="AP267" s="93"/>
      <c r="AQ267" s="93"/>
      <c r="AR267" s="93"/>
      <c r="AS267" s="93"/>
      <c r="AT267" s="93"/>
      <c r="AU267" s="93"/>
      <c r="AV267" s="93"/>
      <c r="AW267" s="93"/>
      <c r="AX267" s="93"/>
      <c r="AY267" s="93"/>
      <c r="AZ267" s="93"/>
      <c r="BA267" s="93"/>
      <c r="BB267" s="93"/>
      <c r="BC267" s="93"/>
      <c r="BD267" s="93"/>
      <c r="BE267" s="93"/>
      <c r="BF267" s="93"/>
      <c r="BG267" s="93"/>
      <c r="BH267" s="93"/>
      <c r="BI267" s="93"/>
      <c r="BJ267" s="93"/>
      <c r="BK267" s="93"/>
      <c r="BL267" s="93"/>
      <c r="BM267" s="93"/>
      <c r="BN267" s="93"/>
      <c r="BO267" s="93"/>
      <c r="BP267" s="93"/>
      <c r="BQ267" s="93"/>
      <c r="BR267" s="93"/>
      <c r="BS267" s="93"/>
      <c r="BT267" s="93"/>
      <c r="BU267" s="93"/>
      <c r="BV267" s="93"/>
      <c r="BW267" s="93"/>
      <c r="BX267" s="93"/>
      <c r="BY267" s="93"/>
      <c r="BZ267" s="93"/>
      <c r="CA267" s="93"/>
      <c r="CB267" s="93"/>
      <c r="CC267" s="93"/>
      <c r="CD267" s="93"/>
      <c r="CE267" s="93"/>
      <c r="CF267" s="93"/>
      <c r="CG267" s="93"/>
      <c r="CH267" s="93"/>
      <c r="CI267" s="93"/>
      <c r="CJ267" s="93"/>
      <c r="CK267" s="93"/>
      <c r="CL267" s="93"/>
      <c r="CM267" s="93"/>
      <c r="CN267" s="93"/>
      <c r="CO267" s="93"/>
      <c r="CP267" s="93"/>
      <c r="CQ267" s="93"/>
      <c r="CR267" s="93"/>
      <c r="CS267" s="93"/>
      <c r="CT267" s="93"/>
      <c r="CU267" s="93"/>
      <c r="CV267" s="93"/>
      <c r="CW267" s="93"/>
      <c r="CX267" s="93"/>
      <c r="CY267" s="93"/>
      <c r="CZ267" s="93"/>
      <c r="DA267" s="93"/>
      <c r="DB267" s="93"/>
      <c r="DC267" s="93"/>
      <c r="DD267" s="93"/>
      <c r="DE267" s="93"/>
      <c r="DF267" s="93"/>
      <c r="DG267" s="93"/>
      <c r="DH267" s="93"/>
      <c r="DI267" s="93"/>
      <c r="DJ267" s="93"/>
      <c r="DK267" s="93"/>
      <c r="DL267" s="93"/>
      <c r="DM267" s="93"/>
      <c r="DN267" s="93"/>
      <c r="DO267" s="93"/>
      <c r="DP267" s="93"/>
      <c r="DQ267" s="93"/>
      <c r="DR267" s="93"/>
      <c r="DS267" s="93"/>
      <c r="DT267" s="93"/>
      <c r="DU267" s="93"/>
      <c r="DV267" s="93"/>
      <c r="DW267" s="93"/>
      <c r="DX267" s="93"/>
      <c r="DY267" s="93"/>
      <c r="DZ267" s="93"/>
      <c r="EA267" s="93"/>
      <c r="EB267" s="93"/>
      <c r="EC267" s="93"/>
      <c r="ED267" s="93"/>
      <c r="EE267" s="93"/>
      <c r="EF267" s="93"/>
      <c r="EG267" s="93"/>
      <c r="EH267" s="93"/>
      <c r="EI267" s="93"/>
      <c r="EJ267" s="93"/>
      <c r="EK267" s="93"/>
      <c r="EL267" s="93"/>
    </row>
    <row r="268" spans="1:142" x14ac:dyDescent="0.25">
      <c r="A268" s="77" t="s">
        <v>282</v>
      </c>
      <c r="B268" s="71" t="s">
        <v>241</v>
      </c>
      <c r="C268" s="71" t="s">
        <v>241</v>
      </c>
      <c r="D268" s="59" t="s">
        <v>283</v>
      </c>
      <c r="E268" s="59"/>
      <c r="F268" s="97">
        <f>SUM(F269+F270)</f>
        <v>300</v>
      </c>
    </row>
    <row r="269" spans="1:142" x14ac:dyDescent="0.25">
      <c r="A269" s="54" t="s">
        <v>114</v>
      </c>
      <c r="B269" s="75" t="s">
        <v>241</v>
      </c>
      <c r="C269" s="75" t="s">
        <v>241</v>
      </c>
      <c r="D269" s="55" t="s">
        <v>283</v>
      </c>
      <c r="E269" s="75" t="s">
        <v>105</v>
      </c>
      <c r="F269" s="56">
        <v>100</v>
      </c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  <c r="BA269" s="57"/>
      <c r="BB269" s="57"/>
      <c r="BC269" s="57"/>
      <c r="BD269" s="57"/>
      <c r="BE269" s="57"/>
      <c r="BF269" s="57"/>
      <c r="BG269" s="57"/>
      <c r="BH269" s="57"/>
      <c r="BI269" s="57"/>
      <c r="BJ269" s="57"/>
      <c r="BK269" s="57"/>
      <c r="BL269" s="57"/>
      <c r="BM269" s="57"/>
      <c r="BN269" s="57"/>
      <c r="BO269" s="57"/>
      <c r="BP269" s="57"/>
      <c r="BQ269" s="57"/>
      <c r="BR269" s="57"/>
      <c r="BS269" s="57"/>
      <c r="BT269" s="57"/>
      <c r="BU269" s="57"/>
      <c r="BV269" s="57"/>
      <c r="BW269" s="57"/>
      <c r="BX269" s="57"/>
      <c r="BY269" s="57"/>
      <c r="BZ269" s="57"/>
      <c r="CA269" s="57"/>
      <c r="CB269" s="57"/>
      <c r="CC269" s="57"/>
      <c r="CD269" s="57"/>
      <c r="CE269" s="57"/>
      <c r="CF269" s="57"/>
      <c r="CG269" s="57"/>
      <c r="CH269" s="57"/>
      <c r="CI269" s="57"/>
      <c r="CJ269" s="57"/>
      <c r="CK269" s="57"/>
      <c r="CL269" s="57"/>
      <c r="CM269" s="57"/>
      <c r="CN269" s="57"/>
      <c r="CO269" s="57"/>
      <c r="CP269" s="57"/>
      <c r="CQ269" s="57"/>
      <c r="CR269" s="57"/>
      <c r="CS269" s="57"/>
      <c r="CT269" s="57"/>
      <c r="CU269" s="57"/>
      <c r="CV269" s="57"/>
      <c r="CW269" s="57"/>
      <c r="CX269" s="57"/>
      <c r="CY269" s="57"/>
      <c r="CZ269" s="57"/>
      <c r="DA269" s="57"/>
      <c r="DB269" s="57"/>
      <c r="DC269" s="57"/>
      <c r="DD269" s="57"/>
      <c r="DE269" s="57"/>
      <c r="DF269" s="57"/>
      <c r="DG269" s="57"/>
      <c r="DH269" s="57"/>
      <c r="DI269" s="57"/>
      <c r="DJ269" s="57"/>
      <c r="DK269" s="57"/>
      <c r="DL269" s="57"/>
      <c r="DM269" s="57"/>
      <c r="DN269" s="57"/>
      <c r="DO269" s="57"/>
      <c r="DP269" s="57"/>
      <c r="DQ269" s="57"/>
      <c r="DR269" s="57"/>
      <c r="DS269" s="57"/>
      <c r="DT269" s="57"/>
      <c r="DU269" s="57"/>
      <c r="DV269" s="57"/>
      <c r="DW269" s="57"/>
      <c r="DX269" s="57"/>
      <c r="DY269" s="57"/>
      <c r="DZ269" s="57"/>
      <c r="EA269" s="57"/>
      <c r="EB269" s="57"/>
      <c r="EC269" s="57"/>
      <c r="ED269" s="57"/>
      <c r="EE269" s="57"/>
      <c r="EF269" s="57"/>
      <c r="EG269" s="57"/>
      <c r="EH269" s="57"/>
      <c r="EI269" s="57"/>
      <c r="EJ269" s="57"/>
      <c r="EK269" s="57"/>
      <c r="EL269" s="57"/>
    </row>
    <row r="270" spans="1:142" ht="26.4" x14ac:dyDescent="0.25">
      <c r="A270" s="54" t="s">
        <v>150</v>
      </c>
      <c r="B270" s="75" t="s">
        <v>241</v>
      </c>
      <c r="C270" s="75" t="s">
        <v>241</v>
      </c>
      <c r="D270" s="55" t="s">
        <v>283</v>
      </c>
      <c r="E270" s="75" t="s">
        <v>151</v>
      </c>
      <c r="F270" s="56">
        <v>200</v>
      </c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  <c r="BC270" s="57"/>
      <c r="BD270" s="57"/>
      <c r="BE270" s="57"/>
      <c r="BF270" s="57"/>
      <c r="BG270" s="57"/>
      <c r="BH270" s="57"/>
      <c r="BI270" s="57"/>
      <c r="BJ270" s="57"/>
      <c r="BK270" s="57"/>
      <c r="BL270" s="57"/>
      <c r="BM270" s="57"/>
      <c r="BN270" s="57"/>
      <c r="BO270" s="57"/>
      <c r="BP270" s="57"/>
      <c r="BQ270" s="57"/>
      <c r="BR270" s="57"/>
      <c r="BS270" s="57"/>
      <c r="BT270" s="57"/>
      <c r="BU270" s="57"/>
      <c r="BV270" s="57"/>
      <c r="BW270" s="57"/>
      <c r="BX270" s="57"/>
      <c r="BY270" s="57"/>
      <c r="BZ270" s="57"/>
      <c r="CA270" s="57"/>
      <c r="CB270" s="57"/>
      <c r="CC270" s="57"/>
      <c r="CD270" s="57"/>
      <c r="CE270" s="57"/>
      <c r="CF270" s="57"/>
      <c r="CG270" s="57"/>
      <c r="CH270" s="57"/>
      <c r="CI270" s="57"/>
      <c r="CJ270" s="57"/>
      <c r="CK270" s="57"/>
      <c r="CL270" s="57"/>
      <c r="CM270" s="57"/>
      <c r="CN270" s="57"/>
      <c r="CO270" s="57"/>
      <c r="CP270" s="57"/>
      <c r="CQ270" s="57"/>
      <c r="CR270" s="57"/>
      <c r="CS270" s="57"/>
      <c r="CT270" s="57"/>
      <c r="CU270" s="57"/>
      <c r="CV270" s="57"/>
      <c r="CW270" s="57"/>
      <c r="CX270" s="57"/>
      <c r="CY270" s="57"/>
      <c r="CZ270" s="57"/>
      <c r="DA270" s="57"/>
      <c r="DB270" s="57"/>
      <c r="DC270" s="57"/>
      <c r="DD270" s="57"/>
      <c r="DE270" s="57"/>
      <c r="DF270" s="57"/>
      <c r="DG270" s="57"/>
      <c r="DH270" s="57"/>
      <c r="DI270" s="57"/>
      <c r="DJ270" s="57"/>
      <c r="DK270" s="57"/>
      <c r="DL270" s="57"/>
      <c r="DM270" s="57"/>
      <c r="DN270" s="57"/>
      <c r="DO270" s="57"/>
      <c r="DP270" s="57"/>
      <c r="DQ270" s="57"/>
      <c r="DR270" s="57"/>
      <c r="DS270" s="57"/>
      <c r="DT270" s="57"/>
      <c r="DU270" s="57"/>
      <c r="DV270" s="57"/>
      <c r="DW270" s="57"/>
      <c r="DX270" s="57"/>
      <c r="DY270" s="57"/>
      <c r="DZ270" s="57"/>
      <c r="EA270" s="57"/>
      <c r="EB270" s="57"/>
      <c r="EC270" s="57"/>
      <c r="ED270" s="57"/>
      <c r="EE270" s="57"/>
      <c r="EF270" s="57"/>
      <c r="EG270" s="57"/>
      <c r="EH270" s="57"/>
      <c r="EI270" s="57"/>
      <c r="EJ270" s="57"/>
      <c r="EK270" s="57"/>
      <c r="EL270" s="57"/>
    </row>
    <row r="271" spans="1:142" ht="13.8" x14ac:dyDescent="0.3">
      <c r="A271" s="79" t="s">
        <v>200</v>
      </c>
      <c r="B271" s="69" t="s">
        <v>241</v>
      </c>
      <c r="C271" s="69" t="s">
        <v>241</v>
      </c>
      <c r="D271" s="52"/>
      <c r="E271" s="69"/>
      <c r="F271" s="53">
        <f>SUM(F272)</f>
        <v>0</v>
      </c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  <c r="BA271" s="57"/>
      <c r="BB271" s="57"/>
      <c r="BC271" s="57"/>
      <c r="BD271" s="57"/>
      <c r="BE271" s="57"/>
      <c r="BF271" s="57"/>
      <c r="BG271" s="57"/>
      <c r="BH271" s="57"/>
      <c r="BI271" s="57"/>
      <c r="BJ271" s="57"/>
      <c r="BK271" s="57"/>
      <c r="BL271" s="57"/>
      <c r="BM271" s="57"/>
      <c r="BN271" s="57"/>
      <c r="BO271" s="57"/>
      <c r="BP271" s="57"/>
      <c r="BQ271" s="57"/>
      <c r="BR271" s="57"/>
      <c r="BS271" s="57"/>
      <c r="BT271" s="57"/>
      <c r="BU271" s="57"/>
      <c r="BV271" s="57"/>
      <c r="BW271" s="57"/>
      <c r="BX271" s="57"/>
      <c r="BY271" s="57"/>
      <c r="BZ271" s="57"/>
      <c r="CA271" s="57"/>
      <c r="CB271" s="57"/>
      <c r="CC271" s="57"/>
      <c r="CD271" s="57"/>
      <c r="CE271" s="57"/>
      <c r="CF271" s="57"/>
      <c r="CG271" s="57"/>
      <c r="CH271" s="57"/>
      <c r="CI271" s="57"/>
      <c r="CJ271" s="57"/>
      <c r="CK271" s="57"/>
      <c r="CL271" s="57"/>
      <c r="CM271" s="57"/>
      <c r="CN271" s="57"/>
      <c r="CO271" s="57"/>
      <c r="CP271" s="57"/>
      <c r="CQ271" s="57"/>
      <c r="CR271" s="57"/>
      <c r="CS271" s="57"/>
      <c r="CT271" s="57"/>
      <c r="CU271" s="57"/>
      <c r="CV271" s="57"/>
      <c r="CW271" s="57"/>
      <c r="CX271" s="57"/>
      <c r="CY271" s="57"/>
      <c r="CZ271" s="57"/>
      <c r="DA271" s="57"/>
      <c r="DB271" s="57"/>
      <c r="DC271" s="57"/>
      <c r="DD271" s="57"/>
      <c r="DE271" s="57"/>
      <c r="DF271" s="57"/>
      <c r="DG271" s="57"/>
      <c r="DH271" s="57"/>
      <c r="DI271" s="57"/>
      <c r="DJ271" s="57"/>
      <c r="DK271" s="57"/>
      <c r="DL271" s="57"/>
      <c r="DM271" s="57"/>
      <c r="DN271" s="57"/>
      <c r="DO271" s="57"/>
      <c r="DP271" s="57"/>
      <c r="DQ271" s="57"/>
      <c r="DR271" s="57"/>
      <c r="DS271" s="57"/>
      <c r="DT271" s="57"/>
      <c r="DU271" s="57"/>
      <c r="DV271" s="57"/>
      <c r="DW271" s="57"/>
      <c r="DX271" s="57"/>
      <c r="DY271" s="57"/>
      <c r="DZ271" s="57"/>
      <c r="EA271" s="57"/>
      <c r="EB271" s="57"/>
      <c r="EC271" s="57"/>
      <c r="ED271" s="57"/>
      <c r="EE271" s="57"/>
      <c r="EF271" s="57"/>
      <c r="EG271" s="57"/>
      <c r="EH271" s="57"/>
      <c r="EI271" s="57"/>
      <c r="EJ271" s="57"/>
      <c r="EK271" s="57"/>
      <c r="EL271" s="57"/>
    </row>
    <row r="272" spans="1:142" ht="26.4" x14ac:dyDescent="0.25">
      <c r="A272" s="54" t="s">
        <v>150</v>
      </c>
      <c r="B272" s="75" t="s">
        <v>241</v>
      </c>
      <c r="C272" s="75" t="s">
        <v>241</v>
      </c>
      <c r="D272" s="55" t="s">
        <v>201</v>
      </c>
      <c r="E272" s="75" t="s">
        <v>151</v>
      </c>
      <c r="F272" s="56">
        <v>0</v>
      </c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  <c r="BA272" s="57"/>
      <c r="BB272" s="57"/>
      <c r="BC272" s="57"/>
      <c r="BD272" s="57"/>
      <c r="BE272" s="57"/>
      <c r="BF272" s="57"/>
      <c r="BG272" s="57"/>
      <c r="BH272" s="57"/>
      <c r="BI272" s="57"/>
      <c r="BJ272" s="57"/>
      <c r="BK272" s="57"/>
      <c r="BL272" s="57"/>
      <c r="BM272" s="57"/>
      <c r="BN272" s="57"/>
      <c r="BO272" s="57"/>
      <c r="BP272" s="57"/>
      <c r="BQ272" s="57"/>
      <c r="BR272" s="57"/>
      <c r="BS272" s="57"/>
      <c r="BT272" s="57"/>
      <c r="BU272" s="57"/>
      <c r="BV272" s="57"/>
      <c r="BW272" s="57"/>
      <c r="BX272" s="57"/>
      <c r="BY272" s="57"/>
      <c r="BZ272" s="57"/>
      <c r="CA272" s="57"/>
      <c r="CB272" s="57"/>
      <c r="CC272" s="57"/>
      <c r="CD272" s="57"/>
      <c r="CE272" s="57"/>
      <c r="CF272" s="57"/>
      <c r="CG272" s="57"/>
      <c r="CH272" s="57"/>
      <c r="CI272" s="57"/>
      <c r="CJ272" s="57"/>
      <c r="CK272" s="57"/>
      <c r="CL272" s="57"/>
      <c r="CM272" s="57"/>
      <c r="CN272" s="57"/>
      <c r="CO272" s="57"/>
      <c r="CP272" s="57"/>
      <c r="CQ272" s="57"/>
      <c r="CR272" s="57"/>
      <c r="CS272" s="57"/>
      <c r="CT272" s="57"/>
      <c r="CU272" s="57"/>
      <c r="CV272" s="57"/>
      <c r="CW272" s="57"/>
      <c r="CX272" s="57"/>
      <c r="CY272" s="57"/>
      <c r="CZ272" s="57"/>
      <c r="DA272" s="57"/>
      <c r="DB272" s="57"/>
      <c r="DC272" s="57"/>
      <c r="DD272" s="57"/>
      <c r="DE272" s="57"/>
      <c r="DF272" s="57"/>
      <c r="DG272" s="57"/>
      <c r="DH272" s="57"/>
      <c r="DI272" s="57"/>
      <c r="DJ272" s="57"/>
      <c r="DK272" s="57"/>
      <c r="DL272" s="57"/>
      <c r="DM272" s="57"/>
      <c r="DN272" s="57"/>
      <c r="DO272" s="57"/>
      <c r="DP272" s="57"/>
      <c r="DQ272" s="57"/>
      <c r="DR272" s="57"/>
      <c r="DS272" s="57"/>
      <c r="DT272" s="57"/>
      <c r="DU272" s="57"/>
      <c r="DV272" s="57"/>
      <c r="DW272" s="57"/>
      <c r="DX272" s="57"/>
      <c r="DY272" s="57"/>
      <c r="DZ272" s="57"/>
      <c r="EA272" s="57"/>
      <c r="EB272" s="57"/>
      <c r="EC272" s="57"/>
      <c r="ED272" s="57"/>
      <c r="EE272" s="57"/>
      <c r="EF272" s="57"/>
      <c r="EG272" s="57"/>
      <c r="EH272" s="57"/>
      <c r="EI272" s="57"/>
      <c r="EJ272" s="57"/>
      <c r="EK272" s="57"/>
      <c r="EL272" s="57"/>
    </row>
    <row r="273" spans="1:143" x14ac:dyDescent="0.25">
      <c r="A273" s="79" t="s">
        <v>284</v>
      </c>
      <c r="B273" s="80" t="s">
        <v>241</v>
      </c>
      <c r="C273" s="80" t="s">
        <v>175</v>
      </c>
      <c r="D273" s="80"/>
      <c r="E273" s="80"/>
      <c r="F273" s="50">
        <f>SUM(F274)</f>
        <v>200</v>
      </c>
    </row>
    <row r="274" spans="1:143" ht="13.8" x14ac:dyDescent="0.3">
      <c r="A274" s="51" t="s">
        <v>140</v>
      </c>
      <c r="B274" s="69" t="s">
        <v>241</v>
      </c>
      <c r="C274" s="69" t="s">
        <v>175</v>
      </c>
      <c r="D274" s="52" t="s">
        <v>141</v>
      </c>
      <c r="E274" s="52"/>
      <c r="F274" s="53">
        <f>SUM(F275)</f>
        <v>200</v>
      </c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/>
      <c r="DA274" s="63"/>
      <c r="DB274" s="63"/>
      <c r="DC274" s="63"/>
      <c r="DD274" s="63"/>
      <c r="DE274" s="63"/>
      <c r="DF274" s="63"/>
      <c r="DG274" s="63"/>
      <c r="DH274" s="63"/>
      <c r="DI274" s="63"/>
      <c r="DJ274" s="63"/>
      <c r="DK274" s="63"/>
      <c r="DL274" s="63"/>
      <c r="DM274" s="63"/>
      <c r="DN274" s="63"/>
      <c r="DO274" s="63"/>
      <c r="DP274" s="63"/>
      <c r="DQ274" s="63"/>
      <c r="DR274" s="63"/>
      <c r="DS274" s="63"/>
      <c r="DT274" s="63"/>
      <c r="DU274" s="63"/>
      <c r="DV274" s="63"/>
      <c r="DW274" s="63"/>
      <c r="DX274" s="63"/>
      <c r="DY274" s="63"/>
      <c r="DZ274" s="63"/>
      <c r="EA274" s="63"/>
      <c r="EB274" s="63"/>
      <c r="EC274" s="63"/>
      <c r="ED274" s="63"/>
      <c r="EE274" s="63"/>
      <c r="EF274" s="63"/>
      <c r="EG274" s="63"/>
      <c r="EH274" s="63"/>
      <c r="EI274" s="63"/>
      <c r="EJ274" s="63"/>
      <c r="EK274" s="63"/>
      <c r="EL274" s="63"/>
    </row>
    <row r="275" spans="1:143" x14ac:dyDescent="0.25">
      <c r="A275" s="77" t="s">
        <v>243</v>
      </c>
      <c r="B275" s="71" t="s">
        <v>241</v>
      </c>
      <c r="C275" s="71" t="s">
        <v>175</v>
      </c>
      <c r="D275" s="71" t="s">
        <v>281</v>
      </c>
      <c r="E275" s="71"/>
      <c r="F275" s="60">
        <f>F277</f>
        <v>200</v>
      </c>
    </row>
    <row r="276" spans="1:143" x14ac:dyDescent="0.25">
      <c r="A276" s="54" t="s">
        <v>114</v>
      </c>
      <c r="B276" s="75" t="s">
        <v>241</v>
      </c>
      <c r="C276" s="75" t="s">
        <v>175</v>
      </c>
      <c r="D276" s="75" t="s">
        <v>281</v>
      </c>
      <c r="E276" s="71" t="s">
        <v>105</v>
      </c>
      <c r="F276" s="60">
        <v>0</v>
      </c>
    </row>
    <row r="277" spans="1:143" ht="26.4" x14ac:dyDescent="0.25">
      <c r="A277" s="54" t="s">
        <v>150</v>
      </c>
      <c r="B277" s="75" t="s">
        <v>241</v>
      </c>
      <c r="C277" s="75" t="s">
        <v>175</v>
      </c>
      <c r="D277" s="75" t="s">
        <v>281</v>
      </c>
      <c r="E277" s="75" t="s">
        <v>151</v>
      </c>
      <c r="F277" s="56">
        <v>200</v>
      </c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R277" s="57"/>
      <c r="AS277" s="57"/>
      <c r="AT277" s="57"/>
      <c r="AU277" s="57"/>
      <c r="AV277" s="57"/>
      <c r="AW277" s="57"/>
      <c r="AX277" s="57"/>
      <c r="AY277" s="57"/>
      <c r="AZ277" s="57"/>
      <c r="BA277" s="57"/>
      <c r="BB277" s="57"/>
      <c r="BC277" s="57"/>
      <c r="BD277" s="57"/>
      <c r="BE277" s="57"/>
      <c r="BF277" s="57"/>
      <c r="BG277" s="57"/>
      <c r="BH277" s="57"/>
      <c r="BI277" s="57"/>
      <c r="BJ277" s="57"/>
      <c r="BK277" s="57"/>
      <c r="BL277" s="57"/>
      <c r="BM277" s="57"/>
      <c r="BN277" s="57"/>
      <c r="BO277" s="57"/>
      <c r="BP277" s="57"/>
      <c r="BQ277" s="57"/>
      <c r="BR277" s="57"/>
      <c r="BS277" s="57"/>
      <c r="BT277" s="57"/>
      <c r="BU277" s="57"/>
      <c r="BV277" s="57"/>
      <c r="BW277" s="57"/>
      <c r="BX277" s="57"/>
      <c r="BY277" s="57"/>
      <c r="BZ277" s="57"/>
      <c r="CA277" s="57"/>
      <c r="CB277" s="57"/>
      <c r="CC277" s="57"/>
      <c r="CD277" s="57"/>
      <c r="CE277" s="57"/>
      <c r="CF277" s="57"/>
      <c r="CG277" s="57"/>
      <c r="CH277" s="57"/>
      <c r="CI277" s="57"/>
      <c r="CJ277" s="57"/>
      <c r="CK277" s="57"/>
      <c r="CL277" s="57"/>
      <c r="CM277" s="57"/>
      <c r="CN277" s="57"/>
      <c r="CO277" s="57"/>
      <c r="CP277" s="57"/>
      <c r="CQ277" s="57"/>
      <c r="CR277" s="57"/>
      <c r="CS277" s="57"/>
      <c r="CT277" s="57"/>
      <c r="CU277" s="57"/>
      <c r="CV277" s="57"/>
      <c r="CW277" s="57"/>
      <c r="CX277" s="57"/>
      <c r="CY277" s="57"/>
      <c r="CZ277" s="57"/>
      <c r="DA277" s="57"/>
      <c r="DB277" s="57"/>
      <c r="DC277" s="57"/>
      <c r="DD277" s="57"/>
      <c r="DE277" s="57"/>
      <c r="DF277" s="57"/>
      <c r="DG277" s="57"/>
      <c r="DH277" s="57"/>
      <c r="DI277" s="57"/>
      <c r="DJ277" s="57"/>
      <c r="DK277" s="57"/>
      <c r="DL277" s="57"/>
      <c r="DM277" s="57"/>
      <c r="DN277" s="57"/>
      <c r="DO277" s="57"/>
      <c r="DP277" s="57"/>
      <c r="DQ277" s="57"/>
      <c r="DR277" s="57"/>
      <c r="DS277" s="57"/>
      <c r="DT277" s="57"/>
      <c r="DU277" s="57"/>
      <c r="DV277" s="57"/>
      <c r="DW277" s="57"/>
      <c r="DX277" s="57"/>
      <c r="DY277" s="57"/>
      <c r="DZ277" s="57"/>
      <c r="EA277" s="57"/>
      <c r="EB277" s="57"/>
      <c r="EC277" s="57"/>
      <c r="ED277" s="57"/>
      <c r="EE277" s="57"/>
      <c r="EF277" s="57"/>
      <c r="EG277" s="57"/>
      <c r="EH277" s="57"/>
      <c r="EI277" s="57"/>
      <c r="EJ277" s="57"/>
      <c r="EK277" s="57"/>
      <c r="EL277" s="57"/>
      <c r="EM277" s="57"/>
    </row>
    <row r="278" spans="1:143" ht="15.6" x14ac:dyDescent="0.3">
      <c r="A278" s="45" t="s">
        <v>285</v>
      </c>
      <c r="B278" s="81" t="s">
        <v>170</v>
      </c>
      <c r="C278" s="81"/>
      <c r="D278" s="81"/>
      <c r="E278" s="81"/>
      <c r="F278" s="82">
        <f>SUM(F279+F298)</f>
        <v>103395.77</v>
      </c>
    </row>
    <row r="279" spans="1:143" ht="13.8" x14ac:dyDescent="0.25">
      <c r="A279" s="48" t="s">
        <v>286</v>
      </c>
      <c r="B279" s="46" t="s">
        <v>170</v>
      </c>
      <c r="C279" s="46" t="s">
        <v>90</v>
      </c>
      <c r="D279" s="46"/>
      <c r="E279" s="46"/>
      <c r="F279" s="47">
        <f>SUM(F280+F290+F282+F288+F284+F286)</f>
        <v>41359.370000000003</v>
      </c>
    </row>
    <row r="280" spans="1:143" x14ac:dyDescent="0.25">
      <c r="A280" s="79" t="s">
        <v>287</v>
      </c>
      <c r="B280" s="80" t="s">
        <v>170</v>
      </c>
      <c r="C280" s="80" t="s">
        <v>90</v>
      </c>
      <c r="D280" s="80" t="s">
        <v>288</v>
      </c>
      <c r="E280" s="80"/>
      <c r="F280" s="50">
        <f>SUM(F281)</f>
        <v>372.37</v>
      </c>
    </row>
    <row r="281" spans="1:143" s="57" customFormat="1" ht="26.4" x14ac:dyDescent="0.25">
      <c r="A281" s="54" t="s">
        <v>150</v>
      </c>
      <c r="B281" s="75" t="s">
        <v>170</v>
      </c>
      <c r="C281" s="75" t="s">
        <v>90</v>
      </c>
      <c r="D281" s="75" t="s">
        <v>288</v>
      </c>
      <c r="E281" s="75" t="s">
        <v>151</v>
      </c>
      <c r="F281" s="56">
        <v>372.37</v>
      </c>
    </row>
    <row r="282" spans="1:143" x14ac:dyDescent="0.25">
      <c r="A282" s="79" t="s">
        <v>287</v>
      </c>
      <c r="B282" s="80" t="s">
        <v>170</v>
      </c>
      <c r="C282" s="80" t="s">
        <v>90</v>
      </c>
      <c r="D282" s="80" t="s">
        <v>289</v>
      </c>
      <c r="E282" s="80"/>
      <c r="F282" s="50">
        <f>SUM(F283)</f>
        <v>0</v>
      </c>
    </row>
    <row r="283" spans="1:143" s="57" customFormat="1" ht="26.4" x14ac:dyDescent="0.25">
      <c r="A283" s="54" t="s">
        <v>150</v>
      </c>
      <c r="B283" s="75" t="s">
        <v>170</v>
      </c>
      <c r="C283" s="75" t="s">
        <v>90</v>
      </c>
      <c r="D283" s="75" t="s">
        <v>289</v>
      </c>
      <c r="E283" s="75" t="s">
        <v>151</v>
      </c>
      <c r="F283" s="56">
        <v>0</v>
      </c>
    </row>
    <row r="284" spans="1:143" ht="26.4" x14ac:dyDescent="0.25">
      <c r="A284" s="77" t="s">
        <v>145</v>
      </c>
      <c r="B284" s="71" t="s">
        <v>170</v>
      </c>
      <c r="C284" s="71" t="s">
        <v>90</v>
      </c>
      <c r="D284" s="71" t="s">
        <v>147</v>
      </c>
      <c r="E284" s="71"/>
      <c r="F284" s="60">
        <f>SUM(F285)</f>
        <v>0</v>
      </c>
    </row>
    <row r="285" spans="1:143" ht="26.4" x14ac:dyDescent="0.25">
      <c r="A285" s="54" t="s">
        <v>148</v>
      </c>
      <c r="B285" s="75" t="s">
        <v>170</v>
      </c>
      <c r="C285" s="75" t="s">
        <v>90</v>
      </c>
      <c r="D285" s="75" t="s">
        <v>147</v>
      </c>
      <c r="E285" s="75" t="s">
        <v>149</v>
      </c>
      <c r="F285" s="56">
        <v>0</v>
      </c>
    </row>
    <row r="286" spans="1:143" ht="26.4" x14ac:dyDescent="0.25">
      <c r="A286" s="77" t="s">
        <v>145</v>
      </c>
      <c r="B286" s="75" t="s">
        <v>170</v>
      </c>
      <c r="C286" s="75" t="s">
        <v>90</v>
      </c>
      <c r="D286" s="75" t="s">
        <v>156</v>
      </c>
      <c r="E286" s="75"/>
      <c r="F286" s="56">
        <f>SUM(F287)</f>
        <v>0</v>
      </c>
    </row>
    <row r="287" spans="1:143" ht="26.4" x14ac:dyDescent="0.25">
      <c r="A287" s="54" t="s">
        <v>148</v>
      </c>
      <c r="B287" s="75" t="s">
        <v>170</v>
      </c>
      <c r="C287" s="75" t="s">
        <v>90</v>
      </c>
      <c r="D287" s="75" t="s">
        <v>156</v>
      </c>
      <c r="E287" s="75" t="s">
        <v>149</v>
      </c>
      <c r="F287" s="56">
        <v>0</v>
      </c>
    </row>
    <row r="288" spans="1:143" ht="26.4" x14ac:dyDescent="0.25">
      <c r="A288" s="76" t="s">
        <v>142</v>
      </c>
      <c r="B288" s="71" t="s">
        <v>170</v>
      </c>
      <c r="C288" s="71" t="s">
        <v>90</v>
      </c>
      <c r="D288" s="71" t="s">
        <v>143</v>
      </c>
      <c r="E288" s="71"/>
      <c r="F288" s="60">
        <f>SUM(F289)</f>
        <v>271</v>
      </c>
    </row>
    <row r="289" spans="1:142" s="57" customFormat="1" ht="26.4" x14ac:dyDescent="0.25">
      <c r="A289" s="54" t="s">
        <v>150</v>
      </c>
      <c r="B289" s="75" t="s">
        <v>170</v>
      </c>
      <c r="C289" s="75" t="s">
        <v>90</v>
      </c>
      <c r="D289" s="75" t="s">
        <v>143</v>
      </c>
      <c r="E289" s="75" t="s">
        <v>151</v>
      </c>
      <c r="F289" s="56">
        <v>271</v>
      </c>
    </row>
    <row r="290" spans="1:142" s="86" customFormat="1" ht="26.4" x14ac:dyDescent="0.25">
      <c r="A290" s="121" t="s">
        <v>290</v>
      </c>
      <c r="B290" s="122" t="s">
        <v>291</v>
      </c>
      <c r="C290" s="122" t="s">
        <v>90</v>
      </c>
      <c r="D290" s="122" t="s">
        <v>292</v>
      </c>
      <c r="E290" s="122"/>
      <c r="F290" s="50">
        <f>SUM(F291+F293+F295)</f>
        <v>40716</v>
      </c>
    </row>
    <row r="291" spans="1:142" x14ac:dyDescent="0.25">
      <c r="A291" s="79" t="s">
        <v>293</v>
      </c>
      <c r="B291" s="80" t="s">
        <v>170</v>
      </c>
      <c r="C291" s="80" t="s">
        <v>90</v>
      </c>
      <c r="D291" s="80" t="s">
        <v>294</v>
      </c>
      <c r="E291" s="80"/>
      <c r="F291" s="50">
        <f>SUM(F292)</f>
        <v>18700</v>
      </c>
    </row>
    <row r="292" spans="1:142" ht="26.4" x14ac:dyDescent="0.25">
      <c r="A292" s="54" t="s">
        <v>150</v>
      </c>
      <c r="B292" s="75" t="s">
        <v>170</v>
      </c>
      <c r="C292" s="75" t="s">
        <v>90</v>
      </c>
      <c r="D292" s="75" t="s">
        <v>294</v>
      </c>
      <c r="E292" s="75" t="s">
        <v>151</v>
      </c>
      <c r="F292" s="56">
        <v>18700</v>
      </c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  <c r="AM292" s="57"/>
      <c r="AN292" s="57"/>
      <c r="AO292" s="57"/>
      <c r="AP292" s="57"/>
      <c r="AQ292" s="57"/>
      <c r="AR292" s="57"/>
      <c r="AS292" s="57"/>
      <c r="AT292" s="57"/>
      <c r="AU292" s="57"/>
      <c r="AV292" s="57"/>
      <c r="AW292" s="57"/>
      <c r="AX292" s="57"/>
      <c r="AY292" s="57"/>
      <c r="AZ292" s="57"/>
      <c r="BA292" s="57"/>
      <c r="BB292" s="57"/>
      <c r="BC292" s="57"/>
      <c r="BD292" s="57"/>
      <c r="BE292" s="57"/>
      <c r="BF292" s="57"/>
      <c r="BG292" s="57"/>
      <c r="BH292" s="57"/>
      <c r="BI292" s="57"/>
      <c r="BJ292" s="57"/>
      <c r="BK292" s="57"/>
      <c r="BL292" s="57"/>
      <c r="BM292" s="57"/>
      <c r="BN292" s="57"/>
      <c r="BO292" s="57"/>
      <c r="BP292" s="57"/>
      <c r="BQ292" s="57"/>
      <c r="BR292" s="57"/>
      <c r="BS292" s="57"/>
      <c r="BT292" s="57"/>
      <c r="BU292" s="57"/>
      <c r="BV292" s="57"/>
      <c r="BW292" s="57"/>
      <c r="BX292" s="57"/>
      <c r="BY292" s="57"/>
      <c r="BZ292" s="57"/>
      <c r="CA292" s="57"/>
      <c r="CB292" s="57"/>
      <c r="CC292" s="57"/>
      <c r="CD292" s="57"/>
      <c r="CE292" s="57"/>
      <c r="CF292" s="57"/>
      <c r="CG292" s="57"/>
      <c r="CH292" s="57"/>
      <c r="CI292" s="57"/>
      <c r="CJ292" s="57"/>
      <c r="CK292" s="57"/>
      <c r="CL292" s="57"/>
      <c r="CM292" s="57"/>
      <c r="CN292" s="57"/>
      <c r="CO292" s="57"/>
      <c r="CP292" s="57"/>
      <c r="CQ292" s="57"/>
      <c r="CR292" s="57"/>
      <c r="CS292" s="57"/>
      <c r="CT292" s="57"/>
      <c r="CU292" s="57"/>
      <c r="CV292" s="57"/>
      <c r="CW292" s="57"/>
      <c r="CX292" s="57"/>
      <c r="CY292" s="57"/>
      <c r="CZ292" s="57"/>
      <c r="DA292" s="57"/>
      <c r="DB292" s="57"/>
      <c r="DC292" s="57"/>
      <c r="DD292" s="57"/>
      <c r="DE292" s="57"/>
      <c r="DF292" s="57"/>
      <c r="DG292" s="57"/>
      <c r="DH292" s="57"/>
      <c r="DI292" s="57"/>
      <c r="DJ292" s="57"/>
      <c r="DK292" s="57"/>
      <c r="DL292" s="57"/>
      <c r="DM292" s="57"/>
      <c r="DN292" s="57"/>
      <c r="DO292" s="57"/>
      <c r="DP292" s="57"/>
      <c r="DQ292" s="57"/>
      <c r="DR292" s="57"/>
      <c r="DS292" s="57"/>
      <c r="DT292" s="57"/>
      <c r="DU292" s="57"/>
      <c r="DV292" s="57"/>
      <c r="DW292" s="57"/>
      <c r="DX292" s="57"/>
      <c r="DY292" s="57"/>
      <c r="DZ292" s="57"/>
      <c r="EA292" s="57"/>
      <c r="EB292" s="57"/>
      <c r="EC292" s="57"/>
      <c r="ED292" s="57"/>
      <c r="EE292" s="57"/>
      <c r="EF292" s="57"/>
      <c r="EG292" s="57"/>
      <c r="EH292" s="57"/>
      <c r="EI292" s="57"/>
      <c r="EJ292" s="57"/>
      <c r="EK292" s="57"/>
      <c r="EL292" s="57"/>
    </row>
    <row r="293" spans="1:142" x14ac:dyDescent="0.25">
      <c r="A293" s="79" t="s">
        <v>295</v>
      </c>
      <c r="B293" s="80" t="s">
        <v>170</v>
      </c>
      <c r="C293" s="80" t="s">
        <v>90</v>
      </c>
      <c r="D293" s="80" t="s">
        <v>296</v>
      </c>
      <c r="E293" s="80"/>
      <c r="F293" s="50">
        <f>SUM(F294)</f>
        <v>3100</v>
      </c>
    </row>
    <row r="294" spans="1:142" ht="26.4" x14ac:dyDescent="0.25">
      <c r="A294" s="54" t="s">
        <v>150</v>
      </c>
      <c r="B294" s="75" t="s">
        <v>170</v>
      </c>
      <c r="C294" s="75" t="s">
        <v>90</v>
      </c>
      <c r="D294" s="75" t="s">
        <v>296</v>
      </c>
      <c r="E294" s="75" t="s">
        <v>151</v>
      </c>
      <c r="F294" s="56">
        <v>3100</v>
      </c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  <c r="BE294" s="57"/>
      <c r="BF294" s="57"/>
      <c r="BG294" s="57"/>
      <c r="BH294" s="57"/>
      <c r="BI294" s="57"/>
      <c r="BJ294" s="57"/>
      <c r="BK294" s="57"/>
      <c r="BL294" s="57"/>
      <c r="BM294" s="57"/>
      <c r="BN294" s="57"/>
      <c r="BO294" s="57"/>
      <c r="BP294" s="57"/>
      <c r="BQ294" s="57"/>
      <c r="BR294" s="57"/>
      <c r="BS294" s="57"/>
      <c r="BT294" s="57"/>
      <c r="BU294" s="57"/>
      <c r="BV294" s="57"/>
      <c r="BW294" s="57"/>
      <c r="BX294" s="57"/>
      <c r="BY294" s="57"/>
      <c r="BZ294" s="57"/>
      <c r="CA294" s="57"/>
      <c r="CB294" s="57"/>
      <c r="CC294" s="57"/>
      <c r="CD294" s="57"/>
      <c r="CE294" s="57"/>
      <c r="CF294" s="57"/>
      <c r="CG294" s="57"/>
      <c r="CH294" s="57"/>
      <c r="CI294" s="57"/>
      <c r="CJ294" s="57"/>
      <c r="CK294" s="57"/>
      <c r="CL294" s="57"/>
      <c r="CM294" s="57"/>
      <c r="CN294" s="57"/>
      <c r="CO294" s="57"/>
      <c r="CP294" s="57"/>
      <c r="CQ294" s="57"/>
      <c r="CR294" s="57"/>
      <c r="CS294" s="57"/>
      <c r="CT294" s="57"/>
      <c r="CU294" s="57"/>
      <c r="CV294" s="57"/>
      <c r="CW294" s="57"/>
      <c r="CX294" s="57"/>
      <c r="CY294" s="57"/>
      <c r="CZ294" s="57"/>
      <c r="DA294" s="57"/>
      <c r="DB294" s="57"/>
      <c r="DC294" s="57"/>
      <c r="DD294" s="57"/>
      <c r="DE294" s="57"/>
      <c r="DF294" s="57"/>
      <c r="DG294" s="57"/>
      <c r="DH294" s="57"/>
      <c r="DI294" s="57"/>
      <c r="DJ294" s="57"/>
      <c r="DK294" s="57"/>
      <c r="DL294" s="57"/>
      <c r="DM294" s="57"/>
      <c r="DN294" s="57"/>
      <c r="DO294" s="57"/>
      <c r="DP294" s="57"/>
      <c r="DQ294" s="57"/>
      <c r="DR294" s="57"/>
      <c r="DS294" s="57"/>
      <c r="DT294" s="57"/>
      <c r="DU294" s="57"/>
      <c r="DV294" s="57"/>
      <c r="DW294" s="57"/>
      <c r="DX294" s="57"/>
      <c r="DY294" s="57"/>
      <c r="DZ294" s="57"/>
      <c r="EA294" s="57"/>
      <c r="EB294" s="57"/>
      <c r="EC294" s="57"/>
      <c r="ED294" s="57"/>
      <c r="EE294" s="57"/>
      <c r="EF294" s="57"/>
      <c r="EG294" s="57"/>
      <c r="EH294" s="57"/>
      <c r="EI294" s="57"/>
      <c r="EJ294" s="57"/>
      <c r="EK294" s="57"/>
      <c r="EL294" s="57"/>
    </row>
    <row r="295" spans="1:142" x14ac:dyDescent="0.25">
      <c r="A295" s="79" t="s">
        <v>297</v>
      </c>
      <c r="B295" s="80" t="s">
        <v>170</v>
      </c>
      <c r="C295" s="80" t="s">
        <v>90</v>
      </c>
      <c r="D295" s="71" t="s">
        <v>298</v>
      </c>
      <c r="E295" s="80"/>
      <c r="F295" s="50">
        <f>SUM(F296)</f>
        <v>18916</v>
      </c>
    </row>
    <row r="296" spans="1:142" ht="26.4" x14ac:dyDescent="0.25">
      <c r="A296" s="54" t="s">
        <v>150</v>
      </c>
      <c r="B296" s="75" t="s">
        <v>170</v>
      </c>
      <c r="C296" s="75" t="s">
        <v>90</v>
      </c>
      <c r="D296" s="75" t="s">
        <v>298</v>
      </c>
      <c r="E296" s="75" t="s">
        <v>151</v>
      </c>
      <c r="F296" s="56">
        <v>18916</v>
      </c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  <c r="AU296" s="57"/>
      <c r="AV296" s="57"/>
      <c r="AW296" s="57"/>
      <c r="AX296" s="57"/>
      <c r="AY296" s="57"/>
      <c r="AZ296" s="57"/>
      <c r="BA296" s="57"/>
      <c r="BB296" s="57"/>
      <c r="BC296" s="57"/>
      <c r="BD296" s="57"/>
      <c r="BE296" s="57"/>
      <c r="BF296" s="57"/>
      <c r="BG296" s="57"/>
      <c r="BH296" s="57"/>
      <c r="BI296" s="57"/>
      <c r="BJ296" s="57"/>
      <c r="BK296" s="57"/>
      <c r="BL296" s="57"/>
      <c r="BM296" s="57"/>
      <c r="BN296" s="57"/>
      <c r="BO296" s="57"/>
      <c r="BP296" s="57"/>
      <c r="BQ296" s="57"/>
      <c r="BR296" s="57"/>
      <c r="BS296" s="57"/>
      <c r="BT296" s="57"/>
      <c r="BU296" s="57"/>
      <c r="BV296" s="57"/>
      <c r="BW296" s="57"/>
      <c r="BX296" s="57"/>
      <c r="BY296" s="57"/>
      <c r="BZ296" s="57"/>
      <c r="CA296" s="57"/>
      <c r="CB296" s="57"/>
      <c r="CC296" s="57"/>
      <c r="CD296" s="57"/>
      <c r="CE296" s="57"/>
      <c r="CF296" s="57"/>
      <c r="CG296" s="57"/>
      <c r="CH296" s="57"/>
      <c r="CI296" s="57"/>
      <c r="CJ296" s="57"/>
      <c r="CK296" s="57"/>
      <c r="CL296" s="57"/>
      <c r="CM296" s="57"/>
      <c r="CN296" s="57"/>
      <c r="CO296" s="57"/>
      <c r="CP296" s="57"/>
      <c r="CQ296" s="57"/>
      <c r="CR296" s="57"/>
      <c r="CS296" s="57"/>
      <c r="CT296" s="57"/>
      <c r="CU296" s="57"/>
      <c r="CV296" s="57"/>
      <c r="CW296" s="57"/>
      <c r="CX296" s="57"/>
      <c r="CY296" s="57"/>
      <c r="CZ296" s="57"/>
      <c r="DA296" s="57"/>
      <c r="DB296" s="57"/>
      <c r="DC296" s="57"/>
      <c r="DD296" s="57"/>
      <c r="DE296" s="57"/>
      <c r="DF296" s="57"/>
      <c r="DG296" s="57"/>
      <c r="DH296" s="57"/>
      <c r="DI296" s="57"/>
      <c r="DJ296" s="57"/>
      <c r="DK296" s="57"/>
      <c r="DL296" s="57"/>
      <c r="DM296" s="57"/>
      <c r="DN296" s="57"/>
      <c r="DO296" s="57"/>
      <c r="DP296" s="57"/>
      <c r="DQ296" s="57"/>
      <c r="DR296" s="57"/>
      <c r="DS296" s="57"/>
      <c r="DT296" s="57"/>
      <c r="DU296" s="57"/>
      <c r="DV296" s="57"/>
      <c r="DW296" s="57"/>
      <c r="DX296" s="57"/>
      <c r="DY296" s="57"/>
      <c r="DZ296" s="57"/>
      <c r="EA296" s="57"/>
      <c r="EB296" s="57"/>
      <c r="EC296" s="57"/>
      <c r="ED296" s="57"/>
      <c r="EE296" s="57"/>
      <c r="EF296" s="57"/>
      <c r="EG296" s="57"/>
      <c r="EH296" s="57"/>
      <c r="EI296" s="57"/>
      <c r="EJ296" s="57"/>
      <c r="EK296" s="57"/>
      <c r="EL296" s="57"/>
    </row>
    <row r="297" spans="1:142" x14ac:dyDescent="0.25">
      <c r="A297" s="123" t="s">
        <v>299</v>
      </c>
      <c r="B297" s="80" t="s">
        <v>170</v>
      </c>
      <c r="C297" s="80" t="s">
        <v>109</v>
      </c>
      <c r="D297" s="80"/>
      <c r="E297" s="80"/>
      <c r="F297" s="50">
        <f>SUM(F298)</f>
        <v>62036.4</v>
      </c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  <c r="CA297" s="64"/>
      <c r="CB297" s="64"/>
      <c r="CC297" s="64"/>
      <c r="CD297" s="64"/>
      <c r="CE297" s="64"/>
      <c r="CF297" s="64"/>
      <c r="CG297" s="64"/>
      <c r="CH297" s="64"/>
      <c r="CI297" s="64"/>
      <c r="CJ297" s="64"/>
      <c r="CK297" s="64"/>
      <c r="CL297" s="64"/>
      <c r="CM297" s="64"/>
      <c r="CN297" s="64"/>
      <c r="CO297" s="64"/>
      <c r="CP297" s="64"/>
      <c r="CQ297" s="64"/>
      <c r="CR297" s="64"/>
      <c r="CS297" s="64"/>
      <c r="CT297" s="64"/>
      <c r="CU297" s="64"/>
      <c r="CV297" s="64"/>
      <c r="CW297" s="64"/>
      <c r="CX297" s="64"/>
      <c r="CY297" s="64"/>
      <c r="CZ297" s="64"/>
      <c r="DA297" s="64"/>
      <c r="DB297" s="64"/>
      <c r="DC297" s="64"/>
      <c r="DD297" s="64"/>
      <c r="DE297" s="64"/>
      <c r="DF297" s="64"/>
      <c r="DG297" s="64"/>
      <c r="DH297" s="64"/>
      <c r="DI297" s="64"/>
      <c r="DJ297" s="64"/>
      <c r="DK297" s="64"/>
      <c r="DL297" s="64"/>
      <c r="DM297" s="64"/>
      <c r="DN297" s="64"/>
      <c r="DO297" s="64"/>
      <c r="DP297" s="64"/>
      <c r="DQ297" s="64"/>
      <c r="DR297" s="64"/>
      <c r="DS297" s="64"/>
      <c r="DT297" s="64"/>
      <c r="DU297" s="64"/>
      <c r="DV297" s="64"/>
      <c r="DW297" s="64"/>
      <c r="DX297" s="64"/>
      <c r="DY297" s="64"/>
      <c r="DZ297" s="64"/>
      <c r="EA297" s="64"/>
      <c r="EB297" s="64"/>
      <c r="EC297" s="64"/>
      <c r="ED297" s="64"/>
      <c r="EE297" s="64"/>
      <c r="EF297" s="64"/>
      <c r="EG297" s="64"/>
      <c r="EH297" s="64"/>
      <c r="EI297" s="64"/>
      <c r="EJ297" s="64"/>
      <c r="EK297" s="64"/>
      <c r="EL297" s="64"/>
    </row>
    <row r="298" spans="1:142" x14ac:dyDescent="0.25">
      <c r="A298" s="79" t="s">
        <v>140</v>
      </c>
      <c r="B298" s="80" t="s">
        <v>170</v>
      </c>
      <c r="C298" s="80" t="s">
        <v>109</v>
      </c>
      <c r="D298" s="80" t="s">
        <v>141</v>
      </c>
      <c r="E298" s="80"/>
      <c r="F298" s="50">
        <f>SUM(F299)</f>
        <v>62036.4</v>
      </c>
    </row>
    <row r="299" spans="1:142" ht="26.4" x14ac:dyDescent="0.25">
      <c r="A299" s="58" t="s">
        <v>300</v>
      </c>
      <c r="B299" s="71" t="s">
        <v>170</v>
      </c>
      <c r="C299" s="71" t="s">
        <v>109</v>
      </c>
      <c r="D299" s="71" t="s">
        <v>292</v>
      </c>
      <c r="E299" s="71"/>
      <c r="F299" s="60">
        <f>SUM(F300+F302+F306+F303+F304+F308+F305+F301+F307)</f>
        <v>62036.4</v>
      </c>
    </row>
    <row r="300" spans="1:142" s="57" customFormat="1" x14ac:dyDescent="0.25">
      <c r="A300" s="54" t="s">
        <v>114</v>
      </c>
      <c r="B300" s="75" t="s">
        <v>170</v>
      </c>
      <c r="C300" s="75" t="s">
        <v>109</v>
      </c>
      <c r="D300" s="75" t="s">
        <v>292</v>
      </c>
      <c r="E300" s="75" t="s">
        <v>105</v>
      </c>
      <c r="F300" s="56">
        <v>3000</v>
      </c>
    </row>
    <row r="301" spans="1:142" s="57" customFormat="1" ht="26.4" x14ac:dyDescent="0.25">
      <c r="A301" s="54" t="s">
        <v>150</v>
      </c>
      <c r="B301" s="75" t="s">
        <v>170</v>
      </c>
      <c r="C301" s="75" t="s">
        <v>109</v>
      </c>
      <c r="D301" s="75" t="s">
        <v>292</v>
      </c>
      <c r="E301" s="75" t="s">
        <v>151</v>
      </c>
      <c r="F301" s="56">
        <v>595</v>
      </c>
    </row>
    <row r="302" spans="1:142" s="57" customFormat="1" hidden="1" x14ac:dyDescent="0.25">
      <c r="A302" s="54" t="s">
        <v>114</v>
      </c>
      <c r="B302" s="75" t="s">
        <v>170</v>
      </c>
      <c r="C302" s="75" t="s">
        <v>109</v>
      </c>
      <c r="D302" s="75" t="s">
        <v>301</v>
      </c>
      <c r="E302" s="75" t="s">
        <v>105</v>
      </c>
      <c r="F302" s="56">
        <v>0</v>
      </c>
    </row>
    <row r="303" spans="1:142" s="57" customFormat="1" ht="39.6" hidden="1" x14ac:dyDescent="0.25">
      <c r="A303" s="54" t="s">
        <v>96</v>
      </c>
      <c r="B303" s="75" t="s">
        <v>170</v>
      </c>
      <c r="C303" s="75" t="s">
        <v>109</v>
      </c>
      <c r="D303" s="75" t="s">
        <v>302</v>
      </c>
      <c r="E303" s="75" t="s">
        <v>97</v>
      </c>
      <c r="F303" s="56">
        <v>0</v>
      </c>
    </row>
    <row r="304" spans="1:142" s="57" customFormat="1" hidden="1" x14ac:dyDescent="0.25">
      <c r="A304" s="54" t="s">
        <v>114</v>
      </c>
      <c r="B304" s="75" t="s">
        <v>170</v>
      </c>
      <c r="C304" s="75" t="s">
        <v>109</v>
      </c>
      <c r="D304" s="75" t="s">
        <v>302</v>
      </c>
      <c r="E304" s="75" t="s">
        <v>105</v>
      </c>
      <c r="F304" s="56">
        <v>0</v>
      </c>
    </row>
    <row r="305" spans="1:6" s="57" customFormat="1" ht="39.6" hidden="1" x14ac:dyDescent="0.25">
      <c r="A305" s="54" t="s">
        <v>96</v>
      </c>
      <c r="B305" s="75" t="s">
        <v>170</v>
      </c>
      <c r="C305" s="75" t="s">
        <v>109</v>
      </c>
      <c r="D305" s="75" t="s">
        <v>303</v>
      </c>
      <c r="E305" s="75" t="s">
        <v>97</v>
      </c>
      <c r="F305" s="56">
        <v>0</v>
      </c>
    </row>
    <row r="306" spans="1:6" s="57" customFormat="1" x14ac:dyDescent="0.25">
      <c r="A306" s="54" t="s">
        <v>114</v>
      </c>
      <c r="B306" s="75" t="s">
        <v>170</v>
      </c>
      <c r="C306" s="75" t="s">
        <v>109</v>
      </c>
      <c r="D306" s="75" t="s">
        <v>303</v>
      </c>
      <c r="E306" s="75" t="s">
        <v>105</v>
      </c>
      <c r="F306" s="56">
        <v>3881</v>
      </c>
    </row>
    <row r="307" spans="1:6" s="57" customFormat="1" ht="39.6" x14ac:dyDescent="0.25">
      <c r="A307" s="54" t="s">
        <v>96</v>
      </c>
      <c r="B307" s="75" t="s">
        <v>170</v>
      </c>
      <c r="C307" s="75" t="s">
        <v>109</v>
      </c>
      <c r="D307" s="75" t="s">
        <v>304</v>
      </c>
      <c r="E307" s="75" t="s">
        <v>97</v>
      </c>
      <c r="F307" s="56">
        <v>0</v>
      </c>
    </row>
    <row r="308" spans="1:6" s="57" customFormat="1" x14ac:dyDescent="0.25">
      <c r="A308" s="54" t="s">
        <v>114</v>
      </c>
      <c r="B308" s="75" t="s">
        <v>170</v>
      </c>
      <c r="C308" s="75" t="s">
        <v>109</v>
      </c>
      <c r="D308" s="75" t="s">
        <v>304</v>
      </c>
      <c r="E308" s="75" t="s">
        <v>105</v>
      </c>
      <c r="F308" s="56">
        <v>54560.4</v>
      </c>
    </row>
    <row r="309" spans="1:6" ht="15.6" x14ac:dyDescent="0.3">
      <c r="A309" s="45" t="s">
        <v>305</v>
      </c>
      <c r="B309" s="81" t="s">
        <v>306</v>
      </c>
      <c r="C309" s="81"/>
      <c r="D309" s="81"/>
      <c r="E309" s="81"/>
      <c r="F309" s="82">
        <f>SUM(F310+F315+F319+F341+F352)</f>
        <v>49633.849999999991</v>
      </c>
    </row>
    <row r="310" spans="1:6" ht="13.8" x14ac:dyDescent="0.25">
      <c r="A310" s="48" t="s">
        <v>307</v>
      </c>
      <c r="B310" s="46" t="s">
        <v>306</v>
      </c>
      <c r="C310" s="46" t="s">
        <v>90</v>
      </c>
      <c r="D310" s="49" t="s">
        <v>308</v>
      </c>
      <c r="E310" s="46"/>
      <c r="F310" s="47">
        <f>SUM(F311)</f>
        <v>2200</v>
      </c>
    </row>
    <row r="311" spans="1:6" ht="26.4" x14ac:dyDescent="0.25">
      <c r="A311" s="79" t="s">
        <v>309</v>
      </c>
      <c r="B311" s="80" t="s">
        <v>306</v>
      </c>
      <c r="C311" s="80" t="s">
        <v>90</v>
      </c>
      <c r="D311" s="49" t="s">
        <v>308</v>
      </c>
      <c r="E311" s="80"/>
      <c r="F311" s="50">
        <f>SUM(F312)</f>
        <v>2200</v>
      </c>
    </row>
    <row r="312" spans="1:6" ht="26.4" x14ac:dyDescent="0.25">
      <c r="A312" s="124" t="s">
        <v>310</v>
      </c>
      <c r="B312" s="71" t="s">
        <v>306</v>
      </c>
      <c r="C312" s="71" t="s">
        <v>90</v>
      </c>
      <c r="D312" s="59" t="s">
        <v>308</v>
      </c>
      <c r="E312" s="71"/>
      <c r="F312" s="60">
        <f>SUM(F314+F313)</f>
        <v>2200</v>
      </c>
    </row>
    <row r="313" spans="1:6" s="57" customFormat="1" x14ac:dyDescent="0.25">
      <c r="A313" s="54" t="s">
        <v>114</v>
      </c>
      <c r="B313" s="75" t="s">
        <v>306</v>
      </c>
      <c r="C313" s="75" t="s">
        <v>90</v>
      </c>
      <c r="D313" s="55" t="s">
        <v>308</v>
      </c>
      <c r="E313" s="75" t="s">
        <v>105</v>
      </c>
      <c r="F313" s="56">
        <v>10</v>
      </c>
    </row>
    <row r="314" spans="1:6" s="57" customFormat="1" x14ac:dyDescent="0.25">
      <c r="A314" s="54" t="s">
        <v>277</v>
      </c>
      <c r="B314" s="55" t="s">
        <v>306</v>
      </c>
      <c r="C314" s="55" t="s">
        <v>90</v>
      </c>
      <c r="D314" s="55" t="s">
        <v>308</v>
      </c>
      <c r="E314" s="55" t="s">
        <v>278</v>
      </c>
      <c r="F314" s="56">
        <v>2190</v>
      </c>
    </row>
    <row r="315" spans="1:6" ht="13.8" x14ac:dyDescent="0.25">
      <c r="A315" s="48" t="s">
        <v>311</v>
      </c>
      <c r="B315" s="66" t="s">
        <v>306</v>
      </c>
      <c r="C315" s="66" t="s">
        <v>92</v>
      </c>
      <c r="D315" s="66"/>
      <c r="E315" s="66"/>
      <c r="F315" s="47">
        <f t="shared" ref="F315:F317" si="2">SUM(F316)</f>
        <v>10077.459999999999</v>
      </c>
    </row>
    <row r="316" spans="1:6" ht="13.8" x14ac:dyDescent="0.3">
      <c r="A316" s="51" t="s">
        <v>312</v>
      </c>
      <c r="B316" s="52" t="s">
        <v>306</v>
      </c>
      <c r="C316" s="52" t="s">
        <v>92</v>
      </c>
      <c r="D316" s="49" t="s">
        <v>313</v>
      </c>
      <c r="E316" s="52"/>
      <c r="F316" s="53">
        <f t="shared" si="2"/>
        <v>10077.459999999999</v>
      </c>
    </row>
    <row r="317" spans="1:6" x14ac:dyDescent="0.25">
      <c r="A317" s="58" t="s">
        <v>314</v>
      </c>
      <c r="B317" s="59" t="s">
        <v>306</v>
      </c>
      <c r="C317" s="59" t="s">
        <v>92</v>
      </c>
      <c r="D317" s="59" t="s">
        <v>313</v>
      </c>
      <c r="E317" s="59"/>
      <c r="F317" s="60">
        <f t="shared" si="2"/>
        <v>10077.459999999999</v>
      </c>
    </row>
    <row r="318" spans="1:6" ht="26.4" x14ac:dyDescent="0.25">
      <c r="A318" s="54" t="s">
        <v>150</v>
      </c>
      <c r="B318" s="55" t="s">
        <v>306</v>
      </c>
      <c r="C318" s="55" t="s">
        <v>92</v>
      </c>
      <c r="D318" s="55" t="s">
        <v>313</v>
      </c>
      <c r="E318" s="55" t="s">
        <v>151</v>
      </c>
      <c r="F318" s="56">
        <v>10077.459999999999</v>
      </c>
    </row>
    <row r="319" spans="1:6" ht="13.8" x14ac:dyDescent="0.25">
      <c r="A319" s="125" t="s">
        <v>315</v>
      </c>
      <c r="B319" s="66" t="s">
        <v>306</v>
      </c>
      <c r="C319" s="66" t="s">
        <v>99</v>
      </c>
      <c r="D319" s="66"/>
      <c r="E319" s="66"/>
      <c r="F319" s="67">
        <f>SUM(F320)</f>
        <v>1225</v>
      </c>
    </row>
    <row r="320" spans="1:6" x14ac:dyDescent="0.25">
      <c r="A320" s="123" t="s">
        <v>316</v>
      </c>
      <c r="B320" s="49" t="s">
        <v>306</v>
      </c>
      <c r="C320" s="49" t="s">
        <v>99</v>
      </c>
      <c r="D320" s="49"/>
      <c r="E320" s="49"/>
      <c r="F320" s="117">
        <f>SUM(F321+F338)</f>
        <v>1225</v>
      </c>
    </row>
    <row r="321" spans="1:6" ht="26.4" x14ac:dyDescent="0.25">
      <c r="A321" s="79" t="s">
        <v>309</v>
      </c>
      <c r="B321" s="49" t="s">
        <v>306</v>
      </c>
      <c r="C321" s="49" t="s">
        <v>99</v>
      </c>
      <c r="D321" s="49" t="s">
        <v>317</v>
      </c>
      <c r="E321" s="49"/>
      <c r="F321" s="117">
        <f>SUM(F322)</f>
        <v>825</v>
      </c>
    </row>
    <row r="322" spans="1:6" x14ac:dyDescent="0.25">
      <c r="A322" s="58" t="s">
        <v>277</v>
      </c>
      <c r="B322" s="59" t="s">
        <v>306</v>
      </c>
      <c r="C322" s="59" t="s">
        <v>99</v>
      </c>
      <c r="D322" s="59" t="s">
        <v>317</v>
      </c>
      <c r="E322" s="59"/>
      <c r="F322" s="97">
        <f>SUM(F326+F329+F323+F332+F335)</f>
        <v>825</v>
      </c>
    </row>
    <row r="323" spans="1:6" ht="39.6" x14ac:dyDescent="0.25">
      <c r="A323" s="77" t="s">
        <v>318</v>
      </c>
      <c r="B323" s="59" t="s">
        <v>306</v>
      </c>
      <c r="C323" s="59" t="s">
        <v>99</v>
      </c>
      <c r="D323" s="59" t="s">
        <v>319</v>
      </c>
      <c r="E323" s="59"/>
      <c r="F323" s="97">
        <f>SUM(F325+F324)</f>
        <v>120</v>
      </c>
    </row>
    <row r="324" spans="1:6" s="57" customFormat="1" x14ac:dyDescent="0.25">
      <c r="A324" s="54" t="s">
        <v>114</v>
      </c>
      <c r="B324" s="55" t="s">
        <v>306</v>
      </c>
      <c r="C324" s="55" t="s">
        <v>99</v>
      </c>
      <c r="D324" s="55" t="s">
        <v>319</v>
      </c>
      <c r="E324" s="55" t="s">
        <v>105</v>
      </c>
      <c r="F324" s="87">
        <v>1</v>
      </c>
    </row>
    <row r="325" spans="1:6" s="57" customFormat="1" x14ac:dyDescent="0.25">
      <c r="A325" s="54" t="s">
        <v>277</v>
      </c>
      <c r="B325" s="55" t="s">
        <v>306</v>
      </c>
      <c r="C325" s="55" t="s">
        <v>99</v>
      </c>
      <c r="D325" s="55" t="s">
        <v>319</v>
      </c>
      <c r="E325" s="55" t="s">
        <v>278</v>
      </c>
      <c r="F325" s="87">
        <v>119</v>
      </c>
    </row>
    <row r="326" spans="1:6" ht="39.6" x14ac:dyDescent="0.25">
      <c r="A326" s="77" t="s">
        <v>320</v>
      </c>
      <c r="B326" s="59" t="s">
        <v>306</v>
      </c>
      <c r="C326" s="59" t="s">
        <v>99</v>
      </c>
      <c r="D326" s="59" t="s">
        <v>321</v>
      </c>
      <c r="E326" s="59"/>
      <c r="F326" s="97">
        <f>SUM(F328+F327)</f>
        <v>352</v>
      </c>
    </row>
    <row r="327" spans="1:6" s="57" customFormat="1" x14ac:dyDescent="0.25">
      <c r="A327" s="54" t="s">
        <v>114</v>
      </c>
      <c r="B327" s="55" t="s">
        <v>306</v>
      </c>
      <c r="C327" s="55" t="s">
        <v>99</v>
      </c>
      <c r="D327" s="55" t="s">
        <v>321</v>
      </c>
      <c r="E327" s="55" t="s">
        <v>105</v>
      </c>
      <c r="F327" s="87">
        <v>1</v>
      </c>
    </row>
    <row r="328" spans="1:6" s="57" customFormat="1" x14ac:dyDescent="0.25">
      <c r="A328" s="54" t="s">
        <v>277</v>
      </c>
      <c r="B328" s="55" t="s">
        <v>306</v>
      </c>
      <c r="C328" s="55" t="s">
        <v>99</v>
      </c>
      <c r="D328" s="55" t="s">
        <v>321</v>
      </c>
      <c r="E328" s="55" t="s">
        <v>278</v>
      </c>
      <c r="F328" s="87">
        <v>351</v>
      </c>
    </row>
    <row r="329" spans="1:6" ht="39.6" x14ac:dyDescent="0.25">
      <c r="A329" s="77" t="s">
        <v>322</v>
      </c>
      <c r="B329" s="59" t="s">
        <v>306</v>
      </c>
      <c r="C329" s="59" t="s">
        <v>99</v>
      </c>
      <c r="D329" s="59" t="s">
        <v>323</v>
      </c>
      <c r="E329" s="59"/>
      <c r="F329" s="97">
        <f>SUM(F331+F330)</f>
        <v>253</v>
      </c>
    </row>
    <row r="330" spans="1:6" s="57" customFormat="1" x14ac:dyDescent="0.25">
      <c r="A330" s="54" t="s">
        <v>114</v>
      </c>
      <c r="B330" s="55" t="s">
        <v>306</v>
      </c>
      <c r="C330" s="55" t="s">
        <v>99</v>
      </c>
      <c r="D330" s="55" t="s">
        <v>323</v>
      </c>
      <c r="E330" s="55" t="s">
        <v>105</v>
      </c>
      <c r="F330" s="87">
        <v>1</v>
      </c>
    </row>
    <row r="331" spans="1:6" s="57" customFormat="1" x14ac:dyDescent="0.25">
      <c r="A331" s="54" t="s">
        <v>277</v>
      </c>
      <c r="B331" s="55" t="s">
        <v>306</v>
      </c>
      <c r="C331" s="55" t="s">
        <v>99</v>
      </c>
      <c r="D331" s="55" t="s">
        <v>323</v>
      </c>
      <c r="E331" s="55" t="s">
        <v>278</v>
      </c>
      <c r="F331" s="87">
        <v>252</v>
      </c>
    </row>
    <row r="332" spans="1:6" ht="39.6" x14ac:dyDescent="0.25">
      <c r="A332" s="126" t="s">
        <v>324</v>
      </c>
      <c r="B332" s="55" t="s">
        <v>306</v>
      </c>
      <c r="C332" s="55" t="s">
        <v>99</v>
      </c>
      <c r="D332" s="55" t="s">
        <v>325</v>
      </c>
      <c r="E332" s="55"/>
      <c r="F332" s="97">
        <f>SUM(F333:F334)</f>
        <v>50</v>
      </c>
    </row>
    <row r="333" spans="1:6" x14ac:dyDescent="0.25">
      <c r="A333" s="58" t="s">
        <v>114</v>
      </c>
      <c r="B333" s="59" t="s">
        <v>306</v>
      </c>
      <c r="C333" s="59" t="s">
        <v>99</v>
      </c>
      <c r="D333" s="59" t="s">
        <v>325</v>
      </c>
      <c r="E333" s="59" t="s">
        <v>105</v>
      </c>
      <c r="F333" s="97">
        <v>1</v>
      </c>
    </row>
    <row r="334" spans="1:6" x14ac:dyDescent="0.25">
      <c r="A334" s="58" t="s">
        <v>277</v>
      </c>
      <c r="B334" s="59" t="s">
        <v>306</v>
      </c>
      <c r="C334" s="59" t="s">
        <v>99</v>
      </c>
      <c r="D334" s="59" t="s">
        <v>325</v>
      </c>
      <c r="E334" s="59" t="s">
        <v>278</v>
      </c>
      <c r="F334" s="97">
        <v>49</v>
      </c>
    </row>
    <row r="335" spans="1:6" ht="52.8" x14ac:dyDescent="0.25">
      <c r="A335" s="127" t="s">
        <v>326</v>
      </c>
      <c r="B335" s="55" t="s">
        <v>306</v>
      </c>
      <c r="C335" s="55" t="s">
        <v>99</v>
      </c>
      <c r="D335" s="55" t="s">
        <v>327</v>
      </c>
      <c r="E335" s="55"/>
      <c r="F335" s="87">
        <f>SUM(F336:F337)</f>
        <v>50</v>
      </c>
    </row>
    <row r="336" spans="1:6" x14ac:dyDescent="0.25">
      <c r="A336" s="58" t="s">
        <v>114</v>
      </c>
      <c r="B336" s="59" t="s">
        <v>306</v>
      </c>
      <c r="C336" s="59" t="s">
        <v>99</v>
      </c>
      <c r="D336" s="59" t="s">
        <v>327</v>
      </c>
      <c r="E336" s="59" t="s">
        <v>105</v>
      </c>
      <c r="F336" s="97">
        <v>1</v>
      </c>
    </row>
    <row r="337" spans="1:143" x14ac:dyDescent="0.25">
      <c r="A337" s="58" t="s">
        <v>277</v>
      </c>
      <c r="B337" s="59" t="s">
        <v>306</v>
      </c>
      <c r="C337" s="59" t="s">
        <v>99</v>
      </c>
      <c r="D337" s="59" t="s">
        <v>327</v>
      </c>
      <c r="E337" s="59" t="s">
        <v>278</v>
      </c>
      <c r="F337" s="97">
        <v>49</v>
      </c>
    </row>
    <row r="338" spans="1:143" ht="13.8" x14ac:dyDescent="0.3">
      <c r="A338" s="51" t="s">
        <v>140</v>
      </c>
      <c r="B338" s="52" t="s">
        <v>306</v>
      </c>
      <c r="C338" s="52" t="s">
        <v>99</v>
      </c>
      <c r="D338" s="52" t="s">
        <v>141</v>
      </c>
      <c r="E338" s="52"/>
      <c r="F338" s="91">
        <f>SUM(F339)</f>
        <v>400</v>
      </c>
    </row>
    <row r="339" spans="1:143" ht="52.8" x14ac:dyDescent="0.25">
      <c r="A339" s="128" t="s">
        <v>328</v>
      </c>
      <c r="B339" s="71" t="s">
        <v>306</v>
      </c>
      <c r="C339" s="71" t="s">
        <v>99</v>
      </c>
      <c r="D339" s="71" t="s">
        <v>329</v>
      </c>
      <c r="E339" s="71"/>
      <c r="F339" s="60">
        <f>SUM(F340)</f>
        <v>400</v>
      </c>
    </row>
    <row r="340" spans="1:143" x14ac:dyDescent="0.25">
      <c r="A340" s="54" t="s">
        <v>114</v>
      </c>
      <c r="B340" s="75" t="s">
        <v>306</v>
      </c>
      <c r="C340" s="75" t="s">
        <v>99</v>
      </c>
      <c r="D340" s="75" t="s">
        <v>329</v>
      </c>
      <c r="E340" s="75" t="s">
        <v>105</v>
      </c>
      <c r="F340" s="56">
        <v>400</v>
      </c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  <c r="AM340" s="57"/>
      <c r="AN340" s="57"/>
      <c r="AO340" s="57"/>
      <c r="AP340" s="57"/>
      <c r="AQ340" s="57"/>
      <c r="AR340" s="57"/>
      <c r="AS340" s="57"/>
      <c r="AT340" s="57"/>
      <c r="AU340" s="57"/>
      <c r="AV340" s="57"/>
      <c r="AW340" s="57"/>
      <c r="AX340" s="57"/>
      <c r="AY340" s="57"/>
      <c r="AZ340" s="57"/>
      <c r="BA340" s="57"/>
      <c r="BB340" s="57"/>
      <c r="BC340" s="57"/>
      <c r="BD340" s="57"/>
      <c r="BE340" s="57"/>
      <c r="BF340" s="57"/>
      <c r="BG340" s="57"/>
      <c r="BH340" s="57"/>
      <c r="BI340" s="57"/>
      <c r="BJ340" s="57"/>
      <c r="BK340" s="57"/>
      <c r="BL340" s="57"/>
      <c r="BM340" s="57"/>
      <c r="BN340" s="57"/>
      <c r="BO340" s="57"/>
      <c r="BP340" s="57"/>
      <c r="BQ340" s="57"/>
      <c r="BR340" s="57"/>
      <c r="BS340" s="57"/>
      <c r="BT340" s="57"/>
      <c r="BU340" s="57"/>
      <c r="BV340" s="57"/>
      <c r="BW340" s="57"/>
      <c r="BX340" s="57"/>
      <c r="BY340" s="57"/>
      <c r="BZ340" s="57"/>
      <c r="CA340" s="57"/>
      <c r="CB340" s="57"/>
      <c r="CC340" s="57"/>
      <c r="CD340" s="57"/>
      <c r="CE340" s="57"/>
      <c r="CF340" s="57"/>
      <c r="CG340" s="57"/>
      <c r="CH340" s="57"/>
      <c r="CI340" s="57"/>
      <c r="CJ340" s="57"/>
      <c r="CK340" s="57"/>
      <c r="CL340" s="57"/>
      <c r="CM340" s="57"/>
      <c r="CN340" s="57"/>
      <c r="CO340" s="57"/>
      <c r="CP340" s="57"/>
      <c r="CQ340" s="57"/>
      <c r="CR340" s="57"/>
      <c r="CS340" s="57"/>
      <c r="CT340" s="57"/>
      <c r="CU340" s="57"/>
      <c r="CV340" s="57"/>
      <c r="CW340" s="57"/>
      <c r="CX340" s="57"/>
      <c r="CY340" s="57"/>
      <c r="CZ340" s="57"/>
      <c r="DA340" s="57"/>
      <c r="DB340" s="57"/>
      <c r="DC340" s="57"/>
      <c r="DD340" s="57"/>
      <c r="DE340" s="57"/>
      <c r="DF340" s="57"/>
      <c r="DG340" s="57"/>
      <c r="DH340" s="57"/>
      <c r="DI340" s="57"/>
      <c r="DJ340" s="57"/>
      <c r="DK340" s="57"/>
      <c r="DL340" s="57"/>
      <c r="DM340" s="57"/>
      <c r="DN340" s="57"/>
      <c r="DO340" s="57"/>
      <c r="DP340" s="57"/>
      <c r="DQ340" s="57"/>
      <c r="DR340" s="57"/>
      <c r="DS340" s="57"/>
      <c r="DT340" s="57"/>
      <c r="DU340" s="57"/>
      <c r="DV340" s="57"/>
      <c r="DW340" s="57"/>
      <c r="DX340" s="57"/>
      <c r="DY340" s="57"/>
      <c r="DZ340" s="57"/>
      <c r="EA340" s="57"/>
      <c r="EB340" s="57"/>
      <c r="EC340" s="57"/>
      <c r="ED340" s="57"/>
      <c r="EE340" s="57"/>
      <c r="EF340" s="57"/>
      <c r="EG340" s="57"/>
      <c r="EH340" s="57"/>
      <c r="EI340" s="57"/>
      <c r="EJ340" s="57"/>
      <c r="EK340" s="57"/>
      <c r="EL340" s="57"/>
    </row>
    <row r="341" spans="1:143" ht="13.8" x14ac:dyDescent="0.25">
      <c r="A341" s="125" t="s">
        <v>330</v>
      </c>
      <c r="B341" s="66" t="s">
        <v>306</v>
      </c>
      <c r="C341" s="66" t="s">
        <v>109</v>
      </c>
      <c r="D341" s="66"/>
      <c r="E341" s="66"/>
      <c r="F341" s="67">
        <f>SUM(F342)</f>
        <v>26994.449999999997</v>
      </c>
    </row>
    <row r="342" spans="1:143" ht="13.8" x14ac:dyDescent="0.25">
      <c r="A342" s="125" t="s">
        <v>331</v>
      </c>
      <c r="B342" s="66" t="s">
        <v>306</v>
      </c>
      <c r="C342" s="66" t="s">
        <v>109</v>
      </c>
      <c r="D342" s="66"/>
      <c r="E342" s="66"/>
      <c r="F342" s="67">
        <f>SUM(F343+F350)</f>
        <v>26994.449999999997</v>
      </c>
    </row>
    <row r="343" spans="1:143" ht="13.8" x14ac:dyDescent="0.3">
      <c r="A343" s="129" t="s">
        <v>332</v>
      </c>
      <c r="B343" s="52" t="s">
        <v>306</v>
      </c>
      <c r="C343" s="52" t="s">
        <v>109</v>
      </c>
      <c r="D343" s="52"/>
      <c r="E343" s="52"/>
      <c r="F343" s="91">
        <f>SUM(F344+F346+F348)</f>
        <v>22268.879999999997</v>
      </c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  <c r="BF343" s="64"/>
      <c r="BG343" s="64"/>
      <c r="BH343" s="64"/>
      <c r="BI343" s="64"/>
      <c r="BJ343" s="64"/>
      <c r="BK343" s="64"/>
      <c r="BL343" s="64"/>
      <c r="BM343" s="64"/>
      <c r="BN343" s="64"/>
      <c r="BO343" s="64"/>
      <c r="BP343" s="64"/>
      <c r="BQ343" s="64"/>
      <c r="BR343" s="64"/>
      <c r="BS343" s="64"/>
      <c r="BT343" s="64"/>
      <c r="BU343" s="64"/>
      <c r="BV343" s="64"/>
      <c r="BW343" s="64"/>
      <c r="BX343" s="64"/>
      <c r="BY343" s="64"/>
      <c r="BZ343" s="64"/>
      <c r="CA343" s="64"/>
      <c r="CB343" s="64"/>
      <c r="CC343" s="64"/>
      <c r="CD343" s="64"/>
      <c r="CE343" s="64"/>
      <c r="CF343" s="64"/>
      <c r="CG343" s="64"/>
      <c r="CH343" s="64"/>
      <c r="CI343" s="64"/>
      <c r="CJ343" s="64"/>
      <c r="CK343" s="64"/>
      <c r="CL343" s="64"/>
      <c r="CM343" s="64"/>
      <c r="CN343" s="64"/>
      <c r="CO343" s="64"/>
      <c r="CP343" s="64"/>
      <c r="CQ343" s="64"/>
      <c r="CR343" s="64"/>
      <c r="CS343" s="64"/>
      <c r="CT343" s="64"/>
      <c r="CU343" s="64"/>
      <c r="CV343" s="64"/>
      <c r="CW343" s="64"/>
      <c r="CX343" s="64"/>
      <c r="CY343" s="64"/>
      <c r="CZ343" s="64"/>
      <c r="DA343" s="64"/>
      <c r="DB343" s="64"/>
      <c r="DC343" s="64"/>
      <c r="DD343" s="64"/>
      <c r="DE343" s="64"/>
      <c r="DF343" s="64"/>
      <c r="DG343" s="64"/>
      <c r="DH343" s="64"/>
      <c r="DI343" s="64"/>
      <c r="DJ343" s="64"/>
      <c r="DK343" s="64"/>
      <c r="DL343" s="64"/>
      <c r="DM343" s="64"/>
      <c r="DN343" s="64"/>
      <c r="DO343" s="64"/>
      <c r="DP343" s="64"/>
      <c r="DQ343" s="64"/>
      <c r="DR343" s="64"/>
      <c r="DS343" s="64"/>
      <c r="DT343" s="64"/>
      <c r="DU343" s="64"/>
      <c r="DV343" s="64"/>
      <c r="DW343" s="64"/>
      <c r="DX343" s="64"/>
      <c r="DY343" s="64"/>
      <c r="DZ343" s="64"/>
      <c r="EA343" s="64"/>
      <c r="EB343" s="64"/>
      <c r="EC343" s="64"/>
      <c r="ED343" s="64"/>
      <c r="EE343" s="64"/>
      <c r="EF343" s="64"/>
      <c r="EG343" s="64"/>
      <c r="EH343" s="64"/>
      <c r="EI343" s="64"/>
      <c r="EJ343" s="64"/>
      <c r="EK343" s="64"/>
      <c r="EL343" s="64"/>
    </row>
    <row r="344" spans="1:143" x14ac:dyDescent="0.25">
      <c r="A344" s="126" t="s">
        <v>333</v>
      </c>
      <c r="B344" s="55" t="s">
        <v>306</v>
      </c>
      <c r="C344" s="55" t="s">
        <v>109</v>
      </c>
      <c r="D344" s="55" t="s">
        <v>334</v>
      </c>
      <c r="E344" s="55"/>
      <c r="F344" s="87">
        <f>SUM(F345)</f>
        <v>6500</v>
      </c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57"/>
      <c r="AM344" s="57"/>
      <c r="AN344" s="57"/>
      <c r="AO344" s="57"/>
      <c r="AP344" s="57"/>
      <c r="AQ344" s="57"/>
      <c r="AR344" s="57"/>
      <c r="AS344" s="57"/>
      <c r="AT344" s="57"/>
      <c r="AU344" s="57"/>
      <c r="AV344" s="57"/>
      <c r="AW344" s="57"/>
      <c r="AX344" s="57"/>
      <c r="AY344" s="57"/>
      <c r="AZ344" s="57"/>
      <c r="BA344" s="57"/>
      <c r="BB344" s="57"/>
      <c r="BC344" s="57"/>
      <c r="BD344" s="57"/>
      <c r="BE344" s="57"/>
      <c r="BF344" s="57"/>
      <c r="BG344" s="57"/>
      <c r="BH344" s="57"/>
      <c r="BI344" s="57"/>
      <c r="BJ344" s="57"/>
      <c r="BK344" s="57"/>
      <c r="BL344" s="57"/>
      <c r="BM344" s="57"/>
      <c r="BN344" s="57"/>
      <c r="BO344" s="57"/>
      <c r="BP344" s="57"/>
      <c r="BQ344" s="57"/>
      <c r="BR344" s="57"/>
      <c r="BS344" s="57"/>
      <c r="BT344" s="57"/>
      <c r="BU344" s="57"/>
      <c r="BV344" s="57"/>
      <c r="BW344" s="57"/>
      <c r="BX344" s="57"/>
      <c r="BY344" s="57"/>
      <c r="BZ344" s="57"/>
      <c r="CA344" s="57"/>
      <c r="CB344" s="57"/>
      <c r="CC344" s="57"/>
      <c r="CD344" s="57"/>
      <c r="CE344" s="57"/>
      <c r="CF344" s="57"/>
      <c r="CG344" s="57"/>
      <c r="CH344" s="57"/>
      <c r="CI344" s="57"/>
      <c r="CJ344" s="57"/>
      <c r="CK344" s="57"/>
      <c r="CL344" s="57"/>
      <c r="CM344" s="57"/>
      <c r="CN344" s="57"/>
      <c r="CO344" s="57"/>
      <c r="CP344" s="57"/>
      <c r="CQ344" s="57"/>
      <c r="CR344" s="57"/>
      <c r="CS344" s="57"/>
      <c r="CT344" s="57"/>
      <c r="CU344" s="57"/>
      <c r="CV344" s="57"/>
      <c r="CW344" s="57"/>
      <c r="CX344" s="57"/>
      <c r="CY344" s="57"/>
      <c r="CZ344" s="57"/>
      <c r="DA344" s="57"/>
      <c r="DB344" s="57"/>
      <c r="DC344" s="57"/>
      <c r="DD344" s="57"/>
      <c r="DE344" s="57"/>
      <c r="DF344" s="57"/>
      <c r="DG344" s="57"/>
      <c r="DH344" s="57"/>
      <c r="DI344" s="57"/>
      <c r="DJ344" s="57"/>
      <c r="DK344" s="57"/>
      <c r="DL344" s="57"/>
      <c r="DM344" s="57"/>
      <c r="DN344" s="57"/>
      <c r="DO344" s="57"/>
      <c r="DP344" s="57"/>
      <c r="DQ344" s="57"/>
      <c r="DR344" s="57"/>
      <c r="DS344" s="57"/>
      <c r="DT344" s="57"/>
      <c r="DU344" s="57"/>
      <c r="DV344" s="57"/>
      <c r="DW344" s="57"/>
      <c r="DX344" s="57"/>
      <c r="DY344" s="57"/>
      <c r="DZ344" s="57"/>
      <c r="EA344" s="57"/>
      <c r="EB344" s="57"/>
      <c r="EC344" s="57"/>
      <c r="ED344" s="57"/>
      <c r="EE344" s="57"/>
      <c r="EF344" s="57"/>
      <c r="EG344" s="57"/>
      <c r="EH344" s="57"/>
      <c r="EI344" s="57"/>
      <c r="EJ344" s="57"/>
      <c r="EK344" s="57"/>
      <c r="EL344" s="57"/>
    </row>
    <row r="345" spans="1:143" x14ac:dyDescent="0.25">
      <c r="A345" s="58" t="s">
        <v>277</v>
      </c>
      <c r="B345" s="59" t="s">
        <v>306</v>
      </c>
      <c r="C345" s="59" t="s">
        <v>109</v>
      </c>
      <c r="D345" s="59" t="s">
        <v>334</v>
      </c>
      <c r="E345" s="59" t="s">
        <v>278</v>
      </c>
      <c r="F345" s="97">
        <v>6500</v>
      </c>
    </row>
    <row r="346" spans="1:143" x14ac:dyDescent="0.25">
      <c r="A346" s="126" t="s">
        <v>335</v>
      </c>
      <c r="B346" s="55" t="s">
        <v>306</v>
      </c>
      <c r="C346" s="55" t="s">
        <v>109</v>
      </c>
      <c r="D346" s="59" t="s">
        <v>336</v>
      </c>
      <c r="E346" s="55"/>
      <c r="F346" s="87">
        <f>SUM(F347)</f>
        <v>6000</v>
      </c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  <c r="AL346" s="57"/>
      <c r="AM346" s="57"/>
      <c r="AN346" s="57"/>
      <c r="AO346" s="57"/>
      <c r="AP346" s="57"/>
      <c r="AQ346" s="57"/>
      <c r="AR346" s="57"/>
      <c r="AS346" s="57"/>
      <c r="AT346" s="57"/>
      <c r="AU346" s="57"/>
      <c r="AV346" s="57"/>
      <c r="AW346" s="57"/>
      <c r="AX346" s="57"/>
      <c r="AY346" s="57"/>
      <c r="AZ346" s="57"/>
      <c r="BA346" s="57"/>
      <c r="BB346" s="57"/>
      <c r="BC346" s="57"/>
      <c r="BD346" s="57"/>
      <c r="BE346" s="57"/>
      <c r="BF346" s="57"/>
      <c r="BG346" s="57"/>
      <c r="BH346" s="57"/>
      <c r="BI346" s="57"/>
      <c r="BJ346" s="57"/>
      <c r="BK346" s="57"/>
      <c r="BL346" s="57"/>
      <c r="BM346" s="57"/>
      <c r="BN346" s="57"/>
      <c r="BO346" s="57"/>
      <c r="BP346" s="57"/>
      <c r="BQ346" s="57"/>
      <c r="BR346" s="57"/>
      <c r="BS346" s="57"/>
      <c r="BT346" s="57"/>
      <c r="BU346" s="57"/>
      <c r="BV346" s="57"/>
      <c r="BW346" s="57"/>
      <c r="BX346" s="57"/>
      <c r="BY346" s="57"/>
      <c r="BZ346" s="57"/>
      <c r="CA346" s="57"/>
      <c r="CB346" s="57"/>
      <c r="CC346" s="57"/>
      <c r="CD346" s="57"/>
      <c r="CE346" s="57"/>
      <c r="CF346" s="57"/>
      <c r="CG346" s="57"/>
      <c r="CH346" s="57"/>
      <c r="CI346" s="57"/>
      <c r="CJ346" s="57"/>
      <c r="CK346" s="57"/>
      <c r="CL346" s="57"/>
      <c r="CM346" s="57"/>
      <c r="CN346" s="57"/>
      <c r="CO346" s="57"/>
      <c r="CP346" s="57"/>
      <c r="CQ346" s="57"/>
      <c r="CR346" s="57"/>
      <c r="CS346" s="57"/>
      <c r="CT346" s="57"/>
      <c r="CU346" s="57"/>
      <c r="CV346" s="57"/>
      <c r="CW346" s="57"/>
      <c r="CX346" s="57"/>
      <c r="CY346" s="57"/>
      <c r="CZ346" s="57"/>
      <c r="DA346" s="57"/>
      <c r="DB346" s="57"/>
      <c r="DC346" s="57"/>
      <c r="DD346" s="57"/>
      <c r="DE346" s="57"/>
      <c r="DF346" s="57"/>
      <c r="DG346" s="57"/>
      <c r="DH346" s="57"/>
      <c r="DI346" s="57"/>
      <c r="DJ346" s="57"/>
      <c r="DK346" s="57"/>
      <c r="DL346" s="57"/>
      <c r="DM346" s="57"/>
      <c r="DN346" s="57"/>
      <c r="DO346" s="57"/>
      <c r="DP346" s="57"/>
      <c r="DQ346" s="57"/>
      <c r="DR346" s="57"/>
      <c r="DS346" s="57"/>
      <c r="DT346" s="57"/>
      <c r="DU346" s="57"/>
      <c r="DV346" s="57"/>
      <c r="DW346" s="57"/>
      <c r="DX346" s="57"/>
      <c r="DY346" s="57"/>
      <c r="DZ346" s="57"/>
      <c r="EA346" s="57"/>
      <c r="EB346" s="57"/>
      <c r="EC346" s="57"/>
      <c r="ED346" s="57"/>
      <c r="EE346" s="57"/>
      <c r="EF346" s="57"/>
      <c r="EG346" s="57"/>
      <c r="EH346" s="57"/>
      <c r="EI346" s="57"/>
      <c r="EJ346" s="57"/>
      <c r="EK346" s="57"/>
      <c r="EL346" s="57"/>
    </row>
    <row r="347" spans="1:143" x14ac:dyDescent="0.25">
      <c r="A347" s="54" t="s">
        <v>277</v>
      </c>
      <c r="B347" s="55" t="s">
        <v>306</v>
      </c>
      <c r="C347" s="55" t="s">
        <v>109</v>
      </c>
      <c r="D347" s="55" t="s">
        <v>336</v>
      </c>
      <c r="E347" s="55" t="s">
        <v>278</v>
      </c>
      <c r="F347" s="87">
        <v>6000</v>
      </c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  <c r="AL347" s="57"/>
      <c r="AM347" s="57"/>
      <c r="AN347" s="57"/>
      <c r="AO347" s="57"/>
      <c r="AP347" s="57"/>
      <c r="AQ347" s="57"/>
      <c r="AR347" s="57"/>
      <c r="AS347" s="57"/>
      <c r="AT347" s="57"/>
      <c r="AU347" s="57"/>
      <c r="AV347" s="57"/>
      <c r="AW347" s="57"/>
      <c r="AX347" s="57"/>
      <c r="AY347" s="57"/>
      <c r="AZ347" s="57"/>
      <c r="BA347" s="57"/>
      <c r="BB347" s="57"/>
      <c r="BC347" s="57"/>
      <c r="BD347" s="57"/>
      <c r="BE347" s="57"/>
      <c r="BF347" s="57"/>
      <c r="BG347" s="57"/>
      <c r="BH347" s="57"/>
      <c r="BI347" s="57"/>
      <c r="BJ347" s="57"/>
      <c r="BK347" s="57"/>
      <c r="BL347" s="57"/>
      <c r="BM347" s="57"/>
      <c r="BN347" s="57"/>
      <c r="BO347" s="57"/>
      <c r="BP347" s="57"/>
      <c r="BQ347" s="57"/>
      <c r="BR347" s="57"/>
      <c r="BS347" s="57"/>
      <c r="BT347" s="57"/>
      <c r="BU347" s="57"/>
      <c r="BV347" s="57"/>
      <c r="BW347" s="57"/>
      <c r="BX347" s="57"/>
      <c r="BY347" s="57"/>
      <c r="BZ347" s="57"/>
      <c r="CA347" s="57"/>
      <c r="CB347" s="57"/>
      <c r="CC347" s="57"/>
      <c r="CD347" s="57"/>
      <c r="CE347" s="57"/>
      <c r="CF347" s="57"/>
      <c r="CG347" s="57"/>
      <c r="CH347" s="57"/>
      <c r="CI347" s="57"/>
      <c r="CJ347" s="57"/>
      <c r="CK347" s="57"/>
      <c r="CL347" s="57"/>
      <c r="CM347" s="57"/>
      <c r="CN347" s="57"/>
      <c r="CO347" s="57"/>
      <c r="CP347" s="57"/>
      <c r="CQ347" s="57"/>
      <c r="CR347" s="57"/>
      <c r="CS347" s="57"/>
      <c r="CT347" s="57"/>
      <c r="CU347" s="57"/>
      <c r="CV347" s="57"/>
      <c r="CW347" s="57"/>
      <c r="CX347" s="57"/>
      <c r="CY347" s="57"/>
      <c r="CZ347" s="57"/>
      <c r="DA347" s="57"/>
      <c r="DB347" s="57"/>
      <c r="DC347" s="57"/>
      <c r="DD347" s="57"/>
      <c r="DE347" s="57"/>
      <c r="DF347" s="57"/>
      <c r="DG347" s="57"/>
      <c r="DH347" s="57"/>
      <c r="DI347" s="57"/>
      <c r="DJ347" s="57"/>
      <c r="DK347" s="57"/>
      <c r="DL347" s="57"/>
      <c r="DM347" s="57"/>
      <c r="DN347" s="57"/>
      <c r="DO347" s="57"/>
      <c r="DP347" s="57"/>
      <c r="DQ347" s="57"/>
      <c r="DR347" s="57"/>
      <c r="DS347" s="57"/>
      <c r="DT347" s="57"/>
      <c r="DU347" s="57"/>
      <c r="DV347" s="57"/>
      <c r="DW347" s="57"/>
      <c r="DX347" s="57"/>
      <c r="DY347" s="57"/>
      <c r="DZ347" s="57"/>
      <c r="EA347" s="57"/>
      <c r="EB347" s="57"/>
      <c r="EC347" s="57"/>
      <c r="ED347" s="57"/>
      <c r="EE347" s="57"/>
      <c r="EF347" s="57"/>
      <c r="EG347" s="57"/>
      <c r="EH347" s="57"/>
      <c r="EI347" s="57"/>
      <c r="EJ347" s="57"/>
      <c r="EK347" s="57"/>
      <c r="EL347" s="57"/>
    </row>
    <row r="348" spans="1:143" x14ac:dyDescent="0.25">
      <c r="A348" s="126" t="s">
        <v>333</v>
      </c>
      <c r="B348" s="55" t="s">
        <v>306</v>
      </c>
      <c r="C348" s="55" t="s">
        <v>109</v>
      </c>
      <c r="D348" s="59" t="s">
        <v>337</v>
      </c>
      <c r="E348" s="55"/>
      <c r="F348" s="87">
        <f>SUM(F349)</f>
        <v>9768.8799999999992</v>
      </c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/>
      <c r="AK348" s="57"/>
      <c r="AL348" s="57"/>
      <c r="AM348" s="57"/>
      <c r="AN348" s="57"/>
      <c r="AO348" s="57"/>
      <c r="AP348" s="57"/>
      <c r="AQ348" s="57"/>
      <c r="AR348" s="57"/>
      <c r="AS348" s="57"/>
      <c r="AT348" s="57"/>
      <c r="AU348" s="57"/>
      <c r="AV348" s="57"/>
      <c r="AW348" s="57"/>
      <c r="AX348" s="57"/>
      <c r="AY348" s="57"/>
      <c r="AZ348" s="57"/>
      <c r="BA348" s="57"/>
      <c r="BB348" s="57"/>
      <c r="BC348" s="57"/>
      <c r="BD348" s="57"/>
      <c r="BE348" s="57"/>
      <c r="BF348" s="57"/>
      <c r="BG348" s="57"/>
      <c r="BH348" s="57"/>
      <c r="BI348" s="57"/>
      <c r="BJ348" s="57"/>
      <c r="BK348" s="57"/>
      <c r="BL348" s="57"/>
      <c r="BM348" s="57"/>
      <c r="BN348" s="57"/>
      <c r="BO348" s="57"/>
      <c r="BP348" s="57"/>
      <c r="BQ348" s="57"/>
      <c r="BR348" s="57"/>
      <c r="BS348" s="57"/>
      <c r="BT348" s="57"/>
      <c r="BU348" s="57"/>
      <c r="BV348" s="57"/>
      <c r="BW348" s="57"/>
      <c r="BX348" s="57"/>
      <c r="BY348" s="57"/>
      <c r="BZ348" s="57"/>
      <c r="CA348" s="57"/>
      <c r="CB348" s="57"/>
      <c r="CC348" s="57"/>
      <c r="CD348" s="57"/>
      <c r="CE348" s="57"/>
      <c r="CF348" s="57"/>
      <c r="CG348" s="57"/>
      <c r="CH348" s="57"/>
      <c r="CI348" s="57"/>
      <c r="CJ348" s="57"/>
      <c r="CK348" s="57"/>
      <c r="CL348" s="57"/>
      <c r="CM348" s="57"/>
      <c r="CN348" s="57"/>
      <c r="CO348" s="57"/>
      <c r="CP348" s="57"/>
      <c r="CQ348" s="57"/>
      <c r="CR348" s="57"/>
      <c r="CS348" s="57"/>
      <c r="CT348" s="57"/>
      <c r="CU348" s="57"/>
      <c r="CV348" s="57"/>
      <c r="CW348" s="57"/>
      <c r="CX348" s="57"/>
      <c r="CY348" s="57"/>
      <c r="CZ348" s="57"/>
      <c r="DA348" s="57"/>
      <c r="DB348" s="57"/>
      <c r="DC348" s="57"/>
      <c r="DD348" s="57"/>
      <c r="DE348" s="57"/>
      <c r="DF348" s="57"/>
      <c r="DG348" s="57"/>
      <c r="DH348" s="57"/>
      <c r="DI348" s="57"/>
      <c r="DJ348" s="57"/>
      <c r="DK348" s="57"/>
      <c r="DL348" s="57"/>
      <c r="DM348" s="57"/>
      <c r="DN348" s="57"/>
      <c r="DO348" s="57"/>
      <c r="DP348" s="57"/>
      <c r="DQ348" s="57"/>
      <c r="DR348" s="57"/>
      <c r="DS348" s="57"/>
      <c r="DT348" s="57"/>
      <c r="DU348" s="57"/>
      <c r="DV348" s="57"/>
      <c r="DW348" s="57"/>
      <c r="DX348" s="57"/>
      <c r="DY348" s="57"/>
      <c r="DZ348" s="57"/>
      <c r="EA348" s="57"/>
      <c r="EB348" s="57"/>
      <c r="EC348" s="57"/>
      <c r="ED348" s="57"/>
      <c r="EE348" s="57"/>
      <c r="EF348" s="57"/>
      <c r="EG348" s="57"/>
      <c r="EH348" s="57"/>
      <c r="EI348" s="57"/>
      <c r="EJ348" s="57"/>
      <c r="EK348" s="57"/>
      <c r="EL348" s="57"/>
    </row>
    <row r="349" spans="1:143" x14ac:dyDescent="0.25">
      <c r="A349" s="54" t="s">
        <v>277</v>
      </c>
      <c r="B349" s="59" t="s">
        <v>306</v>
      </c>
      <c r="C349" s="59" t="s">
        <v>109</v>
      </c>
      <c r="D349" s="59" t="s">
        <v>337</v>
      </c>
      <c r="E349" s="59" t="s">
        <v>278</v>
      </c>
      <c r="F349" s="97">
        <v>9768.8799999999992</v>
      </c>
    </row>
    <row r="350" spans="1:143" ht="52.8" x14ac:dyDescent="0.25">
      <c r="A350" s="76" t="s">
        <v>338</v>
      </c>
      <c r="B350" s="59" t="s">
        <v>306</v>
      </c>
      <c r="C350" s="59" t="s">
        <v>109</v>
      </c>
      <c r="D350" s="59" t="s">
        <v>339</v>
      </c>
      <c r="E350" s="59"/>
      <c r="F350" s="97">
        <f>SUM(F351)</f>
        <v>4725.57</v>
      </c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2"/>
      <c r="Y350" s="92"/>
      <c r="Z350" s="92"/>
      <c r="AA350" s="92"/>
      <c r="AB350" s="92"/>
      <c r="AC350" s="92"/>
      <c r="AD350" s="92"/>
      <c r="AE350" s="92"/>
      <c r="AF350" s="92"/>
      <c r="AG350" s="92"/>
      <c r="AH350" s="92"/>
      <c r="AI350" s="92"/>
      <c r="AJ350" s="92"/>
      <c r="AK350" s="92"/>
      <c r="AL350" s="92"/>
      <c r="AM350" s="92"/>
      <c r="AN350" s="92"/>
      <c r="AO350" s="92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2"/>
      <c r="BC350" s="92"/>
      <c r="BD350" s="92"/>
      <c r="BE350" s="92"/>
      <c r="BF350" s="92"/>
      <c r="BG350" s="92"/>
      <c r="BH350" s="92"/>
      <c r="BI350" s="92"/>
      <c r="BJ350" s="92"/>
      <c r="BK350" s="92"/>
      <c r="BL350" s="92"/>
      <c r="BM350" s="92"/>
      <c r="BN350" s="92"/>
      <c r="BO350" s="92"/>
      <c r="BP350" s="92"/>
      <c r="BQ350" s="92"/>
      <c r="BR350" s="92"/>
      <c r="BS350" s="92"/>
      <c r="BT350" s="92"/>
      <c r="BU350" s="92"/>
      <c r="BV350" s="92"/>
      <c r="BW350" s="92"/>
      <c r="BX350" s="92"/>
      <c r="BY350" s="92"/>
      <c r="BZ350" s="92"/>
      <c r="CA350" s="92"/>
      <c r="CB350" s="92"/>
      <c r="CC350" s="92"/>
      <c r="CD350" s="92"/>
      <c r="CE350" s="92"/>
      <c r="CF350" s="92"/>
      <c r="CG350" s="92"/>
      <c r="CH350" s="92"/>
      <c r="CI350" s="92"/>
      <c r="CJ350" s="92"/>
      <c r="CK350" s="92"/>
      <c r="CL350" s="92"/>
      <c r="CM350" s="92"/>
      <c r="CN350" s="92"/>
      <c r="CO350" s="92"/>
      <c r="CP350" s="92"/>
      <c r="CQ350" s="92"/>
      <c r="CR350" s="92"/>
      <c r="CS350" s="92"/>
      <c r="CT350" s="92"/>
      <c r="CU350" s="92"/>
      <c r="CV350" s="92"/>
      <c r="CW350" s="92"/>
      <c r="CX350" s="92"/>
      <c r="CY350" s="92"/>
      <c r="CZ350" s="92"/>
      <c r="DA350" s="92"/>
      <c r="DB350" s="92"/>
      <c r="DC350" s="92"/>
      <c r="DD350" s="92"/>
      <c r="DE350" s="92"/>
      <c r="DF350" s="92"/>
      <c r="DG350" s="92"/>
      <c r="DH350" s="92"/>
      <c r="DI350" s="92"/>
      <c r="DJ350" s="92"/>
      <c r="DK350" s="92"/>
      <c r="DL350" s="92"/>
      <c r="DM350" s="92"/>
      <c r="DN350" s="92"/>
      <c r="DO350" s="92"/>
      <c r="DP350" s="92"/>
      <c r="DQ350" s="92"/>
      <c r="DR350" s="92"/>
      <c r="DS350" s="92"/>
      <c r="DT350" s="92"/>
      <c r="DU350" s="92"/>
      <c r="DV350" s="92"/>
      <c r="DW350" s="92"/>
      <c r="DX350" s="92"/>
      <c r="DY350" s="92"/>
      <c r="DZ350" s="92"/>
      <c r="EA350" s="92"/>
      <c r="EB350" s="92"/>
      <c r="EC350" s="92"/>
      <c r="ED350" s="92"/>
      <c r="EE350" s="92"/>
      <c r="EF350" s="92"/>
      <c r="EG350" s="92"/>
      <c r="EH350" s="92"/>
      <c r="EI350" s="92"/>
      <c r="EJ350" s="92"/>
      <c r="EK350" s="92"/>
      <c r="EL350" s="92"/>
    </row>
    <row r="351" spans="1:143" x14ac:dyDescent="0.25">
      <c r="A351" s="54" t="s">
        <v>277</v>
      </c>
      <c r="B351" s="55" t="s">
        <v>306</v>
      </c>
      <c r="C351" s="55" t="s">
        <v>109</v>
      </c>
      <c r="D351" s="55" t="s">
        <v>339</v>
      </c>
      <c r="E351" s="55" t="s">
        <v>278</v>
      </c>
      <c r="F351" s="87">
        <v>4725.57</v>
      </c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  <c r="T351" s="93"/>
      <c r="U351" s="93"/>
      <c r="V351" s="93"/>
      <c r="W351" s="93"/>
      <c r="X351" s="93"/>
      <c r="Y351" s="93"/>
      <c r="Z351" s="93"/>
      <c r="AA351" s="93"/>
      <c r="AB351" s="93"/>
      <c r="AC351" s="93"/>
      <c r="AD351" s="93"/>
      <c r="AE351" s="93"/>
      <c r="AF351" s="93"/>
      <c r="AG351" s="93"/>
      <c r="AH351" s="93"/>
      <c r="AI351" s="93"/>
      <c r="AJ351" s="93"/>
      <c r="AK351" s="93"/>
      <c r="AL351" s="93"/>
      <c r="AM351" s="93"/>
      <c r="AN351" s="93"/>
      <c r="AO351" s="93"/>
      <c r="AP351" s="93"/>
      <c r="AQ351" s="93"/>
      <c r="AR351" s="93"/>
      <c r="AS351" s="93"/>
      <c r="AT351" s="93"/>
      <c r="AU351" s="93"/>
      <c r="AV351" s="93"/>
      <c r="AW351" s="93"/>
      <c r="AX351" s="93"/>
      <c r="AY351" s="93"/>
      <c r="AZ351" s="93"/>
      <c r="BA351" s="93"/>
      <c r="BB351" s="93"/>
      <c r="BC351" s="93"/>
      <c r="BD351" s="93"/>
      <c r="BE351" s="93"/>
      <c r="BF351" s="93"/>
      <c r="BG351" s="93"/>
      <c r="BH351" s="93"/>
      <c r="BI351" s="93"/>
      <c r="BJ351" s="93"/>
      <c r="BK351" s="93"/>
      <c r="BL351" s="93"/>
      <c r="BM351" s="93"/>
      <c r="BN351" s="93"/>
      <c r="BO351" s="93"/>
      <c r="BP351" s="93"/>
      <c r="BQ351" s="93"/>
      <c r="BR351" s="93"/>
      <c r="BS351" s="93"/>
      <c r="BT351" s="93"/>
      <c r="BU351" s="93"/>
      <c r="BV351" s="93"/>
      <c r="BW351" s="93"/>
      <c r="BX351" s="93"/>
      <c r="BY351" s="93"/>
      <c r="BZ351" s="93"/>
      <c r="CA351" s="93"/>
      <c r="CB351" s="93"/>
      <c r="CC351" s="93"/>
      <c r="CD351" s="93"/>
      <c r="CE351" s="93"/>
      <c r="CF351" s="93"/>
      <c r="CG351" s="93"/>
      <c r="CH351" s="93"/>
      <c r="CI351" s="93"/>
      <c r="CJ351" s="93"/>
      <c r="CK351" s="93"/>
      <c r="CL351" s="93"/>
      <c r="CM351" s="93"/>
      <c r="CN351" s="93"/>
      <c r="CO351" s="93"/>
      <c r="CP351" s="93"/>
      <c r="CQ351" s="93"/>
      <c r="CR351" s="93"/>
      <c r="CS351" s="93"/>
      <c r="CT351" s="93"/>
      <c r="CU351" s="93"/>
      <c r="CV351" s="93"/>
      <c r="CW351" s="93"/>
      <c r="CX351" s="93"/>
      <c r="CY351" s="93"/>
      <c r="CZ351" s="93"/>
      <c r="DA351" s="93"/>
      <c r="DB351" s="93"/>
      <c r="DC351" s="93"/>
      <c r="DD351" s="93"/>
      <c r="DE351" s="93"/>
      <c r="DF351" s="93"/>
      <c r="DG351" s="93"/>
      <c r="DH351" s="93"/>
      <c r="DI351" s="93"/>
      <c r="DJ351" s="93"/>
      <c r="DK351" s="93"/>
      <c r="DL351" s="93"/>
      <c r="DM351" s="93"/>
      <c r="DN351" s="93"/>
      <c r="DO351" s="93"/>
      <c r="DP351" s="93"/>
      <c r="DQ351" s="93"/>
      <c r="DR351" s="93"/>
      <c r="DS351" s="93"/>
      <c r="DT351" s="93"/>
      <c r="DU351" s="93"/>
      <c r="DV351" s="93"/>
      <c r="DW351" s="93"/>
      <c r="DX351" s="93"/>
      <c r="DY351" s="93"/>
      <c r="DZ351" s="93"/>
      <c r="EA351" s="93"/>
      <c r="EB351" s="93"/>
      <c r="EC351" s="93"/>
      <c r="ED351" s="93"/>
      <c r="EE351" s="93"/>
      <c r="EF351" s="93"/>
      <c r="EG351" s="93"/>
      <c r="EH351" s="93"/>
      <c r="EI351" s="93"/>
      <c r="EJ351" s="93"/>
      <c r="EK351" s="93"/>
      <c r="EL351" s="93"/>
    </row>
    <row r="352" spans="1:143" ht="13.8" x14ac:dyDescent="0.25">
      <c r="A352" s="48" t="s">
        <v>340</v>
      </c>
      <c r="B352" s="46" t="s">
        <v>306</v>
      </c>
      <c r="C352" s="46" t="s">
        <v>235</v>
      </c>
      <c r="D352" s="46"/>
      <c r="E352" s="46"/>
      <c r="F352" s="47">
        <f>SUM(F353)</f>
        <v>9136.9399999999987</v>
      </c>
      <c r="G352" s="130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  <c r="T352" s="130"/>
      <c r="U352" s="130"/>
      <c r="V352" s="130"/>
      <c r="W352" s="130"/>
      <c r="X352" s="130"/>
      <c r="Y352" s="130"/>
      <c r="Z352" s="130"/>
      <c r="AA352" s="130"/>
      <c r="AB352" s="130"/>
      <c r="AC352" s="130"/>
      <c r="AD352" s="130"/>
      <c r="AE352" s="130"/>
      <c r="AF352" s="130"/>
      <c r="AG352" s="130"/>
      <c r="AH352" s="130"/>
      <c r="AI352" s="130"/>
      <c r="AJ352" s="130"/>
      <c r="AK352" s="130"/>
      <c r="AL352" s="130"/>
      <c r="AM352" s="130"/>
      <c r="AN352" s="130"/>
      <c r="AO352" s="130"/>
      <c r="AP352" s="130"/>
      <c r="AQ352" s="130"/>
      <c r="AR352" s="130"/>
      <c r="AS352" s="130"/>
      <c r="AT352" s="130"/>
      <c r="AU352" s="130"/>
      <c r="AV352" s="130"/>
      <c r="AW352" s="130"/>
      <c r="AX352" s="130"/>
      <c r="AY352" s="130"/>
      <c r="AZ352" s="130"/>
      <c r="BA352" s="130"/>
      <c r="BB352" s="130"/>
      <c r="BC352" s="130"/>
      <c r="BD352" s="130"/>
      <c r="BE352" s="130"/>
      <c r="BF352" s="130"/>
      <c r="BG352" s="130"/>
      <c r="BH352" s="130"/>
      <c r="BI352" s="130"/>
      <c r="BJ352" s="130"/>
      <c r="BK352" s="130"/>
      <c r="BL352" s="130"/>
      <c r="BM352" s="130"/>
      <c r="BN352" s="130"/>
      <c r="BO352" s="130"/>
      <c r="BP352" s="130"/>
      <c r="BQ352" s="130"/>
      <c r="BR352" s="130"/>
      <c r="BS352" s="130"/>
      <c r="BT352" s="130"/>
      <c r="BU352" s="130"/>
      <c r="BV352" s="130"/>
      <c r="BW352" s="130"/>
      <c r="BX352" s="130"/>
      <c r="BY352" s="130"/>
      <c r="BZ352" s="130"/>
      <c r="CA352" s="130"/>
      <c r="CB352" s="130"/>
      <c r="CC352" s="130"/>
      <c r="CD352" s="130"/>
      <c r="CE352" s="130"/>
      <c r="CF352" s="130"/>
      <c r="CG352" s="130"/>
      <c r="CH352" s="130"/>
      <c r="CI352" s="130"/>
      <c r="CJ352" s="130"/>
      <c r="CK352" s="130"/>
      <c r="CL352" s="130"/>
      <c r="CM352" s="130"/>
      <c r="CN352" s="130"/>
      <c r="CO352" s="130"/>
      <c r="CP352" s="130"/>
      <c r="CQ352" s="130"/>
      <c r="CR352" s="130"/>
      <c r="CS352" s="130"/>
      <c r="CT352" s="130"/>
      <c r="CU352" s="130"/>
      <c r="CV352" s="130"/>
      <c r="CW352" s="130"/>
      <c r="CX352" s="130"/>
      <c r="CY352" s="130"/>
      <c r="CZ352" s="130"/>
      <c r="DA352" s="130"/>
      <c r="DB352" s="130"/>
      <c r="DC352" s="130"/>
      <c r="DD352" s="130"/>
      <c r="DE352" s="130"/>
      <c r="DF352" s="130"/>
      <c r="DG352" s="130"/>
      <c r="DH352" s="130"/>
      <c r="DI352" s="130"/>
      <c r="DJ352" s="130"/>
      <c r="DK352" s="130"/>
      <c r="DL352" s="130"/>
      <c r="DM352" s="130"/>
      <c r="DN352" s="130"/>
      <c r="DO352" s="130"/>
      <c r="DP352" s="130"/>
      <c r="DQ352" s="130"/>
      <c r="DR352" s="130"/>
      <c r="DS352" s="130"/>
      <c r="DT352" s="130"/>
      <c r="DU352" s="130"/>
      <c r="DV352" s="130"/>
      <c r="DW352" s="130"/>
      <c r="DX352" s="130"/>
      <c r="DY352" s="130"/>
      <c r="DZ352" s="130"/>
      <c r="EA352" s="130"/>
      <c r="EB352" s="130"/>
      <c r="EC352" s="130"/>
      <c r="ED352" s="130"/>
      <c r="EE352" s="130"/>
      <c r="EF352" s="130"/>
      <c r="EG352" s="130"/>
      <c r="EH352" s="130"/>
      <c r="EI352" s="130"/>
      <c r="EJ352" s="130"/>
      <c r="EK352" s="130"/>
      <c r="EL352" s="130"/>
      <c r="EM352" s="130"/>
    </row>
    <row r="353" spans="1:142" ht="26.4" x14ac:dyDescent="0.25">
      <c r="A353" s="79" t="s">
        <v>130</v>
      </c>
      <c r="B353" s="80" t="s">
        <v>306</v>
      </c>
      <c r="C353" s="80" t="s">
        <v>235</v>
      </c>
      <c r="D353" s="80"/>
      <c r="E353" s="80"/>
      <c r="F353" s="50">
        <f>SUM(F354+F364+F357)</f>
        <v>9136.9399999999987</v>
      </c>
    </row>
    <row r="354" spans="1:142" x14ac:dyDescent="0.25">
      <c r="A354" s="58" t="s">
        <v>103</v>
      </c>
      <c r="B354" s="71" t="s">
        <v>306</v>
      </c>
      <c r="C354" s="71" t="s">
        <v>235</v>
      </c>
      <c r="D354" s="71"/>
      <c r="E354" s="71"/>
      <c r="F354" s="60">
        <f>SUM(F360+F355)</f>
        <v>3543.11</v>
      </c>
    </row>
    <row r="355" spans="1:142" ht="26.4" x14ac:dyDescent="0.25">
      <c r="A355" s="54" t="s">
        <v>341</v>
      </c>
      <c r="B355" s="75" t="s">
        <v>306</v>
      </c>
      <c r="C355" s="75" t="s">
        <v>235</v>
      </c>
      <c r="D355" s="75" t="s">
        <v>342</v>
      </c>
      <c r="E355" s="75"/>
      <c r="F355" s="56">
        <f>SUM(F356)</f>
        <v>250</v>
      </c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  <c r="AO355" s="57"/>
      <c r="AP355" s="57"/>
      <c r="AQ355" s="57"/>
      <c r="AR355" s="57"/>
      <c r="AS355" s="57"/>
      <c r="AT355" s="57"/>
      <c r="AU355" s="57"/>
      <c r="AV355" s="57"/>
      <c r="AW355" s="57"/>
      <c r="AX355" s="57"/>
      <c r="AY355" s="57"/>
      <c r="AZ355" s="57"/>
      <c r="BA355" s="57"/>
      <c r="BB355" s="57"/>
      <c r="BC355" s="57"/>
      <c r="BD355" s="57"/>
      <c r="BE355" s="57"/>
      <c r="BF355" s="57"/>
      <c r="BG355" s="57"/>
      <c r="BH355" s="57"/>
      <c r="BI355" s="57"/>
      <c r="BJ355" s="57"/>
      <c r="BK355" s="57"/>
      <c r="BL355" s="57"/>
      <c r="BM355" s="57"/>
      <c r="BN355" s="57"/>
      <c r="BO355" s="57"/>
      <c r="BP355" s="57"/>
      <c r="BQ355" s="57"/>
      <c r="BR355" s="57"/>
      <c r="BS355" s="57"/>
      <c r="BT355" s="57"/>
      <c r="BU355" s="57"/>
      <c r="BV355" s="57"/>
      <c r="BW355" s="57"/>
      <c r="BX355" s="57"/>
      <c r="BY355" s="57"/>
      <c r="BZ355" s="57"/>
      <c r="CA355" s="57"/>
      <c r="CB355" s="57"/>
      <c r="CC355" s="57"/>
      <c r="CD355" s="57"/>
      <c r="CE355" s="57"/>
      <c r="CF355" s="57"/>
      <c r="CG355" s="57"/>
      <c r="CH355" s="57"/>
      <c r="CI355" s="57"/>
      <c r="CJ355" s="57"/>
      <c r="CK355" s="57"/>
      <c r="CL355" s="57"/>
      <c r="CM355" s="57"/>
      <c r="CN355" s="57"/>
      <c r="CO355" s="57"/>
      <c r="CP355" s="57"/>
      <c r="CQ355" s="57"/>
      <c r="CR355" s="57"/>
      <c r="CS355" s="57"/>
      <c r="CT355" s="57"/>
      <c r="CU355" s="57"/>
      <c r="CV355" s="57"/>
      <c r="CW355" s="57"/>
      <c r="CX355" s="57"/>
      <c r="CY355" s="57"/>
      <c r="CZ355" s="57"/>
      <c r="DA355" s="57"/>
      <c r="DB355" s="57"/>
      <c r="DC355" s="57"/>
      <c r="DD355" s="57"/>
      <c r="DE355" s="57"/>
      <c r="DF355" s="57"/>
      <c r="DG355" s="57"/>
      <c r="DH355" s="57"/>
      <c r="DI355" s="57"/>
      <c r="DJ355" s="57"/>
      <c r="DK355" s="57"/>
      <c r="DL355" s="57"/>
      <c r="DM355" s="57"/>
      <c r="DN355" s="57"/>
      <c r="DO355" s="57"/>
      <c r="DP355" s="57"/>
      <c r="DQ355" s="57"/>
      <c r="DR355" s="57"/>
      <c r="DS355" s="57"/>
      <c r="DT355" s="57"/>
      <c r="DU355" s="57"/>
      <c r="DV355" s="57"/>
      <c r="DW355" s="57"/>
      <c r="DX355" s="57"/>
      <c r="DY355" s="57"/>
      <c r="DZ355" s="57"/>
      <c r="EA355" s="57"/>
      <c r="EB355" s="57"/>
      <c r="EC355" s="57"/>
      <c r="ED355" s="57"/>
      <c r="EE355" s="57"/>
      <c r="EF355" s="57"/>
      <c r="EG355" s="57"/>
      <c r="EH355" s="57"/>
      <c r="EI355" s="57"/>
      <c r="EJ355" s="57"/>
      <c r="EK355" s="57"/>
      <c r="EL355" s="57"/>
    </row>
    <row r="356" spans="1:142" x14ac:dyDescent="0.25">
      <c r="A356" s="58" t="s">
        <v>114</v>
      </c>
      <c r="B356" s="71" t="s">
        <v>306</v>
      </c>
      <c r="C356" s="71" t="s">
        <v>235</v>
      </c>
      <c r="D356" s="71" t="s">
        <v>342</v>
      </c>
      <c r="E356" s="59" t="s">
        <v>105</v>
      </c>
      <c r="F356" s="60">
        <v>250</v>
      </c>
    </row>
    <row r="357" spans="1:142" ht="39.6" x14ac:dyDescent="0.25">
      <c r="A357" s="54" t="s">
        <v>343</v>
      </c>
      <c r="B357" s="71" t="s">
        <v>306</v>
      </c>
      <c r="C357" s="71" t="s">
        <v>235</v>
      </c>
      <c r="D357" s="75" t="s">
        <v>344</v>
      </c>
      <c r="E357" s="71"/>
      <c r="F357" s="60">
        <f>SUM(F358+F359)</f>
        <v>3311.29</v>
      </c>
    </row>
    <row r="358" spans="1:142" ht="39.6" x14ac:dyDescent="0.25">
      <c r="A358" s="58" t="s">
        <v>96</v>
      </c>
      <c r="B358" s="59" t="s">
        <v>306</v>
      </c>
      <c r="C358" s="59" t="s">
        <v>235</v>
      </c>
      <c r="D358" s="71" t="s">
        <v>344</v>
      </c>
      <c r="E358" s="59" t="s">
        <v>97</v>
      </c>
      <c r="F358" s="60">
        <v>2911.38</v>
      </c>
    </row>
    <row r="359" spans="1:142" x14ac:dyDescent="0.25">
      <c r="A359" s="58" t="s">
        <v>114</v>
      </c>
      <c r="B359" s="59" t="s">
        <v>306</v>
      </c>
      <c r="C359" s="59" t="s">
        <v>235</v>
      </c>
      <c r="D359" s="71" t="s">
        <v>344</v>
      </c>
      <c r="E359" s="59" t="s">
        <v>105</v>
      </c>
      <c r="F359" s="60">
        <v>399.91</v>
      </c>
    </row>
    <row r="360" spans="1:142" ht="26.4" x14ac:dyDescent="0.25">
      <c r="A360" s="54" t="s">
        <v>345</v>
      </c>
      <c r="B360" s="75" t="s">
        <v>306</v>
      </c>
      <c r="C360" s="75" t="s">
        <v>235</v>
      </c>
      <c r="D360" s="75" t="s">
        <v>346</v>
      </c>
      <c r="E360" s="75"/>
      <c r="F360" s="56">
        <f>SUM(F361+F362+F363)</f>
        <v>3293.11</v>
      </c>
    </row>
    <row r="361" spans="1:142" ht="39.6" x14ac:dyDescent="0.25">
      <c r="A361" s="54" t="s">
        <v>96</v>
      </c>
      <c r="B361" s="75" t="s">
        <v>306</v>
      </c>
      <c r="C361" s="75" t="s">
        <v>235</v>
      </c>
      <c r="D361" s="75" t="s">
        <v>346</v>
      </c>
      <c r="E361" s="55" t="s">
        <v>97</v>
      </c>
      <c r="F361" s="60">
        <v>3212.92</v>
      </c>
    </row>
    <row r="362" spans="1:142" x14ac:dyDescent="0.25">
      <c r="A362" s="54" t="s">
        <v>114</v>
      </c>
      <c r="B362" s="75" t="s">
        <v>306</v>
      </c>
      <c r="C362" s="75" t="s">
        <v>235</v>
      </c>
      <c r="D362" s="75" t="s">
        <v>346</v>
      </c>
      <c r="E362" s="55" t="s">
        <v>105</v>
      </c>
      <c r="F362" s="56">
        <v>80.19</v>
      </c>
    </row>
    <row r="363" spans="1:142" x14ac:dyDescent="0.25">
      <c r="A363" s="54" t="s">
        <v>106</v>
      </c>
      <c r="B363" s="75" t="s">
        <v>306</v>
      </c>
      <c r="C363" s="75" t="s">
        <v>235</v>
      </c>
      <c r="D363" s="75" t="s">
        <v>346</v>
      </c>
      <c r="E363" s="55" t="s">
        <v>107</v>
      </c>
      <c r="F363" s="56">
        <v>0</v>
      </c>
    </row>
    <row r="364" spans="1:142" ht="26.4" x14ac:dyDescent="0.25">
      <c r="A364" s="54" t="s">
        <v>347</v>
      </c>
      <c r="B364" s="75" t="s">
        <v>306</v>
      </c>
      <c r="C364" s="75" t="s">
        <v>235</v>
      </c>
      <c r="D364" s="75" t="s">
        <v>348</v>
      </c>
      <c r="E364" s="75"/>
      <c r="F364" s="56">
        <f>SUM(F365+F366)</f>
        <v>2282.54</v>
      </c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  <c r="AL364" s="57"/>
      <c r="AM364" s="57"/>
      <c r="AN364" s="57"/>
      <c r="AO364" s="57"/>
      <c r="AP364" s="57"/>
      <c r="AQ364" s="57"/>
      <c r="AR364" s="57"/>
      <c r="AS364" s="57"/>
      <c r="AT364" s="57"/>
      <c r="AU364" s="57"/>
      <c r="AV364" s="57"/>
      <c r="AW364" s="57"/>
      <c r="AX364" s="57"/>
      <c r="AY364" s="57"/>
      <c r="AZ364" s="57"/>
      <c r="BA364" s="57"/>
      <c r="BB364" s="57"/>
      <c r="BC364" s="57"/>
      <c r="BD364" s="57"/>
      <c r="BE364" s="57"/>
      <c r="BF364" s="57"/>
      <c r="BG364" s="57"/>
      <c r="BH364" s="57"/>
      <c r="BI364" s="57"/>
      <c r="BJ364" s="57"/>
      <c r="BK364" s="57"/>
      <c r="BL364" s="57"/>
      <c r="BM364" s="57"/>
      <c r="BN364" s="57"/>
      <c r="BO364" s="57"/>
      <c r="BP364" s="57"/>
      <c r="BQ364" s="57"/>
      <c r="BR364" s="57"/>
      <c r="BS364" s="57"/>
      <c r="BT364" s="57"/>
      <c r="BU364" s="57"/>
      <c r="BV364" s="57"/>
      <c r="BW364" s="57"/>
      <c r="BX364" s="57"/>
      <c r="BY364" s="57"/>
      <c r="BZ364" s="57"/>
      <c r="CA364" s="57"/>
      <c r="CB364" s="57"/>
      <c r="CC364" s="57"/>
      <c r="CD364" s="57"/>
      <c r="CE364" s="57"/>
      <c r="CF364" s="57"/>
      <c r="CG364" s="57"/>
      <c r="CH364" s="57"/>
      <c r="CI364" s="57"/>
      <c r="CJ364" s="57"/>
      <c r="CK364" s="57"/>
      <c r="CL364" s="57"/>
      <c r="CM364" s="57"/>
      <c r="CN364" s="57"/>
      <c r="CO364" s="57"/>
      <c r="CP364" s="57"/>
      <c r="CQ364" s="57"/>
      <c r="CR364" s="57"/>
      <c r="CS364" s="57"/>
      <c r="CT364" s="57"/>
      <c r="CU364" s="57"/>
      <c r="CV364" s="57"/>
      <c r="CW364" s="57"/>
      <c r="CX364" s="57"/>
      <c r="CY364" s="57"/>
      <c r="CZ364" s="57"/>
      <c r="DA364" s="57"/>
      <c r="DB364" s="57"/>
      <c r="DC364" s="57"/>
      <c r="DD364" s="57"/>
      <c r="DE364" s="57"/>
      <c r="DF364" s="57"/>
      <c r="DG364" s="57"/>
      <c r="DH364" s="57"/>
      <c r="DI364" s="57"/>
      <c r="DJ364" s="57"/>
      <c r="DK364" s="57"/>
      <c r="DL364" s="57"/>
      <c r="DM364" s="57"/>
      <c r="DN364" s="57"/>
      <c r="DO364" s="57"/>
      <c r="DP364" s="57"/>
      <c r="DQ364" s="57"/>
      <c r="DR364" s="57"/>
      <c r="DS364" s="57"/>
      <c r="DT364" s="57"/>
      <c r="DU364" s="57"/>
      <c r="DV364" s="57"/>
      <c r="DW364" s="57"/>
      <c r="DX364" s="57"/>
      <c r="DY364" s="57"/>
      <c r="DZ364" s="57"/>
      <c r="EA364" s="57"/>
      <c r="EB364" s="57"/>
      <c r="EC364" s="57"/>
      <c r="ED364" s="57"/>
      <c r="EE364" s="57"/>
      <c r="EF364" s="57"/>
      <c r="EG364" s="57"/>
      <c r="EH364" s="57"/>
      <c r="EI364" s="57"/>
      <c r="EJ364" s="57"/>
      <c r="EK364" s="57"/>
      <c r="EL364" s="57"/>
    </row>
    <row r="365" spans="1:142" s="57" customFormat="1" ht="39.6" x14ac:dyDescent="0.25">
      <c r="A365" s="54" t="s">
        <v>96</v>
      </c>
      <c r="B365" s="75" t="s">
        <v>306</v>
      </c>
      <c r="C365" s="75" t="s">
        <v>235</v>
      </c>
      <c r="D365" s="75" t="s">
        <v>348</v>
      </c>
      <c r="E365" s="55" t="s">
        <v>97</v>
      </c>
      <c r="F365" s="56">
        <v>2133.1999999999998</v>
      </c>
    </row>
    <row r="366" spans="1:142" x14ac:dyDescent="0.25">
      <c r="A366" s="54" t="s">
        <v>114</v>
      </c>
      <c r="B366" s="75" t="s">
        <v>306</v>
      </c>
      <c r="C366" s="75" t="s">
        <v>235</v>
      </c>
      <c r="D366" s="75" t="s">
        <v>348</v>
      </c>
      <c r="E366" s="55" t="s">
        <v>105</v>
      </c>
      <c r="F366" s="56">
        <v>149.34</v>
      </c>
    </row>
    <row r="367" spans="1:142" ht="15.6" x14ac:dyDescent="0.3">
      <c r="A367" s="45" t="s">
        <v>349</v>
      </c>
      <c r="B367" s="81" t="s">
        <v>121</v>
      </c>
      <c r="C367" s="81"/>
      <c r="D367" s="81"/>
      <c r="E367" s="81"/>
      <c r="F367" s="82">
        <f>SUM(F368+F378+F371)</f>
        <v>169825</v>
      </c>
    </row>
    <row r="368" spans="1:142" ht="14.4" x14ac:dyDescent="0.3">
      <c r="A368" s="88" t="s">
        <v>350</v>
      </c>
      <c r="B368" s="89" t="s">
        <v>121</v>
      </c>
      <c r="C368" s="89" t="s">
        <v>90</v>
      </c>
      <c r="D368" s="89"/>
      <c r="E368" s="89"/>
      <c r="F368" s="90">
        <f>SUM(F369)</f>
        <v>6650</v>
      </c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  <c r="AC368" s="74"/>
      <c r="AD368" s="74"/>
      <c r="AE368" s="74"/>
      <c r="AF368" s="74"/>
      <c r="AG368" s="74"/>
      <c r="AH368" s="74"/>
      <c r="AI368" s="74"/>
      <c r="AJ368" s="74"/>
      <c r="AK368" s="74"/>
      <c r="AL368" s="74"/>
      <c r="AM368" s="74"/>
      <c r="AN368" s="74"/>
      <c r="AO368" s="74"/>
      <c r="AP368" s="74"/>
      <c r="AQ368" s="74"/>
      <c r="AR368" s="74"/>
      <c r="AS368" s="74"/>
      <c r="AT368" s="74"/>
      <c r="AU368" s="74"/>
      <c r="AV368" s="74"/>
      <c r="AW368" s="74"/>
      <c r="AX368" s="74"/>
      <c r="AY368" s="74"/>
      <c r="AZ368" s="74"/>
      <c r="BA368" s="74"/>
      <c r="BB368" s="74"/>
      <c r="BC368" s="74"/>
      <c r="BD368" s="74"/>
      <c r="BE368" s="74"/>
      <c r="BF368" s="74"/>
      <c r="BG368" s="74"/>
      <c r="BH368" s="74"/>
      <c r="BI368" s="74"/>
      <c r="BJ368" s="74"/>
      <c r="BK368" s="74"/>
      <c r="BL368" s="74"/>
      <c r="BM368" s="74"/>
      <c r="BN368" s="74"/>
      <c r="BO368" s="74"/>
      <c r="BP368" s="74"/>
      <c r="BQ368" s="74"/>
      <c r="BR368" s="74"/>
      <c r="BS368" s="74"/>
      <c r="BT368" s="74"/>
      <c r="BU368" s="74"/>
      <c r="BV368" s="74"/>
      <c r="BW368" s="74"/>
      <c r="BX368" s="74"/>
      <c r="BY368" s="74"/>
      <c r="BZ368" s="74"/>
      <c r="CA368" s="74"/>
      <c r="CB368" s="74"/>
      <c r="CC368" s="74"/>
      <c r="CD368" s="74"/>
      <c r="CE368" s="74"/>
      <c r="CF368" s="74"/>
      <c r="CG368" s="74"/>
      <c r="CH368" s="74"/>
      <c r="CI368" s="74"/>
      <c r="CJ368" s="74"/>
      <c r="CK368" s="74"/>
      <c r="CL368" s="74"/>
      <c r="CM368" s="74"/>
      <c r="CN368" s="74"/>
      <c r="CO368" s="74"/>
      <c r="CP368" s="74"/>
      <c r="CQ368" s="74"/>
      <c r="CR368" s="74"/>
      <c r="CS368" s="74"/>
      <c r="CT368" s="74"/>
      <c r="CU368" s="74"/>
      <c r="CV368" s="74"/>
      <c r="CW368" s="74"/>
      <c r="CX368" s="74"/>
      <c r="CY368" s="74"/>
      <c r="CZ368" s="74"/>
      <c r="DA368" s="74"/>
      <c r="DB368" s="74"/>
      <c r="DC368" s="74"/>
      <c r="DD368" s="74"/>
      <c r="DE368" s="74"/>
      <c r="DF368" s="74"/>
      <c r="DG368" s="74"/>
      <c r="DH368" s="74"/>
      <c r="DI368" s="74"/>
      <c r="DJ368" s="74"/>
      <c r="DK368" s="74"/>
      <c r="DL368" s="74"/>
      <c r="DM368" s="74"/>
      <c r="DN368" s="74"/>
      <c r="DO368" s="74"/>
      <c r="DP368" s="74"/>
      <c r="DQ368" s="74"/>
      <c r="DR368" s="74"/>
      <c r="DS368" s="74"/>
      <c r="DT368" s="74"/>
      <c r="DU368" s="74"/>
      <c r="DV368" s="74"/>
      <c r="DW368" s="74"/>
      <c r="DX368" s="74"/>
      <c r="DY368" s="74"/>
      <c r="DZ368" s="74"/>
      <c r="EA368" s="74"/>
      <c r="EB368" s="74"/>
      <c r="EC368" s="74"/>
      <c r="ED368" s="74"/>
      <c r="EE368" s="74"/>
      <c r="EF368" s="74"/>
      <c r="EG368" s="74"/>
      <c r="EH368" s="74"/>
      <c r="EI368" s="74"/>
      <c r="EJ368" s="74"/>
      <c r="EK368" s="74"/>
      <c r="EL368" s="74"/>
    </row>
    <row r="369" spans="1:142" ht="26.4" x14ac:dyDescent="0.25">
      <c r="A369" s="58" t="s">
        <v>351</v>
      </c>
      <c r="B369" s="71" t="s">
        <v>121</v>
      </c>
      <c r="C369" s="71" t="s">
        <v>90</v>
      </c>
      <c r="D369" s="71" t="s">
        <v>352</v>
      </c>
      <c r="E369" s="71"/>
      <c r="F369" s="60">
        <f>SUM(F370)</f>
        <v>6650</v>
      </c>
    </row>
    <row r="370" spans="1:142" ht="26.4" x14ac:dyDescent="0.25">
      <c r="A370" s="54" t="s">
        <v>150</v>
      </c>
      <c r="B370" s="75" t="s">
        <v>121</v>
      </c>
      <c r="C370" s="75" t="s">
        <v>90</v>
      </c>
      <c r="D370" s="75" t="s">
        <v>352</v>
      </c>
      <c r="E370" s="75" t="s">
        <v>151</v>
      </c>
      <c r="F370" s="56">
        <v>6650</v>
      </c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57"/>
      <c r="AL370" s="57"/>
      <c r="AM370" s="57"/>
      <c r="AN370" s="57"/>
      <c r="AO370" s="57"/>
      <c r="AP370" s="57"/>
      <c r="AQ370" s="57"/>
      <c r="AR370" s="57"/>
      <c r="AS370" s="57"/>
      <c r="AT370" s="57"/>
      <c r="AU370" s="57"/>
      <c r="AV370" s="57"/>
      <c r="AW370" s="57"/>
      <c r="AX370" s="57"/>
      <c r="AY370" s="57"/>
      <c r="AZ370" s="57"/>
      <c r="BA370" s="57"/>
      <c r="BB370" s="57"/>
      <c r="BC370" s="57"/>
      <c r="BD370" s="57"/>
      <c r="BE370" s="57"/>
      <c r="BF370" s="57"/>
      <c r="BG370" s="57"/>
      <c r="BH370" s="57"/>
      <c r="BI370" s="57"/>
      <c r="BJ370" s="57"/>
      <c r="BK370" s="57"/>
      <c r="BL370" s="57"/>
      <c r="BM370" s="57"/>
      <c r="BN370" s="57"/>
      <c r="BO370" s="57"/>
      <c r="BP370" s="57"/>
      <c r="BQ370" s="57"/>
      <c r="BR370" s="57"/>
      <c r="BS370" s="57"/>
      <c r="BT370" s="57"/>
      <c r="BU370" s="57"/>
      <c r="BV370" s="57"/>
      <c r="BW370" s="57"/>
      <c r="BX370" s="57"/>
      <c r="BY370" s="57"/>
      <c r="BZ370" s="57"/>
      <c r="CA370" s="57"/>
      <c r="CB370" s="57"/>
      <c r="CC370" s="57"/>
      <c r="CD370" s="57"/>
      <c r="CE370" s="57"/>
      <c r="CF370" s="57"/>
      <c r="CG370" s="57"/>
      <c r="CH370" s="57"/>
      <c r="CI370" s="57"/>
      <c r="CJ370" s="57"/>
      <c r="CK370" s="57"/>
      <c r="CL370" s="57"/>
      <c r="CM370" s="57"/>
      <c r="CN370" s="57"/>
      <c r="CO370" s="57"/>
      <c r="CP370" s="57"/>
      <c r="CQ370" s="57"/>
      <c r="CR370" s="57"/>
      <c r="CS370" s="57"/>
      <c r="CT370" s="57"/>
      <c r="CU370" s="57"/>
      <c r="CV370" s="57"/>
      <c r="CW370" s="57"/>
      <c r="CX370" s="57"/>
      <c r="CY370" s="57"/>
      <c r="CZ370" s="57"/>
      <c r="DA370" s="57"/>
      <c r="DB370" s="57"/>
      <c r="DC370" s="57"/>
      <c r="DD370" s="57"/>
      <c r="DE370" s="57"/>
      <c r="DF370" s="57"/>
      <c r="DG370" s="57"/>
      <c r="DH370" s="57"/>
      <c r="DI370" s="57"/>
      <c r="DJ370" s="57"/>
      <c r="DK370" s="57"/>
      <c r="DL370" s="57"/>
      <c r="DM370" s="57"/>
      <c r="DN370" s="57"/>
      <c r="DO370" s="57"/>
      <c r="DP370" s="57"/>
      <c r="DQ370" s="57"/>
      <c r="DR370" s="57"/>
      <c r="DS370" s="57"/>
      <c r="DT370" s="57"/>
      <c r="DU370" s="57"/>
      <c r="DV370" s="57"/>
      <c r="DW370" s="57"/>
      <c r="DX370" s="57"/>
      <c r="DY370" s="57"/>
      <c r="DZ370" s="57"/>
      <c r="EA370" s="57"/>
      <c r="EB370" s="57"/>
      <c r="EC370" s="57"/>
      <c r="ED370" s="57"/>
      <c r="EE370" s="57"/>
      <c r="EF370" s="57"/>
      <c r="EG370" s="57"/>
      <c r="EH370" s="57"/>
      <c r="EI370" s="57"/>
      <c r="EJ370" s="57"/>
      <c r="EK370" s="57"/>
      <c r="EL370" s="57"/>
    </row>
    <row r="371" spans="1:142" ht="13.8" x14ac:dyDescent="0.25">
      <c r="A371" s="48" t="s">
        <v>353</v>
      </c>
      <c r="B371" s="46" t="s">
        <v>121</v>
      </c>
      <c r="C371" s="46" t="s">
        <v>92</v>
      </c>
      <c r="D371" s="46"/>
      <c r="E371" s="46"/>
      <c r="F371" s="56">
        <f>SUM(F372)</f>
        <v>161175</v>
      </c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57"/>
      <c r="AL371" s="57"/>
      <c r="AM371" s="57"/>
      <c r="AN371" s="57"/>
      <c r="AO371" s="57"/>
      <c r="AP371" s="57"/>
      <c r="AQ371" s="57"/>
      <c r="AR371" s="57"/>
      <c r="AS371" s="57"/>
      <c r="AT371" s="57"/>
      <c r="AU371" s="57"/>
      <c r="AV371" s="57"/>
      <c r="AW371" s="57"/>
      <c r="AX371" s="57"/>
      <c r="AY371" s="57"/>
      <c r="AZ371" s="57"/>
      <c r="BA371" s="57"/>
      <c r="BB371" s="57"/>
      <c r="BC371" s="57"/>
      <c r="BD371" s="57"/>
      <c r="BE371" s="57"/>
      <c r="BF371" s="57"/>
      <c r="BG371" s="57"/>
      <c r="BH371" s="57"/>
      <c r="BI371" s="57"/>
      <c r="BJ371" s="57"/>
      <c r="BK371" s="57"/>
      <c r="BL371" s="57"/>
      <c r="BM371" s="57"/>
      <c r="BN371" s="57"/>
      <c r="BO371" s="57"/>
      <c r="BP371" s="57"/>
      <c r="BQ371" s="57"/>
      <c r="BR371" s="57"/>
      <c r="BS371" s="57"/>
      <c r="BT371" s="57"/>
      <c r="BU371" s="57"/>
      <c r="BV371" s="57"/>
      <c r="BW371" s="57"/>
      <c r="BX371" s="57"/>
      <c r="BY371" s="57"/>
      <c r="BZ371" s="57"/>
      <c r="CA371" s="57"/>
      <c r="CB371" s="57"/>
      <c r="CC371" s="57"/>
      <c r="CD371" s="57"/>
      <c r="CE371" s="57"/>
      <c r="CF371" s="57"/>
      <c r="CG371" s="57"/>
      <c r="CH371" s="57"/>
      <c r="CI371" s="57"/>
      <c r="CJ371" s="57"/>
      <c r="CK371" s="57"/>
      <c r="CL371" s="57"/>
      <c r="CM371" s="57"/>
      <c r="CN371" s="57"/>
      <c r="CO371" s="57"/>
      <c r="CP371" s="57"/>
      <c r="CQ371" s="57"/>
      <c r="CR371" s="57"/>
      <c r="CS371" s="57"/>
      <c r="CT371" s="57"/>
      <c r="CU371" s="57"/>
      <c r="CV371" s="57"/>
      <c r="CW371" s="57"/>
      <c r="CX371" s="57"/>
      <c r="CY371" s="57"/>
      <c r="CZ371" s="57"/>
      <c r="DA371" s="57"/>
      <c r="DB371" s="57"/>
      <c r="DC371" s="57"/>
      <c r="DD371" s="57"/>
      <c r="DE371" s="57"/>
      <c r="DF371" s="57"/>
      <c r="DG371" s="57"/>
      <c r="DH371" s="57"/>
      <c r="DI371" s="57"/>
      <c r="DJ371" s="57"/>
      <c r="DK371" s="57"/>
      <c r="DL371" s="57"/>
      <c r="DM371" s="57"/>
      <c r="DN371" s="57"/>
      <c r="DO371" s="57"/>
      <c r="DP371" s="57"/>
      <c r="DQ371" s="57"/>
      <c r="DR371" s="57"/>
      <c r="DS371" s="57"/>
      <c r="DT371" s="57"/>
      <c r="DU371" s="57"/>
      <c r="DV371" s="57"/>
      <c r="DW371" s="57"/>
      <c r="DX371" s="57"/>
      <c r="DY371" s="57"/>
      <c r="DZ371" s="57"/>
      <c r="EA371" s="57"/>
      <c r="EB371" s="57"/>
      <c r="EC371" s="57"/>
      <c r="ED371" s="57"/>
      <c r="EE371" s="57"/>
      <c r="EF371" s="57"/>
      <c r="EG371" s="57"/>
      <c r="EH371" s="57"/>
      <c r="EI371" s="57"/>
      <c r="EJ371" s="57"/>
      <c r="EK371" s="57"/>
      <c r="EL371" s="57"/>
    </row>
    <row r="372" spans="1:142" ht="26.4" x14ac:dyDescent="0.25">
      <c r="A372" s="58" t="s">
        <v>354</v>
      </c>
      <c r="B372" s="71" t="s">
        <v>121</v>
      </c>
      <c r="C372" s="71" t="s">
        <v>92</v>
      </c>
      <c r="D372" s="71"/>
      <c r="E372" s="71"/>
      <c r="F372" s="56">
        <f>SUM(F373+F374+F376+F375+F377)</f>
        <v>161175</v>
      </c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  <c r="AL372" s="57"/>
      <c r="AM372" s="57"/>
      <c r="AN372" s="57"/>
      <c r="AO372" s="57"/>
      <c r="AP372" s="57"/>
      <c r="AQ372" s="57"/>
      <c r="AR372" s="57"/>
      <c r="AS372" s="57"/>
      <c r="AT372" s="57"/>
      <c r="AU372" s="57"/>
      <c r="AV372" s="57"/>
      <c r="AW372" s="57"/>
      <c r="AX372" s="57"/>
      <c r="AY372" s="57"/>
      <c r="AZ372" s="57"/>
      <c r="BA372" s="57"/>
      <c r="BB372" s="57"/>
      <c r="BC372" s="57"/>
      <c r="BD372" s="57"/>
      <c r="BE372" s="57"/>
      <c r="BF372" s="57"/>
      <c r="BG372" s="57"/>
      <c r="BH372" s="57"/>
      <c r="BI372" s="57"/>
      <c r="BJ372" s="57"/>
      <c r="BK372" s="57"/>
      <c r="BL372" s="57"/>
      <c r="BM372" s="57"/>
      <c r="BN372" s="57"/>
      <c r="BO372" s="57"/>
      <c r="BP372" s="57"/>
      <c r="BQ372" s="57"/>
      <c r="BR372" s="57"/>
      <c r="BS372" s="57"/>
      <c r="BT372" s="57"/>
      <c r="BU372" s="57"/>
      <c r="BV372" s="57"/>
      <c r="BW372" s="57"/>
      <c r="BX372" s="57"/>
      <c r="BY372" s="57"/>
      <c r="BZ372" s="57"/>
      <c r="CA372" s="57"/>
      <c r="CB372" s="57"/>
      <c r="CC372" s="57"/>
      <c r="CD372" s="57"/>
      <c r="CE372" s="57"/>
      <c r="CF372" s="57"/>
      <c r="CG372" s="57"/>
      <c r="CH372" s="57"/>
      <c r="CI372" s="57"/>
      <c r="CJ372" s="57"/>
      <c r="CK372" s="57"/>
      <c r="CL372" s="57"/>
      <c r="CM372" s="57"/>
      <c r="CN372" s="57"/>
      <c r="CO372" s="57"/>
      <c r="CP372" s="57"/>
      <c r="CQ372" s="57"/>
      <c r="CR372" s="57"/>
      <c r="CS372" s="57"/>
      <c r="CT372" s="57"/>
      <c r="CU372" s="57"/>
      <c r="CV372" s="57"/>
      <c r="CW372" s="57"/>
      <c r="CX372" s="57"/>
      <c r="CY372" s="57"/>
      <c r="CZ372" s="57"/>
      <c r="DA372" s="57"/>
      <c r="DB372" s="57"/>
      <c r="DC372" s="57"/>
      <c r="DD372" s="57"/>
      <c r="DE372" s="57"/>
      <c r="DF372" s="57"/>
      <c r="DG372" s="57"/>
      <c r="DH372" s="57"/>
      <c r="DI372" s="57"/>
      <c r="DJ372" s="57"/>
      <c r="DK372" s="57"/>
      <c r="DL372" s="57"/>
      <c r="DM372" s="57"/>
      <c r="DN372" s="57"/>
      <c r="DO372" s="57"/>
      <c r="DP372" s="57"/>
      <c r="DQ372" s="57"/>
      <c r="DR372" s="57"/>
      <c r="DS372" s="57"/>
      <c r="DT372" s="57"/>
      <c r="DU372" s="57"/>
      <c r="DV372" s="57"/>
      <c r="DW372" s="57"/>
      <c r="DX372" s="57"/>
      <c r="DY372" s="57"/>
      <c r="DZ372" s="57"/>
      <c r="EA372" s="57"/>
      <c r="EB372" s="57"/>
      <c r="EC372" s="57"/>
      <c r="ED372" s="57"/>
      <c r="EE372" s="57"/>
      <c r="EF372" s="57"/>
      <c r="EG372" s="57"/>
      <c r="EH372" s="57"/>
      <c r="EI372" s="57"/>
      <c r="EJ372" s="57"/>
      <c r="EK372" s="57"/>
      <c r="EL372" s="57"/>
    </row>
    <row r="373" spans="1:142" x14ac:dyDescent="0.25">
      <c r="A373" s="54" t="s">
        <v>114</v>
      </c>
      <c r="B373" s="75" t="s">
        <v>121</v>
      </c>
      <c r="C373" s="75" t="s">
        <v>92</v>
      </c>
      <c r="D373" s="75" t="s">
        <v>352</v>
      </c>
      <c r="E373" s="75" t="s">
        <v>105</v>
      </c>
      <c r="F373" s="56">
        <v>0</v>
      </c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/>
      <c r="AK373" s="57"/>
      <c r="AL373" s="57"/>
      <c r="AM373" s="57"/>
      <c r="AN373" s="57"/>
      <c r="AO373" s="57"/>
      <c r="AP373" s="57"/>
      <c r="AQ373" s="57"/>
      <c r="AR373" s="57"/>
      <c r="AS373" s="57"/>
      <c r="AT373" s="57"/>
      <c r="AU373" s="57"/>
      <c r="AV373" s="57"/>
      <c r="AW373" s="57"/>
      <c r="AX373" s="57"/>
      <c r="AY373" s="57"/>
      <c r="AZ373" s="57"/>
      <c r="BA373" s="57"/>
      <c r="BB373" s="57"/>
      <c r="BC373" s="57"/>
      <c r="BD373" s="57"/>
      <c r="BE373" s="57"/>
      <c r="BF373" s="57"/>
      <c r="BG373" s="57"/>
      <c r="BH373" s="57"/>
      <c r="BI373" s="57"/>
      <c r="BJ373" s="57"/>
      <c r="BK373" s="57"/>
      <c r="BL373" s="57"/>
      <c r="BM373" s="57"/>
      <c r="BN373" s="57"/>
      <c r="BO373" s="57"/>
      <c r="BP373" s="57"/>
      <c r="BQ373" s="57"/>
      <c r="BR373" s="57"/>
      <c r="BS373" s="57"/>
      <c r="BT373" s="57"/>
      <c r="BU373" s="57"/>
      <c r="BV373" s="57"/>
      <c r="BW373" s="57"/>
      <c r="BX373" s="57"/>
      <c r="BY373" s="57"/>
      <c r="BZ373" s="57"/>
      <c r="CA373" s="57"/>
      <c r="CB373" s="57"/>
      <c r="CC373" s="57"/>
      <c r="CD373" s="57"/>
      <c r="CE373" s="57"/>
      <c r="CF373" s="57"/>
      <c r="CG373" s="57"/>
      <c r="CH373" s="57"/>
      <c r="CI373" s="57"/>
      <c r="CJ373" s="57"/>
      <c r="CK373" s="57"/>
      <c r="CL373" s="57"/>
      <c r="CM373" s="57"/>
      <c r="CN373" s="57"/>
      <c r="CO373" s="57"/>
      <c r="CP373" s="57"/>
      <c r="CQ373" s="57"/>
      <c r="CR373" s="57"/>
      <c r="CS373" s="57"/>
      <c r="CT373" s="57"/>
      <c r="CU373" s="57"/>
      <c r="CV373" s="57"/>
      <c r="CW373" s="57"/>
      <c r="CX373" s="57"/>
      <c r="CY373" s="57"/>
      <c r="CZ373" s="57"/>
      <c r="DA373" s="57"/>
      <c r="DB373" s="57"/>
      <c r="DC373" s="57"/>
      <c r="DD373" s="57"/>
      <c r="DE373" s="57"/>
      <c r="DF373" s="57"/>
      <c r="DG373" s="57"/>
      <c r="DH373" s="57"/>
      <c r="DI373" s="57"/>
      <c r="DJ373" s="57"/>
      <c r="DK373" s="57"/>
      <c r="DL373" s="57"/>
      <c r="DM373" s="57"/>
      <c r="DN373" s="57"/>
      <c r="DO373" s="57"/>
      <c r="DP373" s="57"/>
      <c r="DQ373" s="57"/>
      <c r="DR373" s="57"/>
      <c r="DS373" s="57"/>
      <c r="DT373" s="57"/>
      <c r="DU373" s="57"/>
      <c r="DV373" s="57"/>
      <c r="DW373" s="57"/>
      <c r="DX373" s="57"/>
      <c r="DY373" s="57"/>
      <c r="DZ373" s="57"/>
      <c r="EA373" s="57"/>
      <c r="EB373" s="57"/>
      <c r="EC373" s="57"/>
      <c r="ED373" s="57"/>
      <c r="EE373" s="57"/>
      <c r="EF373" s="57"/>
      <c r="EG373" s="57"/>
      <c r="EH373" s="57"/>
      <c r="EI373" s="57"/>
      <c r="EJ373" s="57"/>
      <c r="EK373" s="57"/>
      <c r="EL373" s="57"/>
    </row>
    <row r="374" spans="1:142" ht="26.4" x14ac:dyDescent="0.25">
      <c r="A374" s="54" t="s">
        <v>148</v>
      </c>
      <c r="B374" s="75" t="s">
        <v>121</v>
      </c>
      <c r="C374" s="75" t="s">
        <v>92</v>
      </c>
      <c r="D374" s="75" t="s">
        <v>352</v>
      </c>
      <c r="E374" s="75" t="s">
        <v>149</v>
      </c>
      <c r="F374" s="56">
        <v>0</v>
      </c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  <c r="AJ374" s="57"/>
      <c r="AK374" s="57"/>
      <c r="AL374" s="57"/>
      <c r="AM374" s="57"/>
      <c r="AN374" s="57"/>
      <c r="AO374" s="57"/>
      <c r="AP374" s="57"/>
      <c r="AQ374" s="57"/>
      <c r="AR374" s="57"/>
      <c r="AS374" s="57"/>
      <c r="AT374" s="57"/>
      <c r="AU374" s="57"/>
      <c r="AV374" s="57"/>
      <c r="AW374" s="57"/>
      <c r="AX374" s="57"/>
      <c r="AY374" s="57"/>
      <c r="AZ374" s="57"/>
      <c r="BA374" s="57"/>
      <c r="BB374" s="57"/>
      <c r="BC374" s="57"/>
      <c r="BD374" s="57"/>
      <c r="BE374" s="57"/>
      <c r="BF374" s="57"/>
      <c r="BG374" s="57"/>
      <c r="BH374" s="57"/>
      <c r="BI374" s="57"/>
      <c r="BJ374" s="57"/>
      <c r="BK374" s="57"/>
      <c r="BL374" s="57"/>
      <c r="BM374" s="57"/>
      <c r="BN374" s="57"/>
      <c r="BO374" s="57"/>
      <c r="BP374" s="57"/>
      <c r="BQ374" s="57"/>
      <c r="BR374" s="57"/>
      <c r="BS374" s="57"/>
      <c r="BT374" s="57"/>
      <c r="BU374" s="57"/>
      <c r="BV374" s="57"/>
      <c r="BW374" s="57"/>
      <c r="BX374" s="57"/>
      <c r="BY374" s="57"/>
      <c r="BZ374" s="57"/>
      <c r="CA374" s="57"/>
      <c r="CB374" s="57"/>
      <c r="CC374" s="57"/>
      <c r="CD374" s="57"/>
      <c r="CE374" s="57"/>
      <c r="CF374" s="57"/>
      <c r="CG374" s="57"/>
      <c r="CH374" s="57"/>
      <c r="CI374" s="57"/>
      <c r="CJ374" s="57"/>
      <c r="CK374" s="57"/>
      <c r="CL374" s="57"/>
      <c r="CM374" s="57"/>
      <c r="CN374" s="57"/>
      <c r="CO374" s="57"/>
      <c r="CP374" s="57"/>
      <c r="CQ374" s="57"/>
      <c r="CR374" s="57"/>
      <c r="CS374" s="57"/>
      <c r="CT374" s="57"/>
      <c r="CU374" s="57"/>
      <c r="CV374" s="57"/>
      <c r="CW374" s="57"/>
      <c r="CX374" s="57"/>
      <c r="CY374" s="57"/>
      <c r="CZ374" s="57"/>
      <c r="DA374" s="57"/>
      <c r="DB374" s="57"/>
      <c r="DC374" s="57"/>
      <c r="DD374" s="57"/>
      <c r="DE374" s="57"/>
      <c r="DF374" s="57"/>
      <c r="DG374" s="57"/>
      <c r="DH374" s="57"/>
      <c r="DI374" s="57"/>
      <c r="DJ374" s="57"/>
      <c r="DK374" s="57"/>
      <c r="DL374" s="57"/>
      <c r="DM374" s="57"/>
      <c r="DN374" s="57"/>
      <c r="DO374" s="57"/>
      <c r="DP374" s="57"/>
      <c r="DQ374" s="57"/>
      <c r="DR374" s="57"/>
      <c r="DS374" s="57"/>
      <c r="DT374" s="57"/>
      <c r="DU374" s="57"/>
      <c r="DV374" s="57"/>
      <c r="DW374" s="57"/>
      <c r="DX374" s="57"/>
      <c r="DY374" s="57"/>
      <c r="DZ374" s="57"/>
      <c r="EA374" s="57"/>
      <c r="EB374" s="57"/>
      <c r="EC374" s="57"/>
      <c r="ED374" s="57"/>
      <c r="EE374" s="57"/>
      <c r="EF374" s="57"/>
      <c r="EG374" s="57"/>
      <c r="EH374" s="57"/>
      <c r="EI374" s="57"/>
      <c r="EJ374" s="57"/>
      <c r="EK374" s="57"/>
      <c r="EL374" s="57"/>
    </row>
    <row r="375" spans="1:142" ht="26.4" x14ac:dyDescent="0.25">
      <c r="A375" s="54" t="s">
        <v>150</v>
      </c>
      <c r="B375" s="75" t="s">
        <v>121</v>
      </c>
      <c r="C375" s="75" t="s">
        <v>92</v>
      </c>
      <c r="D375" s="75" t="s">
        <v>352</v>
      </c>
      <c r="E375" s="75" t="s">
        <v>149</v>
      </c>
      <c r="F375" s="56">
        <v>7675</v>
      </c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  <c r="AH375" s="57"/>
      <c r="AI375" s="57"/>
      <c r="AJ375" s="57"/>
      <c r="AK375" s="57"/>
      <c r="AL375" s="57"/>
      <c r="AM375" s="57"/>
      <c r="AN375" s="57"/>
      <c r="AO375" s="57"/>
      <c r="AP375" s="57"/>
      <c r="AQ375" s="57"/>
      <c r="AR375" s="57"/>
      <c r="AS375" s="57"/>
      <c r="AT375" s="57"/>
      <c r="AU375" s="57"/>
      <c r="AV375" s="57"/>
      <c r="AW375" s="57"/>
      <c r="AX375" s="57"/>
      <c r="AY375" s="57"/>
      <c r="AZ375" s="57"/>
      <c r="BA375" s="57"/>
      <c r="BB375" s="57"/>
      <c r="BC375" s="57"/>
      <c r="BD375" s="57"/>
      <c r="BE375" s="57"/>
      <c r="BF375" s="57"/>
      <c r="BG375" s="57"/>
      <c r="BH375" s="57"/>
      <c r="BI375" s="57"/>
      <c r="BJ375" s="57"/>
      <c r="BK375" s="57"/>
      <c r="BL375" s="57"/>
      <c r="BM375" s="57"/>
      <c r="BN375" s="57"/>
      <c r="BO375" s="57"/>
      <c r="BP375" s="57"/>
      <c r="BQ375" s="57"/>
      <c r="BR375" s="57"/>
      <c r="BS375" s="57"/>
      <c r="BT375" s="57"/>
      <c r="BU375" s="57"/>
      <c r="BV375" s="57"/>
      <c r="BW375" s="57"/>
      <c r="BX375" s="57"/>
      <c r="BY375" s="57"/>
      <c r="BZ375" s="57"/>
      <c r="CA375" s="57"/>
      <c r="CB375" s="57"/>
      <c r="CC375" s="57"/>
      <c r="CD375" s="57"/>
      <c r="CE375" s="57"/>
      <c r="CF375" s="57"/>
      <c r="CG375" s="57"/>
      <c r="CH375" s="57"/>
      <c r="CI375" s="57"/>
      <c r="CJ375" s="57"/>
      <c r="CK375" s="57"/>
      <c r="CL375" s="57"/>
      <c r="CM375" s="57"/>
      <c r="CN375" s="57"/>
      <c r="CO375" s="57"/>
      <c r="CP375" s="57"/>
      <c r="CQ375" s="57"/>
      <c r="CR375" s="57"/>
      <c r="CS375" s="57"/>
      <c r="CT375" s="57"/>
      <c r="CU375" s="57"/>
      <c r="CV375" s="57"/>
      <c r="CW375" s="57"/>
      <c r="CX375" s="57"/>
      <c r="CY375" s="57"/>
      <c r="CZ375" s="57"/>
      <c r="DA375" s="57"/>
      <c r="DB375" s="57"/>
      <c r="DC375" s="57"/>
      <c r="DD375" s="57"/>
      <c r="DE375" s="57"/>
      <c r="DF375" s="57"/>
      <c r="DG375" s="57"/>
      <c r="DH375" s="57"/>
      <c r="DI375" s="57"/>
      <c r="DJ375" s="57"/>
      <c r="DK375" s="57"/>
      <c r="DL375" s="57"/>
      <c r="DM375" s="57"/>
      <c r="DN375" s="57"/>
      <c r="DO375" s="57"/>
      <c r="DP375" s="57"/>
      <c r="DQ375" s="57"/>
      <c r="DR375" s="57"/>
      <c r="DS375" s="57"/>
      <c r="DT375" s="57"/>
      <c r="DU375" s="57"/>
      <c r="DV375" s="57"/>
      <c r="DW375" s="57"/>
      <c r="DX375" s="57"/>
      <c r="DY375" s="57"/>
      <c r="DZ375" s="57"/>
      <c r="EA375" s="57"/>
      <c r="EB375" s="57"/>
      <c r="EC375" s="57"/>
      <c r="ED375" s="57"/>
      <c r="EE375" s="57"/>
      <c r="EF375" s="57"/>
      <c r="EG375" s="57"/>
      <c r="EH375" s="57"/>
      <c r="EI375" s="57"/>
      <c r="EJ375" s="57"/>
      <c r="EK375" s="57"/>
      <c r="EL375" s="57"/>
    </row>
    <row r="376" spans="1:142" x14ac:dyDescent="0.25">
      <c r="A376" s="54" t="s">
        <v>114</v>
      </c>
      <c r="B376" s="75" t="s">
        <v>121</v>
      </c>
      <c r="C376" s="75" t="s">
        <v>92</v>
      </c>
      <c r="D376" s="75" t="s">
        <v>355</v>
      </c>
      <c r="E376" s="75" t="s">
        <v>105</v>
      </c>
      <c r="F376" s="56">
        <v>0</v>
      </c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  <c r="AH376" s="57"/>
      <c r="AI376" s="57"/>
      <c r="AJ376" s="57"/>
      <c r="AK376" s="57"/>
      <c r="AL376" s="57"/>
      <c r="AM376" s="57"/>
      <c r="AN376" s="57"/>
      <c r="AO376" s="57"/>
      <c r="AP376" s="57"/>
      <c r="AQ376" s="57"/>
      <c r="AR376" s="57"/>
      <c r="AS376" s="57"/>
      <c r="AT376" s="57"/>
      <c r="AU376" s="57"/>
      <c r="AV376" s="57"/>
      <c r="AW376" s="57"/>
      <c r="AX376" s="57"/>
      <c r="AY376" s="57"/>
      <c r="AZ376" s="57"/>
      <c r="BA376" s="57"/>
      <c r="BB376" s="57"/>
      <c r="BC376" s="57"/>
      <c r="BD376" s="57"/>
      <c r="BE376" s="57"/>
      <c r="BF376" s="57"/>
      <c r="BG376" s="57"/>
      <c r="BH376" s="57"/>
      <c r="BI376" s="57"/>
      <c r="BJ376" s="57"/>
      <c r="BK376" s="57"/>
      <c r="BL376" s="57"/>
      <c r="BM376" s="57"/>
      <c r="BN376" s="57"/>
      <c r="BO376" s="57"/>
      <c r="BP376" s="57"/>
      <c r="BQ376" s="57"/>
      <c r="BR376" s="57"/>
      <c r="BS376" s="57"/>
      <c r="BT376" s="57"/>
      <c r="BU376" s="57"/>
      <c r="BV376" s="57"/>
      <c r="BW376" s="57"/>
      <c r="BX376" s="57"/>
      <c r="BY376" s="57"/>
      <c r="BZ376" s="57"/>
      <c r="CA376" s="57"/>
      <c r="CB376" s="57"/>
      <c r="CC376" s="57"/>
      <c r="CD376" s="57"/>
      <c r="CE376" s="57"/>
      <c r="CF376" s="57"/>
      <c r="CG376" s="57"/>
      <c r="CH376" s="57"/>
      <c r="CI376" s="57"/>
      <c r="CJ376" s="57"/>
      <c r="CK376" s="57"/>
      <c r="CL376" s="57"/>
      <c r="CM376" s="57"/>
      <c r="CN376" s="57"/>
      <c r="CO376" s="57"/>
      <c r="CP376" s="57"/>
      <c r="CQ376" s="57"/>
      <c r="CR376" s="57"/>
      <c r="CS376" s="57"/>
      <c r="CT376" s="57"/>
      <c r="CU376" s="57"/>
      <c r="CV376" s="57"/>
      <c r="CW376" s="57"/>
      <c r="CX376" s="57"/>
      <c r="CY376" s="57"/>
      <c r="CZ376" s="57"/>
      <c r="DA376" s="57"/>
      <c r="DB376" s="57"/>
      <c r="DC376" s="57"/>
      <c r="DD376" s="57"/>
      <c r="DE376" s="57"/>
      <c r="DF376" s="57"/>
      <c r="DG376" s="57"/>
      <c r="DH376" s="57"/>
      <c r="DI376" s="57"/>
      <c r="DJ376" s="57"/>
      <c r="DK376" s="57"/>
      <c r="DL376" s="57"/>
      <c r="DM376" s="57"/>
      <c r="DN376" s="57"/>
      <c r="DO376" s="57"/>
      <c r="DP376" s="57"/>
      <c r="DQ376" s="57"/>
      <c r="DR376" s="57"/>
      <c r="DS376" s="57"/>
      <c r="DT376" s="57"/>
      <c r="DU376" s="57"/>
      <c r="DV376" s="57"/>
      <c r="DW376" s="57"/>
      <c r="DX376" s="57"/>
      <c r="DY376" s="57"/>
      <c r="DZ376" s="57"/>
      <c r="EA376" s="57"/>
      <c r="EB376" s="57"/>
      <c r="EC376" s="57"/>
      <c r="ED376" s="57"/>
      <c r="EE376" s="57"/>
      <c r="EF376" s="57"/>
      <c r="EG376" s="57"/>
      <c r="EH376" s="57"/>
      <c r="EI376" s="57"/>
      <c r="EJ376" s="57"/>
      <c r="EK376" s="57"/>
      <c r="EL376" s="57"/>
    </row>
    <row r="377" spans="1:142" ht="26.4" x14ac:dyDescent="0.25">
      <c r="A377" s="54" t="s">
        <v>148</v>
      </c>
      <c r="B377" s="75" t="s">
        <v>121</v>
      </c>
      <c r="C377" s="75" t="s">
        <v>92</v>
      </c>
      <c r="D377" s="75" t="s">
        <v>356</v>
      </c>
      <c r="E377" s="75" t="s">
        <v>149</v>
      </c>
      <c r="F377" s="56">
        <v>153500</v>
      </c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  <c r="AJ377" s="57"/>
      <c r="AK377" s="57"/>
      <c r="AL377" s="57"/>
      <c r="AM377" s="57"/>
      <c r="AN377" s="57"/>
      <c r="AO377" s="57"/>
      <c r="AP377" s="57"/>
      <c r="AQ377" s="57"/>
      <c r="AR377" s="57"/>
      <c r="AS377" s="57"/>
      <c r="AT377" s="57"/>
      <c r="AU377" s="57"/>
      <c r="AV377" s="57"/>
      <c r="AW377" s="57"/>
      <c r="AX377" s="57"/>
      <c r="AY377" s="57"/>
      <c r="AZ377" s="57"/>
      <c r="BA377" s="57"/>
      <c r="BB377" s="57"/>
      <c r="BC377" s="57"/>
      <c r="BD377" s="57"/>
      <c r="BE377" s="57"/>
      <c r="BF377" s="57"/>
      <c r="BG377" s="57"/>
      <c r="BH377" s="57"/>
      <c r="BI377" s="57"/>
      <c r="BJ377" s="57"/>
      <c r="BK377" s="57"/>
      <c r="BL377" s="57"/>
      <c r="BM377" s="57"/>
      <c r="BN377" s="57"/>
      <c r="BO377" s="57"/>
      <c r="BP377" s="57"/>
      <c r="BQ377" s="57"/>
      <c r="BR377" s="57"/>
      <c r="BS377" s="57"/>
      <c r="BT377" s="57"/>
      <c r="BU377" s="57"/>
      <c r="BV377" s="57"/>
      <c r="BW377" s="57"/>
      <c r="BX377" s="57"/>
      <c r="BY377" s="57"/>
      <c r="BZ377" s="57"/>
      <c r="CA377" s="57"/>
      <c r="CB377" s="57"/>
      <c r="CC377" s="57"/>
      <c r="CD377" s="57"/>
      <c r="CE377" s="57"/>
      <c r="CF377" s="57"/>
      <c r="CG377" s="57"/>
      <c r="CH377" s="57"/>
      <c r="CI377" s="57"/>
      <c r="CJ377" s="57"/>
      <c r="CK377" s="57"/>
      <c r="CL377" s="57"/>
      <c r="CM377" s="57"/>
      <c r="CN377" s="57"/>
      <c r="CO377" s="57"/>
      <c r="CP377" s="57"/>
      <c r="CQ377" s="57"/>
      <c r="CR377" s="57"/>
      <c r="CS377" s="57"/>
      <c r="CT377" s="57"/>
      <c r="CU377" s="57"/>
      <c r="CV377" s="57"/>
      <c r="CW377" s="57"/>
      <c r="CX377" s="57"/>
      <c r="CY377" s="57"/>
      <c r="CZ377" s="57"/>
      <c r="DA377" s="57"/>
      <c r="DB377" s="57"/>
      <c r="DC377" s="57"/>
      <c r="DD377" s="57"/>
      <c r="DE377" s="57"/>
      <c r="DF377" s="57"/>
      <c r="DG377" s="57"/>
      <c r="DH377" s="57"/>
      <c r="DI377" s="57"/>
      <c r="DJ377" s="57"/>
      <c r="DK377" s="57"/>
      <c r="DL377" s="57"/>
      <c r="DM377" s="57"/>
      <c r="DN377" s="57"/>
      <c r="DO377" s="57"/>
      <c r="DP377" s="57"/>
      <c r="DQ377" s="57"/>
      <c r="DR377" s="57"/>
      <c r="DS377" s="57"/>
      <c r="DT377" s="57"/>
      <c r="DU377" s="57"/>
      <c r="DV377" s="57"/>
      <c r="DW377" s="57"/>
      <c r="DX377" s="57"/>
      <c r="DY377" s="57"/>
      <c r="DZ377" s="57"/>
      <c r="EA377" s="57"/>
      <c r="EB377" s="57"/>
      <c r="EC377" s="57"/>
      <c r="ED377" s="57"/>
      <c r="EE377" s="57"/>
      <c r="EF377" s="57"/>
      <c r="EG377" s="57"/>
      <c r="EH377" s="57"/>
      <c r="EI377" s="57"/>
      <c r="EJ377" s="57"/>
      <c r="EK377" s="57"/>
      <c r="EL377" s="57"/>
    </row>
    <row r="378" spans="1:142" ht="14.4" x14ac:dyDescent="0.3">
      <c r="A378" s="88" t="s">
        <v>357</v>
      </c>
      <c r="B378" s="89" t="s">
        <v>121</v>
      </c>
      <c r="C378" s="89" t="s">
        <v>116</v>
      </c>
      <c r="D378" s="89"/>
      <c r="E378" s="89"/>
      <c r="F378" s="90">
        <f>SUM(F379+F381)</f>
        <v>2000</v>
      </c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  <c r="AA378" s="74"/>
      <c r="AB378" s="74"/>
      <c r="AC378" s="74"/>
      <c r="AD378" s="74"/>
      <c r="AE378" s="74"/>
      <c r="AF378" s="74"/>
      <c r="AG378" s="74"/>
      <c r="AH378" s="74"/>
      <c r="AI378" s="74"/>
      <c r="AJ378" s="74"/>
      <c r="AK378" s="74"/>
      <c r="AL378" s="74"/>
      <c r="AM378" s="74"/>
      <c r="AN378" s="74"/>
      <c r="AO378" s="74"/>
      <c r="AP378" s="74"/>
      <c r="AQ378" s="74"/>
      <c r="AR378" s="74"/>
      <c r="AS378" s="74"/>
      <c r="AT378" s="74"/>
      <c r="AU378" s="74"/>
      <c r="AV378" s="74"/>
      <c r="AW378" s="74"/>
      <c r="AX378" s="74"/>
      <c r="AY378" s="74"/>
      <c r="AZ378" s="74"/>
      <c r="BA378" s="74"/>
      <c r="BB378" s="74"/>
      <c r="BC378" s="74"/>
      <c r="BD378" s="74"/>
      <c r="BE378" s="74"/>
      <c r="BF378" s="74"/>
      <c r="BG378" s="74"/>
      <c r="BH378" s="74"/>
      <c r="BI378" s="74"/>
      <c r="BJ378" s="74"/>
      <c r="BK378" s="74"/>
      <c r="BL378" s="74"/>
      <c r="BM378" s="74"/>
      <c r="BN378" s="74"/>
      <c r="BO378" s="74"/>
      <c r="BP378" s="74"/>
      <c r="BQ378" s="74"/>
      <c r="BR378" s="74"/>
      <c r="BS378" s="74"/>
      <c r="BT378" s="74"/>
      <c r="BU378" s="74"/>
      <c r="BV378" s="74"/>
      <c r="BW378" s="74"/>
      <c r="BX378" s="74"/>
      <c r="BY378" s="74"/>
      <c r="BZ378" s="74"/>
      <c r="CA378" s="74"/>
      <c r="CB378" s="74"/>
      <c r="CC378" s="74"/>
      <c r="CD378" s="74"/>
      <c r="CE378" s="74"/>
      <c r="CF378" s="74"/>
      <c r="CG378" s="74"/>
      <c r="CH378" s="74"/>
      <c r="CI378" s="74"/>
      <c r="CJ378" s="74"/>
      <c r="CK378" s="74"/>
      <c r="CL378" s="74"/>
      <c r="CM378" s="74"/>
      <c r="CN378" s="74"/>
      <c r="CO378" s="74"/>
      <c r="CP378" s="74"/>
      <c r="CQ378" s="74"/>
      <c r="CR378" s="74"/>
      <c r="CS378" s="74"/>
      <c r="CT378" s="74"/>
      <c r="CU378" s="74"/>
      <c r="CV378" s="74"/>
      <c r="CW378" s="74"/>
      <c r="CX378" s="74"/>
      <c r="CY378" s="74"/>
      <c r="CZ378" s="74"/>
      <c r="DA378" s="74"/>
      <c r="DB378" s="74"/>
      <c r="DC378" s="74"/>
      <c r="DD378" s="74"/>
      <c r="DE378" s="74"/>
      <c r="DF378" s="74"/>
      <c r="DG378" s="74"/>
      <c r="DH378" s="74"/>
      <c r="DI378" s="74"/>
      <c r="DJ378" s="74"/>
      <c r="DK378" s="74"/>
      <c r="DL378" s="74"/>
      <c r="DM378" s="74"/>
      <c r="DN378" s="74"/>
      <c r="DO378" s="74"/>
      <c r="DP378" s="74"/>
      <c r="DQ378" s="74"/>
      <c r="DR378" s="74"/>
      <c r="DS378" s="74"/>
      <c r="DT378" s="74"/>
      <c r="DU378" s="74"/>
      <c r="DV378" s="74"/>
      <c r="DW378" s="74"/>
      <c r="DX378" s="74"/>
      <c r="DY378" s="74"/>
      <c r="DZ378" s="74"/>
      <c r="EA378" s="74"/>
      <c r="EB378" s="74"/>
      <c r="EC378" s="74"/>
      <c r="ED378" s="74"/>
      <c r="EE378" s="74"/>
      <c r="EF378" s="74"/>
      <c r="EG378" s="74"/>
      <c r="EH378" s="74"/>
      <c r="EI378" s="74"/>
      <c r="EJ378" s="74"/>
      <c r="EK378" s="74"/>
      <c r="EL378" s="74"/>
    </row>
    <row r="379" spans="1:142" ht="26.4" x14ac:dyDescent="0.25">
      <c r="A379" s="58" t="s">
        <v>358</v>
      </c>
      <c r="B379" s="71" t="s">
        <v>121</v>
      </c>
      <c r="C379" s="71" t="s">
        <v>116</v>
      </c>
      <c r="D379" s="71" t="s">
        <v>352</v>
      </c>
      <c r="E379" s="71"/>
      <c r="F379" s="60">
        <f>SUM(F380)</f>
        <v>2000</v>
      </c>
    </row>
    <row r="380" spans="1:142" ht="26.4" x14ac:dyDescent="0.25">
      <c r="A380" s="54" t="s">
        <v>150</v>
      </c>
      <c r="B380" s="75" t="s">
        <v>121</v>
      </c>
      <c r="C380" s="75" t="s">
        <v>116</v>
      </c>
      <c r="D380" s="75" t="s">
        <v>352</v>
      </c>
      <c r="E380" s="75" t="s">
        <v>151</v>
      </c>
      <c r="F380" s="56">
        <v>2000</v>
      </c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  <c r="AH380" s="57"/>
      <c r="AI380" s="57"/>
      <c r="AJ380" s="57"/>
      <c r="AK380" s="57"/>
      <c r="AL380" s="57"/>
      <c r="AM380" s="57"/>
      <c r="AN380" s="57"/>
      <c r="AO380" s="57"/>
      <c r="AP380" s="57"/>
      <c r="AQ380" s="57"/>
      <c r="AR380" s="57"/>
      <c r="AS380" s="57"/>
      <c r="AT380" s="57"/>
      <c r="AU380" s="57"/>
      <c r="AV380" s="57"/>
      <c r="AW380" s="57"/>
      <c r="AX380" s="57"/>
      <c r="AY380" s="57"/>
      <c r="AZ380" s="57"/>
      <c r="BA380" s="57"/>
      <c r="BB380" s="57"/>
      <c r="BC380" s="57"/>
      <c r="BD380" s="57"/>
      <c r="BE380" s="57"/>
      <c r="BF380" s="57"/>
      <c r="BG380" s="57"/>
      <c r="BH380" s="57"/>
      <c r="BI380" s="57"/>
      <c r="BJ380" s="57"/>
      <c r="BK380" s="57"/>
      <c r="BL380" s="57"/>
      <c r="BM380" s="57"/>
      <c r="BN380" s="57"/>
      <c r="BO380" s="57"/>
      <c r="BP380" s="57"/>
      <c r="BQ380" s="57"/>
      <c r="BR380" s="57"/>
      <c r="BS380" s="57"/>
      <c r="BT380" s="57"/>
      <c r="BU380" s="57"/>
      <c r="BV380" s="57"/>
      <c r="BW380" s="57"/>
      <c r="BX380" s="57"/>
      <c r="BY380" s="57"/>
      <c r="BZ380" s="57"/>
      <c r="CA380" s="57"/>
      <c r="CB380" s="57"/>
      <c r="CC380" s="57"/>
      <c r="CD380" s="57"/>
      <c r="CE380" s="57"/>
      <c r="CF380" s="57"/>
      <c r="CG380" s="57"/>
      <c r="CH380" s="57"/>
      <c r="CI380" s="57"/>
      <c r="CJ380" s="57"/>
      <c r="CK380" s="57"/>
      <c r="CL380" s="57"/>
      <c r="CM380" s="57"/>
      <c r="CN380" s="57"/>
      <c r="CO380" s="57"/>
      <c r="CP380" s="57"/>
      <c r="CQ380" s="57"/>
      <c r="CR380" s="57"/>
      <c r="CS380" s="57"/>
      <c r="CT380" s="57"/>
      <c r="CU380" s="57"/>
      <c r="CV380" s="57"/>
      <c r="CW380" s="57"/>
      <c r="CX380" s="57"/>
      <c r="CY380" s="57"/>
      <c r="CZ380" s="57"/>
      <c r="DA380" s="57"/>
      <c r="DB380" s="57"/>
      <c r="DC380" s="57"/>
      <c r="DD380" s="57"/>
      <c r="DE380" s="57"/>
      <c r="DF380" s="57"/>
      <c r="DG380" s="57"/>
      <c r="DH380" s="57"/>
      <c r="DI380" s="57"/>
      <c r="DJ380" s="57"/>
      <c r="DK380" s="57"/>
      <c r="DL380" s="57"/>
      <c r="DM380" s="57"/>
      <c r="DN380" s="57"/>
      <c r="DO380" s="57"/>
      <c r="DP380" s="57"/>
      <c r="DQ380" s="57"/>
      <c r="DR380" s="57"/>
      <c r="DS380" s="57"/>
      <c r="DT380" s="57"/>
      <c r="DU380" s="57"/>
      <c r="DV380" s="57"/>
      <c r="DW380" s="57"/>
      <c r="DX380" s="57"/>
      <c r="DY380" s="57"/>
      <c r="DZ380" s="57"/>
      <c r="EA380" s="57"/>
      <c r="EB380" s="57"/>
      <c r="EC380" s="57"/>
      <c r="ED380" s="57"/>
      <c r="EE380" s="57"/>
      <c r="EF380" s="57"/>
      <c r="EG380" s="57"/>
      <c r="EH380" s="57"/>
      <c r="EI380" s="57"/>
      <c r="EJ380" s="57"/>
      <c r="EK380" s="57"/>
      <c r="EL380" s="57"/>
    </row>
    <row r="381" spans="1:142" x14ac:dyDescent="0.25">
      <c r="A381" s="58" t="s">
        <v>200</v>
      </c>
      <c r="B381" s="71" t="s">
        <v>121</v>
      </c>
      <c r="C381" s="71" t="s">
        <v>116</v>
      </c>
      <c r="D381" s="71" t="s">
        <v>201</v>
      </c>
      <c r="E381" s="71"/>
      <c r="F381" s="60">
        <f>SUM(F382)</f>
        <v>0</v>
      </c>
    </row>
    <row r="382" spans="1:142" s="57" customFormat="1" ht="26.4" x14ac:dyDescent="0.25">
      <c r="A382" s="54" t="s">
        <v>150</v>
      </c>
      <c r="B382" s="75" t="s">
        <v>121</v>
      </c>
      <c r="C382" s="75" t="s">
        <v>116</v>
      </c>
      <c r="D382" s="75" t="s">
        <v>201</v>
      </c>
      <c r="E382" s="75" t="s">
        <v>151</v>
      </c>
      <c r="F382" s="56">
        <v>0</v>
      </c>
    </row>
    <row r="383" spans="1:142" ht="15.6" x14ac:dyDescent="0.3">
      <c r="A383" s="45" t="s">
        <v>359</v>
      </c>
      <c r="B383" s="81" t="s">
        <v>185</v>
      </c>
      <c r="C383" s="81"/>
      <c r="D383" s="81"/>
      <c r="E383" s="81"/>
      <c r="F383" s="82">
        <f>SUM(F384)</f>
        <v>2508.0500000000002</v>
      </c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I383" s="83"/>
      <c r="AJ383" s="83"/>
      <c r="AK383" s="83"/>
      <c r="AL383" s="83"/>
      <c r="AM383" s="83"/>
      <c r="AN383" s="83"/>
      <c r="AO383" s="83"/>
      <c r="AP383" s="83"/>
      <c r="AQ383" s="83"/>
      <c r="AR383" s="83"/>
      <c r="AS383" s="83"/>
      <c r="AT383" s="83"/>
      <c r="AU383" s="83"/>
      <c r="AV383" s="83"/>
      <c r="AW383" s="83"/>
      <c r="AX383" s="83"/>
      <c r="AY383" s="83"/>
      <c r="AZ383" s="83"/>
      <c r="BA383" s="83"/>
      <c r="BB383" s="83"/>
      <c r="BC383" s="83"/>
      <c r="BD383" s="83"/>
      <c r="BE383" s="83"/>
      <c r="BF383" s="83"/>
      <c r="BG383" s="83"/>
      <c r="BH383" s="83"/>
      <c r="BI383" s="83"/>
      <c r="BJ383" s="83"/>
      <c r="BK383" s="83"/>
      <c r="BL383" s="83"/>
      <c r="BM383" s="83"/>
      <c r="BN383" s="83"/>
      <c r="BO383" s="83"/>
      <c r="BP383" s="83"/>
      <c r="BQ383" s="83"/>
      <c r="BR383" s="83"/>
      <c r="BS383" s="83"/>
      <c r="BT383" s="83"/>
      <c r="BU383" s="83"/>
      <c r="BV383" s="83"/>
      <c r="BW383" s="83"/>
      <c r="BX383" s="83"/>
      <c r="BY383" s="83"/>
      <c r="BZ383" s="83"/>
      <c r="CA383" s="83"/>
      <c r="CB383" s="83"/>
      <c r="CC383" s="83"/>
      <c r="CD383" s="83"/>
      <c r="CE383" s="83"/>
      <c r="CF383" s="83"/>
      <c r="CG383" s="83"/>
      <c r="CH383" s="83"/>
      <c r="CI383" s="83"/>
      <c r="CJ383" s="83"/>
      <c r="CK383" s="83"/>
      <c r="CL383" s="83"/>
      <c r="CM383" s="83"/>
      <c r="CN383" s="83"/>
      <c r="CO383" s="83"/>
      <c r="CP383" s="83"/>
      <c r="CQ383" s="83"/>
      <c r="CR383" s="83"/>
      <c r="CS383" s="83"/>
      <c r="CT383" s="83"/>
      <c r="CU383" s="83"/>
      <c r="CV383" s="83"/>
      <c r="CW383" s="83"/>
      <c r="CX383" s="83"/>
      <c r="CY383" s="83"/>
      <c r="CZ383" s="83"/>
      <c r="DA383" s="83"/>
      <c r="DB383" s="83"/>
      <c r="DC383" s="83"/>
      <c r="DD383" s="83"/>
      <c r="DE383" s="83"/>
      <c r="DF383" s="83"/>
      <c r="DG383" s="83"/>
      <c r="DH383" s="83"/>
      <c r="DI383" s="83"/>
      <c r="DJ383" s="83"/>
      <c r="DK383" s="83"/>
      <c r="DL383" s="83"/>
      <c r="DM383" s="83"/>
      <c r="DN383" s="83"/>
      <c r="DO383" s="83"/>
      <c r="DP383" s="83"/>
      <c r="DQ383" s="83"/>
      <c r="DR383" s="83"/>
      <c r="DS383" s="83"/>
      <c r="DT383" s="83"/>
      <c r="DU383" s="83"/>
      <c r="DV383" s="83"/>
      <c r="DW383" s="83"/>
      <c r="DX383" s="83"/>
      <c r="DY383" s="83"/>
      <c r="DZ383" s="83"/>
      <c r="EA383" s="83"/>
      <c r="EB383" s="83"/>
      <c r="EC383" s="83"/>
      <c r="ED383" s="83"/>
      <c r="EE383" s="83"/>
      <c r="EF383" s="83"/>
      <c r="EG383" s="83"/>
      <c r="EH383" s="83"/>
      <c r="EI383" s="83"/>
      <c r="EJ383" s="83"/>
      <c r="EK383" s="83"/>
      <c r="EL383" s="83"/>
    </row>
    <row r="384" spans="1:142" ht="14.4" x14ac:dyDescent="0.3">
      <c r="A384" s="88" t="s">
        <v>360</v>
      </c>
      <c r="B384" s="89" t="s">
        <v>185</v>
      </c>
      <c r="C384" s="89" t="s">
        <v>92</v>
      </c>
      <c r="D384" s="89"/>
      <c r="E384" s="89"/>
      <c r="F384" s="90">
        <f>SUM(F385+F387)</f>
        <v>2508.0500000000002</v>
      </c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  <c r="V384" s="130"/>
      <c r="W384" s="130"/>
      <c r="X384" s="130"/>
      <c r="Y384" s="130"/>
      <c r="Z384" s="130"/>
      <c r="AA384" s="130"/>
      <c r="AB384" s="130"/>
      <c r="AC384" s="130"/>
      <c r="AD384" s="130"/>
      <c r="AE384" s="130"/>
      <c r="AF384" s="130"/>
      <c r="AG384" s="130"/>
      <c r="AH384" s="130"/>
      <c r="AI384" s="130"/>
      <c r="AJ384" s="130"/>
      <c r="AK384" s="130"/>
      <c r="AL384" s="130"/>
      <c r="AM384" s="130"/>
      <c r="AN384" s="130"/>
      <c r="AO384" s="130"/>
      <c r="AP384" s="130"/>
      <c r="AQ384" s="130"/>
      <c r="AR384" s="130"/>
      <c r="AS384" s="130"/>
      <c r="AT384" s="130"/>
      <c r="AU384" s="130"/>
      <c r="AV384" s="130"/>
      <c r="AW384" s="130"/>
      <c r="AX384" s="130"/>
      <c r="AY384" s="130"/>
      <c r="AZ384" s="130"/>
      <c r="BA384" s="130"/>
      <c r="BB384" s="130"/>
      <c r="BC384" s="130"/>
      <c r="BD384" s="130"/>
      <c r="BE384" s="130"/>
      <c r="BF384" s="130"/>
      <c r="BG384" s="130"/>
      <c r="BH384" s="130"/>
      <c r="BI384" s="130"/>
      <c r="BJ384" s="130"/>
      <c r="BK384" s="130"/>
      <c r="BL384" s="130"/>
      <c r="BM384" s="130"/>
      <c r="BN384" s="130"/>
      <c r="BO384" s="130"/>
      <c r="BP384" s="130"/>
      <c r="BQ384" s="130"/>
      <c r="BR384" s="130"/>
      <c r="BS384" s="130"/>
      <c r="BT384" s="130"/>
      <c r="BU384" s="130"/>
      <c r="BV384" s="130"/>
      <c r="BW384" s="130"/>
      <c r="BX384" s="130"/>
      <c r="BY384" s="130"/>
      <c r="BZ384" s="130"/>
      <c r="CA384" s="130"/>
      <c r="CB384" s="130"/>
      <c r="CC384" s="130"/>
      <c r="CD384" s="130"/>
      <c r="CE384" s="130"/>
      <c r="CF384" s="130"/>
      <c r="CG384" s="130"/>
      <c r="CH384" s="130"/>
      <c r="CI384" s="130"/>
      <c r="CJ384" s="130"/>
      <c r="CK384" s="130"/>
      <c r="CL384" s="130"/>
      <c r="CM384" s="130"/>
      <c r="CN384" s="130"/>
      <c r="CO384" s="130"/>
      <c r="CP384" s="130"/>
      <c r="CQ384" s="130"/>
      <c r="CR384" s="130"/>
      <c r="CS384" s="130"/>
      <c r="CT384" s="130"/>
      <c r="CU384" s="130"/>
      <c r="CV384" s="130"/>
      <c r="CW384" s="130"/>
      <c r="CX384" s="130"/>
      <c r="CY384" s="130"/>
      <c r="CZ384" s="130"/>
      <c r="DA384" s="130"/>
      <c r="DB384" s="130"/>
      <c r="DC384" s="130"/>
      <c r="DD384" s="130"/>
      <c r="DE384" s="130"/>
      <c r="DF384" s="130"/>
      <c r="DG384" s="130"/>
      <c r="DH384" s="130"/>
      <c r="DI384" s="130"/>
      <c r="DJ384" s="130"/>
      <c r="DK384" s="130"/>
      <c r="DL384" s="130"/>
      <c r="DM384" s="130"/>
      <c r="DN384" s="130"/>
      <c r="DO384" s="130"/>
      <c r="DP384" s="130"/>
      <c r="DQ384" s="130"/>
      <c r="DR384" s="130"/>
      <c r="DS384" s="130"/>
      <c r="DT384" s="130"/>
      <c r="DU384" s="130"/>
      <c r="DV384" s="130"/>
      <c r="DW384" s="130"/>
      <c r="DX384" s="130"/>
      <c r="DY384" s="130"/>
      <c r="DZ384" s="130"/>
      <c r="EA384" s="130"/>
      <c r="EB384" s="130"/>
      <c r="EC384" s="130"/>
      <c r="ED384" s="130"/>
      <c r="EE384" s="130"/>
      <c r="EF384" s="130"/>
      <c r="EG384" s="130"/>
      <c r="EH384" s="130"/>
      <c r="EI384" s="130"/>
      <c r="EJ384" s="130"/>
      <c r="EK384" s="130"/>
      <c r="EL384" s="130"/>
    </row>
    <row r="385" spans="1:142" x14ac:dyDescent="0.25">
      <c r="A385" s="58" t="s">
        <v>360</v>
      </c>
      <c r="B385" s="71" t="s">
        <v>185</v>
      </c>
      <c r="C385" s="71" t="s">
        <v>92</v>
      </c>
      <c r="D385" s="71" t="s">
        <v>361</v>
      </c>
      <c r="E385" s="71"/>
      <c r="F385" s="60">
        <f>SUM(F386)</f>
        <v>2000</v>
      </c>
    </row>
    <row r="386" spans="1:142" s="57" customFormat="1" ht="26.4" x14ac:dyDescent="0.25">
      <c r="A386" s="54" t="s">
        <v>150</v>
      </c>
      <c r="B386" s="75" t="s">
        <v>185</v>
      </c>
      <c r="C386" s="75" t="s">
        <v>92</v>
      </c>
      <c r="D386" s="75" t="s">
        <v>361</v>
      </c>
      <c r="E386" s="75" t="s">
        <v>151</v>
      </c>
      <c r="F386" s="56">
        <v>2000</v>
      </c>
    </row>
    <row r="387" spans="1:142" x14ac:dyDescent="0.25">
      <c r="A387" s="58" t="s">
        <v>362</v>
      </c>
      <c r="B387" s="71" t="s">
        <v>363</v>
      </c>
      <c r="C387" s="71" t="s">
        <v>92</v>
      </c>
      <c r="D387" s="71" t="s">
        <v>364</v>
      </c>
      <c r="E387" s="71"/>
      <c r="F387" s="60">
        <f>SUM(F388)</f>
        <v>508.05</v>
      </c>
    </row>
    <row r="388" spans="1:142" s="57" customFormat="1" ht="26.4" x14ac:dyDescent="0.25">
      <c r="A388" s="54" t="s">
        <v>150</v>
      </c>
      <c r="B388" s="75" t="s">
        <v>185</v>
      </c>
      <c r="C388" s="75" t="s">
        <v>92</v>
      </c>
      <c r="D388" s="75" t="s">
        <v>364</v>
      </c>
      <c r="E388" s="75" t="s">
        <v>151</v>
      </c>
      <c r="F388" s="56">
        <v>508.05</v>
      </c>
    </row>
    <row r="389" spans="1:142" ht="15.6" x14ac:dyDescent="0.3">
      <c r="A389" s="45" t="s">
        <v>365</v>
      </c>
      <c r="B389" s="81" t="s">
        <v>125</v>
      </c>
      <c r="C389" s="81"/>
      <c r="D389" s="81"/>
      <c r="E389" s="81"/>
      <c r="F389" s="82">
        <f t="shared" ref="F389:F391" si="3">SUM(F390)</f>
        <v>200</v>
      </c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  <c r="R389" s="131"/>
      <c r="S389" s="131"/>
      <c r="T389" s="131"/>
      <c r="U389" s="131"/>
      <c r="V389" s="131"/>
      <c r="W389" s="131"/>
      <c r="X389" s="131"/>
      <c r="Y389" s="131"/>
      <c r="Z389" s="131"/>
      <c r="AA389" s="131"/>
      <c r="AB389" s="131"/>
      <c r="AC389" s="131"/>
      <c r="AD389" s="131"/>
      <c r="AE389" s="131"/>
      <c r="AF389" s="131"/>
      <c r="AG389" s="131"/>
      <c r="AH389" s="131"/>
      <c r="AI389" s="131"/>
      <c r="AJ389" s="131"/>
      <c r="AK389" s="131"/>
      <c r="AL389" s="131"/>
      <c r="AM389" s="131"/>
      <c r="AN389" s="131"/>
      <c r="AO389" s="131"/>
      <c r="AP389" s="131"/>
      <c r="AQ389" s="131"/>
      <c r="AR389" s="131"/>
      <c r="AS389" s="131"/>
      <c r="AT389" s="131"/>
      <c r="AU389" s="131"/>
      <c r="AV389" s="131"/>
      <c r="AW389" s="131"/>
      <c r="AX389" s="131"/>
      <c r="AY389" s="131"/>
      <c r="AZ389" s="131"/>
      <c r="BA389" s="131"/>
      <c r="BB389" s="131"/>
      <c r="BC389" s="131"/>
      <c r="BD389" s="131"/>
      <c r="BE389" s="131"/>
      <c r="BF389" s="131"/>
      <c r="BG389" s="131"/>
      <c r="BH389" s="131"/>
      <c r="BI389" s="131"/>
      <c r="BJ389" s="131"/>
      <c r="BK389" s="131"/>
      <c r="BL389" s="131"/>
      <c r="BM389" s="131"/>
      <c r="BN389" s="131"/>
      <c r="BO389" s="131"/>
      <c r="BP389" s="131"/>
      <c r="BQ389" s="131"/>
      <c r="BR389" s="131"/>
      <c r="BS389" s="131"/>
      <c r="BT389" s="131"/>
      <c r="BU389" s="131"/>
      <c r="BV389" s="131"/>
      <c r="BW389" s="131"/>
      <c r="BX389" s="131"/>
      <c r="BY389" s="131"/>
      <c r="BZ389" s="131"/>
      <c r="CA389" s="131"/>
      <c r="CB389" s="131"/>
      <c r="CC389" s="131"/>
      <c r="CD389" s="131"/>
      <c r="CE389" s="131"/>
      <c r="CF389" s="131"/>
      <c r="CG389" s="131"/>
      <c r="CH389" s="131"/>
      <c r="CI389" s="131"/>
      <c r="CJ389" s="131"/>
      <c r="CK389" s="131"/>
      <c r="CL389" s="131"/>
      <c r="CM389" s="131"/>
      <c r="CN389" s="131"/>
      <c r="CO389" s="131"/>
      <c r="CP389" s="131"/>
      <c r="CQ389" s="131"/>
      <c r="CR389" s="131"/>
      <c r="CS389" s="131"/>
      <c r="CT389" s="131"/>
      <c r="CU389" s="131"/>
      <c r="CV389" s="131"/>
      <c r="CW389" s="131"/>
      <c r="CX389" s="131"/>
      <c r="CY389" s="131"/>
      <c r="CZ389" s="131"/>
      <c r="DA389" s="131"/>
      <c r="DB389" s="131"/>
      <c r="DC389" s="131"/>
      <c r="DD389" s="131"/>
      <c r="DE389" s="131"/>
      <c r="DF389" s="131"/>
      <c r="DG389" s="131"/>
      <c r="DH389" s="131"/>
      <c r="DI389" s="131"/>
      <c r="DJ389" s="131"/>
      <c r="DK389" s="131"/>
      <c r="DL389" s="131"/>
      <c r="DM389" s="131"/>
      <c r="DN389" s="131"/>
      <c r="DO389" s="131"/>
      <c r="DP389" s="131"/>
      <c r="DQ389" s="131"/>
      <c r="DR389" s="131"/>
      <c r="DS389" s="131"/>
      <c r="DT389" s="131"/>
      <c r="DU389" s="131"/>
      <c r="DV389" s="131"/>
      <c r="DW389" s="131"/>
      <c r="DX389" s="131"/>
      <c r="DY389" s="131"/>
      <c r="DZ389" s="131"/>
      <c r="EA389" s="131"/>
      <c r="EB389" s="131"/>
      <c r="EC389" s="131"/>
      <c r="ED389" s="131"/>
      <c r="EE389" s="131"/>
      <c r="EF389" s="131"/>
      <c r="EG389" s="131"/>
      <c r="EH389" s="131"/>
      <c r="EI389" s="131"/>
      <c r="EJ389" s="131"/>
      <c r="EK389" s="131"/>
      <c r="EL389" s="131"/>
    </row>
    <row r="390" spans="1:142" ht="13.8" x14ac:dyDescent="0.25">
      <c r="A390" s="48" t="s">
        <v>366</v>
      </c>
      <c r="B390" s="46" t="s">
        <v>125</v>
      </c>
      <c r="C390" s="46" t="s">
        <v>90</v>
      </c>
      <c r="D390" s="46"/>
      <c r="E390" s="46"/>
      <c r="F390" s="47">
        <f t="shared" si="3"/>
        <v>200</v>
      </c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130"/>
      <c r="T390" s="130"/>
      <c r="U390" s="130"/>
      <c r="V390" s="130"/>
      <c r="W390" s="130"/>
      <c r="X390" s="130"/>
      <c r="Y390" s="130"/>
      <c r="Z390" s="130"/>
      <c r="AA390" s="130"/>
      <c r="AB390" s="130"/>
      <c r="AC390" s="130"/>
      <c r="AD390" s="130"/>
      <c r="AE390" s="130"/>
      <c r="AF390" s="130"/>
      <c r="AG390" s="130"/>
      <c r="AH390" s="130"/>
      <c r="AI390" s="130"/>
      <c r="AJ390" s="130"/>
      <c r="AK390" s="130"/>
      <c r="AL390" s="130"/>
      <c r="AM390" s="130"/>
      <c r="AN390" s="130"/>
      <c r="AO390" s="130"/>
      <c r="AP390" s="130"/>
      <c r="AQ390" s="130"/>
      <c r="AR390" s="130"/>
      <c r="AS390" s="130"/>
      <c r="AT390" s="130"/>
      <c r="AU390" s="130"/>
      <c r="AV390" s="130"/>
      <c r="AW390" s="130"/>
      <c r="AX390" s="130"/>
      <c r="AY390" s="130"/>
      <c r="AZ390" s="130"/>
      <c r="BA390" s="130"/>
      <c r="BB390" s="130"/>
      <c r="BC390" s="130"/>
      <c r="BD390" s="130"/>
      <c r="BE390" s="130"/>
      <c r="BF390" s="130"/>
      <c r="BG390" s="130"/>
      <c r="BH390" s="130"/>
      <c r="BI390" s="130"/>
      <c r="BJ390" s="130"/>
      <c r="BK390" s="130"/>
      <c r="BL390" s="130"/>
      <c r="BM390" s="130"/>
      <c r="BN390" s="130"/>
      <c r="BO390" s="130"/>
      <c r="BP390" s="130"/>
      <c r="BQ390" s="130"/>
      <c r="BR390" s="130"/>
      <c r="BS390" s="130"/>
      <c r="BT390" s="130"/>
      <c r="BU390" s="130"/>
      <c r="BV390" s="130"/>
      <c r="BW390" s="130"/>
      <c r="BX390" s="130"/>
      <c r="BY390" s="130"/>
      <c r="BZ390" s="130"/>
      <c r="CA390" s="130"/>
      <c r="CB390" s="130"/>
      <c r="CC390" s="130"/>
      <c r="CD390" s="130"/>
      <c r="CE390" s="130"/>
      <c r="CF390" s="130"/>
      <c r="CG390" s="130"/>
      <c r="CH390" s="130"/>
      <c r="CI390" s="130"/>
      <c r="CJ390" s="130"/>
      <c r="CK390" s="130"/>
      <c r="CL390" s="130"/>
      <c r="CM390" s="130"/>
      <c r="CN390" s="130"/>
      <c r="CO390" s="130"/>
      <c r="CP390" s="130"/>
      <c r="CQ390" s="130"/>
      <c r="CR390" s="130"/>
      <c r="CS390" s="130"/>
      <c r="CT390" s="130"/>
      <c r="CU390" s="130"/>
      <c r="CV390" s="130"/>
      <c r="CW390" s="130"/>
      <c r="CX390" s="130"/>
      <c r="CY390" s="130"/>
      <c r="CZ390" s="130"/>
      <c r="DA390" s="130"/>
      <c r="DB390" s="130"/>
      <c r="DC390" s="130"/>
      <c r="DD390" s="130"/>
      <c r="DE390" s="130"/>
      <c r="DF390" s="130"/>
      <c r="DG390" s="130"/>
      <c r="DH390" s="130"/>
      <c r="DI390" s="130"/>
      <c r="DJ390" s="130"/>
      <c r="DK390" s="130"/>
      <c r="DL390" s="130"/>
      <c r="DM390" s="130"/>
      <c r="DN390" s="130"/>
      <c r="DO390" s="130"/>
      <c r="DP390" s="130"/>
      <c r="DQ390" s="130"/>
      <c r="DR390" s="130"/>
      <c r="DS390" s="130"/>
      <c r="DT390" s="130"/>
      <c r="DU390" s="130"/>
      <c r="DV390" s="130"/>
      <c r="DW390" s="130"/>
      <c r="DX390" s="130"/>
      <c r="DY390" s="130"/>
      <c r="DZ390" s="130"/>
      <c r="EA390" s="130"/>
      <c r="EB390" s="130"/>
      <c r="EC390" s="130"/>
      <c r="ED390" s="130"/>
      <c r="EE390" s="130"/>
      <c r="EF390" s="130"/>
      <c r="EG390" s="130"/>
      <c r="EH390" s="130"/>
      <c r="EI390" s="130"/>
      <c r="EJ390" s="130"/>
      <c r="EK390" s="130"/>
      <c r="EL390" s="130"/>
    </row>
    <row r="391" spans="1:142" x14ac:dyDescent="0.25">
      <c r="A391" s="58" t="s">
        <v>367</v>
      </c>
      <c r="B391" s="71" t="s">
        <v>125</v>
      </c>
      <c r="C391" s="71" t="s">
        <v>90</v>
      </c>
      <c r="D391" s="71" t="s">
        <v>368</v>
      </c>
      <c r="E391" s="71"/>
      <c r="F391" s="60">
        <f t="shared" si="3"/>
        <v>200</v>
      </c>
    </row>
    <row r="392" spans="1:142" s="57" customFormat="1" x14ac:dyDescent="0.25">
      <c r="A392" s="54" t="s">
        <v>369</v>
      </c>
      <c r="B392" s="75" t="s">
        <v>125</v>
      </c>
      <c r="C392" s="75" t="s">
        <v>90</v>
      </c>
      <c r="D392" s="75" t="s">
        <v>368</v>
      </c>
      <c r="E392" s="75" t="s">
        <v>370</v>
      </c>
      <c r="F392" s="56">
        <v>200</v>
      </c>
    </row>
    <row r="393" spans="1:142" ht="13.8" x14ac:dyDescent="0.25">
      <c r="A393" s="48" t="s">
        <v>371</v>
      </c>
      <c r="B393" s="46"/>
      <c r="C393" s="46"/>
      <c r="D393" s="46"/>
      <c r="E393" s="46"/>
      <c r="F393" s="47">
        <f>SUM(F14+F85+F89+F98+F122+F189+F199+F278+F309+F367+F383+F389)</f>
        <v>1387475.93</v>
      </c>
      <c r="G393" s="132"/>
      <c r="H393" s="132"/>
      <c r="I393" s="132"/>
      <c r="J393" s="132"/>
      <c r="K393" s="132"/>
      <c r="L393" s="132"/>
      <c r="M393" s="132"/>
      <c r="N393" s="132"/>
      <c r="O393" s="132"/>
      <c r="P393" s="132"/>
      <c r="Q393" s="132"/>
      <c r="R393" s="132"/>
      <c r="S393" s="132"/>
      <c r="T393" s="132"/>
      <c r="U393" s="132"/>
      <c r="V393" s="132"/>
      <c r="W393" s="132"/>
      <c r="X393" s="132"/>
      <c r="Y393" s="132"/>
      <c r="Z393" s="132"/>
      <c r="AA393" s="132"/>
      <c r="AB393" s="132"/>
      <c r="AC393" s="132"/>
      <c r="AD393" s="132"/>
      <c r="AE393" s="132"/>
      <c r="AF393" s="132"/>
      <c r="AG393" s="132"/>
      <c r="AH393" s="132"/>
      <c r="AI393" s="132"/>
      <c r="AJ393" s="132"/>
      <c r="AK393" s="132"/>
      <c r="AL393" s="132"/>
      <c r="AM393" s="132"/>
      <c r="AN393" s="132"/>
      <c r="AO393" s="132"/>
      <c r="AP393" s="132"/>
      <c r="AQ393" s="132"/>
      <c r="AR393" s="132"/>
      <c r="AS393" s="132"/>
      <c r="AT393" s="132"/>
      <c r="AU393" s="132"/>
      <c r="AV393" s="132"/>
      <c r="AW393" s="132"/>
      <c r="AX393" s="132"/>
      <c r="AY393" s="132"/>
      <c r="AZ393" s="132"/>
      <c r="BA393" s="132"/>
      <c r="BB393" s="132"/>
      <c r="BC393" s="132"/>
      <c r="BD393" s="132"/>
      <c r="BE393" s="132"/>
      <c r="BF393" s="132"/>
      <c r="BG393" s="132"/>
      <c r="BH393" s="132"/>
      <c r="BI393" s="132"/>
      <c r="BJ393" s="132"/>
      <c r="BK393" s="132"/>
      <c r="BL393" s="132"/>
      <c r="BM393" s="132"/>
      <c r="BN393" s="132"/>
      <c r="BO393" s="132"/>
      <c r="BP393" s="132"/>
      <c r="BQ393" s="132"/>
      <c r="BR393" s="132"/>
      <c r="BS393" s="132"/>
      <c r="BT393" s="132"/>
      <c r="BU393" s="132"/>
      <c r="BV393" s="132"/>
      <c r="BW393" s="132"/>
      <c r="BX393" s="132"/>
      <c r="BY393" s="132"/>
      <c r="BZ393" s="132"/>
      <c r="CA393" s="132"/>
      <c r="CB393" s="132"/>
      <c r="CC393" s="132"/>
      <c r="CD393" s="132"/>
      <c r="CE393" s="132"/>
      <c r="CF393" s="132"/>
      <c r="CG393" s="132"/>
      <c r="CH393" s="132"/>
      <c r="CI393" s="132"/>
      <c r="CJ393" s="132"/>
      <c r="CK393" s="132"/>
      <c r="CL393" s="132"/>
      <c r="CM393" s="132"/>
      <c r="CN393" s="132"/>
      <c r="CO393" s="132"/>
      <c r="CP393" s="132"/>
      <c r="CQ393" s="132"/>
      <c r="CR393" s="132"/>
      <c r="CS393" s="132"/>
      <c r="CT393" s="132"/>
      <c r="CU393" s="132"/>
      <c r="CV393" s="132"/>
      <c r="CW393" s="132"/>
      <c r="CX393" s="132"/>
      <c r="CY393" s="132"/>
      <c r="CZ393" s="132"/>
      <c r="DA393" s="132"/>
      <c r="DB393" s="132"/>
      <c r="DC393" s="132"/>
      <c r="DD393" s="132"/>
      <c r="DE393" s="132"/>
      <c r="DF393" s="132"/>
      <c r="DG393" s="132"/>
      <c r="DH393" s="132"/>
      <c r="DI393" s="132"/>
      <c r="DJ393" s="132"/>
      <c r="DK393" s="132"/>
      <c r="DL393" s="132"/>
      <c r="DM393" s="132"/>
      <c r="DN393" s="132"/>
      <c r="DO393" s="132"/>
      <c r="DP393" s="132"/>
      <c r="DQ393" s="132"/>
      <c r="DR393" s="132"/>
      <c r="DS393" s="132"/>
      <c r="DT393" s="132"/>
      <c r="DU393" s="132"/>
      <c r="DV393" s="132"/>
      <c r="DW393" s="132"/>
      <c r="DX393" s="132"/>
      <c r="DY393" s="132"/>
      <c r="DZ393" s="132"/>
      <c r="EA393" s="132"/>
      <c r="EB393" s="132"/>
      <c r="EC393" s="132"/>
      <c r="ED393" s="132"/>
      <c r="EE393" s="132"/>
      <c r="EF393" s="132"/>
      <c r="EG393" s="132"/>
      <c r="EH393" s="132"/>
      <c r="EI393" s="132"/>
      <c r="EJ393" s="132"/>
      <c r="EK393" s="132"/>
      <c r="EL393" s="132"/>
    </row>
    <row r="394" spans="1:142" x14ac:dyDescent="0.25">
      <c r="A394" s="132"/>
      <c r="F394" s="134"/>
      <c r="G394" s="132"/>
      <c r="H394" s="132"/>
      <c r="I394" s="132"/>
      <c r="J394" s="132"/>
      <c r="K394" s="132"/>
      <c r="L394" s="132"/>
      <c r="M394" s="132"/>
      <c r="N394" s="132"/>
      <c r="O394" s="132"/>
      <c r="P394" s="132"/>
      <c r="Q394" s="132"/>
      <c r="R394" s="132"/>
      <c r="S394" s="132"/>
      <c r="T394" s="132"/>
      <c r="U394" s="132"/>
      <c r="V394" s="132"/>
      <c r="W394" s="132"/>
      <c r="X394" s="132"/>
      <c r="Y394" s="132"/>
      <c r="Z394" s="132"/>
      <c r="AA394" s="132"/>
      <c r="AB394" s="132"/>
      <c r="AC394" s="132"/>
      <c r="AD394" s="132"/>
      <c r="AE394" s="132"/>
      <c r="AF394" s="132"/>
      <c r="AG394" s="132"/>
      <c r="AH394" s="132"/>
      <c r="AI394" s="132"/>
      <c r="AJ394" s="132"/>
      <c r="AK394" s="132"/>
      <c r="AL394" s="132"/>
      <c r="AM394" s="132"/>
      <c r="AN394" s="132"/>
      <c r="AO394" s="132"/>
      <c r="AP394" s="132"/>
      <c r="AQ394" s="132"/>
      <c r="AR394" s="132"/>
      <c r="AS394" s="132"/>
      <c r="AT394" s="132"/>
      <c r="AU394" s="132"/>
      <c r="AV394" s="132"/>
      <c r="AW394" s="132"/>
      <c r="AX394" s="132"/>
      <c r="AY394" s="132"/>
      <c r="AZ394" s="132"/>
      <c r="BA394" s="132"/>
      <c r="BB394" s="132"/>
      <c r="BC394" s="132"/>
      <c r="BD394" s="132"/>
      <c r="BE394" s="132"/>
      <c r="BF394" s="132"/>
      <c r="BG394" s="132"/>
      <c r="BH394" s="132"/>
      <c r="BI394" s="132"/>
      <c r="BJ394" s="132"/>
      <c r="BK394" s="132"/>
      <c r="BL394" s="132"/>
      <c r="BM394" s="132"/>
      <c r="BN394" s="132"/>
      <c r="BO394" s="132"/>
      <c r="BP394" s="132"/>
      <c r="BQ394" s="132"/>
      <c r="BR394" s="132"/>
      <c r="BS394" s="132"/>
      <c r="BT394" s="132"/>
      <c r="BU394" s="132"/>
      <c r="BV394" s="132"/>
      <c r="BW394" s="132"/>
      <c r="BX394" s="132"/>
      <c r="BY394" s="132"/>
      <c r="BZ394" s="132"/>
      <c r="CA394" s="132"/>
      <c r="CB394" s="132"/>
      <c r="CC394" s="132"/>
      <c r="CD394" s="132"/>
      <c r="CE394" s="132"/>
      <c r="CF394" s="132"/>
      <c r="CG394" s="132"/>
      <c r="CH394" s="132"/>
      <c r="CI394" s="132"/>
      <c r="CJ394" s="132"/>
      <c r="CK394" s="132"/>
      <c r="CL394" s="132"/>
      <c r="CM394" s="132"/>
      <c r="CN394" s="132"/>
      <c r="CO394" s="132"/>
      <c r="CP394" s="132"/>
      <c r="CQ394" s="132"/>
      <c r="CR394" s="132"/>
      <c r="CS394" s="132"/>
      <c r="CT394" s="132"/>
      <c r="CU394" s="132"/>
      <c r="CV394" s="132"/>
      <c r="CW394" s="132"/>
      <c r="CX394" s="132"/>
      <c r="CY394" s="132"/>
      <c r="CZ394" s="132"/>
      <c r="DA394" s="132"/>
      <c r="DB394" s="132"/>
      <c r="DC394" s="132"/>
      <c r="DD394" s="132"/>
      <c r="DE394" s="132"/>
      <c r="DF394" s="132"/>
      <c r="DG394" s="132"/>
      <c r="DH394" s="132"/>
      <c r="DI394" s="132"/>
      <c r="DJ394" s="132"/>
      <c r="DK394" s="132"/>
      <c r="DL394" s="132"/>
      <c r="DM394" s="132"/>
      <c r="DN394" s="132"/>
      <c r="DO394" s="132"/>
      <c r="DP394" s="132"/>
      <c r="DQ394" s="132"/>
      <c r="DR394" s="132"/>
      <c r="DS394" s="132"/>
      <c r="DT394" s="132"/>
      <c r="DU394" s="132"/>
      <c r="DV394" s="132"/>
      <c r="DW394" s="132"/>
      <c r="DX394" s="132"/>
      <c r="DY394" s="132"/>
      <c r="DZ394" s="132"/>
      <c r="EA394" s="132"/>
      <c r="EB394" s="132"/>
      <c r="EC394" s="132"/>
      <c r="ED394" s="132"/>
      <c r="EE394" s="132"/>
      <c r="EF394" s="132"/>
      <c r="EG394" s="132"/>
      <c r="EH394" s="132"/>
      <c r="EI394" s="132"/>
      <c r="EJ394" s="132"/>
      <c r="EK394" s="132"/>
      <c r="EL394" s="132"/>
    </row>
    <row r="395" spans="1:142" x14ac:dyDescent="0.25">
      <c r="A395" s="132"/>
      <c r="F395" s="134"/>
      <c r="G395" s="132"/>
      <c r="H395" s="132"/>
      <c r="I395" s="132"/>
      <c r="J395" s="132"/>
      <c r="K395" s="132"/>
      <c r="L395" s="132"/>
      <c r="M395" s="132"/>
      <c r="N395" s="132"/>
      <c r="O395" s="132"/>
      <c r="P395" s="132"/>
      <c r="Q395" s="132"/>
      <c r="R395" s="132"/>
      <c r="S395" s="132"/>
      <c r="T395" s="132"/>
      <c r="U395" s="132"/>
      <c r="V395" s="132"/>
      <c r="W395" s="132"/>
      <c r="X395" s="132"/>
      <c r="Y395" s="132"/>
      <c r="Z395" s="132"/>
      <c r="AA395" s="132"/>
      <c r="AB395" s="132"/>
      <c r="AC395" s="132"/>
      <c r="AD395" s="132"/>
      <c r="AE395" s="132"/>
      <c r="AF395" s="132"/>
      <c r="AG395" s="132"/>
      <c r="AH395" s="132"/>
      <c r="AI395" s="132"/>
      <c r="AJ395" s="132"/>
      <c r="AK395" s="132"/>
      <c r="AL395" s="132"/>
      <c r="AM395" s="132"/>
      <c r="AN395" s="132"/>
      <c r="AO395" s="132"/>
      <c r="AP395" s="132"/>
      <c r="AQ395" s="132"/>
      <c r="AR395" s="132"/>
      <c r="AS395" s="132"/>
      <c r="AT395" s="132"/>
      <c r="AU395" s="132"/>
      <c r="AV395" s="132"/>
      <c r="AW395" s="132"/>
      <c r="AX395" s="132"/>
      <c r="AY395" s="132"/>
      <c r="AZ395" s="132"/>
      <c r="BA395" s="132"/>
      <c r="BB395" s="132"/>
      <c r="BC395" s="132"/>
      <c r="BD395" s="132"/>
      <c r="BE395" s="132"/>
      <c r="BF395" s="132"/>
      <c r="BG395" s="132"/>
      <c r="BH395" s="132"/>
      <c r="BI395" s="132"/>
      <c r="BJ395" s="132"/>
      <c r="BK395" s="132"/>
      <c r="BL395" s="132"/>
      <c r="BM395" s="132"/>
      <c r="BN395" s="132"/>
      <c r="BO395" s="132"/>
      <c r="BP395" s="132"/>
      <c r="BQ395" s="132"/>
      <c r="BR395" s="132"/>
      <c r="BS395" s="132"/>
      <c r="BT395" s="132"/>
      <c r="BU395" s="132"/>
      <c r="BV395" s="132"/>
      <c r="BW395" s="132"/>
      <c r="BX395" s="132"/>
      <c r="BY395" s="132"/>
      <c r="BZ395" s="132"/>
      <c r="CA395" s="132"/>
      <c r="CB395" s="132"/>
      <c r="CC395" s="132"/>
      <c r="CD395" s="132"/>
      <c r="CE395" s="132"/>
      <c r="CF395" s="132"/>
      <c r="CG395" s="132"/>
      <c r="CH395" s="132"/>
      <c r="CI395" s="132"/>
      <c r="CJ395" s="132"/>
      <c r="CK395" s="132"/>
      <c r="CL395" s="132"/>
      <c r="CM395" s="132"/>
      <c r="CN395" s="132"/>
      <c r="CO395" s="132"/>
      <c r="CP395" s="132"/>
      <c r="CQ395" s="132"/>
      <c r="CR395" s="132"/>
      <c r="CS395" s="132"/>
      <c r="CT395" s="132"/>
      <c r="CU395" s="132"/>
      <c r="CV395" s="132"/>
      <c r="CW395" s="132"/>
      <c r="CX395" s="132"/>
      <c r="CY395" s="132"/>
      <c r="CZ395" s="132"/>
      <c r="DA395" s="132"/>
      <c r="DB395" s="132"/>
      <c r="DC395" s="132"/>
      <c r="DD395" s="132"/>
      <c r="DE395" s="132"/>
      <c r="DF395" s="132"/>
      <c r="DG395" s="132"/>
      <c r="DH395" s="132"/>
      <c r="DI395" s="132"/>
      <c r="DJ395" s="132"/>
      <c r="DK395" s="132"/>
      <c r="DL395" s="132"/>
      <c r="DM395" s="132"/>
      <c r="DN395" s="132"/>
      <c r="DO395" s="132"/>
      <c r="DP395" s="132"/>
      <c r="DQ395" s="132"/>
      <c r="DR395" s="132"/>
      <c r="DS395" s="132"/>
      <c r="DT395" s="132"/>
      <c r="DU395" s="132"/>
      <c r="DV395" s="132"/>
      <c r="DW395" s="132"/>
      <c r="DX395" s="132"/>
      <c r="DY395" s="132"/>
      <c r="DZ395" s="132"/>
      <c r="EA395" s="132"/>
      <c r="EB395" s="132"/>
      <c r="EC395" s="132"/>
      <c r="ED395" s="132"/>
      <c r="EE395" s="132"/>
      <c r="EF395" s="132"/>
      <c r="EG395" s="132"/>
      <c r="EH395" s="132"/>
      <c r="EI395" s="132"/>
      <c r="EJ395" s="132"/>
      <c r="EK395" s="132"/>
      <c r="EL395" s="132"/>
    </row>
  </sheetData>
  <mergeCells count="14">
    <mergeCell ref="A1:F1"/>
    <mergeCell ref="A2:F2"/>
    <mergeCell ref="A3:F3"/>
    <mergeCell ref="A9:F9"/>
    <mergeCell ref="A11:A12"/>
    <mergeCell ref="B11:B12"/>
    <mergeCell ref="C11:C12"/>
    <mergeCell ref="D11:D12"/>
    <mergeCell ref="E11:E12"/>
    <mergeCell ref="F11:F12"/>
    <mergeCell ref="A4:F4"/>
    <mergeCell ref="A5:F5"/>
    <mergeCell ref="A6:F6"/>
    <mergeCell ref="A7:F7"/>
  </mergeCells>
  <pageMargins left="0.59055118110236227" right="0" top="0.74803149606299213" bottom="0.74803149606299213" header="0.31496062992125984" footer="0.31496062992125984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19"/>
  <sheetViews>
    <sheetView workbookViewId="0">
      <selection activeCell="A423" sqref="A423"/>
    </sheetView>
  </sheetViews>
  <sheetFormatPr defaultColWidth="5.44140625" defaultRowHeight="13.2" x14ac:dyDescent="0.25"/>
  <cols>
    <col min="1" max="1" width="84.33203125" style="37" customWidth="1"/>
    <col min="2" max="2" width="6.88671875" style="276" customWidth="1"/>
    <col min="3" max="3" width="8" style="133" customWidth="1"/>
    <col min="4" max="4" width="7.88671875" style="133" customWidth="1"/>
    <col min="5" max="5" width="13.6640625" style="133" customWidth="1"/>
    <col min="6" max="6" width="6" style="133" customWidth="1"/>
    <col min="7" max="7" width="13.5546875" style="278" customWidth="1"/>
    <col min="8" max="254" width="8.88671875" style="136" customWidth="1"/>
    <col min="255" max="255" width="47.6640625" style="136" customWidth="1"/>
    <col min="256" max="256" width="5.44140625" style="136"/>
    <col min="257" max="257" width="55.44140625" style="136" customWidth="1"/>
    <col min="258" max="258" width="5.44140625" style="136" customWidth="1"/>
    <col min="259" max="259" width="6.6640625" style="136" customWidth="1"/>
    <col min="260" max="260" width="6.44140625" style="136" customWidth="1"/>
    <col min="261" max="261" width="13.6640625" style="136" customWidth="1"/>
    <col min="262" max="262" width="6" style="136" customWidth="1"/>
    <col min="263" max="263" width="13.5546875" style="136" customWidth="1"/>
    <col min="264" max="510" width="8.88671875" style="136" customWidth="1"/>
    <col min="511" max="511" width="47.6640625" style="136" customWidth="1"/>
    <col min="512" max="512" width="5.44140625" style="136"/>
    <col min="513" max="513" width="55.44140625" style="136" customWidth="1"/>
    <col min="514" max="514" width="5.44140625" style="136" customWidth="1"/>
    <col min="515" max="515" width="6.6640625" style="136" customWidth="1"/>
    <col min="516" max="516" width="6.44140625" style="136" customWidth="1"/>
    <col min="517" max="517" width="13.6640625" style="136" customWidth="1"/>
    <col min="518" max="518" width="6" style="136" customWidth="1"/>
    <col min="519" max="519" width="13.5546875" style="136" customWidth="1"/>
    <col min="520" max="766" width="8.88671875" style="136" customWidth="1"/>
    <col min="767" max="767" width="47.6640625" style="136" customWidth="1"/>
    <col min="768" max="768" width="5.44140625" style="136"/>
    <col min="769" max="769" width="55.44140625" style="136" customWidth="1"/>
    <col min="770" max="770" width="5.44140625" style="136" customWidth="1"/>
    <col min="771" max="771" width="6.6640625" style="136" customWidth="1"/>
    <col min="772" max="772" width="6.44140625" style="136" customWidth="1"/>
    <col min="773" max="773" width="13.6640625" style="136" customWidth="1"/>
    <col min="774" max="774" width="6" style="136" customWidth="1"/>
    <col min="775" max="775" width="13.5546875" style="136" customWidth="1"/>
    <col min="776" max="1022" width="8.88671875" style="136" customWidth="1"/>
    <col min="1023" max="1023" width="47.6640625" style="136" customWidth="1"/>
    <col min="1024" max="1024" width="5.44140625" style="136"/>
    <col min="1025" max="1025" width="55.44140625" style="136" customWidth="1"/>
    <col min="1026" max="1026" width="5.44140625" style="136" customWidth="1"/>
    <col min="1027" max="1027" width="6.6640625" style="136" customWidth="1"/>
    <col min="1028" max="1028" width="6.44140625" style="136" customWidth="1"/>
    <col min="1029" max="1029" width="13.6640625" style="136" customWidth="1"/>
    <col min="1030" max="1030" width="6" style="136" customWidth="1"/>
    <col min="1031" max="1031" width="13.5546875" style="136" customWidth="1"/>
    <col min="1032" max="1278" width="8.88671875" style="136" customWidth="1"/>
    <col min="1279" max="1279" width="47.6640625" style="136" customWidth="1"/>
    <col min="1280" max="1280" width="5.44140625" style="136"/>
    <col min="1281" max="1281" width="55.44140625" style="136" customWidth="1"/>
    <col min="1282" max="1282" width="5.44140625" style="136" customWidth="1"/>
    <col min="1283" max="1283" width="6.6640625" style="136" customWidth="1"/>
    <col min="1284" max="1284" width="6.44140625" style="136" customWidth="1"/>
    <col min="1285" max="1285" width="13.6640625" style="136" customWidth="1"/>
    <col min="1286" max="1286" width="6" style="136" customWidth="1"/>
    <col min="1287" max="1287" width="13.5546875" style="136" customWidth="1"/>
    <col min="1288" max="1534" width="8.88671875" style="136" customWidth="1"/>
    <col min="1535" max="1535" width="47.6640625" style="136" customWidth="1"/>
    <col min="1536" max="1536" width="5.44140625" style="136"/>
    <col min="1537" max="1537" width="55.44140625" style="136" customWidth="1"/>
    <col min="1538" max="1538" width="5.44140625" style="136" customWidth="1"/>
    <col min="1539" max="1539" width="6.6640625" style="136" customWidth="1"/>
    <col min="1540" max="1540" width="6.44140625" style="136" customWidth="1"/>
    <col min="1541" max="1541" width="13.6640625" style="136" customWidth="1"/>
    <col min="1542" max="1542" width="6" style="136" customWidth="1"/>
    <col min="1543" max="1543" width="13.5546875" style="136" customWidth="1"/>
    <col min="1544" max="1790" width="8.88671875" style="136" customWidth="1"/>
    <col min="1791" max="1791" width="47.6640625" style="136" customWidth="1"/>
    <col min="1792" max="1792" width="5.44140625" style="136"/>
    <col min="1793" max="1793" width="55.44140625" style="136" customWidth="1"/>
    <col min="1794" max="1794" width="5.44140625" style="136" customWidth="1"/>
    <col min="1795" max="1795" width="6.6640625" style="136" customWidth="1"/>
    <col min="1796" max="1796" width="6.44140625" style="136" customWidth="1"/>
    <col min="1797" max="1797" width="13.6640625" style="136" customWidth="1"/>
    <col min="1798" max="1798" width="6" style="136" customWidth="1"/>
    <col min="1799" max="1799" width="13.5546875" style="136" customWidth="1"/>
    <col min="1800" max="2046" width="8.88671875" style="136" customWidth="1"/>
    <col min="2047" max="2047" width="47.6640625" style="136" customWidth="1"/>
    <col min="2048" max="2048" width="5.44140625" style="136"/>
    <col min="2049" max="2049" width="55.44140625" style="136" customWidth="1"/>
    <col min="2050" max="2050" width="5.44140625" style="136" customWidth="1"/>
    <col min="2051" max="2051" width="6.6640625" style="136" customWidth="1"/>
    <col min="2052" max="2052" width="6.44140625" style="136" customWidth="1"/>
    <col min="2053" max="2053" width="13.6640625" style="136" customWidth="1"/>
    <col min="2054" max="2054" width="6" style="136" customWidth="1"/>
    <col min="2055" max="2055" width="13.5546875" style="136" customWidth="1"/>
    <col min="2056" max="2302" width="8.88671875" style="136" customWidth="1"/>
    <col min="2303" max="2303" width="47.6640625" style="136" customWidth="1"/>
    <col min="2304" max="2304" width="5.44140625" style="136"/>
    <col min="2305" max="2305" width="55.44140625" style="136" customWidth="1"/>
    <col min="2306" max="2306" width="5.44140625" style="136" customWidth="1"/>
    <col min="2307" max="2307" width="6.6640625" style="136" customWidth="1"/>
    <col min="2308" max="2308" width="6.44140625" style="136" customWidth="1"/>
    <col min="2309" max="2309" width="13.6640625" style="136" customWidth="1"/>
    <col min="2310" max="2310" width="6" style="136" customWidth="1"/>
    <col min="2311" max="2311" width="13.5546875" style="136" customWidth="1"/>
    <col min="2312" max="2558" width="8.88671875" style="136" customWidth="1"/>
    <col min="2559" max="2559" width="47.6640625" style="136" customWidth="1"/>
    <col min="2560" max="2560" width="5.44140625" style="136"/>
    <col min="2561" max="2561" width="55.44140625" style="136" customWidth="1"/>
    <col min="2562" max="2562" width="5.44140625" style="136" customWidth="1"/>
    <col min="2563" max="2563" width="6.6640625" style="136" customWidth="1"/>
    <col min="2564" max="2564" width="6.44140625" style="136" customWidth="1"/>
    <col min="2565" max="2565" width="13.6640625" style="136" customWidth="1"/>
    <col min="2566" max="2566" width="6" style="136" customWidth="1"/>
    <col min="2567" max="2567" width="13.5546875" style="136" customWidth="1"/>
    <col min="2568" max="2814" width="8.88671875" style="136" customWidth="1"/>
    <col min="2815" max="2815" width="47.6640625" style="136" customWidth="1"/>
    <col min="2816" max="2816" width="5.44140625" style="136"/>
    <col min="2817" max="2817" width="55.44140625" style="136" customWidth="1"/>
    <col min="2818" max="2818" width="5.44140625" style="136" customWidth="1"/>
    <col min="2819" max="2819" width="6.6640625" style="136" customWidth="1"/>
    <col min="2820" max="2820" width="6.44140625" style="136" customWidth="1"/>
    <col min="2821" max="2821" width="13.6640625" style="136" customWidth="1"/>
    <col min="2822" max="2822" width="6" style="136" customWidth="1"/>
    <col min="2823" max="2823" width="13.5546875" style="136" customWidth="1"/>
    <col min="2824" max="3070" width="8.88671875" style="136" customWidth="1"/>
    <col min="3071" max="3071" width="47.6640625" style="136" customWidth="1"/>
    <col min="3072" max="3072" width="5.44140625" style="136"/>
    <col min="3073" max="3073" width="55.44140625" style="136" customWidth="1"/>
    <col min="3074" max="3074" width="5.44140625" style="136" customWidth="1"/>
    <col min="3075" max="3075" width="6.6640625" style="136" customWidth="1"/>
    <col min="3076" max="3076" width="6.44140625" style="136" customWidth="1"/>
    <col min="3077" max="3077" width="13.6640625" style="136" customWidth="1"/>
    <col min="3078" max="3078" width="6" style="136" customWidth="1"/>
    <col min="3079" max="3079" width="13.5546875" style="136" customWidth="1"/>
    <col min="3080" max="3326" width="8.88671875" style="136" customWidth="1"/>
    <col min="3327" max="3327" width="47.6640625" style="136" customWidth="1"/>
    <col min="3328" max="3328" width="5.44140625" style="136"/>
    <col min="3329" max="3329" width="55.44140625" style="136" customWidth="1"/>
    <col min="3330" max="3330" width="5.44140625" style="136" customWidth="1"/>
    <col min="3331" max="3331" width="6.6640625" style="136" customWidth="1"/>
    <col min="3332" max="3332" width="6.44140625" style="136" customWidth="1"/>
    <col min="3333" max="3333" width="13.6640625" style="136" customWidth="1"/>
    <col min="3334" max="3334" width="6" style="136" customWidth="1"/>
    <col min="3335" max="3335" width="13.5546875" style="136" customWidth="1"/>
    <col min="3336" max="3582" width="8.88671875" style="136" customWidth="1"/>
    <col min="3583" max="3583" width="47.6640625" style="136" customWidth="1"/>
    <col min="3584" max="3584" width="5.44140625" style="136"/>
    <col min="3585" max="3585" width="55.44140625" style="136" customWidth="1"/>
    <col min="3586" max="3586" width="5.44140625" style="136" customWidth="1"/>
    <col min="3587" max="3587" width="6.6640625" style="136" customWidth="1"/>
    <col min="3588" max="3588" width="6.44140625" style="136" customWidth="1"/>
    <col min="3589" max="3589" width="13.6640625" style="136" customWidth="1"/>
    <col min="3590" max="3590" width="6" style="136" customWidth="1"/>
    <col min="3591" max="3591" width="13.5546875" style="136" customWidth="1"/>
    <col min="3592" max="3838" width="8.88671875" style="136" customWidth="1"/>
    <col min="3839" max="3839" width="47.6640625" style="136" customWidth="1"/>
    <col min="3840" max="3840" width="5.44140625" style="136"/>
    <col min="3841" max="3841" width="55.44140625" style="136" customWidth="1"/>
    <col min="3842" max="3842" width="5.44140625" style="136" customWidth="1"/>
    <col min="3843" max="3843" width="6.6640625" style="136" customWidth="1"/>
    <col min="3844" max="3844" width="6.44140625" style="136" customWidth="1"/>
    <col min="3845" max="3845" width="13.6640625" style="136" customWidth="1"/>
    <col min="3846" max="3846" width="6" style="136" customWidth="1"/>
    <col min="3847" max="3847" width="13.5546875" style="136" customWidth="1"/>
    <col min="3848" max="4094" width="8.88671875" style="136" customWidth="1"/>
    <col min="4095" max="4095" width="47.6640625" style="136" customWidth="1"/>
    <col min="4096" max="4096" width="5.44140625" style="136"/>
    <col min="4097" max="4097" width="55.44140625" style="136" customWidth="1"/>
    <col min="4098" max="4098" width="5.44140625" style="136" customWidth="1"/>
    <col min="4099" max="4099" width="6.6640625" style="136" customWidth="1"/>
    <col min="4100" max="4100" width="6.44140625" style="136" customWidth="1"/>
    <col min="4101" max="4101" width="13.6640625" style="136" customWidth="1"/>
    <col min="4102" max="4102" width="6" style="136" customWidth="1"/>
    <col min="4103" max="4103" width="13.5546875" style="136" customWidth="1"/>
    <col min="4104" max="4350" width="8.88671875" style="136" customWidth="1"/>
    <col min="4351" max="4351" width="47.6640625" style="136" customWidth="1"/>
    <col min="4352" max="4352" width="5.44140625" style="136"/>
    <col min="4353" max="4353" width="55.44140625" style="136" customWidth="1"/>
    <col min="4354" max="4354" width="5.44140625" style="136" customWidth="1"/>
    <col min="4355" max="4355" width="6.6640625" style="136" customWidth="1"/>
    <col min="4356" max="4356" width="6.44140625" style="136" customWidth="1"/>
    <col min="4357" max="4357" width="13.6640625" style="136" customWidth="1"/>
    <col min="4358" max="4358" width="6" style="136" customWidth="1"/>
    <col min="4359" max="4359" width="13.5546875" style="136" customWidth="1"/>
    <col min="4360" max="4606" width="8.88671875" style="136" customWidth="1"/>
    <col min="4607" max="4607" width="47.6640625" style="136" customWidth="1"/>
    <col min="4608" max="4608" width="5.44140625" style="136"/>
    <col min="4609" max="4609" width="55.44140625" style="136" customWidth="1"/>
    <col min="4610" max="4610" width="5.44140625" style="136" customWidth="1"/>
    <col min="4611" max="4611" width="6.6640625" style="136" customWidth="1"/>
    <col min="4612" max="4612" width="6.44140625" style="136" customWidth="1"/>
    <col min="4613" max="4613" width="13.6640625" style="136" customWidth="1"/>
    <col min="4614" max="4614" width="6" style="136" customWidth="1"/>
    <col min="4615" max="4615" width="13.5546875" style="136" customWidth="1"/>
    <col min="4616" max="4862" width="8.88671875" style="136" customWidth="1"/>
    <col min="4863" max="4863" width="47.6640625" style="136" customWidth="1"/>
    <col min="4864" max="4864" width="5.44140625" style="136"/>
    <col min="4865" max="4865" width="55.44140625" style="136" customWidth="1"/>
    <col min="4866" max="4866" width="5.44140625" style="136" customWidth="1"/>
    <col min="4867" max="4867" width="6.6640625" style="136" customWidth="1"/>
    <col min="4868" max="4868" width="6.44140625" style="136" customWidth="1"/>
    <col min="4869" max="4869" width="13.6640625" style="136" customWidth="1"/>
    <col min="4870" max="4870" width="6" style="136" customWidth="1"/>
    <col min="4871" max="4871" width="13.5546875" style="136" customWidth="1"/>
    <col min="4872" max="5118" width="8.88671875" style="136" customWidth="1"/>
    <col min="5119" max="5119" width="47.6640625" style="136" customWidth="1"/>
    <col min="5120" max="5120" width="5.44140625" style="136"/>
    <col min="5121" max="5121" width="55.44140625" style="136" customWidth="1"/>
    <col min="5122" max="5122" width="5.44140625" style="136" customWidth="1"/>
    <col min="5123" max="5123" width="6.6640625" style="136" customWidth="1"/>
    <col min="5124" max="5124" width="6.44140625" style="136" customWidth="1"/>
    <col min="5125" max="5125" width="13.6640625" style="136" customWidth="1"/>
    <col min="5126" max="5126" width="6" style="136" customWidth="1"/>
    <col min="5127" max="5127" width="13.5546875" style="136" customWidth="1"/>
    <col min="5128" max="5374" width="8.88671875" style="136" customWidth="1"/>
    <col min="5375" max="5375" width="47.6640625" style="136" customWidth="1"/>
    <col min="5376" max="5376" width="5.44140625" style="136"/>
    <col min="5377" max="5377" width="55.44140625" style="136" customWidth="1"/>
    <col min="5378" max="5378" width="5.44140625" style="136" customWidth="1"/>
    <col min="5379" max="5379" width="6.6640625" style="136" customWidth="1"/>
    <col min="5380" max="5380" width="6.44140625" style="136" customWidth="1"/>
    <col min="5381" max="5381" width="13.6640625" style="136" customWidth="1"/>
    <col min="5382" max="5382" width="6" style="136" customWidth="1"/>
    <col min="5383" max="5383" width="13.5546875" style="136" customWidth="1"/>
    <col min="5384" max="5630" width="8.88671875" style="136" customWidth="1"/>
    <col min="5631" max="5631" width="47.6640625" style="136" customWidth="1"/>
    <col min="5632" max="5632" width="5.44140625" style="136"/>
    <col min="5633" max="5633" width="55.44140625" style="136" customWidth="1"/>
    <col min="5634" max="5634" width="5.44140625" style="136" customWidth="1"/>
    <col min="5635" max="5635" width="6.6640625" style="136" customWidth="1"/>
    <col min="5636" max="5636" width="6.44140625" style="136" customWidth="1"/>
    <col min="5637" max="5637" width="13.6640625" style="136" customWidth="1"/>
    <col min="5638" max="5638" width="6" style="136" customWidth="1"/>
    <col min="5639" max="5639" width="13.5546875" style="136" customWidth="1"/>
    <col min="5640" max="5886" width="8.88671875" style="136" customWidth="1"/>
    <col min="5887" max="5887" width="47.6640625" style="136" customWidth="1"/>
    <col min="5888" max="5888" width="5.44140625" style="136"/>
    <col min="5889" max="5889" width="55.44140625" style="136" customWidth="1"/>
    <col min="5890" max="5890" width="5.44140625" style="136" customWidth="1"/>
    <col min="5891" max="5891" width="6.6640625" style="136" customWidth="1"/>
    <col min="5892" max="5892" width="6.44140625" style="136" customWidth="1"/>
    <col min="5893" max="5893" width="13.6640625" style="136" customWidth="1"/>
    <col min="5894" max="5894" width="6" style="136" customWidth="1"/>
    <col min="5895" max="5895" width="13.5546875" style="136" customWidth="1"/>
    <col min="5896" max="6142" width="8.88671875" style="136" customWidth="1"/>
    <col min="6143" max="6143" width="47.6640625" style="136" customWidth="1"/>
    <col min="6144" max="6144" width="5.44140625" style="136"/>
    <col min="6145" max="6145" width="55.44140625" style="136" customWidth="1"/>
    <col min="6146" max="6146" width="5.44140625" style="136" customWidth="1"/>
    <col min="6147" max="6147" width="6.6640625" style="136" customWidth="1"/>
    <col min="6148" max="6148" width="6.44140625" style="136" customWidth="1"/>
    <col min="6149" max="6149" width="13.6640625" style="136" customWidth="1"/>
    <col min="6150" max="6150" width="6" style="136" customWidth="1"/>
    <col min="6151" max="6151" width="13.5546875" style="136" customWidth="1"/>
    <col min="6152" max="6398" width="8.88671875" style="136" customWidth="1"/>
    <col min="6399" max="6399" width="47.6640625" style="136" customWidth="1"/>
    <col min="6400" max="6400" width="5.44140625" style="136"/>
    <col min="6401" max="6401" width="55.44140625" style="136" customWidth="1"/>
    <col min="6402" max="6402" width="5.44140625" style="136" customWidth="1"/>
    <col min="6403" max="6403" width="6.6640625" style="136" customWidth="1"/>
    <col min="6404" max="6404" width="6.44140625" style="136" customWidth="1"/>
    <col min="6405" max="6405" width="13.6640625" style="136" customWidth="1"/>
    <col min="6406" max="6406" width="6" style="136" customWidth="1"/>
    <col min="6407" max="6407" width="13.5546875" style="136" customWidth="1"/>
    <col min="6408" max="6654" width="8.88671875" style="136" customWidth="1"/>
    <col min="6655" max="6655" width="47.6640625" style="136" customWidth="1"/>
    <col min="6656" max="6656" width="5.44140625" style="136"/>
    <col min="6657" max="6657" width="55.44140625" style="136" customWidth="1"/>
    <col min="6658" max="6658" width="5.44140625" style="136" customWidth="1"/>
    <col min="6659" max="6659" width="6.6640625" style="136" customWidth="1"/>
    <col min="6660" max="6660" width="6.44140625" style="136" customWidth="1"/>
    <col min="6661" max="6661" width="13.6640625" style="136" customWidth="1"/>
    <col min="6662" max="6662" width="6" style="136" customWidth="1"/>
    <col min="6663" max="6663" width="13.5546875" style="136" customWidth="1"/>
    <col min="6664" max="6910" width="8.88671875" style="136" customWidth="1"/>
    <col min="6911" max="6911" width="47.6640625" style="136" customWidth="1"/>
    <col min="6912" max="6912" width="5.44140625" style="136"/>
    <col min="6913" max="6913" width="55.44140625" style="136" customWidth="1"/>
    <col min="6914" max="6914" width="5.44140625" style="136" customWidth="1"/>
    <col min="6915" max="6915" width="6.6640625" style="136" customWidth="1"/>
    <col min="6916" max="6916" width="6.44140625" style="136" customWidth="1"/>
    <col min="6917" max="6917" width="13.6640625" style="136" customWidth="1"/>
    <col min="6918" max="6918" width="6" style="136" customWidth="1"/>
    <col min="6919" max="6919" width="13.5546875" style="136" customWidth="1"/>
    <col min="6920" max="7166" width="8.88671875" style="136" customWidth="1"/>
    <col min="7167" max="7167" width="47.6640625" style="136" customWidth="1"/>
    <col min="7168" max="7168" width="5.44140625" style="136"/>
    <col min="7169" max="7169" width="55.44140625" style="136" customWidth="1"/>
    <col min="7170" max="7170" width="5.44140625" style="136" customWidth="1"/>
    <col min="7171" max="7171" width="6.6640625" style="136" customWidth="1"/>
    <col min="7172" max="7172" width="6.44140625" style="136" customWidth="1"/>
    <col min="7173" max="7173" width="13.6640625" style="136" customWidth="1"/>
    <col min="7174" max="7174" width="6" style="136" customWidth="1"/>
    <col min="7175" max="7175" width="13.5546875" style="136" customWidth="1"/>
    <col min="7176" max="7422" width="8.88671875" style="136" customWidth="1"/>
    <col min="7423" max="7423" width="47.6640625" style="136" customWidth="1"/>
    <col min="7424" max="7424" width="5.44140625" style="136"/>
    <col min="7425" max="7425" width="55.44140625" style="136" customWidth="1"/>
    <col min="7426" max="7426" width="5.44140625" style="136" customWidth="1"/>
    <col min="7427" max="7427" width="6.6640625" style="136" customWidth="1"/>
    <col min="7428" max="7428" width="6.44140625" style="136" customWidth="1"/>
    <col min="7429" max="7429" width="13.6640625" style="136" customWidth="1"/>
    <col min="7430" max="7430" width="6" style="136" customWidth="1"/>
    <col min="7431" max="7431" width="13.5546875" style="136" customWidth="1"/>
    <col min="7432" max="7678" width="8.88671875" style="136" customWidth="1"/>
    <col min="7679" max="7679" width="47.6640625" style="136" customWidth="1"/>
    <col min="7680" max="7680" width="5.44140625" style="136"/>
    <col min="7681" max="7681" width="55.44140625" style="136" customWidth="1"/>
    <col min="7682" max="7682" width="5.44140625" style="136" customWidth="1"/>
    <col min="7683" max="7683" width="6.6640625" style="136" customWidth="1"/>
    <col min="7684" max="7684" width="6.44140625" style="136" customWidth="1"/>
    <col min="7685" max="7685" width="13.6640625" style="136" customWidth="1"/>
    <col min="7686" max="7686" width="6" style="136" customWidth="1"/>
    <col min="7687" max="7687" width="13.5546875" style="136" customWidth="1"/>
    <col min="7688" max="7934" width="8.88671875" style="136" customWidth="1"/>
    <col min="7935" max="7935" width="47.6640625" style="136" customWidth="1"/>
    <col min="7936" max="7936" width="5.44140625" style="136"/>
    <col min="7937" max="7937" width="55.44140625" style="136" customWidth="1"/>
    <col min="7938" max="7938" width="5.44140625" style="136" customWidth="1"/>
    <col min="7939" max="7939" width="6.6640625" style="136" customWidth="1"/>
    <col min="7940" max="7940" width="6.44140625" style="136" customWidth="1"/>
    <col min="7941" max="7941" width="13.6640625" style="136" customWidth="1"/>
    <col min="7942" max="7942" width="6" style="136" customWidth="1"/>
    <col min="7943" max="7943" width="13.5546875" style="136" customWidth="1"/>
    <col min="7944" max="8190" width="8.88671875" style="136" customWidth="1"/>
    <col min="8191" max="8191" width="47.6640625" style="136" customWidth="1"/>
    <col min="8192" max="8192" width="5.44140625" style="136"/>
    <col min="8193" max="8193" width="55.44140625" style="136" customWidth="1"/>
    <col min="8194" max="8194" width="5.44140625" style="136" customWidth="1"/>
    <col min="8195" max="8195" width="6.6640625" style="136" customWidth="1"/>
    <col min="8196" max="8196" width="6.44140625" style="136" customWidth="1"/>
    <col min="8197" max="8197" width="13.6640625" style="136" customWidth="1"/>
    <col min="8198" max="8198" width="6" style="136" customWidth="1"/>
    <col min="8199" max="8199" width="13.5546875" style="136" customWidth="1"/>
    <col min="8200" max="8446" width="8.88671875" style="136" customWidth="1"/>
    <col min="8447" max="8447" width="47.6640625" style="136" customWidth="1"/>
    <col min="8448" max="8448" width="5.44140625" style="136"/>
    <col min="8449" max="8449" width="55.44140625" style="136" customWidth="1"/>
    <col min="8450" max="8450" width="5.44140625" style="136" customWidth="1"/>
    <col min="8451" max="8451" width="6.6640625" style="136" customWidth="1"/>
    <col min="8452" max="8452" width="6.44140625" style="136" customWidth="1"/>
    <col min="8453" max="8453" width="13.6640625" style="136" customWidth="1"/>
    <col min="8454" max="8454" width="6" style="136" customWidth="1"/>
    <col min="8455" max="8455" width="13.5546875" style="136" customWidth="1"/>
    <col min="8456" max="8702" width="8.88671875" style="136" customWidth="1"/>
    <col min="8703" max="8703" width="47.6640625" style="136" customWidth="1"/>
    <col min="8704" max="8704" width="5.44140625" style="136"/>
    <col min="8705" max="8705" width="55.44140625" style="136" customWidth="1"/>
    <col min="8706" max="8706" width="5.44140625" style="136" customWidth="1"/>
    <col min="8707" max="8707" width="6.6640625" style="136" customWidth="1"/>
    <col min="8708" max="8708" width="6.44140625" style="136" customWidth="1"/>
    <col min="8709" max="8709" width="13.6640625" style="136" customWidth="1"/>
    <col min="8710" max="8710" width="6" style="136" customWidth="1"/>
    <col min="8711" max="8711" width="13.5546875" style="136" customWidth="1"/>
    <col min="8712" max="8958" width="8.88671875" style="136" customWidth="1"/>
    <col min="8959" max="8959" width="47.6640625" style="136" customWidth="1"/>
    <col min="8960" max="8960" width="5.44140625" style="136"/>
    <col min="8961" max="8961" width="55.44140625" style="136" customWidth="1"/>
    <col min="8962" max="8962" width="5.44140625" style="136" customWidth="1"/>
    <col min="8963" max="8963" width="6.6640625" style="136" customWidth="1"/>
    <col min="8964" max="8964" width="6.44140625" style="136" customWidth="1"/>
    <col min="8965" max="8965" width="13.6640625" style="136" customWidth="1"/>
    <col min="8966" max="8966" width="6" style="136" customWidth="1"/>
    <col min="8967" max="8967" width="13.5546875" style="136" customWidth="1"/>
    <col min="8968" max="9214" width="8.88671875" style="136" customWidth="1"/>
    <col min="9215" max="9215" width="47.6640625" style="136" customWidth="1"/>
    <col min="9216" max="9216" width="5.44140625" style="136"/>
    <col min="9217" max="9217" width="55.44140625" style="136" customWidth="1"/>
    <col min="9218" max="9218" width="5.44140625" style="136" customWidth="1"/>
    <col min="9219" max="9219" width="6.6640625" style="136" customWidth="1"/>
    <col min="9220" max="9220" width="6.44140625" style="136" customWidth="1"/>
    <col min="9221" max="9221" width="13.6640625" style="136" customWidth="1"/>
    <col min="9222" max="9222" width="6" style="136" customWidth="1"/>
    <col min="9223" max="9223" width="13.5546875" style="136" customWidth="1"/>
    <col min="9224" max="9470" width="8.88671875" style="136" customWidth="1"/>
    <col min="9471" max="9471" width="47.6640625" style="136" customWidth="1"/>
    <col min="9472" max="9472" width="5.44140625" style="136"/>
    <col min="9473" max="9473" width="55.44140625" style="136" customWidth="1"/>
    <col min="9474" max="9474" width="5.44140625" style="136" customWidth="1"/>
    <col min="9475" max="9475" width="6.6640625" style="136" customWidth="1"/>
    <col min="9476" max="9476" width="6.44140625" style="136" customWidth="1"/>
    <col min="9477" max="9477" width="13.6640625" style="136" customWidth="1"/>
    <col min="9478" max="9478" width="6" style="136" customWidth="1"/>
    <col min="9479" max="9479" width="13.5546875" style="136" customWidth="1"/>
    <col min="9480" max="9726" width="8.88671875" style="136" customWidth="1"/>
    <col min="9727" max="9727" width="47.6640625" style="136" customWidth="1"/>
    <col min="9728" max="9728" width="5.44140625" style="136"/>
    <col min="9729" max="9729" width="55.44140625" style="136" customWidth="1"/>
    <col min="9730" max="9730" width="5.44140625" style="136" customWidth="1"/>
    <col min="9731" max="9731" width="6.6640625" style="136" customWidth="1"/>
    <col min="9732" max="9732" width="6.44140625" style="136" customWidth="1"/>
    <col min="9733" max="9733" width="13.6640625" style="136" customWidth="1"/>
    <col min="9734" max="9734" width="6" style="136" customWidth="1"/>
    <col min="9735" max="9735" width="13.5546875" style="136" customWidth="1"/>
    <col min="9736" max="9982" width="8.88671875" style="136" customWidth="1"/>
    <col min="9983" max="9983" width="47.6640625" style="136" customWidth="1"/>
    <col min="9984" max="9984" width="5.44140625" style="136"/>
    <col min="9985" max="9985" width="55.44140625" style="136" customWidth="1"/>
    <col min="9986" max="9986" width="5.44140625" style="136" customWidth="1"/>
    <col min="9987" max="9987" width="6.6640625" style="136" customWidth="1"/>
    <col min="9988" max="9988" width="6.44140625" style="136" customWidth="1"/>
    <col min="9989" max="9989" width="13.6640625" style="136" customWidth="1"/>
    <col min="9990" max="9990" width="6" style="136" customWidth="1"/>
    <col min="9991" max="9991" width="13.5546875" style="136" customWidth="1"/>
    <col min="9992" max="10238" width="8.88671875" style="136" customWidth="1"/>
    <col min="10239" max="10239" width="47.6640625" style="136" customWidth="1"/>
    <col min="10240" max="10240" width="5.44140625" style="136"/>
    <col min="10241" max="10241" width="55.44140625" style="136" customWidth="1"/>
    <col min="10242" max="10242" width="5.44140625" style="136" customWidth="1"/>
    <col min="10243" max="10243" width="6.6640625" style="136" customWidth="1"/>
    <col min="10244" max="10244" width="6.44140625" style="136" customWidth="1"/>
    <col min="10245" max="10245" width="13.6640625" style="136" customWidth="1"/>
    <col min="10246" max="10246" width="6" style="136" customWidth="1"/>
    <col min="10247" max="10247" width="13.5546875" style="136" customWidth="1"/>
    <col min="10248" max="10494" width="8.88671875" style="136" customWidth="1"/>
    <col min="10495" max="10495" width="47.6640625" style="136" customWidth="1"/>
    <col min="10496" max="10496" width="5.44140625" style="136"/>
    <col min="10497" max="10497" width="55.44140625" style="136" customWidth="1"/>
    <col min="10498" max="10498" width="5.44140625" style="136" customWidth="1"/>
    <col min="10499" max="10499" width="6.6640625" style="136" customWidth="1"/>
    <col min="10500" max="10500" width="6.44140625" style="136" customWidth="1"/>
    <col min="10501" max="10501" width="13.6640625" style="136" customWidth="1"/>
    <col min="10502" max="10502" width="6" style="136" customWidth="1"/>
    <col min="10503" max="10503" width="13.5546875" style="136" customWidth="1"/>
    <col min="10504" max="10750" width="8.88671875" style="136" customWidth="1"/>
    <col min="10751" max="10751" width="47.6640625" style="136" customWidth="1"/>
    <col min="10752" max="10752" width="5.44140625" style="136"/>
    <col min="10753" max="10753" width="55.44140625" style="136" customWidth="1"/>
    <col min="10754" max="10754" width="5.44140625" style="136" customWidth="1"/>
    <col min="10755" max="10755" width="6.6640625" style="136" customWidth="1"/>
    <col min="10756" max="10756" width="6.44140625" style="136" customWidth="1"/>
    <col min="10757" max="10757" width="13.6640625" style="136" customWidth="1"/>
    <col min="10758" max="10758" width="6" style="136" customWidth="1"/>
    <col min="10759" max="10759" width="13.5546875" style="136" customWidth="1"/>
    <col min="10760" max="11006" width="8.88671875" style="136" customWidth="1"/>
    <col min="11007" max="11007" width="47.6640625" style="136" customWidth="1"/>
    <col min="11008" max="11008" width="5.44140625" style="136"/>
    <col min="11009" max="11009" width="55.44140625" style="136" customWidth="1"/>
    <col min="11010" max="11010" width="5.44140625" style="136" customWidth="1"/>
    <col min="11011" max="11011" width="6.6640625" style="136" customWidth="1"/>
    <col min="11012" max="11012" width="6.44140625" style="136" customWidth="1"/>
    <col min="11013" max="11013" width="13.6640625" style="136" customWidth="1"/>
    <col min="11014" max="11014" width="6" style="136" customWidth="1"/>
    <col min="11015" max="11015" width="13.5546875" style="136" customWidth="1"/>
    <col min="11016" max="11262" width="8.88671875" style="136" customWidth="1"/>
    <col min="11263" max="11263" width="47.6640625" style="136" customWidth="1"/>
    <col min="11264" max="11264" width="5.44140625" style="136"/>
    <col min="11265" max="11265" width="55.44140625" style="136" customWidth="1"/>
    <col min="11266" max="11266" width="5.44140625" style="136" customWidth="1"/>
    <col min="11267" max="11267" width="6.6640625" style="136" customWidth="1"/>
    <col min="11268" max="11268" width="6.44140625" style="136" customWidth="1"/>
    <col min="11269" max="11269" width="13.6640625" style="136" customWidth="1"/>
    <col min="11270" max="11270" width="6" style="136" customWidth="1"/>
    <col min="11271" max="11271" width="13.5546875" style="136" customWidth="1"/>
    <col min="11272" max="11518" width="8.88671875" style="136" customWidth="1"/>
    <col min="11519" max="11519" width="47.6640625" style="136" customWidth="1"/>
    <col min="11520" max="11520" width="5.44140625" style="136"/>
    <col min="11521" max="11521" width="55.44140625" style="136" customWidth="1"/>
    <col min="11522" max="11522" width="5.44140625" style="136" customWidth="1"/>
    <col min="11523" max="11523" width="6.6640625" style="136" customWidth="1"/>
    <col min="11524" max="11524" width="6.44140625" style="136" customWidth="1"/>
    <col min="11525" max="11525" width="13.6640625" style="136" customWidth="1"/>
    <col min="11526" max="11526" width="6" style="136" customWidth="1"/>
    <col min="11527" max="11527" width="13.5546875" style="136" customWidth="1"/>
    <col min="11528" max="11774" width="8.88671875" style="136" customWidth="1"/>
    <col min="11775" max="11775" width="47.6640625" style="136" customWidth="1"/>
    <col min="11776" max="11776" width="5.44140625" style="136"/>
    <col min="11777" max="11777" width="55.44140625" style="136" customWidth="1"/>
    <col min="11778" max="11778" width="5.44140625" style="136" customWidth="1"/>
    <col min="11779" max="11779" width="6.6640625" style="136" customWidth="1"/>
    <col min="11780" max="11780" width="6.44140625" style="136" customWidth="1"/>
    <col min="11781" max="11781" width="13.6640625" style="136" customWidth="1"/>
    <col min="11782" max="11782" width="6" style="136" customWidth="1"/>
    <col min="11783" max="11783" width="13.5546875" style="136" customWidth="1"/>
    <col min="11784" max="12030" width="8.88671875" style="136" customWidth="1"/>
    <col min="12031" max="12031" width="47.6640625" style="136" customWidth="1"/>
    <col min="12032" max="12032" width="5.44140625" style="136"/>
    <col min="12033" max="12033" width="55.44140625" style="136" customWidth="1"/>
    <col min="12034" max="12034" width="5.44140625" style="136" customWidth="1"/>
    <col min="12035" max="12035" width="6.6640625" style="136" customWidth="1"/>
    <col min="12036" max="12036" width="6.44140625" style="136" customWidth="1"/>
    <col min="12037" max="12037" width="13.6640625" style="136" customWidth="1"/>
    <col min="12038" max="12038" width="6" style="136" customWidth="1"/>
    <col min="12039" max="12039" width="13.5546875" style="136" customWidth="1"/>
    <col min="12040" max="12286" width="8.88671875" style="136" customWidth="1"/>
    <col min="12287" max="12287" width="47.6640625" style="136" customWidth="1"/>
    <col min="12288" max="12288" width="5.44140625" style="136"/>
    <col min="12289" max="12289" width="55.44140625" style="136" customWidth="1"/>
    <col min="12290" max="12290" width="5.44140625" style="136" customWidth="1"/>
    <col min="12291" max="12291" width="6.6640625" style="136" customWidth="1"/>
    <col min="12292" max="12292" width="6.44140625" style="136" customWidth="1"/>
    <col min="12293" max="12293" width="13.6640625" style="136" customWidth="1"/>
    <col min="12294" max="12294" width="6" style="136" customWidth="1"/>
    <col min="12295" max="12295" width="13.5546875" style="136" customWidth="1"/>
    <col min="12296" max="12542" width="8.88671875" style="136" customWidth="1"/>
    <col min="12543" max="12543" width="47.6640625" style="136" customWidth="1"/>
    <col min="12544" max="12544" width="5.44140625" style="136"/>
    <col min="12545" max="12545" width="55.44140625" style="136" customWidth="1"/>
    <col min="12546" max="12546" width="5.44140625" style="136" customWidth="1"/>
    <col min="12547" max="12547" width="6.6640625" style="136" customWidth="1"/>
    <col min="12548" max="12548" width="6.44140625" style="136" customWidth="1"/>
    <col min="12549" max="12549" width="13.6640625" style="136" customWidth="1"/>
    <col min="12550" max="12550" width="6" style="136" customWidth="1"/>
    <col min="12551" max="12551" width="13.5546875" style="136" customWidth="1"/>
    <col min="12552" max="12798" width="8.88671875" style="136" customWidth="1"/>
    <col min="12799" max="12799" width="47.6640625" style="136" customWidth="1"/>
    <col min="12800" max="12800" width="5.44140625" style="136"/>
    <col min="12801" max="12801" width="55.44140625" style="136" customWidth="1"/>
    <col min="12802" max="12802" width="5.44140625" style="136" customWidth="1"/>
    <col min="12803" max="12803" width="6.6640625" style="136" customWidth="1"/>
    <col min="12804" max="12804" width="6.44140625" style="136" customWidth="1"/>
    <col min="12805" max="12805" width="13.6640625" style="136" customWidth="1"/>
    <col min="12806" max="12806" width="6" style="136" customWidth="1"/>
    <col min="12807" max="12807" width="13.5546875" style="136" customWidth="1"/>
    <col min="12808" max="13054" width="8.88671875" style="136" customWidth="1"/>
    <col min="13055" max="13055" width="47.6640625" style="136" customWidth="1"/>
    <col min="13056" max="13056" width="5.44140625" style="136"/>
    <col min="13057" max="13057" width="55.44140625" style="136" customWidth="1"/>
    <col min="13058" max="13058" width="5.44140625" style="136" customWidth="1"/>
    <col min="13059" max="13059" width="6.6640625" style="136" customWidth="1"/>
    <col min="13060" max="13060" width="6.44140625" style="136" customWidth="1"/>
    <col min="13061" max="13061" width="13.6640625" style="136" customWidth="1"/>
    <col min="13062" max="13062" width="6" style="136" customWidth="1"/>
    <col min="13063" max="13063" width="13.5546875" style="136" customWidth="1"/>
    <col min="13064" max="13310" width="8.88671875" style="136" customWidth="1"/>
    <col min="13311" max="13311" width="47.6640625" style="136" customWidth="1"/>
    <col min="13312" max="13312" width="5.44140625" style="136"/>
    <col min="13313" max="13313" width="55.44140625" style="136" customWidth="1"/>
    <col min="13314" max="13314" width="5.44140625" style="136" customWidth="1"/>
    <col min="13315" max="13315" width="6.6640625" style="136" customWidth="1"/>
    <col min="13316" max="13316" width="6.44140625" style="136" customWidth="1"/>
    <col min="13317" max="13317" width="13.6640625" style="136" customWidth="1"/>
    <col min="13318" max="13318" width="6" style="136" customWidth="1"/>
    <col min="13319" max="13319" width="13.5546875" style="136" customWidth="1"/>
    <col min="13320" max="13566" width="8.88671875" style="136" customWidth="1"/>
    <col min="13567" max="13567" width="47.6640625" style="136" customWidth="1"/>
    <col min="13568" max="13568" width="5.44140625" style="136"/>
    <col min="13569" max="13569" width="55.44140625" style="136" customWidth="1"/>
    <col min="13570" max="13570" width="5.44140625" style="136" customWidth="1"/>
    <col min="13571" max="13571" width="6.6640625" style="136" customWidth="1"/>
    <col min="13572" max="13572" width="6.44140625" style="136" customWidth="1"/>
    <col min="13573" max="13573" width="13.6640625" style="136" customWidth="1"/>
    <col min="13574" max="13574" width="6" style="136" customWidth="1"/>
    <col min="13575" max="13575" width="13.5546875" style="136" customWidth="1"/>
    <col min="13576" max="13822" width="8.88671875" style="136" customWidth="1"/>
    <col min="13823" max="13823" width="47.6640625" style="136" customWidth="1"/>
    <col min="13824" max="13824" width="5.44140625" style="136"/>
    <col min="13825" max="13825" width="55.44140625" style="136" customWidth="1"/>
    <col min="13826" max="13826" width="5.44140625" style="136" customWidth="1"/>
    <col min="13827" max="13827" width="6.6640625" style="136" customWidth="1"/>
    <col min="13828" max="13828" width="6.44140625" style="136" customWidth="1"/>
    <col min="13829" max="13829" width="13.6640625" style="136" customWidth="1"/>
    <col min="13830" max="13830" width="6" style="136" customWidth="1"/>
    <col min="13831" max="13831" width="13.5546875" style="136" customWidth="1"/>
    <col min="13832" max="14078" width="8.88671875" style="136" customWidth="1"/>
    <col min="14079" max="14079" width="47.6640625" style="136" customWidth="1"/>
    <col min="14080" max="14080" width="5.44140625" style="136"/>
    <col min="14081" max="14081" width="55.44140625" style="136" customWidth="1"/>
    <col min="14082" max="14082" width="5.44140625" style="136" customWidth="1"/>
    <col min="14083" max="14083" width="6.6640625" style="136" customWidth="1"/>
    <col min="14084" max="14084" width="6.44140625" style="136" customWidth="1"/>
    <col min="14085" max="14085" width="13.6640625" style="136" customWidth="1"/>
    <col min="14086" max="14086" width="6" style="136" customWidth="1"/>
    <col min="14087" max="14087" width="13.5546875" style="136" customWidth="1"/>
    <col min="14088" max="14334" width="8.88671875" style="136" customWidth="1"/>
    <col min="14335" max="14335" width="47.6640625" style="136" customWidth="1"/>
    <col min="14336" max="14336" width="5.44140625" style="136"/>
    <col min="14337" max="14337" width="55.44140625" style="136" customWidth="1"/>
    <col min="14338" max="14338" width="5.44140625" style="136" customWidth="1"/>
    <col min="14339" max="14339" width="6.6640625" style="136" customWidth="1"/>
    <col min="14340" max="14340" width="6.44140625" style="136" customWidth="1"/>
    <col min="14341" max="14341" width="13.6640625" style="136" customWidth="1"/>
    <col min="14342" max="14342" width="6" style="136" customWidth="1"/>
    <col min="14343" max="14343" width="13.5546875" style="136" customWidth="1"/>
    <col min="14344" max="14590" width="8.88671875" style="136" customWidth="1"/>
    <col min="14591" max="14591" width="47.6640625" style="136" customWidth="1"/>
    <col min="14592" max="14592" width="5.44140625" style="136"/>
    <col min="14593" max="14593" width="55.44140625" style="136" customWidth="1"/>
    <col min="14594" max="14594" width="5.44140625" style="136" customWidth="1"/>
    <col min="14595" max="14595" width="6.6640625" style="136" customWidth="1"/>
    <col min="14596" max="14596" width="6.44140625" style="136" customWidth="1"/>
    <col min="14597" max="14597" width="13.6640625" style="136" customWidth="1"/>
    <col min="14598" max="14598" width="6" style="136" customWidth="1"/>
    <col min="14599" max="14599" width="13.5546875" style="136" customWidth="1"/>
    <col min="14600" max="14846" width="8.88671875" style="136" customWidth="1"/>
    <col min="14847" max="14847" width="47.6640625" style="136" customWidth="1"/>
    <col min="14848" max="14848" width="5.44140625" style="136"/>
    <col min="14849" max="14849" width="55.44140625" style="136" customWidth="1"/>
    <col min="14850" max="14850" width="5.44140625" style="136" customWidth="1"/>
    <col min="14851" max="14851" width="6.6640625" style="136" customWidth="1"/>
    <col min="14852" max="14852" width="6.44140625" style="136" customWidth="1"/>
    <col min="14853" max="14853" width="13.6640625" style="136" customWidth="1"/>
    <col min="14854" max="14854" width="6" style="136" customWidth="1"/>
    <col min="14855" max="14855" width="13.5546875" style="136" customWidth="1"/>
    <col min="14856" max="15102" width="8.88671875" style="136" customWidth="1"/>
    <col min="15103" max="15103" width="47.6640625" style="136" customWidth="1"/>
    <col min="15104" max="15104" width="5.44140625" style="136"/>
    <col min="15105" max="15105" width="55.44140625" style="136" customWidth="1"/>
    <col min="15106" max="15106" width="5.44140625" style="136" customWidth="1"/>
    <col min="15107" max="15107" width="6.6640625" style="136" customWidth="1"/>
    <col min="15108" max="15108" width="6.44140625" style="136" customWidth="1"/>
    <col min="15109" max="15109" width="13.6640625" style="136" customWidth="1"/>
    <col min="15110" max="15110" width="6" style="136" customWidth="1"/>
    <col min="15111" max="15111" width="13.5546875" style="136" customWidth="1"/>
    <col min="15112" max="15358" width="8.88671875" style="136" customWidth="1"/>
    <col min="15359" max="15359" width="47.6640625" style="136" customWidth="1"/>
    <col min="15360" max="15360" width="5.44140625" style="136"/>
    <col min="15361" max="15361" width="55.44140625" style="136" customWidth="1"/>
    <col min="15362" max="15362" width="5.44140625" style="136" customWidth="1"/>
    <col min="15363" max="15363" width="6.6640625" style="136" customWidth="1"/>
    <col min="15364" max="15364" width="6.44140625" style="136" customWidth="1"/>
    <col min="15365" max="15365" width="13.6640625" style="136" customWidth="1"/>
    <col min="15366" max="15366" width="6" style="136" customWidth="1"/>
    <col min="15367" max="15367" width="13.5546875" style="136" customWidth="1"/>
    <col min="15368" max="15614" width="8.88671875" style="136" customWidth="1"/>
    <col min="15615" max="15615" width="47.6640625" style="136" customWidth="1"/>
    <col min="15616" max="15616" width="5.44140625" style="136"/>
    <col min="15617" max="15617" width="55.44140625" style="136" customWidth="1"/>
    <col min="15618" max="15618" width="5.44140625" style="136" customWidth="1"/>
    <col min="15619" max="15619" width="6.6640625" style="136" customWidth="1"/>
    <col min="15620" max="15620" width="6.44140625" style="136" customWidth="1"/>
    <col min="15621" max="15621" width="13.6640625" style="136" customWidth="1"/>
    <col min="15622" max="15622" width="6" style="136" customWidth="1"/>
    <col min="15623" max="15623" width="13.5546875" style="136" customWidth="1"/>
    <col min="15624" max="15870" width="8.88671875" style="136" customWidth="1"/>
    <col min="15871" max="15871" width="47.6640625" style="136" customWidth="1"/>
    <col min="15872" max="15872" width="5.44140625" style="136"/>
    <col min="15873" max="15873" width="55.44140625" style="136" customWidth="1"/>
    <col min="15874" max="15874" width="5.44140625" style="136" customWidth="1"/>
    <col min="15875" max="15875" width="6.6640625" style="136" customWidth="1"/>
    <col min="15876" max="15876" width="6.44140625" style="136" customWidth="1"/>
    <col min="15877" max="15877" width="13.6640625" style="136" customWidth="1"/>
    <col min="15878" max="15878" width="6" style="136" customWidth="1"/>
    <col min="15879" max="15879" width="13.5546875" style="136" customWidth="1"/>
    <col min="15880" max="16126" width="8.88671875" style="136" customWidth="1"/>
    <col min="16127" max="16127" width="47.6640625" style="136" customWidth="1"/>
    <col min="16128" max="16128" width="5.44140625" style="136"/>
    <col min="16129" max="16129" width="55.44140625" style="136" customWidth="1"/>
    <col min="16130" max="16130" width="5.44140625" style="136" customWidth="1"/>
    <col min="16131" max="16131" width="6.6640625" style="136" customWidth="1"/>
    <col min="16132" max="16132" width="6.44140625" style="136" customWidth="1"/>
    <col min="16133" max="16133" width="13.6640625" style="136" customWidth="1"/>
    <col min="16134" max="16134" width="6" style="136" customWidth="1"/>
    <col min="16135" max="16135" width="13.5546875" style="136" customWidth="1"/>
    <col min="16136" max="16382" width="8.88671875" style="136" customWidth="1"/>
    <col min="16383" max="16383" width="47.6640625" style="136" customWidth="1"/>
    <col min="16384" max="16384" width="5.44140625" style="136"/>
  </cols>
  <sheetData>
    <row r="1" spans="1:254" ht="14.4" x14ac:dyDescent="0.3">
      <c r="A1" s="304" t="s">
        <v>482</v>
      </c>
      <c r="B1" s="304"/>
      <c r="C1" s="304"/>
      <c r="D1" s="304"/>
      <c r="E1" s="304"/>
      <c r="F1" s="304"/>
      <c r="G1" s="305"/>
      <c r="H1" s="135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</row>
    <row r="2" spans="1:254" ht="14.4" x14ac:dyDescent="0.3">
      <c r="A2" s="306" t="s">
        <v>77</v>
      </c>
      <c r="B2" s="306"/>
      <c r="C2" s="306"/>
      <c r="D2" s="306"/>
      <c r="E2" s="306"/>
      <c r="F2" s="306"/>
      <c r="G2" s="307"/>
      <c r="H2" s="135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</row>
    <row r="3" spans="1:254" ht="14.4" x14ac:dyDescent="0.3">
      <c r="A3" s="306" t="s">
        <v>483</v>
      </c>
      <c r="B3" s="306"/>
      <c r="C3" s="306"/>
      <c r="D3" s="306"/>
      <c r="E3" s="306"/>
      <c r="F3" s="306"/>
      <c r="G3" s="307"/>
      <c r="H3" s="135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</row>
    <row r="4" spans="1:254" ht="14.4" x14ac:dyDescent="0.3">
      <c r="A4" s="304" t="s">
        <v>372</v>
      </c>
      <c r="B4" s="304"/>
      <c r="C4" s="304"/>
      <c r="D4" s="304"/>
      <c r="E4" s="304"/>
      <c r="F4" s="304"/>
      <c r="G4" s="305"/>
      <c r="H4" s="135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</row>
    <row r="5" spans="1:254" ht="14.4" x14ac:dyDescent="0.3">
      <c r="A5" s="306" t="s">
        <v>77</v>
      </c>
      <c r="B5" s="306"/>
      <c r="C5" s="306"/>
      <c r="D5" s="306"/>
      <c r="E5" s="306"/>
      <c r="F5" s="306"/>
      <c r="G5" s="307"/>
      <c r="H5" s="135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</row>
    <row r="6" spans="1:254" ht="14.4" x14ac:dyDescent="0.3">
      <c r="A6" s="306" t="s">
        <v>479</v>
      </c>
      <c r="B6" s="306"/>
      <c r="C6" s="306"/>
      <c r="D6" s="306"/>
      <c r="E6" s="306"/>
      <c r="F6" s="306"/>
      <c r="G6" s="307"/>
      <c r="H6" s="135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</row>
    <row r="7" spans="1:254" ht="15.6" x14ac:dyDescent="0.3">
      <c r="A7" s="308" t="s">
        <v>373</v>
      </c>
      <c r="B7" s="308"/>
      <c r="C7" s="308"/>
      <c r="D7" s="308"/>
      <c r="E7" s="308"/>
      <c r="F7" s="308"/>
      <c r="G7" s="308"/>
      <c r="H7" s="137"/>
    </row>
    <row r="8" spans="1:254" x14ac:dyDescent="0.25">
      <c r="A8" s="309" t="s">
        <v>374</v>
      </c>
      <c r="B8" s="309"/>
      <c r="C8" s="309"/>
      <c r="D8" s="309"/>
      <c r="E8" s="309"/>
      <c r="F8" s="309"/>
      <c r="G8" s="309"/>
      <c r="H8" s="137"/>
    </row>
    <row r="9" spans="1:254" x14ac:dyDescent="0.25">
      <c r="A9" s="138"/>
      <c r="B9" s="138"/>
      <c r="C9" s="138"/>
      <c r="D9" s="138"/>
      <c r="E9" s="138"/>
      <c r="F9" s="138"/>
      <c r="G9" s="139" t="s">
        <v>2</v>
      </c>
      <c r="H9" s="137"/>
    </row>
    <row r="10" spans="1:254" x14ac:dyDescent="0.25">
      <c r="A10" s="310" t="s">
        <v>375</v>
      </c>
      <c r="B10" s="312" t="s">
        <v>376</v>
      </c>
      <c r="C10" s="313"/>
      <c r="D10" s="313"/>
      <c r="E10" s="313"/>
      <c r="F10" s="313"/>
      <c r="G10" s="314" t="s">
        <v>84</v>
      </c>
    </row>
    <row r="11" spans="1:254" x14ac:dyDescent="0.25">
      <c r="A11" s="311"/>
      <c r="B11" s="140" t="s">
        <v>377</v>
      </c>
      <c r="C11" s="141" t="s">
        <v>80</v>
      </c>
      <c r="D11" s="141" t="s">
        <v>378</v>
      </c>
      <c r="E11" s="142" t="s">
        <v>82</v>
      </c>
      <c r="F11" s="142" t="s">
        <v>83</v>
      </c>
      <c r="G11" s="315"/>
    </row>
    <row r="12" spans="1:254" x14ac:dyDescent="0.25">
      <c r="A12" s="140">
        <v>1</v>
      </c>
      <c r="B12" s="140">
        <v>2</v>
      </c>
      <c r="C12" s="141" t="s">
        <v>86</v>
      </c>
      <c r="D12" s="141" t="s">
        <v>87</v>
      </c>
      <c r="E12" s="142">
        <v>5</v>
      </c>
      <c r="F12" s="142">
        <v>6</v>
      </c>
      <c r="G12" s="143">
        <v>7</v>
      </c>
    </row>
    <row r="13" spans="1:254" ht="13.8" x14ac:dyDescent="0.25">
      <c r="A13" s="144" t="s">
        <v>379</v>
      </c>
      <c r="B13" s="145">
        <v>510</v>
      </c>
      <c r="C13" s="146"/>
      <c r="D13" s="146"/>
      <c r="E13" s="147"/>
      <c r="F13" s="147"/>
      <c r="G13" s="148">
        <f>SUM(G14+G27)</f>
        <v>7641.4000000000005</v>
      </c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  <c r="EF13" s="149"/>
      <c r="EG13" s="149"/>
      <c r="EH13" s="149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49"/>
      <c r="EX13" s="149"/>
      <c r="EY13" s="149"/>
      <c r="EZ13" s="149"/>
      <c r="FA13" s="149"/>
      <c r="FB13" s="149"/>
      <c r="FC13" s="149"/>
      <c r="FD13" s="149"/>
      <c r="FE13" s="149"/>
      <c r="FF13" s="149"/>
      <c r="FG13" s="149"/>
      <c r="FH13" s="149"/>
      <c r="FI13" s="149"/>
      <c r="FJ13" s="149"/>
      <c r="FK13" s="149"/>
      <c r="FL13" s="149"/>
      <c r="FM13" s="149"/>
      <c r="FN13" s="149"/>
      <c r="FO13" s="149"/>
      <c r="FP13" s="149"/>
      <c r="FQ13" s="149"/>
      <c r="FR13" s="149"/>
      <c r="FS13" s="149"/>
      <c r="FT13" s="149"/>
      <c r="FU13" s="149"/>
      <c r="FV13" s="149"/>
      <c r="FW13" s="149"/>
      <c r="FX13" s="149"/>
      <c r="FY13" s="149"/>
      <c r="FZ13" s="149"/>
      <c r="GA13" s="149"/>
      <c r="GB13" s="149"/>
      <c r="GC13" s="149"/>
      <c r="GD13" s="149"/>
      <c r="GE13" s="149"/>
      <c r="GF13" s="149"/>
      <c r="GG13" s="149"/>
      <c r="GH13" s="149"/>
      <c r="GI13" s="149"/>
      <c r="GJ13" s="149"/>
      <c r="GK13" s="149"/>
      <c r="GL13" s="149"/>
      <c r="GM13" s="149"/>
      <c r="GN13" s="149"/>
      <c r="GO13" s="149"/>
      <c r="GP13" s="149"/>
      <c r="GQ13" s="149"/>
      <c r="GR13" s="149"/>
      <c r="GS13" s="149"/>
      <c r="GT13" s="149"/>
      <c r="GU13" s="149"/>
      <c r="GV13" s="149"/>
      <c r="GW13" s="149"/>
      <c r="GX13" s="149"/>
      <c r="GY13" s="149"/>
      <c r="GZ13" s="149"/>
      <c r="HA13" s="149"/>
      <c r="HB13" s="149"/>
      <c r="HC13" s="149"/>
      <c r="HD13" s="149"/>
      <c r="HE13" s="149"/>
      <c r="HF13" s="149"/>
      <c r="HG13" s="149"/>
      <c r="HH13" s="149"/>
      <c r="HI13" s="149"/>
      <c r="HJ13" s="149"/>
      <c r="HK13" s="149"/>
      <c r="HL13" s="149"/>
      <c r="HM13" s="149"/>
      <c r="HN13" s="149"/>
      <c r="HO13" s="149"/>
      <c r="HP13" s="149"/>
      <c r="HQ13" s="149"/>
      <c r="HR13" s="149"/>
      <c r="HS13" s="149"/>
      <c r="HT13" s="149"/>
      <c r="HU13" s="149"/>
      <c r="HV13" s="149"/>
      <c r="HW13" s="149"/>
      <c r="HX13" s="149"/>
      <c r="HY13" s="149"/>
      <c r="HZ13" s="149"/>
      <c r="IA13" s="149"/>
      <c r="IB13" s="149"/>
      <c r="IC13" s="149"/>
      <c r="ID13" s="149"/>
      <c r="IE13" s="149"/>
      <c r="IF13" s="149"/>
      <c r="IG13" s="149"/>
      <c r="IH13" s="149"/>
      <c r="II13" s="149"/>
      <c r="IJ13" s="149"/>
      <c r="IK13" s="149"/>
      <c r="IL13" s="149"/>
      <c r="IM13" s="149"/>
      <c r="IN13" s="149"/>
      <c r="IO13" s="149"/>
      <c r="IP13" s="149"/>
      <c r="IQ13" s="149"/>
      <c r="IR13" s="149"/>
      <c r="IS13" s="149"/>
      <c r="IT13" s="149"/>
    </row>
    <row r="14" spans="1:254" ht="15.6" x14ac:dyDescent="0.3">
      <c r="A14" s="150" t="s">
        <v>89</v>
      </c>
      <c r="B14" s="151">
        <v>510</v>
      </c>
      <c r="C14" s="152" t="s">
        <v>90</v>
      </c>
      <c r="D14" s="152"/>
      <c r="E14" s="152"/>
      <c r="F14" s="152"/>
      <c r="G14" s="153">
        <f>SUM(G15+G19)</f>
        <v>7641.4000000000005</v>
      </c>
    </row>
    <row r="15" spans="1:254" ht="13.8" x14ac:dyDescent="0.25">
      <c r="A15" s="154" t="s">
        <v>380</v>
      </c>
      <c r="B15" s="155" t="s">
        <v>381</v>
      </c>
      <c r="C15" s="156" t="s">
        <v>90</v>
      </c>
      <c r="D15" s="156" t="s">
        <v>92</v>
      </c>
      <c r="E15" s="156"/>
      <c r="F15" s="156"/>
      <c r="G15" s="157">
        <f>SUM(G18)</f>
        <v>1999.3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  <c r="FT15" s="158"/>
      <c r="FU15" s="158"/>
      <c r="FV15" s="158"/>
      <c r="FW15" s="158"/>
      <c r="FX15" s="158"/>
      <c r="FY15" s="158"/>
      <c r="FZ15" s="158"/>
      <c r="GA15" s="158"/>
      <c r="GB15" s="158"/>
      <c r="GC15" s="158"/>
      <c r="GD15" s="158"/>
      <c r="GE15" s="158"/>
      <c r="GF15" s="158"/>
      <c r="GG15" s="158"/>
      <c r="GH15" s="158"/>
      <c r="GI15" s="158"/>
      <c r="GJ15" s="158"/>
      <c r="GK15" s="158"/>
      <c r="GL15" s="158"/>
      <c r="GM15" s="158"/>
      <c r="GN15" s="158"/>
      <c r="GO15" s="158"/>
      <c r="GP15" s="158"/>
      <c r="GQ15" s="158"/>
      <c r="GR15" s="158"/>
      <c r="GS15" s="158"/>
      <c r="GT15" s="158"/>
      <c r="GU15" s="158"/>
      <c r="GV15" s="158"/>
      <c r="GW15" s="158"/>
      <c r="GX15" s="158"/>
      <c r="GY15" s="158"/>
      <c r="GZ15" s="158"/>
      <c r="HA15" s="158"/>
      <c r="HB15" s="158"/>
      <c r="HC15" s="158"/>
      <c r="HD15" s="158"/>
      <c r="HE15" s="158"/>
      <c r="HF15" s="158"/>
      <c r="HG15" s="158"/>
      <c r="HH15" s="158"/>
      <c r="HI15" s="158"/>
      <c r="HJ15" s="158"/>
      <c r="HK15" s="158"/>
      <c r="HL15" s="158"/>
      <c r="HM15" s="158"/>
      <c r="HN15" s="158"/>
      <c r="HO15" s="158"/>
      <c r="HP15" s="158"/>
      <c r="HQ15" s="158"/>
      <c r="HR15" s="158"/>
      <c r="HS15" s="158"/>
      <c r="HT15" s="158"/>
      <c r="HU15" s="158"/>
      <c r="HV15" s="158"/>
      <c r="HW15" s="158"/>
      <c r="HX15" s="158"/>
      <c r="HY15" s="158"/>
      <c r="HZ15" s="158"/>
      <c r="IA15" s="158"/>
      <c r="IB15" s="158"/>
      <c r="IC15" s="158"/>
      <c r="ID15" s="158"/>
      <c r="IE15" s="158"/>
      <c r="IF15" s="158"/>
      <c r="IG15" s="158"/>
      <c r="IH15" s="158"/>
      <c r="II15" s="158"/>
      <c r="IJ15" s="158"/>
      <c r="IK15" s="158"/>
      <c r="IL15" s="158"/>
      <c r="IM15" s="158"/>
      <c r="IN15" s="158"/>
      <c r="IO15" s="158"/>
      <c r="IP15" s="158"/>
      <c r="IQ15" s="158"/>
      <c r="IR15" s="158"/>
      <c r="IS15" s="158"/>
      <c r="IT15" s="158"/>
    </row>
    <row r="16" spans="1:254" s="149" customFormat="1" ht="14.4" x14ac:dyDescent="0.3">
      <c r="A16" s="159" t="s">
        <v>93</v>
      </c>
      <c r="B16" s="160" t="s">
        <v>381</v>
      </c>
      <c r="C16" s="161" t="s">
        <v>90</v>
      </c>
      <c r="D16" s="161" t="s">
        <v>92</v>
      </c>
      <c r="E16" s="161" t="s">
        <v>94</v>
      </c>
      <c r="F16" s="161"/>
      <c r="G16" s="162">
        <f>SUM(G18)</f>
        <v>1999.3</v>
      </c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  <c r="EP16" s="163"/>
      <c r="EQ16" s="163"/>
      <c r="ER16" s="163"/>
      <c r="ES16" s="163"/>
      <c r="ET16" s="163"/>
      <c r="EU16" s="163"/>
      <c r="EV16" s="163"/>
      <c r="EW16" s="163"/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3"/>
      <c r="FI16" s="163"/>
      <c r="FJ16" s="163"/>
      <c r="FK16" s="163"/>
      <c r="FL16" s="163"/>
      <c r="FM16" s="163"/>
      <c r="FN16" s="163"/>
      <c r="FO16" s="163"/>
      <c r="FP16" s="163"/>
      <c r="FQ16" s="163"/>
      <c r="FR16" s="163"/>
      <c r="FS16" s="163"/>
      <c r="FT16" s="163"/>
      <c r="FU16" s="163"/>
      <c r="FV16" s="163"/>
      <c r="FW16" s="163"/>
      <c r="FX16" s="163"/>
      <c r="FY16" s="163"/>
      <c r="FZ16" s="163"/>
      <c r="GA16" s="163"/>
      <c r="GB16" s="163"/>
      <c r="GC16" s="163"/>
      <c r="GD16" s="163"/>
      <c r="GE16" s="163"/>
      <c r="GF16" s="163"/>
      <c r="GG16" s="163"/>
      <c r="GH16" s="163"/>
      <c r="GI16" s="163"/>
      <c r="GJ16" s="163"/>
      <c r="GK16" s="163"/>
      <c r="GL16" s="163"/>
      <c r="GM16" s="163"/>
      <c r="GN16" s="163"/>
      <c r="GO16" s="163"/>
      <c r="GP16" s="163"/>
      <c r="GQ16" s="163"/>
      <c r="GR16" s="163"/>
      <c r="GS16" s="163"/>
      <c r="GT16" s="163"/>
      <c r="GU16" s="163"/>
      <c r="GV16" s="163"/>
      <c r="GW16" s="163"/>
      <c r="GX16" s="163"/>
      <c r="GY16" s="163"/>
      <c r="GZ16" s="163"/>
      <c r="HA16" s="163"/>
      <c r="HB16" s="163"/>
      <c r="HC16" s="163"/>
      <c r="HD16" s="163"/>
      <c r="HE16" s="163"/>
      <c r="HF16" s="163"/>
      <c r="HG16" s="163"/>
      <c r="HH16" s="163"/>
      <c r="HI16" s="163"/>
      <c r="HJ16" s="163"/>
      <c r="HK16" s="163"/>
      <c r="HL16" s="163"/>
      <c r="HM16" s="163"/>
      <c r="HN16" s="163"/>
      <c r="HO16" s="163"/>
      <c r="HP16" s="163"/>
      <c r="HQ16" s="163"/>
      <c r="HR16" s="163"/>
      <c r="HS16" s="163"/>
      <c r="HT16" s="163"/>
      <c r="HU16" s="163"/>
      <c r="HV16" s="163"/>
      <c r="HW16" s="163"/>
      <c r="HX16" s="163"/>
      <c r="HY16" s="163"/>
      <c r="HZ16" s="163"/>
      <c r="IA16" s="163"/>
      <c r="IB16" s="163"/>
      <c r="IC16" s="163"/>
      <c r="ID16" s="163"/>
      <c r="IE16" s="163"/>
      <c r="IF16" s="163"/>
      <c r="IG16" s="163"/>
      <c r="IH16" s="163"/>
      <c r="II16" s="163"/>
      <c r="IJ16" s="163"/>
      <c r="IK16" s="163"/>
      <c r="IL16" s="163"/>
      <c r="IM16" s="163"/>
      <c r="IN16" s="163"/>
      <c r="IO16" s="163"/>
      <c r="IP16" s="163"/>
      <c r="IQ16" s="163"/>
      <c r="IR16" s="163"/>
      <c r="IS16" s="163"/>
      <c r="IT16" s="163"/>
    </row>
    <row r="17" spans="1:254" ht="13.8" x14ac:dyDescent="0.25">
      <c r="A17" s="164" t="s">
        <v>95</v>
      </c>
      <c r="B17" s="165" t="s">
        <v>381</v>
      </c>
      <c r="C17" s="166" t="s">
        <v>90</v>
      </c>
      <c r="D17" s="166" t="s">
        <v>92</v>
      </c>
      <c r="E17" s="166" t="s">
        <v>94</v>
      </c>
      <c r="F17" s="166"/>
      <c r="G17" s="167">
        <f>SUM(G18)</f>
        <v>1999.3</v>
      </c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  <c r="DQ17" s="168"/>
      <c r="DR17" s="168"/>
      <c r="DS17" s="168"/>
      <c r="DT17" s="168"/>
      <c r="DU17" s="168"/>
      <c r="DV17" s="168"/>
      <c r="DW17" s="168"/>
      <c r="DX17" s="168"/>
      <c r="DY17" s="168"/>
      <c r="DZ17" s="168"/>
      <c r="EA17" s="168"/>
      <c r="EB17" s="168"/>
      <c r="EC17" s="168"/>
      <c r="ED17" s="168"/>
      <c r="EE17" s="168"/>
      <c r="EF17" s="168"/>
      <c r="EG17" s="168"/>
      <c r="EH17" s="168"/>
      <c r="EI17" s="168"/>
      <c r="EJ17" s="168"/>
      <c r="EK17" s="168"/>
      <c r="EL17" s="168"/>
      <c r="EM17" s="168"/>
      <c r="EN17" s="168"/>
      <c r="EO17" s="168"/>
      <c r="EP17" s="168"/>
      <c r="EQ17" s="168"/>
      <c r="ER17" s="168"/>
      <c r="ES17" s="168"/>
      <c r="ET17" s="168"/>
      <c r="EU17" s="168"/>
      <c r="EV17" s="168"/>
      <c r="EW17" s="168"/>
      <c r="EX17" s="168"/>
      <c r="EY17" s="168"/>
      <c r="EZ17" s="168"/>
      <c r="FA17" s="168"/>
      <c r="FB17" s="168"/>
      <c r="FC17" s="168"/>
      <c r="FD17" s="168"/>
      <c r="FE17" s="168"/>
      <c r="FF17" s="168"/>
      <c r="FG17" s="168"/>
      <c r="FH17" s="168"/>
      <c r="FI17" s="168"/>
      <c r="FJ17" s="168"/>
      <c r="FK17" s="168"/>
      <c r="FL17" s="168"/>
      <c r="FM17" s="168"/>
      <c r="FN17" s="168"/>
      <c r="FO17" s="168"/>
      <c r="FP17" s="168"/>
      <c r="FQ17" s="168"/>
      <c r="FR17" s="168"/>
      <c r="FS17" s="168"/>
      <c r="FT17" s="168"/>
      <c r="FU17" s="168"/>
      <c r="FV17" s="168"/>
      <c r="FW17" s="168"/>
      <c r="FX17" s="168"/>
      <c r="FY17" s="168"/>
      <c r="FZ17" s="168"/>
      <c r="GA17" s="168"/>
      <c r="GB17" s="168"/>
      <c r="GC17" s="168"/>
      <c r="GD17" s="168"/>
      <c r="GE17" s="168"/>
      <c r="GF17" s="168"/>
      <c r="GG17" s="168"/>
      <c r="GH17" s="168"/>
      <c r="GI17" s="168"/>
      <c r="GJ17" s="168"/>
      <c r="GK17" s="168"/>
      <c r="GL17" s="168"/>
      <c r="GM17" s="168"/>
      <c r="GN17" s="168"/>
      <c r="GO17" s="168"/>
      <c r="GP17" s="168"/>
      <c r="GQ17" s="168"/>
      <c r="GR17" s="168"/>
      <c r="GS17" s="168"/>
      <c r="GT17" s="168"/>
      <c r="GU17" s="168"/>
      <c r="GV17" s="168"/>
      <c r="GW17" s="168"/>
      <c r="GX17" s="168"/>
      <c r="GY17" s="168"/>
      <c r="GZ17" s="168"/>
      <c r="HA17" s="168"/>
      <c r="HB17" s="168"/>
      <c r="HC17" s="168"/>
      <c r="HD17" s="168"/>
      <c r="HE17" s="168"/>
      <c r="HF17" s="168"/>
      <c r="HG17" s="168"/>
      <c r="HH17" s="168"/>
      <c r="HI17" s="168"/>
      <c r="HJ17" s="168"/>
      <c r="HK17" s="168"/>
      <c r="HL17" s="168"/>
      <c r="HM17" s="168"/>
      <c r="HN17" s="168"/>
      <c r="HO17" s="168"/>
      <c r="HP17" s="168"/>
      <c r="HQ17" s="168"/>
      <c r="HR17" s="168"/>
      <c r="HS17" s="168"/>
      <c r="HT17" s="168"/>
      <c r="HU17" s="168"/>
      <c r="HV17" s="168"/>
      <c r="HW17" s="168"/>
      <c r="HX17" s="168"/>
      <c r="HY17" s="168"/>
      <c r="HZ17" s="168"/>
      <c r="IA17" s="168"/>
      <c r="IB17" s="168"/>
      <c r="IC17" s="168"/>
      <c r="ID17" s="168"/>
      <c r="IE17" s="168"/>
      <c r="IF17" s="168"/>
      <c r="IG17" s="168"/>
      <c r="IH17" s="168"/>
      <c r="II17" s="168"/>
      <c r="IJ17" s="168"/>
      <c r="IK17" s="168"/>
      <c r="IL17" s="168"/>
      <c r="IM17" s="168"/>
      <c r="IN17" s="168"/>
      <c r="IO17" s="168"/>
      <c r="IP17" s="168"/>
      <c r="IQ17" s="168"/>
      <c r="IR17" s="168"/>
      <c r="IS17" s="168"/>
      <c r="IT17" s="168"/>
    </row>
    <row r="18" spans="1:254" s="158" customFormat="1" ht="39.6" x14ac:dyDescent="0.25">
      <c r="A18" s="169" t="s">
        <v>382</v>
      </c>
      <c r="B18" s="170" t="s">
        <v>381</v>
      </c>
      <c r="C18" s="171" t="s">
        <v>90</v>
      </c>
      <c r="D18" s="171" t="s">
        <v>92</v>
      </c>
      <c r="E18" s="171" t="s">
        <v>94</v>
      </c>
      <c r="F18" s="171" t="s">
        <v>97</v>
      </c>
      <c r="G18" s="172">
        <v>1999.3</v>
      </c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6"/>
      <c r="HG18" s="136"/>
      <c r="HH18" s="136"/>
      <c r="HI18" s="136"/>
      <c r="HJ18" s="136"/>
      <c r="HK18" s="136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6"/>
      <c r="HW18" s="136"/>
      <c r="HX18" s="136"/>
      <c r="HY18" s="136"/>
      <c r="HZ18" s="136"/>
      <c r="IA18" s="136"/>
      <c r="IB18" s="136"/>
      <c r="IC18" s="136"/>
      <c r="ID18" s="136"/>
      <c r="IE18" s="136"/>
      <c r="IF18" s="136"/>
      <c r="IG18" s="136"/>
      <c r="IH18" s="136"/>
      <c r="II18" s="136"/>
      <c r="IJ18" s="136"/>
      <c r="IK18" s="136"/>
      <c r="IL18" s="136"/>
      <c r="IM18" s="136"/>
      <c r="IN18" s="136"/>
      <c r="IO18" s="136"/>
      <c r="IP18" s="136"/>
      <c r="IQ18" s="136"/>
      <c r="IR18" s="136"/>
      <c r="IS18" s="136"/>
      <c r="IT18" s="136"/>
    </row>
    <row r="19" spans="1:254" s="163" customFormat="1" ht="14.4" x14ac:dyDescent="0.3">
      <c r="A19" s="173" t="s">
        <v>98</v>
      </c>
      <c r="B19" s="155" t="s">
        <v>381</v>
      </c>
      <c r="C19" s="156" t="s">
        <v>90</v>
      </c>
      <c r="D19" s="156" t="s">
        <v>99</v>
      </c>
      <c r="E19" s="156"/>
      <c r="F19" s="156"/>
      <c r="G19" s="157">
        <f>SUM(G22+G20)</f>
        <v>5642.1</v>
      </c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  <c r="DQ19" s="168"/>
      <c r="DR19" s="168"/>
      <c r="DS19" s="168"/>
      <c r="DT19" s="168"/>
      <c r="DU19" s="168"/>
      <c r="DV19" s="168"/>
      <c r="DW19" s="168"/>
      <c r="DX19" s="168"/>
      <c r="DY19" s="168"/>
      <c r="DZ19" s="168"/>
      <c r="EA19" s="168"/>
      <c r="EB19" s="168"/>
      <c r="EC19" s="168"/>
      <c r="ED19" s="168"/>
      <c r="EE19" s="168"/>
      <c r="EF19" s="168"/>
      <c r="EG19" s="168"/>
      <c r="EH19" s="168"/>
      <c r="EI19" s="168"/>
      <c r="EJ19" s="168"/>
      <c r="EK19" s="168"/>
      <c r="EL19" s="168"/>
      <c r="EM19" s="168"/>
      <c r="EN19" s="168"/>
      <c r="EO19" s="168"/>
      <c r="EP19" s="168"/>
      <c r="EQ19" s="168"/>
      <c r="ER19" s="168"/>
      <c r="ES19" s="168"/>
      <c r="ET19" s="168"/>
      <c r="EU19" s="168"/>
      <c r="EV19" s="168"/>
      <c r="EW19" s="168"/>
      <c r="EX19" s="168"/>
      <c r="EY19" s="168"/>
      <c r="EZ19" s="168"/>
      <c r="FA19" s="168"/>
      <c r="FB19" s="168"/>
      <c r="FC19" s="168"/>
      <c r="FD19" s="168"/>
      <c r="FE19" s="168"/>
      <c r="FF19" s="168"/>
      <c r="FG19" s="168"/>
      <c r="FH19" s="168"/>
      <c r="FI19" s="168"/>
      <c r="FJ19" s="168"/>
      <c r="FK19" s="168"/>
      <c r="FL19" s="168"/>
      <c r="FM19" s="168"/>
      <c r="FN19" s="168"/>
      <c r="FO19" s="168"/>
      <c r="FP19" s="168"/>
      <c r="FQ19" s="168"/>
      <c r="FR19" s="168"/>
      <c r="FS19" s="168"/>
      <c r="FT19" s="168"/>
      <c r="FU19" s="168"/>
      <c r="FV19" s="168"/>
      <c r="FW19" s="168"/>
      <c r="FX19" s="168"/>
      <c r="FY19" s="168"/>
      <c r="FZ19" s="168"/>
      <c r="GA19" s="168"/>
      <c r="GB19" s="168"/>
      <c r="GC19" s="168"/>
      <c r="GD19" s="168"/>
      <c r="GE19" s="168"/>
      <c r="GF19" s="168"/>
      <c r="GG19" s="168"/>
      <c r="GH19" s="168"/>
      <c r="GI19" s="168"/>
      <c r="GJ19" s="168"/>
      <c r="GK19" s="168"/>
      <c r="GL19" s="168"/>
      <c r="GM19" s="168"/>
      <c r="GN19" s="168"/>
      <c r="GO19" s="168"/>
      <c r="GP19" s="168"/>
      <c r="GQ19" s="168"/>
      <c r="GR19" s="168"/>
      <c r="GS19" s="168"/>
      <c r="GT19" s="168"/>
      <c r="GU19" s="168"/>
      <c r="GV19" s="168"/>
      <c r="GW19" s="168"/>
      <c r="GX19" s="168"/>
      <c r="GY19" s="168"/>
      <c r="GZ19" s="168"/>
      <c r="HA19" s="168"/>
      <c r="HB19" s="168"/>
      <c r="HC19" s="168"/>
      <c r="HD19" s="168"/>
      <c r="HE19" s="168"/>
      <c r="HF19" s="168"/>
      <c r="HG19" s="168"/>
      <c r="HH19" s="168"/>
      <c r="HI19" s="168"/>
      <c r="HJ19" s="168"/>
      <c r="HK19" s="168"/>
      <c r="HL19" s="168"/>
      <c r="HM19" s="168"/>
      <c r="HN19" s="168"/>
      <c r="HO19" s="168"/>
      <c r="HP19" s="168"/>
      <c r="HQ19" s="168"/>
      <c r="HR19" s="168"/>
      <c r="HS19" s="168"/>
      <c r="HT19" s="168"/>
      <c r="HU19" s="168"/>
      <c r="HV19" s="168"/>
      <c r="HW19" s="168"/>
      <c r="HX19" s="168"/>
      <c r="HY19" s="168"/>
      <c r="HZ19" s="168"/>
      <c r="IA19" s="168"/>
      <c r="IB19" s="168"/>
      <c r="IC19" s="168"/>
      <c r="ID19" s="168"/>
      <c r="IE19" s="168"/>
      <c r="IF19" s="168"/>
      <c r="IG19" s="168"/>
      <c r="IH19" s="168"/>
      <c r="II19" s="168"/>
      <c r="IJ19" s="168"/>
      <c r="IK19" s="168"/>
      <c r="IL19" s="168"/>
      <c r="IM19" s="168"/>
      <c r="IN19" s="168"/>
      <c r="IO19" s="168"/>
      <c r="IP19" s="168"/>
      <c r="IQ19" s="168"/>
      <c r="IR19" s="168"/>
      <c r="IS19" s="168"/>
      <c r="IT19" s="168"/>
    </row>
    <row r="20" spans="1:254" s="163" customFormat="1" ht="14.4" x14ac:dyDescent="0.3">
      <c r="A20" s="154" t="s">
        <v>100</v>
      </c>
      <c r="B20" s="155" t="s">
        <v>381</v>
      </c>
      <c r="C20" s="156" t="s">
        <v>90</v>
      </c>
      <c r="D20" s="156" t="s">
        <v>99</v>
      </c>
      <c r="E20" s="156" t="s">
        <v>101</v>
      </c>
      <c r="F20" s="156"/>
      <c r="G20" s="157">
        <f>SUM(G21)</f>
        <v>1454</v>
      </c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  <c r="DQ20" s="168"/>
      <c r="DR20" s="168"/>
      <c r="DS20" s="168"/>
      <c r="DT20" s="168"/>
      <c r="DU20" s="168"/>
      <c r="DV20" s="168"/>
      <c r="DW20" s="168"/>
      <c r="DX20" s="168"/>
      <c r="DY20" s="168"/>
      <c r="DZ20" s="168"/>
      <c r="EA20" s="168"/>
      <c r="EB20" s="168"/>
      <c r="EC20" s="168"/>
      <c r="ED20" s="168"/>
      <c r="EE20" s="168"/>
      <c r="EF20" s="168"/>
      <c r="EG20" s="168"/>
      <c r="EH20" s="168"/>
      <c r="EI20" s="168"/>
      <c r="EJ20" s="168"/>
      <c r="EK20" s="168"/>
      <c r="EL20" s="168"/>
      <c r="EM20" s="168"/>
      <c r="EN20" s="168"/>
      <c r="EO20" s="168"/>
      <c r="EP20" s="168"/>
      <c r="EQ20" s="168"/>
      <c r="ER20" s="168"/>
      <c r="ES20" s="168"/>
      <c r="ET20" s="168"/>
      <c r="EU20" s="168"/>
      <c r="EV20" s="168"/>
      <c r="EW20" s="168"/>
      <c r="EX20" s="168"/>
      <c r="EY20" s="168"/>
      <c r="EZ20" s="168"/>
      <c r="FA20" s="168"/>
      <c r="FB20" s="168"/>
      <c r="FC20" s="168"/>
      <c r="FD20" s="168"/>
      <c r="FE20" s="168"/>
      <c r="FF20" s="168"/>
      <c r="FG20" s="168"/>
      <c r="FH20" s="168"/>
      <c r="FI20" s="168"/>
      <c r="FJ20" s="168"/>
      <c r="FK20" s="168"/>
      <c r="FL20" s="168"/>
      <c r="FM20" s="168"/>
      <c r="FN20" s="168"/>
      <c r="FO20" s="168"/>
      <c r="FP20" s="168"/>
      <c r="FQ20" s="168"/>
      <c r="FR20" s="168"/>
      <c r="FS20" s="168"/>
      <c r="FT20" s="168"/>
      <c r="FU20" s="168"/>
      <c r="FV20" s="168"/>
      <c r="FW20" s="168"/>
      <c r="FX20" s="168"/>
      <c r="FY20" s="168"/>
      <c r="FZ20" s="168"/>
      <c r="GA20" s="168"/>
      <c r="GB20" s="168"/>
      <c r="GC20" s="168"/>
      <c r="GD20" s="168"/>
      <c r="GE20" s="168"/>
      <c r="GF20" s="168"/>
      <c r="GG20" s="168"/>
      <c r="GH20" s="168"/>
      <c r="GI20" s="168"/>
      <c r="GJ20" s="168"/>
      <c r="GK20" s="168"/>
      <c r="GL20" s="168"/>
      <c r="GM20" s="168"/>
      <c r="GN20" s="168"/>
      <c r="GO20" s="168"/>
      <c r="GP20" s="168"/>
      <c r="GQ20" s="168"/>
      <c r="GR20" s="168"/>
      <c r="GS20" s="168"/>
      <c r="GT20" s="168"/>
      <c r="GU20" s="168"/>
      <c r="GV20" s="168"/>
      <c r="GW20" s="168"/>
      <c r="GX20" s="168"/>
      <c r="GY20" s="168"/>
      <c r="GZ20" s="168"/>
      <c r="HA20" s="168"/>
      <c r="HB20" s="168"/>
      <c r="HC20" s="168"/>
      <c r="HD20" s="168"/>
      <c r="HE20" s="168"/>
      <c r="HF20" s="168"/>
      <c r="HG20" s="168"/>
      <c r="HH20" s="168"/>
      <c r="HI20" s="168"/>
      <c r="HJ20" s="168"/>
      <c r="HK20" s="168"/>
      <c r="HL20" s="168"/>
      <c r="HM20" s="168"/>
      <c r="HN20" s="168"/>
      <c r="HO20" s="168"/>
      <c r="HP20" s="168"/>
      <c r="HQ20" s="168"/>
      <c r="HR20" s="168"/>
      <c r="HS20" s="168"/>
      <c r="HT20" s="168"/>
      <c r="HU20" s="168"/>
      <c r="HV20" s="168"/>
      <c r="HW20" s="168"/>
      <c r="HX20" s="168"/>
      <c r="HY20" s="168"/>
      <c r="HZ20" s="168"/>
      <c r="IA20" s="168"/>
      <c r="IB20" s="168"/>
      <c r="IC20" s="168"/>
      <c r="ID20" s="168"/>
      <c r="IE20" s="168"/>
      <c r="IF20" s="168"/>
      <c r="IG20" s="168"/>
      <c r="IH20" s="168"/>
      <c r="II20" s="168"/>
      <c r="IJ20" s="168"/>
      <c r="IK20" s="168"/>
      <c r="IL20" s="168"/>
      <c r="IM20" s="168"/>
      <c r="IN20" s="168"/>
      <c r="IO20" s="168"/>
      <c r="IP20" s="168"/>
      <c r="IQ20" s="168"/>
      <c r="IR20" s="168"/>
      <c r="IS20" s="168"/>
      <c r="IT20" s="168"/>
    </row>
    <row r="21" spans="1:254" s="163" customFormat="1" ht="40.200000000000003" x14ac:dyDescent="0.3">
      <c r="A21" s="169" t="s">
        <v>382</v>
      </c>
      <c r="B21" s="174" t="s">
        <v>381</v>
      </c>
      <c r="C21" s="171" t="s">
        <v>90</v>
      </c>
      <c r="D21" s="171" t="s">
        <v>99</v>
      </c>
      <c r="E21" s="171" t="s">
        <v>101</v>
      </c>
      <c r="F21" s="171" t="s">
        <v>97</v>
      </c>
      <c r="G21" s="172">
        <v>1454</v>
      </c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  <c r="DQ21" s="168"/>
      <c r="DR21" s="168"/>
      <c r="DS21" s="168"/>
      <c r="DT21" s="168"/>
      <c r="DU21" s="168"/>
      <c r="DV21" s="168"/>
      <c r="DW21" s="168"/>
      <c r="DX21" s="168"/>
      <c r="DY21" s="168"/>
      <c r="DZ21" s="168"/>
      <c r="EA21" s="168"/>
      <c r="EB21" s="168"/>
      <c r="EC21" s="168"/>
      <c r="ED21" s="168"/>
      <c r="EE21" s="168"/>
      <c r="EF21" s="168"/>
      <c r="EG21" s="168"/>
      <c r="EH21" s="168"/>
      <c r="EI21" s="168"/>
      <c r="EJ21" s="168"/>
      <c r="EK21" s="168"/>
      <c r="EL21" s="168"/>
      <c r="EM21" s="168"/>
      <c r="EN21" s="168"/>
      <c r="EO21" s="168"/>
      <c r="EP21" s="168"/>
      <c r="EQ21" s="168"/>
      <c r="ER21" s="168"/>
      <c r="ES21" s="168"/>
      <c r="ET21" s="168"/>
      <c r="EU21" s="168"/>
      <c r="EV21" s="168"/>
      <c r="EW21" s="168"/>
      <c r="EX21" s="168"/>
      <c r="EY21" s="168"/>
      <c r="EZ21" s="168"/>
      <c r="FA21" s="168"/>
      <c r="FB21" s="168"/>
      <c r="FC21" s="168"/>
      <c r="FD21" s="168"/>
      <c r="FE21" s="168"/>
      <c r="FF21" s="168"/>
      <c r="FG21" s="168"/>
      <c r="FH21" s="168"/>
      <c r="FI21" s="168"/>
      <c r="FJ21" s="168"/>
      <c r="FK21" s="168"/>
      <c r="FL21" s="168"/>
      <c r="FM21" s="168"/>
      <c r="FN21" s="168"/>
      <c r="FO21" s="168"/>
      <c r="FP21" s="168"/>
      <c r="FQ21" s="168"/>
      <c r="FR21" s="168"/>
      <c r="FS21" s="168"/>
      <c r="FT21" s="168"/>
      <c r="FU21" s="168"/>
      <c r="FV21" s="168"/>
      <c r="FW21" s="168"/>
      <c r="FX21" s="168"/>
      <c r="FY21" s="168"/>
      <c r="FZ21" s="168"/>
      <c r="GA21" s="168"/>
      <c r="GB21" s="168"/>
      <c r="GC21" s="168"/>
      <c r="GD21" s="168"/>
      <c r="GE21" s="168"/>
      <c r="GF21" s="168"/>
      <c r="GG21" s="168"/>
      <c r="GH21" s="168"/>
      <c r="GI21" s="168"/>
      <c r="GJ21" s="168"/>
      <c r="GK21" s="168"/>
      <c r="GL21" s="168"/>
      <c r="GM21" s="168"/>
      <c r="GN21" s="168"/>
      <c r="GO21" s="168"/>
      <c r="GP21" s="168"/>
      <c r="GQ21" s="168"/>
      <c r="GR21" s="168"/>
      <c r="GS21" s="168"/>
      <c r="GT21" s="168"/>
      <c r="GU21" s="168"/>
      <c r="GV21" s="168"/>
      <c r="GW21" s="168"/>
      <c r="GX21" s="168"/>
      <c r="GY21" s="168"/>
      <c r="GZ21" s="168"/>
      <c r="HA21" s="168"/>
      <c r="HB21" s="168"/>
      <c r="HC21" s="168"/>
      <c r="HD21" s="168"/>
      <c r="HE21" s="168"/>
      <c r="HF21" s="168"/>
      <c r="HG21" s="168"/>
      <c r="HH21" s="168"/>
      <c r="HI21" s="168"/>
      <c r="HJ21" s="168"/>
      <c r="HK21" s="168"/>
      <c r="HL21" s="168"/>
      <c r="HM21" s="168"/>
      <c r="HN21" s="168"/>
      <c r="HO21" s="168"/>
      <c r="HP21" s="168"/>
      <c r="HQ21" s="168"/>
      <c r="HR21" s="168"/>
      <c r="HS21" s="168"/>
      <c r="HT21" s="168"/>
      <c r="HU21" s="168"/>
      <c r="HV21" s="168"/>
      <c r="HW21" s="168"/>
      <c r="HX21" s="168"/>
      <c r="HY21" s="168"/>
      <c r="HZ21" s="168"/>
      <c r="IA21" s="168"/>
      <c r="IB21" s="168"/>
      <c r="IC21" s="168"/>
      <c r="ID21" s="168"/>
      <c r="IE21" s="168"/>
      <c r="IF21" s="168"/>
      <c r="IG21" s="168"/>
      <c r="IH21" s="168"/>
      <c r="II21" s="168"/>
      <c r="IJ21" s="168"/>
      <c r="IK21" s="168"/>
      <c r="IL21" s="168"/>
      <c r="IM21" s="168"/>
      <c r="IN21" s="168"/>
      <c r="IO21" s="168"/>
      <c r="IP21" s="168"/>
      <c r="IQ21" s="168"/>
      <c r="IR21" s="168"/>
      <c r="IS21" s="168"/>
      <c r="IT21" s="168"/>
    </row>
    <row r="22" spans="1:254" s="168" customFormat="1" ht="13.8" x14ac:dyDescent="0.3">
      <c r="A22" s="159" t="s">
        <v>93</v>
      </c>
      <c r="B22" s="175" t="s">
        <v>381</v>
      </c>
      <c r="C22" s="161" t="s">
        <v>90</v>
      </c>
      <c r="D22" s="161" t="s">
        <v>99</v>
      </c>
      <c r="E22" s="161" t="s">
        <v>102</v>
      </c>
      <c r="F22" s="161"/>
      <c r="G22" s="162">
        <f>SUM(G23)</f>
        <v>4188.1000000000004</v>
      </c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6"/>
      <c r="GQ22" s="136"/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136"/>
      <c r="HD22" s="136"/>
      <c r="HE22" s="136"/>
      <c r="HF22" s="136"/>
      <c r="HG22" s="136"/>
      <c r="HH22" s="136"/>
      <c r="HI22" s="136"/>
      <c r="HJ22" s="136"/>
      <c r="HK22" s="136"/>
      <c r="HL22" s="136"/>
      <c r="HM22" s="136"/>
      <c r="HN22" s="136"/>
      <c r="HO22" s="136"/>
      <c r="HP22" s="136"/>
      <c r="HQ22" s="136"/>
      <c r="HR22" s="136"/>
      <c r="HS22" s="136"/>
      <c r="HT22" s="136"/>
      <c r="HU22" s="136"/>
      <c r="HV22" s="136"/>
      <c r="HW22" s="136"/>
      <c r="HX22" s="136"/>
      <c r="HY22" s="136"/>
      <c r="HZ22" s="136"/>
      <c r="IA22" s="136"/>
      <c r="IB22" s="136"/>
      <c r="IC22" s="136"/>
      <c r="ID22" s="136"/>
      <c r="IE22" s="136"/>
      <c r="IF22" s="136"/>
      <c r="IG22" s="136"/>
      <c r="IH22" s="136"/>
      <c r="II22" s="136"/>
      <c r="IJ22" s="136"/>
      <c r="IK22" s="136"/>
      <c r="IL22" s="136"/>
      <c r="IM22" s="136"/>
      <c r="IN22" s="136"/>
      <c r="IO22" s="136"/>
      <c r="IP22" s="136"/>
      <c r="IQ22" s="136"/>
      <c r="IR22" s="136"/>
      <c r="IS22" s="136"/>
      <c r="IT22" s="136"/>
    </row>
    <row r="23" spans="1:254" x14ac:dyDescent="0.25">
      <c r="A23" s="169" t="s">
        <v>103</v>
      </c>
      <c r="B23" s="176" t="s">
        <v>381</v>
      </c>
      <c r="C23" s="171" t="s">
        <v>90</v>
      </c>
      <c r="D23" s="171" t="s">
        <v>99</v>
      </c>
      <c r="E23" s="171" t="s">
        <v>102</v>
      </c>
      <c r="F23" s="171"/>
      <c r="G23" s="172">
        <f>SUM(G24+G25+G26)</f>
        <v>4188.1000000000004</v>
      </c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132"/>
      <c r="GT23" s="132"/>
      <c r="GU23" s="132"/>
      <c r="GV23" s="132"/>
      <c r="GW23" s="132"/>
      <c r="GX23" s="132"/>
      <c r="GY23" s="132"/>
      <c r="GZ23" s="132"/>
      <c r="HA23" s="132"/>
      <c r="HB23" s="132"/>
      <c r="HC23" s="132"/>
      <c r="HD23" s="132"/>
      <c r="HE23" s="132"/>
      <c r="HF23" s="132"/>
      <c r="HG23" s="132"/>
      <c r="HH23" s="132"/>
      <c r="HI23" s="132"/>
      <c r="HJ23" s="132"/>
      <c r="HK23" s="132"/>
      <c r="HL23" s="132"/>
      <c r="HM23" s="132"/>
      <c r="HN23" s="132"/>
      <c r="HO23" s="132"/>
      <c r="HP23" s="132"/>
      <c r="HQ23" s="132"/>
      <c r="HR23" s="132"/>
      <c r="HS23" s="132"/>
      <c r="HT23" s="132"/>
      <c r="HU23" s="132"/>
      <c r="HV23" s="132"/>
      <c r="HW23" s="132"/>
      <c r="HX23" s="132"/>
      <c r="HY23" s="132"/>
      <c r="HZ23" s="132"/>
      <c r="IA23" s="132"/>
      <c r="IB23" s="132"/>
      <c r="IC23" s="132"/>
      <c r="ID23" s="132"/>
      <c r="IE23" s="132"/>
      <c r="IF23" s="132"/>
      <c r="IG23" s="132"/>
      <c r="IH23" s="132"/>
      <c r="II23" s="132"/>
      <c r="IJ23" s="132"/>
      <c r="IK23" s="132"/>
      <c r="IL23" s="132"/>
      <c r="IM23" s="132"/>
      <c r="IN23" s="132"/>
      <c r="IO23" s="132"/>
      <c r="IP23" s="132"/>
      <c r="IQ23" s="132"/>
      <c r="IR23" s="132"/>
      <c r="IS23" s="132"/>
      <c r="IT23" s="132"/>
    </row>
    <row r="24" spans="1:254" s="168" customFormat="1" ht="39.6" x14ac:dyDescent="0.25">
      <c r="A24" s="164" t="s">
        <v>382</v>
      </c>
      <c r="B24" s="177" t="s">
        <v>381</v>
      </c>
      <c r="C24" s="166" t="s">
        <v>90</v>
      </c>
      <c r="D24" s="166" t="s">
        <v>99</v>
      </c>
      <c r="E24" s="166" t="s">
        <v>102</v>
      </c>
      <c r="F24" s="166" t="s">
        <v>97</v>
      </c>
      <c r="G24" s="167">
        <v>2970.5</v>
      </c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  <c r="IH24" s="136"/>
      <c r="II24" s="136"/>
      <c r="IJ24" s="136"/>
      <c r="IK24" s="136"/>
      <c r="IL24" s="136"/>
      <c r="IM24" s="136"/>
      <c r="IN24" s="136"/>
      <c r="IO24" s="136"/>
      <c r="IP24" s="136"/>
      <c r="IQ24" s="136"/>
      <c r="IR24" s="136"/>
      <c r="IS24" s="136"/>
      <c r="IT24" s="136"/>
    </row>
    <row r="25" spans="1:254" ht="14.4" x14ac:dyDescent="0.3">
      <c r="A25" s="164" t="s">
        <v>383</v>
      </c>
      <c r="B25" s="177" t="s">
        <v>381</v>
      </c>
      <c r="C25" s="166" t="s">
        <v>90</v>
      </c>
      <c r="D25" s="166" t="s">
        <v>99</v>
      </c>
      <c r="E25" s="166" t="s">
        <v>102</v>
      </c>
      <c r="F25" s="166" t="s">
        <v>105</v>
      </c>
      <c r="G25" s="167">
        <v>1217.5999999999999</v>
      </c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  <c r="DE25" s="178"/>
      <c r="DF25" s="178"/>
      <c r="DG25" s="178"/>
      <c r="DH25" s="178"/>
      <c r="DI25" s="178"/>
      <c r="DJ25" s="178"/>
      <c r="DK25" s="178"/>
      <c r="DL25" s="178"/>
      <c r="DM25" s="178"/>
      <c r="DN25" s="178"/>
      <c r="DO25" s="178"/>
      <c r="DP25" s="178"/>
      <c r="DQ25" s="178"/>
      <c r="DR25" s="178"/>
      <c r="DS25" s="178"/>
      <c r="DT25" s="178"/>
      <c r="DU25" s="178"/>
      <c r="DV25" s="178"/>
      <c r="DW25" s="178"/>
      <c r="DX25" s="178"/>
      <c r="DY25" s="178"/>
      <c r="DZ25" s="178"/>
      <c r="EA25" s="178"/>
      <c r="EB25" s="178"/>
      <c r="EC25" s="178"/>
      <c r="ED25" s="178"/>
      <c r="EE25" s="178"/>
      <c r="EF25" s="178"/>
      <c r="EG25" s="178"/>
      <c r="EH25" s="178"/>
      <c r="EI25" s="178"/>
      <c r="EJ25" s="178"/>
      <c r="EK25" s="178"/>
      <c r="EL25" s="178"/>
      <c r="EM25" s="178"/>
      <c r="EN25" s="178"/>
      <c r="EO25" s="178"/>
      <c r="EP25" s="178"/>
      <c r="EQ25" s="178"/>
      <c r="ER25" s="178"/>
      <c r="ES25" s="178"/>
      <c r="ET25" s="178"/>
      <c r="EU25" s="178"/>
      <c r="EV25" s="178"/>
      <c r="EW25" s="178"/>
      <c r="EX25" s="178"/>
      <c r="EY25" s="178"/>
      <c r="EZ25" s="178"/>
      <c r="FA25" s="178"/>
      <c r="FB25" s="178"/>
      <c r="FC25" s="178"/>
      <c r="FD25" s="178"/>
      <c r="FE25" s="178"/>
      <c r="FF25" s="178"/>
      <c r="FG25" s="178"/>
      <c r="FH25" s="178"/>
      <c r="FI25" s="178"/>
      <c r="FJ25" s="178"/>
      <c r="FK25" s="178"/>
      <c r="FL25" s="178"/>
      <c r="FM25" s="178"/>
      <c r="FN25" s="178"/>
      <c r="FO25" s="178"/>
      <c r="FP25" s="178"/>
      <c r="FQ25" s="178"/>
      <c r="FR25" s="178"/>
      <c r="FS25" s="178"/>
      <c r="FT25" s="178"/>
      <c r="FU25" s="178"/>
      <c r="FV25" s="178"/>
      <c r="FW25" s="178"/>
      <c r="FX25" s="178"/>
      <c r="FY25" s="178"/>
      <c r="FZ25" s="178"/>
      <c r="GA25" s="178"/>
      <c r="GB25" s="178"/>
      <c r="GC25" s="178"/>
      <c r="GD25" s="178"/>
      <c r="GE25" s="178"/>
      <c r="GF25" s="178"/>
      <c r="GG25" s="178"/>
      <c r="GH25" s="178"/>
      <c r="GI25" s="178"/>
      <c r="GJ25" s="178"/>
      <c r="GK25" s="178"/>
      <c r="GL25" s="178"/>
      <c r="GM25" s="178"/>
      <c r="GN25" s="178"/>
      <c r="GO25" s="178"/>
      <c r="GP25" s="178"/>
      <c r="GQ25" s="178"/>
      <c r="GR25" s="178"/>
      <c r="GS25" s="178"/>
      <c r="GT25" s="178"/>
      <c r="GU25" s="178"/>
      <c r="GV25" s="178"/>
      <c r="GW25" s="178"/>
      <c r="GX25" s="178"/>
      <c r="GY25" s="178"/>
      <c r="GZ25" s="178"/>
      <c r="HA25" s="178"/>
      <c r="HB25" s="178"/>
      <c r="HC25" s="178"/>
      <c r="HD25" s="178"/>
      <c r="HE25" s="178"/>
      <c r="HF25" s="178"/>
      <c r="HG25" s="178"/>
      <c r="HH25" s="178"/>
      <c r="HI25" s="178"/>
      <c r="HJ25" s="178"/>
      <c r="HK25" s="178"/>
      <c r="HL25" s="178"/>
      <c r="HM25" s="178"/>
      <c r="HN25" s="178"/>
      <c r="HO25" s="178"/>
      <c r="HP25" s="178"/>
      <c r="HQ25" s="178"/>
      <c r="HR25" s="178"/>
      <c r="HS25" s="178"/>
      <c r="HT25" s="178"/>
      <c r="HU25" s="178"/>
      <c r="HV25" s="178"/>
      <c r="HW25" s="178"/>
      <c r="HX25" s="178"/>
      <c r="HY25" s="178"/>
      <c r="HZ25" s="178"/>
      <c r="IA25" s="178"/>
      <c r="IB25" s="178"/>
      <c r="IC25" s="178"/>
      <c r="ID25" s="178"/>
      <c r="IE25" s="178"/>
      <c r="IF25" s="178"/>
      <c r="IG25" s="178"/>
      <c r="IH25" s="178"/>
      <c r="II25" s="178"/>
      <c r="IJ25" s="178"/>
      <c r="IK25" s="178"/>
      <c r="IL25" s="178"/>
      <c r="IM25" s="178"/>
      <c r="IN25" s="178"/>
      <c r="IO25" s="178"/>
      <c r="IP25" s="178"/>
      <c r="IQ25" s="178"/>
      <c r="IR25" s="178"/>
      <c r="IS25" s="178"/>
      <c r="IT25" s="178"/>
    </row>
    <row r="26" spans="1:254" ht="14.4" x14ac:dyDescent="0.3">
      <c r="A26" s="164" t="s">
        <v>106</v>
      </c>
      <c r="B26" s="177" t="s">
        <v>381</v>
      </c>
      <c r="C26" s="166" t="s">
        <v>90</v>
      </c>
      <c r="D26" s="166" t="s">
        <v>99</v>
      </c>
      <c r="E26" s="166" t="s">
        <v>102</v>
      </c>
      <c r="F26" s="166" t="s">
        <v>107</v>
      </c>
      <c r="G26" s="167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8"/>
      <c r="DB26" s="178"/>
      <c r="DC26" s="178"/>
      <c r="DD26" s="178"/>
      <c r="DE26" s="178"/>
      <c r="DF26" s="178"/>
      <c r="DG26" s="178"/>
      <c r="DH26" s="178"/>
      <c r="DI26" s="178"/>
      <c r="DJ26" s="178"/>
      <c r="DK26" s="178"/>
      <c r="DL26" s="178"/>
      <c r="DM26" s="178"/>
      <c r="DN26" s="178"/>
      <c r="DO26" s="178"/>
      <c r="DP26" s="178"/>
      <c r="DQ26" s="178"/>
      <c r="DR26" s="178"/>
      <c r="DS26" s="178"/>
      <c r="DT26" s="178"/>
      <c r="DU26" s="178"/>
      <c r="DV26" s="178"/>
      <c r="DW26" s="178"/>
      <c r="DX26" s="178"/>
      <c r="DY26" s="178"/>
      <c r="DZ26" s="178"/>
      <c r="EA26" s="178"/>
      <c r="EB26" s="178"/>
      <c r="EC26" s="178"/>
      <c r="ED26" s="178"/>
      <c r="EE26" s="178"/>
      <c r="EF26" s="178"/>
      <c r="EG26" s="178"/>
      <c r="EH26" s="178"/>
      <c r="EI26" s="178"/>
      <c r="EJ26" s="178"/>
      <c r="EK26" s="178"/>
      <c r="EL26" s="178"/>
      <c r="EM26" s="178"/>
      <c r="EN26" s="178"/>
      <c r="EO26" s="178"/>
      <c r="EP26" s="178"/>
      <c r="EQ26" s="178"/>
      <c r="ER26" s="178"/>
      <c r="ES26" s="178"/>
      <c r="ET26" s="178"/>
      <c r="EU26" s="178"/>
      <c r="EV26" s="178"/>
      <c r="EW26" s="178"/>
      <c r="EX26" s="178"/>
      <c r="EY26" s="178"/>
      <c r="EZ26" s="178"/>
      <c r="FA26" s="178"/>
      <c r="FB26" s="178"/>
      <c r="FC26" s="178"/>
      <c r="FD26" s="178"/>
      <c r="FE26" s="178"/>
      <c r="FF26" s="178"/>
      <c r="FG26" s="178"/>
      <c r="FH26" s="178"/>
      <c r="FI26" s="178"/>
      <c r="FJ26" s="178"/>
      <c r="FK26" s="178"/>
      <c r="FL26" s="178"/>
      <c r="FM26" s="178"/>
      <c r="FN26" s="178"/>
      <c r="FO26" s="178"/>
      <c r="FP26" s="178"/>
      <c r="FQ26" s="178"/>
      <c r="FR26" s="178"/>
      <c r="FS26" s="178"/>
      <c r="FT26" s="178"/>
      <c r="FU26" s="178"/>
      <c r="FV26" s="178"/>
      <c r="FW26" s="178"/>
      <c r="FX26" s="178"/>
      <c r="FY26" s="178"/>
      <c r="FZ26" s="178"/>
      <c r="GA26" s="178"/>
      <c r="GB26" s="178"/>
      <c r="GC26" s="178"/>
      <c r="GD26" s="178"/>
      <c r="GE26" s="178"/>
      <c r="GF26" s="178"/>
      <c r="GG26" s="178"/>
      <c r="GH26" s="178"/>
      <c r="GI26" s="178"/>
      <c r="GJ26" s="178"/>
      <c r="GK26" s="178"/>
      <c r="GL26" s="178"/>
      <c r="GM26" s="178"/>
      <c r="GN26" s="178"/>
      <c r="GO26" s="178"/>
      <c r="GP26" s="178"/>
      <c r="GQ26" s="178"/>
      <c r="GR26" s="178"/>
      <c r="GS26" s="178"/>
      <c r="GT26" s="178"/>
      <c r="GU26" s="178"/>
      <c r="GV26" s="178"/>
      <c r="GW26" s="178"/>
      <c r="GX26" s="178"/>
      <c r="GY26" s="178"/>
      <c r="GZ26" s="178"/>
      <c r="HA26" s="178"/>
      <c r="HB26" s="178"/>
      <c r="HC26" s="178"/>
      <c r="HD26" s="178"/>
      <c r="HE26" s="178"/>
      <c r="HF26" s="178"/>
      <c r="HG26" s="178"/>
      <c r="HH26" s="178"/>
      <c r="HI26" s="178"/>
      <c r="HJ26" s="178"/>
      <c r="HK26" s="178"/>
      <c r="HL26" s="178"/>
      <c r="HM26" s="178"/>
      <c r="HN26" s="178"/>
      <c r="HO26" s="178"/>
      <c r="HP26" s="178"/>
      <c r="HQ26" s="178"/>
      <c r="HR26" s="178"/>
      <c r="HS26" s="178"/>
      <c r="HT26" s="178"/>
      <c r="HU26" s="178"/>
      <c r="HV26" s="178"/>
      <c r="HW26" s="178"/>
      <c r="HX26" s="178"/>
      <c r="HY26" s="178"/>
      <c r="HZ26" s="178"/>
      <c r="IA26" s="178"/>
      <c r="IB26" s="178"/>
      <c r="IC26" s="178"/>
      <c r="ID26" s="178"/>
      <c r="IE26" s="178"/>
      <c r="IF26" s="178"/>
      <c r="IG26" s="178"/>
      <c r="IH26" s="178"/>
      <c r="II26" s="178"/>
      <c r="IJ26" s="178"/>
      <c r="IK26" s="178"/>
      <c r="IL26" s="178"/>
      <c r="IM26" s="178"/>
      <c r="IN26" s="178"/>
      <c r="IO26" s="178"/>
      <c r="IP26" s="178"/>
      <c r="IQ26" s="178"/>
      <c r="IR26" s="178"/>
      <c r="IS26" s="178"/>
      <c r="IT26" s="178"/>
    </row>
    <row r="27" spans="1:254" ht="14.4" x14ac:dyDescent="0.3">
      <c r="A27" s="169" t="s">
        <v>300</v>
      </c>
      <c r="B27" s="171" t="s">
        <v>381</v>
      </c>
      <c r="C27" s="174" t="s">
        <v>170</v>
      </c>
      <c r="D27" s="174" t="s">
        <v>109</v>
      </c>
      <c r="E27" s="174" t="s">
        <v>292</v>
      </c>
      <c r="F27" s="174"/>
      <c r="G27" s="167">
        <f>SUM(G28)</f>
        <v>0</v>
      </c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8"/>
      <c r="CL27" s="178"/>
      <c r="CM27" s="178"/>
      <c r="CN27" s="178"/>
      <c r="CO27" s="178"/>
      <c r="CP27" s="178"/>
      <c r="CQ27" s="178"/>
      <c r="CR27" s="178"/>
      <c r="CS27" s="178"/>
      <c r="CT27" s="178"/>
      <c r="CU27" s="178"/>
      <c r="CV27" s="178"/>
      <c r="CW27" s="178"/>
      <c r="CX27" s="178"/>
      <c r="CY27" s="178"/>
      <c r="CZ27" s="178"/>
      <c r="DA27" s="178"/>
      <c r="DB27" s="178"/>
      <c r="DC27" s="178"/>
      <c r="DD27" s="178"/>
      <c r="DE27" s="178"/>
      <c r="DF27" s="178"/>
      <c r="DG27" s="178"/>
      <c r="DH27" s="178"/>
      <c r="DI27" s="178"/>
      <c r="DJ27" s="178"/>
      <c r="DK27" s="178"/>
      <c r="DL27" s="178"/>
      <c r="DM27" s="178"/>
      <c r="DN27" s="178"/>
      <c r="DO27" s="178"/>
      <c r="DP27" s="178"/>
      <c r="DQ27" s="178"/>
      <c r="DR27" s="178"/>
      <c r="DS27" s="178"/>
      <c r="DT27" s="178"/>
      <c r="DU27" s="178"/>
      <c r="DV27" s="178"/>
      <c r="DW27" s="178"/>
      <c r="DX27" s="178"/>
      <c r="DY27" s="178"/>
      <c r="DZ27" s="178"/>
      <c r="EA27" s="178"/>
      <c r="EB27" s="178"/>
      <c r="EC27" s="178"/>
      <c r="ED27" s="178"/>
      <c r="EE27" s="178"/>
      <c r="EF27" s="178"/>
      <c r="EG27" s="178"/>
      <c r="EH27" s="178"/>
      <c r="EI27" s="178"/>
      <c r="EJ27" s="178"/>
      <c r="EK27" s="178"/>
      <c r="EL27" s="178"/>
      <c r="EM27" s="178"/>
      <c r="EN27" s="178"/>
      <c r="EO27" s="178"/>
      <c r="EP27" s="178"/>
      <c r="EQ27" s="178"/>
      <c r="ER27" s="178"/>
      <c r="ES27" s="178"/>
      <c r="ET27" s="178"/>
      <c r="EU27" s="178"/>
      <c r="EV27" s="178"/>
      <c r="EW27" s="178"/>
      <c r="EX27" s="178"/>
      <c r="EY27" s="178"/>
      <c r="EZ27" s="178"/>
      <c r="FA27" s="178"/>
      <c r="FB27" s="178"/>
      <c r="FC27" s="178"/>
      <c r="FD27" s="178"/>
      <c r="FE27" s="178"/>
      <c r="FF27" s="178"/>
      <c r="FG27" s="178"/>
      <c r="FH27" s="178"/>
      <c r="FI27" s="178"/>
      <c r="FJ27" s="178"/>
      <c r="FK27" s="178"/>
      <c r="FL27" s="178"/>
      <c r="FM27" s="178"/>
      <c r="FN27" s="178"/>
      <c r="FO27" s="178"/>
      <c r="FP27" s="178"/>
      <c r="FQ27" s="178"/>
      <c r="FR27" s="178"/>
      <c r="FS27" s="178"/>
      <c r="FT27" s="178"/>
      <c r="FU27" s="178"/>
      <c r="FV27" s="178"/>
      <c r="FW27" s="178"/>
      <c r="FX27" s="178"/>
      <c r="FY27" s="178"/>
      <c r="FZ27" s="178"/>
      <c r="GA27" s="178"/>
      <c r="GB27" s="178"/>
      <c r="GC27" s="178"/>
      <c r="GD27" s="178"/>
      <c r="GE27" s="178"/>
      <c r="GF27" s="178"/>
      <c r="GG27" s="178"/>
      <c r="GH27" s="178"/>
      <c r="GI27" s="178"/>
      <c r="GJ27" s="178"/>
      <c r="GK27" s="178"/>
      <c r="GL27" s="178"/>
      <c r="GM27" s="178"/>
      <c r="GN27" s="178"/>
      <c r="GO27" s="178"/>
      <c r="GP27" s="178"/>
      <c r="GQ27" s="178"/>
      <c r="GR27" s="178"/>
      <c r="GS27" s="178"/>
      <c r="GT27" s="178"/>
      <c r="GU27" s="178"/>
      <c r="GV27" s="178"/>
      <c r="GW27" s="178"/>
      <c r="GX27" s="178"/>
      <c r="GY27" s="178"/>
      <c r="GZ27" s="178"/>
      <c r="HA27" s="178"/>
      <c r="HB27" s="178"/>
      <c r="HC27" s="178"/>
      <c r="HD27" s="178"/>
      <c r="HE27" s="178"/>
      <c r="HF27" s="178"/>
      <c r="HG27" s="178"/>
      <c r="HH27" s="178"/>
      <c r="HI27" s="178"/>
      <c r="HJ27" s="178"/>
      <c r="HK27" s="178"/>
      <c r="HL27" s="178"/>
      <c r="HM27" s="178"/>
      <c r="HN27" s="178"/>
      <c r="HO27" s="178"/>
      <c r="HP27" s="178"/>
      <c r="HQ27" s="178"/>
      <c r="HR27" s="178"/>
      <c r="HS27" s="178"/>
      <c r="HT27" s="178"/>
      <c r="HU27" s="178"/>
      <c r="HV27" s="178"/>
      <c r="HW27" s="178"/>
      <c r="HX27" s="178"/>
      <c r="HY27" s="178"/>
      <c r="HZ27" s="178"/>
      <c r="IA27" s="178"/>
      <c r="IB27" s="178"/>
      <c r="IC27" s="178"/>
      <c r="ID27" s="178"/>
      <c r="IE27" s="178"/>
      <c r="IF27" s="178"/>
      <c r="IG27" s="178"/>
      <c r="IH27" s="178"/>
      <c r="II27" s="178"/>
      <c r="IJ27" s="178"/>
      <c r="IK27" s="178"/>
      <c r="IL27" s="178"/>
      <c r="IM27" s="178"/>
      <c r="IN27" s="178"/>
      <c r="IO27" s="178"/>
      <c r="IP27" s="178"/>
      <c r="IQ27" s="178"/>
      <c r="IR27" s="178"/>
      <c r="IS27" s="178"/>
      <c r="IT27" s="178"/>
    </row>
    <row r="28" spans="1:254" ht="14.4" x14ac:dyDescent="0.3">
      <c r="A28" s="164" t="s">
        <v>383</v>
      </c>
      <c r="B28" s="179">
        <v>510</v>
      </c>
      <c r="C28" s="177" t="s">
        <v>170</v>
      </c>
      <c r="D28" s="177" t="s">
        <v>109</v>
      </c>
      <c r="E28" s="177" t="s">
        <v>301</v>
      </c>
      <c r="F28" s="177" t="s">
        <v>105</v>
      </c>
      <c r="G28" s="167">
        <v>0</v>
      </c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8"/>
      <c r="CI28" s="178"/>
      <c r="CJ28" s="178"/>
      <c r="CK28" s="178"/>
      <c r="CL28" s="178"/>
      <c r="CM28" s="178"/>
      <c r="CN28" s="178"/>
      <c r="CO28" s="178"/>
      <c r="CP28" s="178"/>
      <c r="CQ28" s="178"/>
      <c r="CR28" s="178"/>
      <c r="CS28" s="178"/>
      <c r="CT28" s="178"/>
      <c r="CU28" s="178"/>
      <c r="CV28" s="178"/>
      <c r="CW28" s="178"/>
      <c r="CX28" s="178"/>
      <c r="CY28" s="178"/>
      <c r="CZ28" s="178"/>
      <c r="DA28" s="178"/>
      <c r="DB28" s="178"/>
      <c r="DC28" s="178"/>
      <c r="DD28" s="178"/>
      <c r="DE28" s="178"/>
      <c r="DF28" s="178"/>
      <c r="DG28" s="178"/>
      <c r="DH28" s="178"/>
      <c r="DI28" s="178"/>
      <c r="DJ28" s="178"/>
      <c r="DK28" s="178"/>
      <c r="DL28" s="178"/>
      <c r="DM28" s="178"/>
      <c r="DN28" s="178"/>
      <c r="DO28" s="178"/>
      <c r="DP28" s="178"/>
      <c r="DQ28" s="178"/>
      <c r="DR28" s="178"/>
      <c r="DS28" s="178"/>
      <c r="DT28" s="178"/>
      <c r="DU28" s="178"/>
      <c r="DV28" s="178"/>
      <c r="DW28" s="178"/>
      <c r="DX28" s="178"/>
      <c r="DY28" s="178"/>
      <c r="DZ28" s="178"/>
      <c r="EA28" s="178"/>
      <c r="EB28" s="178"/>
      <c r="EC28" s="178"/>
      <c r="ED28" s="178"/>
      <c r="EE28" s="178"/>
      <c r="EF28" s="178"/>
      <c r="EG28" s="178"/>
      <c r="EH28" s="178"/>
      <c r="EI28" s="178"/>
      <c r="EJ28" s="178"/>
      <c r="EK28" s="178"/>
      <c r="EL28" s="178"/>
      <c r="EM28" s="178"/>
      <c r="EN28" s="178"/>
      <c r="EO28" s="178"/>
      <c r="EP28" s="178"/>
      <c r="EQ28" s="178"/>
      <c r="ER28" s="178"/>
      <c r="ES28" s="178"/>
      <c r="ET28" s="178"/>
      <c r="EU28" s="178"/>
      <c r="EV28" s="178"/>
      <c r="EW28" s="178"/>
      <c r="EX28" s="178"/>
      <c r="EY28" s="178"/>
      <c r="EZ28" s="178"/>
      <c r="FA28" s="178"/>
      <c r="FB28" s="178"/>
      <c r="FC28" s="178"/>
      <c r="FD28" s="178"/>
      <c r="FE28" s="178"/>
      <c r="FF28" s="178"/>
      <c r="FG28" s="178"/>
      <c r="FH28" s="178"/>
      <c r="FI28" s="178"/>
      <c r="FJ28" s="178"/>
      <c r="FK28" s="178"/>
      <c r="FL28" s="178"/>
      <c r="FM28" s="178"/>
      <c r="FN28" s="178"/>
      <c r="FO28" s="178"/>
      <c r="FP28" s="178"/>
      <c r="FQ28" s="178"/>
      <c r="FR28" s="178"/>
      <c r="FS28" s="178"/>
      <c r="FT28" s="178"/>
      <c r="FU28" s="178"/>
      <c r="FV28" s="178"/>
      <c r="FW28" s="178"/>
      <c r="FX28" s="178"/>
      <c r="FY28" s="178"/>
      <c r="FZ28" s="178"/>
      <c r="GA28" s="178"/>
      <c r="GB28" s="178"/>
      <c r="GC28" s="178"/>
      <c r="GD28" s="178"/>
      <c r="GE28" s="178"/>
      <c r="GF28" s="178"/>
      <c r="GG28" s="178"/>
      <c r="GH28" s="178"/>
      <c r="GI28" s="178"/>
      <c r="GJ28" s="178"/>
      <c r="GK28" s="178"/>
      <c r="GL28" s="178"/>
      <c r="GM28" s="178"/>
      <c r="GN28" s="178"/>
      <c r="GO28" s="178"/>
      <c r="GP28" s="178"/>
      <c r="GQ28" s="178"/>
      <c r="GR28" s="178"/>
      <c r="GS28" s="178"/>
      <c r="GT28" s="178"/>
      <c r="GU28" s="178"/>
      <c r="GV28" s="178"/>
      <c r="GW28" s="178"/>
      <c r="GX28" s="178"/>
      <c r="GY28" s="178"/>
      <c r="GZ28" s="178"/>
      <c r="HA28" s="178"/>
      <c r="HB28" s="178"/>
      <c r="HC28" s="178"/>
      <c r="HD28" s="178"/>
      <c r="HE28" s="178"/>
      <c r="HF28" s="178"/>
      <c r="HG28" s="178"/>
      <c r="HH28" s="178"/>
      <c r="HI28" s="178"/>
      <c r="HJ28" s="178"/>
      <c r="HK28" s="178"/>
      <c r="HL28" s="178"/>
      <c r="HM28" s="178"/>
      <c r="HN28" s="178"/>
      <c r="HO28" s="178"/>
      <c r="HP28" s="178"/>
      <c r="HQ28" s="178"/>
      <c r="HR28" s="178"/>
      <c r="HS28" s="178"/>
      <c r="HT28" s="178"/>
      <c r="HU28" s="178"/>
      <c r="HV28" s="178"/>
      <c r="HW28" s="178"/>
      <c r="HX28" s="178"/>
      <c r="HY28" s="178"/>
      <c r="HZ28" s="178"/>
      <c r="IA28" s="178"/>
      <c r="IB28" s="178"/>
      <c r="IC28" s="178"/>
      <c r="ID28" s="178"/>
      <c r="IE28" s="178"/>
      <c r="IF28" s="178"/>
      <c r="IG28" s="178"/>
      <c r="IH28" s="178"/>
      <c r="II28" s="178"/>
      <c r="IJ28" s="178"/>
      <c r="IK28" s="178"/>
      <c r="IL28" s="178"/>
      <c r="IM28" s="178"/>
      <c r="IN28" s="178"/>
      <c r="IO28" s="178"/>
      <c r="IP28" s="178"/>
      <c r="IQ28" s="178"/>
      <c r="IR28" s="178"/>
      <c r="IS28" s="178"/>
      <c r="IT28" s="178"/>
    </row>
    <row r="29" spans="1:254" ht="13.8" x14ac:dyDescent="0.25">
      <c r="A29" s="180" t="s">
        <v>384</v>
      </c>
      <c r="B29" s="152" t="s">
        <v>381</v>
      </c>
      <c r="C29" s="171"/>
      <c r="D29" s="171"/>
      <c r="E29" s="171"/>
      <c r="F29" s="171"/>
      <c r="G29" s="153">
        <f>SUM(G30+G93+G117+G183+G194+G271++G302+G312+G327+G333+G85+G81)</f>
        <v>1306919.19</v>
      </c>
    </row>
    <row r="30" spans="1:254" s="178" customFormat="1" ht="14.4" x14ac:dyDescent="0.3">
      <c r="A30" s="181" t="s">
        <v>89</v>
      </c>
      <c r="B30" s="152" t="s">
        <v>381</v>
      </c>
      <c r="C30" s="182" t="s">
        <v>90</v>
      </c>
      <c r="D30" s="183"/>
      <c r="E30" s="183"/>
      <c r="F30" s="183"/>
      <c r="G30" s="153">
        <f>SUM(G31+G44+G48+G41)</f>
        <v>116813.15</v>
      </c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149"/>
      <c r="DL30" s="149"/>
      <c r="DM30" s="149"/>
      <c r="DN30" s="149"/>
      <c r="DO30" s="149"/>
      <c r="DP30" s="149"/>
      <c r="DQ30" s="149"/>
      <c r="DR30" s="149"/>
      <c r="DS30" s="149"/>
      <c r="DT30" s="149"/>
      <c r="DU30" s="149"/>
      <c r="DV30" s="149"/>
      <c r="DW30" s="149"/>
      <c r="DX30" s="149"/>
      <c r="DY30" s="149"/>
      <c r="DZ30" s="149"/>
      <c r="EA30" s="149"/>
      <c r="EB30" s="149"/>
      <c r="EC30" s="149"/>
      <c r="ED30" s="149"/>
      <c r="EE30" s="149"/>
      <c r="EF30" s="149"/>
      <c r="EG30" s="149"/>
      <c r="EH30" s="149"/>
      <c r="EI30" s="149"/>
      <c r="EJ30" s="149"/>
      <c r="EK30" s="149"/>
      <c r="EL30" s="149"/>
      <c r="EM30" s="149"/>
      <c r="EN30" s="149"/>
      <c r="EO30" s="149"/>
      <c r="EP30" s="149"/>
      <c r="EQ30" s="149"/>
      <c r="ER30" s="149"/>
      <c r="ES30" s="149"/>
      <c r="ET30" s="149"/>
      <c r="EU30" s="149"/>
      <c r="EV30" s="149"/>
      <c r="EW30" s="149"/>
      <c r="EX30" s="149"/>
      <c r="EY30" s="149"/>
      <c r="EZ30" s="149"/>
      <c r="FA30" s="149"/>
      <c r="FB30" s="149"/>
      <c r="FC30" s="149"/>
      <c r="FD30" s="149"/>
      <c r="FE30" s="149"/>
      <c r="FF30" s="149"/>
      <c r="FG30" s="149"/>
      <c r="FH30" s="149"/>
      <c r="FI30" s="149"/>
      <c r="FJ30" s="149"/>
      <c r="FK30" s="149"/>
      <c r="FL30" s="149"/>
      <c r="FM30" s="149"/>
      <c r="FN30" s="149"/>
      <c r="FO30" s="149"/>
      <c r="FP30" s="149"/>
      <c r="FQ30" s="149"/>
      <c r="FR30" s="149"/>
      <c r="FS30" s="149"/>
      <c r="FT30" s="149"/>
      <c r="FU30" s="149"/>
      <c r="FV30" s="149"/>
      <c r="FW30" s="149"/>
      <c r="FX30" s="149"/>
      <c r="FY30" s="149"/>
      <c r="FZ30" s="149"/>
      <c r="GA30" s="149"/>
      <c r="GB30" s="149"/>
      <c r="GC30" s="149"/>
      <c r="GD30" s="149"/>
      <c r="GE30" s="149"/>
      <c r="GF30" s="149"/>
      <c r="GG30" s="149"/>
      <c r="GH30" s="149"/>
      <c r="GI30" s="149"/>
      <c r="GJ30" s="149"/>
      <c r="GK30" s="149"/>
      <c r="GL30" s="149"/>
      <c r="GM30" s="149"/>
      <c r="GN30" s="149"/>
      <c r="GO30" s="149"/>
      <c r="GP30" s="149"/>
      <c r="GQ30" s="149"/>
      <c r="GR30" s="149"/>
      <c r="GS30" s="149"/>
      <c r="GT30" s="149"/>
      <c r="GU30" s="149"/>
      <c r="GV30" s="149"/>
      <c r="GW30" s="149"/>
      <c r="GX30" s="149"/>
      <c r="GY30" s="149"/>
      <c r="GZ30" s="149"/>
      <c r="HA30" s="149"/>
      <c r="HB30" s="149"/>
      <c r="HC30" s="149"/>
      <c r="HD30" s="149"/>
      <c r="HE30" s="149"/>
      <c r="HF30" s="149"/>
      <c r="HG30" s="149"/>
      <c r="HH30" s="149"/>
      <c r="HI30" s="149"/>
      <c r="HJ30" s="149"/>
      <c r="HK30" s="149"/>
      <c r="HL30" s="149"/>
      <c r="HM30" s="149"/>
      <c r="HN30" s="149"/>
      <c r="HO30" s="149"/>
      <c r="HP30" s="149"/>
      <c r="HQ30" s="149"/>
      <c r="HR30" s="149"/>
      <c r="HS30" s="149"/>
      <c r="HT30" s="149"/>
      <c r="HU30" s="149"/>
      <c r="HV30" s="149"/>
      <c r="HW30" s="149"/>
      <c r="HX30" s="149"/>
      <c r="HY30" s="149"/>
      <c r="HZ30" s="149"/>
      <c r="IA30" s="149"/>
      <c r="IB30" s="149"/>
      <c r="IC30" s="149"/>
      <c r="ID30" s="149"/>
      <c r="IE30" s="149"/>
      <c r="IF30" s="149"/>
      <c r="IG30" s="149"/>
      <c r="IH30" s="149"/>
      <c r="II30" s="149"/>
      <c r="IJ30" s="149"/>
      <c r="IK30" s="149"/>
      <c r="IL30" s="149"/>
      <c r="IM30" s="149"/>
      <c r="IN30" s="149"/>
      <c r="IO30" s="149"/>
      <c r="IP30" s="149"/>
      <c r="IQ30" s="149"/>
      <c r="IR30" s="149"/>
      <c r="IS30" s="149"/>
      <c r="IT30" s="149"/>
    </row>
    <row r="31" spans="1:254" s="178" customFormat="1" ht="14.4" x14ac:dyDescent="0.3">
      <c r="A31" s="154" t="s">
        <v>385</v>
      </c>
      <c r="B31" s="155" t="s">
        <v>381</v>
      </c>
      <c r="C31" s="156" t="s">
        <v>90</v>
      </c>
      <c r="D31" s="156" t="s">
        <v>109</v>
      </c>
      <c r="E31" s="156"/>
      <c r="F31" s="156"/>
      <c r="G31" s="184">
        <f>SUM(G32)</f>
        <v>95446.819999999992</v>
      </c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2"/>
      <c r="ED31" s="132"/>
      <c r="EE31" s="132"/>
      <c r="EF31" s="132"/>
      <c r="EG31" s="132"/>
      <c r="EH31" s="132"/>
      <c r="EI31" s="132"/>
      <c r="EJ31" s="132"/>
      <c r="EK31" s="132"/>
      <c r="EL31" s="132"/>
      <c r="EM31" s="132"/>
      <c r="EN31" s="132"/>
      <c r="EO31" s="132"/>
      <c r="EP31" s="132"/>
      <c r="EQ31" s="132"/>
      <c r="ER31" s="132"/>
      <c r="ES31" s="132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2"/>
      <c r="FF31" s="132"/>
      <c r="FG31" s="132"/>
      <c r="FH31" s="132"/>
      <c r="FI31" s="132"/>
      <c r="FJ31" s="132"/>
      <c r="FK31" s="132"/>
      <c r="FL31" s="132"/>
      <c r="FM31" s="132"/>
      <c r="FN31" s="132"/>
      <c r="FO31" s="132"/>
      <c r="FP31" s="132"/>
      <c r="FQ31" s="132"/>
      <c r="FR31" s="132"/>
      <c r="FS31" s="132"/>
      <c r="FT31" s="132"/>
      <c r="FU31" s="132"/>
      <c r="FV31" s="132"/>
      <c r="FW31" s="132"/>
      <c r="FX31" s="132"/>
      <c r="FY31" s="132"/>
      <c r="FZ31" s="132"/>
      <c r="GA31" s="132"/>
      <c r="GB31" s="132"/>
      <c r="GC31" s="132"/>
      <c r="GD31" s="132"/>
      <c r="GE31" s="132"/>
      <c r="GF31" s="132"/>
      <c r="GG31" s="132"/>
      <c r="GH31" s="132"/>
      <c r="GI31" s="132"/>
      <c r="GJ31" s="132"/>
      <c r="GK31" s="132"/>
      <c r="GL31" s="132"/>
      <c r="GM31" s="132"/>
      <c r="GN31" s="132"/>
      <c r="GO31" s="132"/>
      <c r="GP31" s="132"/>
      <c r="GQ31" s="132"/>
      <c r="GR31" s="132"/>
      <c r="GS31" s="132"/>
      <c r="GT31" s="132"/>
      <c r="GU31" s="132"/>
      <c r="GV31" s="132"/>
      <c r="GW31" s="132"/>
      <c r="GX31" s="132"/>
      <c r="GY31" s="132"/>
      <c r="GZ31" s="132"/>
      <c r="HA31" s="132"/>
      <c r="HB31" s="132"/>
      <c r="HC31" s="132"/>
      <c r="HD31" s="132"/>
      <c r="HE31" s="132"/>
      <c r="HF31" s="132"/>
      <c r="HG31" s="132"/>
      <c r="HH31" s="132"/>
      <c r="HI31" s="132"/>
      <c r="HJ31" s="132"/>
      <c r="HK31" s="132"/>
      <c r="HL31" s="132"/>
      <c r="HM31" s="132"/>
      <c r="HN31" s="132"/>
      <c r="HO31" s="132"/>
      <c r="HP31" s="132"/>
      <c r="HQ31" s="132"/>
      <c r="HR31" s="132"/>
      <c r="HS31" s="132"/>
      <c r="HT31" s="132"/>
      <c r="HU31" s="132"/>
      <c r="HV31" s="132"/>
      <c r="HW31" s="132"/>
      <c r="HX31" s="132"/>
      <c r="HY31" s="132"/>
      <c r="HZ31" s="132"/>
      <c r="IA31" s="132"/>
      <c r="IB31" s="132"/>
      <c r="IC31" s="132"/>
      <c r="ID31" s="132"/>
      <c r="IE31" s="132"/>
      <c r="IF31" s="132"/>
      <c r="IG31" s="132"/>
      <c r="IH31" s="132"/>
      <c r="II31" s="132"/>
      <c r="IJ31" s="132"/>
      <c r="IK31" s="132"/>
      <c r="IL31" s="132"/>
      <c r="IM31" s="132"/>
      <c r="IN31" s="132"/>
      <c r="IO31" s="132"/>
      <c r="IP31" s="132"/>
      <c r="IQ31" s="132"/>
      <c r="IR31" s="132"/>
      <c r="IS31" s="132"/>
      <c r="IT31" s="132"/>
    </row>
    <row r="32" spans="1:254" ht="14.4" x14ac:dyDescent="0.3">
      <c r="A32" s="159" t="s">
        <v>93</v>
      </c>
      <c r="B32" s="160" t="s">
        <v>381</v>
      </c>
      <c r="C32" s="161" t="s">
        <v>90</v>
      </c>
      <c r="D32" s="161" t="s">
        <v>109</v>
      </c>
      <c r="E32" s="161"/>
      <c r="F32" s="161"/>
      <c r="G32" s="162">
        <f>SUM(G33+G35+G39)</f>
        <v>95446.819999999992</v>
      </c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  <c r="CH32" s="185"/>
      <c r="CI32" s="185"/>
      <c r="CJ32" s="185"/>
      <c r="CK32" s="185"/>
      <c r="CL32" s="185"/>
      <c r="CM32" s="185"/>
      <c r="CN32" s="185"/>
      <c r="CO32" s="185"/>
      <c r="CP32" s="185"/>
      <c r="CQ32" s="185"/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5"/>
      <c r="DC32" s="185"/>
      <c r="DD32" s="185"/>
      <c r="DE32" s="185"/>
      <c r="DF32" s="185"/>
      <c r="DG32" s="185"/>
      <c r="DH32" s="185"/>
      <c r="DI32" s="185"/>
      <c r="DJ32" s="185"/>
      <c r="DK32" s="185"/>
      <c r="DL32" s="185"/>
      <c r="DM32" s="185"/>
      <c r="DN32" s="185"/>
      <c r="DO32" s="185"/>
      <c r="DP32" s="185"/>
      <c r="DQ32" s="185"/>
      <c r="DR32" s="185"/>
      <c r="DS32" s="185"/>
      <c r="DT32" s="185"/>
      <c r="DU32" s="185"/>
      <c r="DV32" s="185"/>
      <c r="DW32" s="185"/>
      <c r="DX32" s="185"/>
      <c r="DY32" s="185"/>
      <c r="DZ32" s="185"/>
      <c r="EA32" s="185"/>
      <c r="EB32" s="185"/>
      <c r="EC32" s="185"/>
      <c r="ED32" s="185"/>
      <c r="EE32" s="185"/>
      <c r="EF32" s="185"/>
      <c r="EG32" s="185"/>
      <c r="EH32" s="185"/>
      <c r="EI32" s="185"/>
      <c r="EJ32" s="185"/>
      <c r="EK32" s="185"/>
      <c r="EL32" s="185"/>
      <c r="EM32" s="185"/>
      <c r="EN32" s="185"/>
      <c r="EO32" s="185"/>
      <c r="EP32" s="185"/>
      <c r="EQ32" s="185"/>
      <c r="ER32" s="185"/>
      <c r="ES32" s="185"/>
      <c r="ET32" s="185"/>
      <c r="EU32" s="185"/>
      <c r="EV32" s="185"/>
      <c r="EW32" s="185"/>
      <c r="EX32" s="185"/>
      <c r="EY32" s="185"/>
      <c r="EZ32" s="185"/>
      <c r="FA32" s="185"/>
      <c r="FB32" s="185"/>
      <c r="FC32" s="185"/>
      <c r="FD32" s="185"/>
      <c r="FE32" s="185"/>
      <c r="FF32" s="185"/>
      <c r="FG32" s="185"/>
      <c r="FH32" s="185"/>
      <c r="FI32" s="185"/>
      <c r="FJ32" s="185"/>
      <c r="FK32" s="185"/>
      <c r="FL32" s="185"/>
      <c r="FM32" s="185"/>
      <c r="FN32" s="185"/>
      <c r="FO32" s="185"/>
      <c r="FP32" s="185"/>
      <c r="FQ32" s="185"/>
      <c r="FR32" s="185"/>
      <c r="FS32" s="185"/>
      <c r="FT32" s="185"/>
      <c r="FU32" s="185"/>
      <c r="FV32" s="185"/>
      <c r="FW32" s="185"/>
      <c r="FX32" s="185"/>
      <c r="FY32" s="185"/>
      <c r="FZ32" s="185"/>
      <c r="GA32" s="185"/>
      <c r="GB32" s="185"/>
      <c r="GC32" s="185"/>
      <c r="GD32" s="185"/>
      <c r="GE32" s="185"/>
      <c r="GF32" s="185"/>
      <c r="GG32" s="185"/>
      <c r="GH32" s="185"/>
      <c r="GI32" s="185"/>
      <c r="GJ32" s="185"/>
      <c r="GK32" s="185"/>
      <c r="GL32" s="185"/>
      <c r="GM32" s="185"/>
      <c r="GN32" s="185"/>
      <c r="GO32" s="185"/>
      <c r="GP32" s="185"/>
      <c r="GQ32" s="185"/>
      <c r="GR32" s="185"/>
      <c r="GS32" s="185"/>
      <c r="GT32" s="185"/>
      <c r="GU32" s="185"/>
      <c r="GV32" s="185"/>
      <c r="GW32" s="185"/>
      <c r="GX32" s="185"/>
      <c r="GY32" s="185"/>
      <c r="GZ32" s="185"/>
      <c r="HA32" s="185"/>
      <c r="HB32" s="185"/>
      <c r="HC32" s="185"/>
      <c r="HD32" s="185"/>
      <c r="HE32" s="185"/>
      <c r="HF32" s="185"/>
      <c r="HG32" s="185"/>
      <c r="HH32" s="185"/>
      <c r="HI32" s="185"/>
      <c r="HJ32" s="185"/>
      <c r="HK32" s="185"/>
      <c r="HL32" s="185"/>
      <c r="HM32" s="185"/>
      <c r="HN32" s="185"/>
      <c r="HO32" s="185"/>
      <c r="HP32" s="185"/>
      <c r="HQ32" s="185"/>
      <c r="HR32" s="185"/>
      <c r="HS32" s="185"/>
      <c r="HT32" s="185"/>
      <c r="HU32" s="185"/>
      <c r="HV32" s="185"/>
      <c r="HW32" s="185"/>
      <c r="HX32" s="185"/>
      <c r="HY32" s="185"/>
      <c r="HZ32" s="185"/>
      <c r="IA32" s="185"/>
      <c r="IB32" s="185"/>
      <c r="IC32" s="185"/>
      <c r="ID32" s="185"/>
      <c r="IE32" s="185"/>
      <c r="IF32" s="185"/>
      <c r="IG32" s="185"/>
      <c r="IH32" s="185"/>
      <c r="II32" s="185"/>
      <c r="IJ32" s="185"/>
      <c r="IK32" s="185"/>
      <c r="IL32" s="185"/>
      <c r="IM32" s="185"/>
      <c r="IN32" s="185"/>
      <c r="IO32" s="185"/>
      <c r="IP32" s="185"/>
      <c r="IQ32" s="185"/>
      <c r="IR32" s="185"/>
      <c r="IS32" s="185"/>
      <c r="IT32" s="185"/>
    </row>
    <row r="33" spans="1:254" s="149" customFormat="1" ht="13.8" x14ac:dyDescent="0.25">
      <c r="A33" s="164" t="s">
        <v>103</v>
      </c>
      <c r="B33" s="177" t="s">
        <v>381</v>
      </c>
      <c r="C33" s="166" t="s">
        <v>90</v>
      </c>
      <c r="D33" s="166" t="s">
        <v>109</v>
      </c>
      <c r="E33" s="166"/>
      <c r="F33" s="166"/>
      <c r="G33" s="167">
        <f>SUM(G34)</f>
        <v>4258.95</v>
      </c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  <c r="IN33" s="136"/>
      <c r="IO33" s="136"/>
      <c r="IP33" s="136"/>
      <c r="IQ33" s="136"/>
      <c r="IR33" s="136"/>
      <c r="IS33" s="136"/>
      <c r="IT33" s="136"/>
    </row>
    <row r="34" spans="1:254" s="132" customFormat="1" ht="39.6" x14ac:dyDescent="0.25">
      <c r="A34" s="164" t="s">
        <v>382</v>
      </c>
      <c r="B34" s="170" t="s">
        <v>381</v>
      </c>
      <c r="C34" s="166" t="s">
        <v>90</v>
      </c>
      <c r="D34" s="166" t="s">
        <v>109</v>
      </c>
      <c r="E34" s="166" t="s">
        <v>386</v>
      </c>
      <c r="F34" s="166" t="s">
        <v>97</v>
      </c>
      <c r="G34" s="167">
        <v>4258.95</v>
      </c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/>
      <c r="FI34" s="136"/>
      <c r="FJ34" s="136"/>
      <c r="FK34" s="136"/>
      <c r="FL34" s="136"/>
      <c r="FM34" s="136"/>
      <c r="FN34" s="136"/>
      <c r="FO34" s="136"/>
      <c r="FP34" s="136"/>
      <c r="FQ34" s="136"/>
      <c r="FR34" s="136"/>
      <c r="FS34" s="136"/>
      <c r="FT34" s="136"/>
      <c r="FU34" s="136"/>
      <c r="FV34" s="136"/>
      <c r="FW34" s="136"/>
      <c r="FX34" s="136"/>
      <c r="FY34" s="136"/>
      <c r="FZ34" s="136"/>
      <c r="GA34" s="136"/>
      <c r="GB34" s="136"/>
      <c r="GC34" s="136"/>
      <c r="GD34" s="136"/>
      <c r="GE34" s="136"/>
      <c r="GF34" s="136"/>
      <c r="GG34" s="136"/>
      <c r="GH34" s="136"/>
      <c r="GI34" s="136"/>
      <c r="GJ34" s="136"/>
      <c r="GK34" s="136"/>
      <c r="GL34" s="136"/>
      <c r="GM34" s="136"/>
      <c r="GN34" s="136"/>
      <c r="GO34" s="136"/>
      <c r="GP34" s="136"/>
      <c r="GQ34" s="136"/>
      <c r="GR34" s="136"/>
      <c r="GS34" s="136"/>
      <c r="GT34" s="136"/>
      <c r="GU34" s="136"/>
      <c r="GV34" s="136"/>
      <c r="GW34" s="136"/>
      <c r="GX34" s="136"/>
      <c r="GY34" s="136"/>
      <c r="GZ34" s="136"/>
      <c r="HA34" s="136"/>
      <c r="HB34" s="136"/>
      <c r="HC34" s="136"/>
      <c r="HD34" s="136"/>
      <c r="HE34" s="136"/>
      <c r="HF34" s="136"/>
      <c r="HG34" s="136"/>
      <c r="HH34" s="136"/>
      <c r="HI34" s="136"/>
      <c r="HJ34" s="136"/>
      <c r="HK34" s="136"/>
      <c r="HL34" s="136"/>
      <c r="HM34" s="136"/>
      <c r="HN34" s="136"/>
      <c r="HO34" s="136"/>
      <c r="HP34" s="136"/>
      <c r="HQ34" s="136"/>
      <c r="HR34" s="136"/>
      <c r="HS34" s="136"/>
      <c r="HT34" s="136"/>
      <c r="HU34" s="136"/>
      <c r="HV34" s="136"/>
      <c r="HW34" s="136"/>
      <c r="HX34" s="136"/>
      <c r="HY34" s="136"/>
      <c r="HZ34" s="136"/>
      <c r="IA34" s="136"/>
      <c r="IB34" s="136"/>
      <c r="IC34" s="136"/>
      <c r="ID34" s="136"/>
      <c r="IE34" s="136"/>
      <c r="IF34" s="136"/>
      <c r="IG34" s="136"/>
      <c r="IH34" s="136"/>
      <c r="II34" s="136"/>
      <c r="IJ34" s="136"/>
      <c r="IK34" s="136"/>
      <c r="IL34" s="136"/>
      <c r="IM34" s="136"/>
      <c r="IN34" s="136"/>
      <c r="IO34" s="136"/>
      <c r="IP34" s="136"/>
      <c r="IQ34" s="136"/>
      <c r="IR34" s="136"/>
      <c r="IS34" s="136"/>
      <c r="IT34" s="136"/>
    </row>
    <row r="35" spans="1:254" x14ac:dyDescent="0.25">
      <c r="A35" s="164" t="s">
        <v>103</v>
      </c>
      <c r="B35" s="177" t="s">
        <v>381</v>
      </c>
      <c r="C35" s="166" t="s">
        <v>90</v>
      </c>
      <c r="D35" s="166" t="s">
        <v>109</v>
      </c>
      <c r="E35" s="166"/>
      <c r="F35" s="166"/>
      <c r="G35" s="167">
        <f>SUM(G36+G37+G38)</f>
        <v>88388.39</v>
      </c>
    </row>
    <row r="36" spans="1:254" ht="39.6" x14ac:dyDescent="0.25">
      <c r="A36" s="164" t="s">
        <v>382</v>
      </c>
      <c r="B36" s="170" t="s">
        <v>381</v>
      </c>
      <c r="C36" s="166" t="s">
        <v>90</v>
      </c>
      <c r="D36" s="166" t="s">
        <v>109</v>
      </c>
      <c r="E36" s="166" t="s">
        <v>102</v>
      </c>
      <c r="F36" s="166" t="s">
        <v>97</v>
      </c>
      <c r="G36" s="167">
        <v>79416.22</v>
      </c>
    </row>
    <row r="37" spans="1:254" x14ac:dyDescent="0.25">
      <c r="A37" s="164" t="s">
        <v>383</v>
      </c>
      <c r="B37" s="177" t="s">
        <v>381</v>
      </c>
      <c r="C37" s="166" t="s">
        <v>90</v>
      </c>
      <c r="D37" s="166" t="s">
        <v>109</v>
      </c>
      <c r="E37" s="166" t="s">
        <v>102</v>
      </c>
      <c r="F37" s="166" t="s">
        <v>105</v>
      </c>
      <c r="G37" s="167">
        <v>8912.17</v>
      </c>
    </row>
    <row r="38" spans="1:254" ht="13.8" x14ac:dyDescent="0.25">
      <c r="A38" s="164" t="s">
        <v>106</v>
      </c>
      <c r="B38" s="177" t="s">
        <v>381</v>
      </c>
      <c r="C38" s="177" t="s">
        <v>90</v>
      </c>
      <c r="D38" s="177" t="s">
        <v>109</v>
      </c>
      <c r="E38" s="166" t="s">
        <v>102</v>
      </c>
      <c r="F38" s="177" t="s">
        <v>107</v>
      </c>
      <c r="G38" s="167">
        <v>60</v>
      </c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BW38" s="186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86"/>
      <c r="CP38" s="186"/>
      <c r="CQ38" s="186"/>
      <c r="CR38" s="186"/>
      <c r="CS38" s="186"/>
      <c r="CT38" s="186"/>
      <c r="CU38" s="186"/>
      <c r="CV38" s="186"/>
      <c r="CW38" s="186"/>
      <c r="CX38" s="186"/>
      <c r="CY38" s="186"/>
      <c r="CZ38" s="186"/>
      <c r="DA38" s="186"/>
      <c r="DB38" s="186"/>
      <c r="DC38" s="186"/>
      <c r="DD38" s="186"/>
      <c r="DE38" s="186"/>
      <c r="DF38" s="186"/>
      <c r="DG38" s="186"/>
      <c r="DH38" s="186"/>
      <c r="DI38" s="186"/>
      <c r="DJ38" s="186"/>
      <c r="DK38" s="186"/>
      <c r="DL38" s="186"/>
      <c r="DM38" s="186"/>
      <c r="DN38" s="186"/>
      <c r="DO38" s="186"/>
      <c r="DP38" s="186"/>
      <c r="DQ38" s="186"/>
      <c r="DR38" s="186"/>
      <c r="DS38" s="186"/>
      <c r="DT38" s="186"/>
      <c r="DU38" s="186"/>
      <c r="DV38" s="186"/>
      <c r="DW38" s="186"/>
      <c r="DX38" s="186"/>
      <c r="DY38" s="186"/>
      <c r="DZ38" s="186"/>
      <c r="EA38" s="186"/>
      <c r="EB38" s="186"/>
      <c r="EC38" s="186"/>
      <c r="ED38" s="186"/>
      <c r="EE38" s="186"/>
      <c r="EF38" s="186"/>
      <c r="EG38" s="186"/>
      <c r="EH38" s="186"/>
      <c r="EI38" s="186"/>
      <c r="EJ38" s="186"/>
      <c r="EK38" s="186"/>
      <c r="EL38" s="186"/>
      <c r="EM38" s="186"/>
      <c r="EN38" s="186"/>
      <c r="EO38" s="186"/>
      <c r="EP38" s="186"/>
      <c r="EQ38" s="186"/>
      <c r="ER38" s="186"/>
      <c r="ES38" s="186"/>
      <c r="ET38" s="186"/>
      <c r="EU38" s="186"/>
      <c r="EV38" s="186"/>
      <c r="EW38" s="186"/>
      <c r="EX38" s="186"/>
      <c r="EY38" s="186"/>
      <c r="EZ38" s="186"/>
      <c r="FA38" s="186"/>
      <c r="FB38" s="186"/>
      <c r="FC38" s="186"/>
      <c r="FD38" s="186"/>
      <c r="FE38" s="186"/>
      <c r="FF38" s="186"/>
      <c r="FG38" s="186"/>
      <c r="FH38" s="186"/>
      <c r="FI38" s="186"/>
      <c r="FJ38" s="186"/>
      <c r="FK38" s="186"/>
      <c r="FL38" s="186"/>
      <c r="FM38" s="186"/>
      <c r="FN38" s="186"/>
      <c r="FO38" s="186"/>
      <c r="FP38" s="186"/>
      <c r="FQ38" s="186"/>
      <c r="FR38" s="186"/>
      <c r="FS38" s="186"/>
      <c r="FT38" s="186"/>
      <c r="FU38" s="186"/>
      <c r="FV38" s="186"/>
      <c r="FW38" s="186"/>
      <c r="FX38" s="186"/>
      <c r="FY38" s="186"/>
      <c r="FZ38" s="186"/>
      <c r="GA38" s="186"/>
      <c r="GB38" s="186"/>
      <c r="GC38" s="186"/>
      <c r="GD38" s="186"/>
      <c r="GE38" s="186"/>
      <c r="GF38" s="186"/>
      <c r="GG38" s="186"/>
      <c r="GH38" s="186"/>
      <c r="GI38" s="186"/>
      <c r="GJ38" s="186"/>
      <c r="GK38" s="186"/>
      <c r="GL38" s="186"/>
      <c r="GM38" s="186"/>
      <c r="GN38" s="186"/>
      <c r="GO38" s="186"/>
      <c r="GP38" s="186"/>
      <c r="GQ38" s="186"/>
      <c r="GR38" s="186"/>
      <c r="GS38" s="186"/>
      <c r="GT38" s="186"/>
      <c r="GU38" s="186"/>
      <c r="GV38" s="186"/>
      <c r="GW38" s="186"/>
      <c r="GX38" s="186"/>
      <c r="GY38" s="186"/>
      <c r="GZ38" s="186"/>
      <c r="HA38" s="186"/>
      <c r="HB38" s="186"/>
      <c r="HC38" s="186"/>
      <c r="HD38" s="186"/>
      <c r="HE38" s="186"/>
      <c r="HF38" s="186"/>
      <c r="HG38" s="186"/>
      <c r="HH38" s="186"/>
      <c r="HI38" s="186"/>
      <c r="HJ38" s="186"/>
      <c r="HK38" s="186"/>
      <c r="HL38" s="186"/>
      <c r="HM38" s="186"/>
      <c r="HN38" s="186"/>
      <c r="HO38" s="186"/>
      <c r="HP38" s="186"/>
      <c r="HQ38" s="186"/>
      <c r="HR38" s="186"/>
      <c r="HS38" s="186"/>
      <c r="HT38" s="186"/>
      <c r="HU38" s="186"/>
      <c r="HV38" s="186"/>
      <c r="HW38" s="186"/>
      <c r="HX38" s="186"/>
      <c r="HY38" s="186"/>
      <c r="HZ38" s="186"/>
      <c r="IA38" s="186"/>
      <c r="IB38" s="186"/>
      <c r="IC38" s="186"/>
      <c r="ID38" s="186"/>
      <c r="IE38" s="186"/>
      <c r="IF38" s="186"/>
      <c r="IG38" s="186"/>
      <c r="IH38" s="186"/>
      <c r="II38" s="186"/>
      <c r="IJ38" s="186"/>
      <c r="IK38" s="186"/>
      <c r="IL38" s="186"/>
      <c r="IM38" s="186"/>
      <c r="IN38" s="186"/>
      <c r="IO38" s="186"/>
      <c r="IP38" s="186"/>
      <c r="IQ38" s="186"/>
      <c r="IR38" s="186"/>
      <c r="IS38" s="186"/>
      <c r="IT38" s="186"/>
    </row>
    <row r="39" spans="1:254" ht="27.6" x14ac:dyDescent="0.3">
      <c r="A39" s="159" t="s">
        <v>110</v>
      </c>
      <c r="B39" s="175" t="s">
        <v>381</v>
      </c>
      <c r="C39" s="175" t="s">
        <v>90</v>
      </c>
      <c r="D39" s="175" t="s">
        <v>109</v>
      </c>
      <c r="E39" s="175" t="s">
        <v>111</v>
      </c>
      <c r="F39" s="175"/>
      <c r="G39" s="162">
        <f>SUM(G40)</f>
        <v>2799.48</v>
      </c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187"/>
      <c r="BR39" s="187"/>
      <c r="BS39" s="187"/>
      <c r="BT39" s="187"/>
      <c r="BU39" s="187"/>
      <c r="BV39" s="187"/>
      <c r="BW39" s="187"/>
      <c r="BX39" s="187"/>
      <c r="BY39" s="187"/>
      <c r="BZ39" s="187"/>
      <c r="CA39" s="187"/>
      <c r="CB39" s="187"/>
      <c r="CC39" s="187"/>
      <c r="CD39" s="187"/>
      <c r="CE39" s="187"/>
      <c r="CF39" s="187"/>
      <c r="CG39" s="187"/>
      <c r="CH39" s="187"/>
      <c r="CI39" s="187"/>
      <c r="CJ39" s="187"/>
      <c r="CK39" s="187"/>
      <c r="CL39" s="187"/>
      <c r="CM39" s="187"/>
      <c r="CN39" s="187"/>
      <c r="CO39" s="187"/>
      <c r="CP39" s="187"/>
      <c r="CQ39" s="187"/>
      <c r="CR39" s="187"/>
      <c r="CS39" s="187"/>
      <c r="CT39" s="187"/>
      <c r="CU39" s="187"/>
      <c r="CV39" s="187"/>
      <c r="CW39" s="187"/>
      <c r="CX39" s="187"/>
      <c r="CY39" s="187"/>
      <c r="CZ39" s="187"/>
      <c r="DA39" s="187"/>
      <c r="DB39" s="187"/>
      <c r="DC39" s="187"/>
      <c r="DD39" s="187"/>
      <c r="DE39" s="187"/>
      <c r="DF39" s="187"/>
      <c r="DG39" s="187"/>
      <c r="DH39" s="187"/>
      <c r="DI39" s="187"/>
      <c r="DJ39" s="187"/>
      <c r="DK39" s="187"/>
      <c r="DL39" s="187"/>
      <c r="DM39" s="187"/>
      <c r="DN39" s="187"/>
      <c r="DO39" s="187"/>
      <c r="DP39" s="187"/>
      <c r="DQ39" s="187"/>
      <c r="DR39" s="187"/>
      <c r="DS39" s="187"/>
      <c r="DT39" s="187"/>
      <c r="DU39" s="187"/>
      <c r="DV39" s="187"/>
      <c r="DW39" s="187"/>
      <c r="DX39" s="187"/>
      <c r="DY39" s="187"/>
      <c r="DZ39" s="187"/>
      <c r="EA39" s="187"/>
      <c r="EB39" s="187"/>
      <c r="EC39" s="187"/>
      <c r="ED39" s="187"/>
      <c r="EE39" s="187"/>
      <c r="EF39" s="187"/>
      <c r="EG39" s="187"/>
      <c r="EH39" s="187"/>
      <c r="EI39" s="187"/>
      <c r="EJ39" s="187"/>
      <c r="EK39" s="187"/>
      <c r="EL39" s="187"/>
      <c r="EM39" s="187"/>
      <c r="EN39" s="187"/>
      <c r="EO39" s="187"/>
      <c r="EP39" s="187"/>
      <c r="EQ39" s="187"/>
      <c r="ER39" s="187"/>
      <c r="ES39" s="187"/>
      <c r="ET39" s="187"/>
      <c r="EU39" s="187"/>
      <c r="EV39" s="187"/>
      <c r="EW39" s="187"/>
      <c r="EX39" s="187"/>
      <c r="EY39" s="187"/>
      <c r="EZ39" s="187"/>
      <c r="FA39" s="187"/>
      <c r="FB39" s="187"/>
      <c r="FC39" s="187"/>
      <c r="FD39" s="187"/>
      <c r="FE39" s="187"/>
      <c r="FF39" s="187"/>
      <c r="FG39" s="187"/>
      <c r="FH39" s="187"/>
      <c r="FI39" s="187"/>
      <c r="FJ39" s="187"/>
      <c r="FK39" s="187"/>
      <c r="FL39" s="187"/>
      <c r="FM39" s="187"/>
      <c r="FN39" s="187"/>
      <c r="FO39" s="187"/>
      <c r="FP39" s="187"/>
      <c r="FQ39" s="187"/>
      <c r="FR39" s="187"/>
      <c r="FS39" s="187"/>
      <c r="FT39" s="187"/>
      <c r="FU39" s="187"/>
      <c r="FV39" s="187"/>
      <c r="FW39" s="187"/>
      <c r="FX39" s="187"/>
      <c r="FY39" s="187"/>
      <c r="FZ39" s="187"/>
      <c r="GA39" s="187"/>
      <c r="GB39" s="187"/>
      <c r="GC39" s="187"/>
      <c r="GD39" s="187"/>
      <c r="GE39" s="187"/>
      <c r="GF39" s="187"/>
      <c r="GG39" s="187"/>
      <c r="GH39" s="187"/>
      <c r="GI39" s="187"/>
      <c r="GJ39" s="187"/>
      <c r="GK39" s="187"/>
      <c r="GL39" s="187"/>
      <c r="GM39" s="187"/>
      <c r="GN39" s="187"/>
      <c r="GO39" s="187"/>
      <c r="GP39" s="187"/>
      <c r="GQ39" s="187"/>
      <c r="GR39" s="187"/>
      <c r="GS39" s="187"/>
      <c r="GT39" s="187"/>
      <c r="GU39" s="187"/>
      <c r="GV39" s="187"/>
      <c r="GW39" s="187"/>
      <c r="GX39" s="187"/>
      <c r="GY39" s="187"/>
      <c r="GZ39" s="187"/>
      <c r="HA39" s="187"/>
      <c r="HB39" s="187"/>
      <c r="HC39" s="187"/>
      <c r="HD39" s="187"/>
      <c r="HE39" s="187"/>
      <c r="HF39" s="187"/>
      <c r="HG39" s="187"/>
      <c r="HH39" s="187"/>
      <c r="HI39" s="187"/>
      <c r="HJ39" s="187"/>
      <c r="HK39" s="187"/>
      <c r="HL39" s="187"/>
      <c r="HM39" s="187"/>
      <c r="HN39" s="187"/>
      <c r="HO39" s="187"/>
      <c r="HP39" s="187"/>
      <c r="HQ39" s="187"/>
      <c r="HR39" s="187"/>
      <c r="HS39" s="187"/>
      <c r="HT39" s="187"/>
      <c r="HU39" s="187"/>
      <c r="HV39" s="187"/>
      <c r="HW39" s="187"/>
      <c r="HX39" s="187"/>
      <c r="HY39" s="187"/>
      <c r="HZ39" s="187"/>
      <c r="IA39" s="187"/>
      <c r="IB39" s="187"/>
      <c r="IC39" s="187"/>
      <c r="ID39" s="187"/>
      <c r="IE39" s="187"/>
      <c r="IF39" s="187"/>
      <c r="IG39" s="187"/>
      <c r="IH39" s="187"/>
      <c r="II39" s="187"/>
      <c r="IJ39" s="187"/>
      <c r="IK39" s="187"/>
      <c r="IL39" s="187"/>
      <c r="IM39" s="187"/>
      <c r="IN39" s="187"/>
      <c r="IO39" s="187"/>
      <c r="IP39" s="187"/>
      <c r="IQ39" s="187"/>
      <c r="IR39" s="187"/>
      <c r="IS39" s="187"/>
      <c r="IT39" s="187"/>
    </row>
    <row r="40" spans="1:254" ht="39.6" x14ac:dyDescent="0.25">
      <c r="A40" s="164" t="s">
        <v>382</v>
      </c>
      <c r="B40" s="170" t="s">
        <v>381</v>
      </c>
      <c r="C40" s="171" t="s">
        <v>90</v>
      </c>
      <c r="D40" s="171" t="s">
        <v>109</v>
      </c>
      <c r="E40" s="174" t="s">
        <v>111</v>
      </c>
      <c r="F40" s="171" t="s">
        <v>97</v>
      </c>
      <c r="G40" s="167">
        <v>2799.48</v>
      </c>
    </row>
    <row r="41" spans="1:254" s="186" customFormat="1" ht="13.8" x14ac:dyDescent="0.25">
      <c r="A41" s="173" t="s">
        <v>115</v>
      </c>
      <c r="B41" s="152" t="s">
        <v>381</v>
      </c>
      <c r="C41" s="182" t="s">
        <v>90</v>
      </c>
      <c r="D41" s="182" t="s">
        <v>116</v>
      </c>
      <c r="E41" s="152"/>
      <c r="F41" s="182"/>
      <c r="G41" s="153">
        <f>SUM(G42)</f>
        <v>127.6</v>
      </c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  <c r="DE41" s="188"/>
      <c r="DF41" s="188"/>
      <c r="DG41" s="188"/>
      <c r="DH41" s="188"/>
      <c r="DI41" s="188"/>
      <c r="DJ41" s="188"/>
      <c r="DK41" s="188"/>
      <c r="DL41" s="188"/>
      <c r="DM41" s="188"/>
      <c r="DN41" s="188"/>
      <c r="DO41" s="188"/>
      <c r="DP41" s="188"/>
      <c r="DQ41" s="188"/>
      <c r="DR41" s="188"/>
      <c r="DS41" s="188"/>
      <c r="DT41" s="188"/>
      <c r="DU41" s="188"/>
      <c r="DV41" s="188"/>
      <c r="DW41" s="188"/>
      <c r="DX41" s="188"/>
      <c r="DY41" s="188"/>
      <c r="DZ41" s="188"/>
      <c r="EA41" s="188"/>
      <c r="EB41" s="188"/>
      <c r="EC41" s="188"/>
      <c r="ED41" s="188"/>
      <c r="EE41" s="188"/>
      <c r="EF41" s="188"/>
      <c r="EG41" s="188"/>
      <c r="EH41" s="188"/>
      <c r="EI41" s="188"/>
      <c r="EJ41" s="188"/>
      <c r="EK41" s="188"/>
      <c r="EL41" s="188"/>
      <c r="EM41" s="188"/>
      <c r="EN41" s="188"/>
      <c r="EO41" s="188"/>
      <c r="EP41" s="188"/>
      <c r="EQ41" s="188"/>
      <c r="ER41" s="188"/>
      <c r="ES41" s="188"/>
      <c r="ET41" s="188"/>
      <c r="EU41" s="188"/>
      <c r="EV41" s="188"/>
      <c r="EW41" s="188"/>
      <c r="EX41" s="188"/>
      <c r="EY41" s="188"/>
      <c r="EZ41" s="188"/>
      <c r="FA41" s="188"/>
      <c r="FB41" s="188"/>
      <c r="FC41" s="188"/>
      <c r="FD41" s="188"/>
      <c r="FE41" s="188"/>
      <c r="FF41" s="188"/>
      <c r="FG41" s="188"/>
      <c r="FH41" s="188"/>
      <c r="FI41" s="188"/>
      <c r="FJ41" s="188"/>
      <c r="FK41" s="188"/>
      <c r="FL41" s="188"/>
      <c r="FM41" s="188"/>
      <c r="FN41" s="188"/>
      <c r="FO41" s="188"/>
      <c r="FP41" s="188"/>
      <c r="FQ41" s="188"/>
      <c r="FR41" s="188"/>
      <c r="FS41" s="188"/>
      <c r="FT41" s="188"/>
      <c r="FU41" s="188"/>
      <c r="FV41" s="188"/>
      <c r="FW41" s="188"/>
      <c r="FX41" s="188"/>
      <c r="FY41" s="188"/>
      <c r="FZ41" s="188"/>
      <c r="GA41" s="188"/>
      <c r="GB41" s="188"/>
      <c r="GC41" s="188"/>
      <c r="GD41" s="188"/>
      <c r="GE41" s="188"/>
      <c r="GF41" s="188"/>
      <c r="GG41" s="188"/>
      <c r="GH41" s="188"/>
      <c r="GI41" s="188"/>
      <c r="GJ41" s="188"/>
      <c r="GK41" s="188"/>
      <c r="GL41" s="188"/>
      <c r="GM41" s="188"/>
      <c r="GN41" s="188"/>
      <c r="GO41" s="188"/>
      <c r="GP41" s="188"/>
      <c r="GQ41" s="188"/>
      <c r="GR41" s="188"/>
      <c r="GS41" s="188"/>
      <c r="GT41" s="188"/>
      <c r="GU41" s="188"/>
      <c r="GV41" s="188"/>
      <c r="GW41" s="188"/>
      <c r="GX41" s="188"/>
      <c r="GY41" s="188"/>
      <c r="GZ41" s="188"/>
      <c r="HA41" s="188"/>
      <c r="HB41" s="188"/>
      <c r="HC41" s="188"/>
      <c r="HD41" s="188"/>
      <c r="HE41" s="188"/>
      <c r="HF41" s="188"/>
      <c r="HG41" s="188"/>
      <c r="HH41" s="188"/>
      <c r="HI41" s="188"/>
      <c r="HJ41" s="188"/>
      <c r="HK41" s="188"/>
      <c r="HL41" s="188"/>
      <c r="HM41" s="188"/>
      <c r="HN41" s="188"/>
      <c r="HO41" s="188"/>
      <c r="HP41" s="188"/>
      <c r="HQ41" s="188"/>
      <c r="HR41" s="188"/>
      <c r="HS41" s="188"/>
      <c r="HT41" s="188"/>
      <c r="HU41" s="188"/>
      <c r="HV41" s="188"/>
      <c r="HW41" s="188"/>
      <c r="HX41" s="188"/>
      <c r="HY41" s="188"/>
      <c r="HZ41" s="188"/>
      <c r="IA41" s="188"/>
      <c r="IB41" s="188"/>
      <c r="IC41" s="188"/>
      <c r="ID41" s="188"/>
      <c r="IE41" s="188"/>
      <c r="IF41" s="188"/>
      <c r="IG41" s="188"/>
      <c r="IH41" s="188"/>
      <c r="II41" s="188"/>
      <c r="IJ41" s="188"/>
      <c r="IK41" s="188"/>
      <c r="IL41" s="188"/>
      <c r="IM41" s="188"/>
      <c r="IN41" s="188"/>
      <c r="IO41" s="188"/>
      <c r="IP41" s="188"/>
      <c r="IQ41" s="188"/>
      <c r="IR41" s="188"/>
      <c r="IS41" s="188"/>
      <c r="IT41" s="188"/>
    </row>
    <row r="42" spans="1:254" s="187" customFormat="1" ht="41.4" x14ac:dyDescent="0.3">
      <c r="A42" s="159" t="s">
        <v>117</v>
      </c>
      <c r="B42" s="175" t="s">
        <v>381</v>
      </c>
      <c r="C42" s="161" t="s">
        <v>90</v>
      </c>
      <c r="D42" s="161" t="s">
        <v>116</v>
      </c>
      <c r="E42" s="175" t="s">
        <v>118</v>
      </c>
      <c r="F42" s="161"/>
      <c r="G42" s="162">
        <f>SUM(G43)</f>
        <v>127.6</v>
      </c>
    </row>
    <row r="43" spans="1:254" x14ac:dyDescent="0.25">
      <c r="A43" s="164" t="s">
        <v>383</v>
      </c>
      <c r="B43" s="170" t="s">
        <v>381</v>
      </c>
      <c r="C43" s="171" t="s">
        <v>90</v>
      </c>
      <c r="D43" s="171" t="s">
        <v>116</v>
      </c>
      <c r="E43" s="174" t="s">
        <v>118</v>
      </c>
      <c r="F43" s="171" t="s">
        <v>105</v>
      </c>
      <c r="G43" s="167">
        <v>127.6</v>
      </c>
    </row>
    <row r="44" spans="1:254" s="188" customFormat="1" ht="14.4" x14ac:dyDescent="0.3">
      <c r="A44" s="181" t="s">
        <v>120</v>
      </c>
      <c r="B44" s="189" t="s">
        <v>381</v>
      </c>
      <c r="C44" s="152" t="s">
        <v>90</v>
      </c>
      <c r="D44" s="152" t="s">
        <v>121</v>
      </c>
      <c r="E44" s="152"/>
      <c r="F44" s="152"/>
      <c r="G44" s="153">
        <f>SUM(G45)</f>
        <v>2000</v>
      </c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6"/>
      <c r="DE44" s="136"/>
      <c r="DF44" s="136"/>
      <c r="DG44" s="136"/>
      <c r="DH44" s="136"/>
      <c r="DI44" s="136"/>
      <c r="DJ44" s="136"/>
      <c r="DK44" s="136"/>
      <c r="DL44" s="136"/>
      <c r="DM44" s="136"/>
      <c r="DN44" s="136"/>
      <c r="DO44" s="136"/>
      <c r="DP44" s="136"/>
      <c r="DQ44" s="136"/>
      <c r="DR44" s="136"/>
      <c r="DS44" s="136"/>
      <c r="DT44" s="136"/>
      <c r="DU44" s="136"/>
      <c r="DV44" s="136"/>
      <c r="DW44" s="136"/>
      <c r="DX44" s="136"/>
      <c r="DY44" s="136"/>
      <c r="DZ44" s="136"/>
      <c r="EA44" s="136"/>
      <c r="EB44" s="136"/>
      <c r="EC44" s="136"/>
      <c r="ED44" s="136"/>
      <c r="EE44" s="136"/>
      <c r="EF44" s="136"/>
      <c r="EG44" s="136"/>
      <c r="EH44" s="136"/>
      <c r="EI44" s="136"/>
      <c r="EJ44" s="136"/>
      <c r="EK44" s="136"/>
      <c r="EL44" s="136"/>
      <c r="EM44" s="136"/>
      <c r="EN44" s="136"/>
      <c r="EO44" s="136"/>
      <c r="EP44" s="136"/>
      <c r="EQ44" s="136"/>
      <c r="ER44" s="136"/>
      <c r="ES44" s="136"/>
      <c r="ET44" s="136"/>
      <c r="EU44" s="136"/>
      <c r="EV44" s="136"/>
      <c r="EW44" s="136"/>
      <c r="EX44" s="136"/>
      <c r="EY44" s="136"/>
      <c r="EZ44" s="136"/>
      <c r="FA44" s="136"/>
      <c r="FB44" s="136"/>
      <c r="FC44" s="136"/>
      <c r="FD44" s="136"/>
      <c r="FE44" s="136"/>
      <c r="FF44" s="136"/>
      <c r="FG44" s="136"/>
      <c r="FH44" s="136"/>
      <c r="FI44" s="136"/>
      <c r="FJ44" s="136"/>
      <c r="FK44" s="136"/>
      <c r="FL44" s="136"/>
      <c r="FM44" s="136"/>
      <c r="FN44" s="136"/>
      <c r="FO44" s="136"/>
      <c r="FP44" s="136"/>
      <c r="FQ44" s="136"/>
      <c r="FR44" s="136"/>
      <c r="FS44" s="136"/>
      <c r="FT44" s="136"/>
      <c r="FU44" s="136"/>
      <c r="FV44" s="136"/>
      <c r="FW44" s="136"/>
      <c r="FX44" s="136"/>
      <c r="FY44" s="136"/>
      <c r="FZ44" s="136"/>
      <c r="GA44" s="136"/>
      <c r="GB44" s="136"/>
      <c r="GC44" s="136"/>
      <c r="GD44" s="136"/>
      <c r="GE44" s="136"/>
      <c r="GF44" s="136"/>
      <c r="GG44" s="136"/>
      <c r="GH44" s="136"/>
      <c r="GI44" s="136"/>
      <c r="GJ44" s="136"/>
      <c r="GK44" s="136"/>
      <c r="GL44" s="136"/>
      <c r="GM44" s="136"/>
      <c r="GN44" s="136"/>
      <c r="GO44" s="136"/>
      <c r="GP44" s="136"/>
      <c r="GQ44" s="136"/>
      <c r="GR44" s="136"/>
      <c r="GS44" s="136"/>
      <c r="GT44" s="136"/>
      <c r="GU44" s="136"/>
      <c r="GV44" s="136"/>
      <c r="GW44" s="136"/>
      <c r="GX44" s="136"/>
      <c r="GY44" s="136"/>
      <c r="GZ44" s="136"/>
      <c r="HA44" s="136"/>
      <c r="HB44" s="136"/>
      <c r="HC44" s="136"/>
      <c r="HD44" s="136"/>
      <c r="HE44" s="136"/>
      <c r="HF44" s="136"/>
      <c r="HG44" s="136"/>
      <c r="HH44" s="136"/>
      <c r="HI44" s="136"/>
      <c r="HJ44" s="136"/>
      <c r="HK44" s="136"/>
      <c r="HL44" s="136"/>
      <c r="HM44" s="136"/>
      <c r="HN44" s="136"/>
      <c r="HO44" s="136"/>
      <c r="HP44" s="136"/>
      <c r="HQ44" s="136"/>
      <c r="HR44" s="136"/>
      <c r="HS44" s="136"/>
      <c r="HT44" s="136"/>
      <c r="HU44" s="136"/>
      <c r="HV44" s="136"/>
      <c r="HW44" s="136"/>
      <c r="HX44" s="136"/>
      <c r="HY44" s="136"/>
      <c r="HZ44" s="136"/>
      <c r="IA44" s="136"/>
      <c r="IB44" s="136"/>
      <c r="IC44" s="136"/>
      <c r="ID44" s="136"/>
      <c r="IE44" s="136"/>
      <c r="IF44" s="136"/>
      <c r="IG44" s="136"/>
      <c r="IH44" s="136"/>
      <c r="II44" s="136"/>
      <c r="IJ44" s="136"/>
      <c r="IK44" s="136"/>
      <c r="IL44" s="136"/>
      <c r="IM44" s="136"/>
      <c r="IN44" s="136"/>
      <c r="IO44" s="136"/>
      <c r="IP44" s="136"/>
      <c r="IQ44" s="136"/>
      <c r="IR44" s="136"/>
      <c r="IS44" s="136"/>
      <c r="IT44" s="136"/>
    </row>
    <row r="45" spans="1:254" s="187" customFormat="1" ht="13.8" x14ac:dyDescent="0.3">
      <c r="A45" s="190" t="s">
        <v>120</v>
      </c>
      <c r="B45" s="156" t="s">
        <v>381</v>
      </c>
      <c r="C45" s="175" t="s">
        <v>90</v>
      </c>
      <c r="D45" s="175" t="s">
        <v>121</v>
      </c>
      <c r="E45" s="175" t="s">
        <v>387</v>
      </c>
      <c r="F45" s="175"/>
      <c r="G45" s="162">
        <f>SUM(G46)</f>
        <v>2000</v>
      </c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  <c r="DB45" s="136"/>
      <c r="DC45" s="136"/>
      <c r="DD45" s="136"/>
      <c r="DE45" s="136"/>
      <c r="DF45" s="136"/>
      <c r="DG45" s="136"/>
      <c r="DH45" s="136"/>
      <c r="DI45" s="136"/>
      <c r="DJ45" s="136"/>
      <c r="DK45" s="136"/>
      <c r="DL45" s="136"/>
      <c r="DM45" s="136"/>
      <c r="DN45" s="136"/>
      <c r="DO45" s="136"/>
      <c r="DP45" s="136"/>
      <c r="DQ45" s="136"/>
      <c r="DR45" s="136"/>
      <c r="DS45" s="136"/>
      <c r="DT45" s="136"/>
      <c r="DU45" s="136"/>
      <c r="DV45" s="136"/>
      <c r="DW45" s="136"/>
      <c r="DX45" s="136"/>
      <c r="DY45" s="136"/>
      <c r="DZ45" s="136"/>
      <c r="EA45" s="136"/>
      <c r="EB45" s="136"/>
      <c r="EC45" s="136"/>
      <c r="ED45" s="136"/>
      <c r="EE45" s="136"/>
      <c r="EF45" s="136"/>
      <c r="EG45" s="136"/>
      <c r="EH45" s="136"/>
      <c r="EI45" s="136"/>
      <c r="EJ45" s="136"/>
      <c r="EK45" s="136"/>
      <c r="EL45" s="136"/>
      <c r="EM45" s="136"/>
      <c r="EN45" s="136"/>
      <c r="EO45" s="136"/>
      <c r="EP45" s="136"/>
      <c r="EQ45" s="136"/>
      <c r="ER45" s="136"/>
      <c r="ES45" s="136"/>
      <c r="ET45" s="136"/>
      <c r="EU45" s="136"/>
      <c r="EV45" s="136"/>
      <c r="EW45" s="136"/>
      <c r="EX45" s="136"/>
      <c r="EY45" s="136"/>
      <c r="EZ45" s="136"/>
      <c r="FA45" s="136"/>
      <c r="FB45" s="136"/>
      <c r="FC45" s="136"/>
      <c r="FD45" s="136"/>
      <c r="FE45" s="136"/>
      <c r="FF45" s="136"/>
      <c r="FG45" s="136"/>
      <c r="FH45" s="136"/>
      <c r="FI45" s="136"/>
      <c r="FJ45" s="136"/>
      <c r="FK45" s="136"/>
      <c r="FL45" s="136"/>
      <c r="FM45" s="136"/>
      <c r="FN45" s="136"/>
      <c r="FO45" s="136"/>
      <c r="FP45" s="136"/>
      <c r="FQ45" s="136"/>
      <c r="FR45" s="136"/>
      <c r="FS45" s="136"/>
      <c r="FT45" s="136"/>
      <c r="FU45" s="136"/>
      <c r="FV45" s="136"/>
      <c r="FW45" s="136"/>
      <c r="FX45" s="136"/>
      <c r="FY45" s="136"/>
      <c r="FZ45" s="136"/>
      <c r="GA45" s="136"/>
      <c r="GB45" s="136"/>
      <c r="GC45" s="136"/>
      <c r="GD45" s="136"/>
      <c r="GE45" s="136"/>
      <c r="GF45" s="136"/>
      <c r="GG45" s="136"/>
      <c r="GH45" s="136"/>
      <c r="GI45" s="136"/>
      <c r="GJ45" s="136"/>
      <c r="GK45" s="136"/>
      <c r="GL45" s="136"/>
      <c r="GM45" s="136"/>
      <c r="GN45" s="136"/>
      <c r="GO45" s="136"/>
      <c r="GP45" s="136"/>
      <c r="GQ45" s="136"/>
      <c r="GR45" s="136"/>
      <c r="GS45" s="136"/>
      <c r="GT45" s="136"/>
      <c r="GU45" s="136"/>
      <c r="GV45" s="136"/>
      <c r="GW45" s="136"/>
      <c r="GX45" s="136"/>
      <c r="GY45" s="136"/>
      <c r="GZ45" s="136"/>
      <c r="HA45" s="136"/>
      <c r="HB45" s="136"/>
      <c r="HC45" s="136"/>
      <c r="HD45" s="136"/>
      <c r="HE45" s="136"/>
      <c r="HF45" s="136"/>
      <c r="HG45" s="136"/>
      <c r="HH45" s="136"/>
      <c r="HI45" s="136"/>
      <c r="HJ45" s="136"/>
      <c r="HK45" s="136"/>
      <c r="HL45" s="136"/>
      <c r="HM45" s="136"/>
      <c r="HN45" s="136"/>
      <c r="HO45" s="136"/>
      <c r="HP45" s="136"/>
      <c r="HQ45" s="136"/>
      <c r="HR45" s="136"/>
      <c r="HS45" s="136"/>
      <c r="HT45" s="136"/>
      <c r="HU45" s="136"/>
      <c r="HV45" s="136"/>
      <c r="HW45" s="136"/>
      <c r="HX45" s="136"/>
      <c r="HY45" s="136"/>
      <c r="HZ45" s="136"/>
      <c r="IA45" s="136"/>
      <c r="IB45" s="136"/>
      <c r="IC45" s="136"/>
      <c r="ID45" s="136"/>
      <c r="IE45" s="136"/>
      <c r="IF45" s="136"/>
      <c r="IG45" s="136"/>
      <c r="IH45" s="136"/>
      <c r="II45" s="136"/>
      <c r="IJ45" s="136"/>
      <c r="IK45" s="136"/>
      <c r="IL45" s="136"/>
      <c r="IM45" s="136"/>
      <c r="IN45" s="136"/>
      <c r="IO45" s="136"/>
      <c r="IP45" s="136"/>
      <c r="IQ45" s="136"/>
      <c r="IR45" s="136"/>
      <c r="IS45" s="136"/>
      <c r="IT45" s="136"/>
    </row>
    <row r="46" spans="1:254" x14ac:dyDescent="0.25">
      <c r="A46" s="164" t="s">
        <v>122</v>
      </c>
      <c r="B46" s="166" t="s">
        <v>381</v>
      </c>
      <c r="C46" s="177" t="s">
        <v>90</v>
      </c>
      <c r="D46" s="177" t="s">
        <v>121</v>
      </c>
      <c r="E46" s="177" t="s">
        <v>123</v>
      </c>
      <c r="F46" s="177"/>
      <c r="G46" s="167">
        <f>SUM(G47)</f>
        <v>2000</v>
      </c>
    </row>
    <row r="47" spans="1:254" x14ac:dyDescent="0.25">
      <c r="A47" s="169" t="s">
        <v>106</v>
      </c>
      <c r="B47" s="191" t="s">
        <v>381</v>
      </c>
      <c r="C47" s="174" t="s">
        <v>90</v>
      </c>
      <c r="D47" s="174" t="s">
        <v>121</v>
      </c>
      <c r="E47" s="174" t="s">
        <v>387</v>
      </c>
      <c r="F47" s="174" t="s">
        <v>107</v>
      </c>
      <c r="G47" s="172">
        <v>2000</v>
      </c>
    </row>
    <row r="48" spans="1:254" ht="13.8" x14ac:dyDescent="0.25">
      <c r="A48" s="181" t="s">
        <v>124</v>
      </c>
      <c r="B48" s="156" t="s">
        <v>381</v>
      </c>
      <c r="C48" s="152" t="s">
        <v>90</v>
      </c>
      <c r="D48" s="152" t="s">
        <v>125</v>
      </c>
      <c r="E48" s="152"/>
      <c r="F48" s="152"/>
      <c r="G48" s="153">
        <f>SUM(G49+G60+G65+G54+G58+G79)</f>
        <v>19238.730000000003</v>
      </c>
    </row>
    <row r="49" spans="1:254" ht="14.4" x14ac:dyDescent="0.3">
      <c r="A49" s="159" t="s">
        <v>93</v>
      </c>
      <c r="B49" s="160" t="s">
        <v>381</v>
      </c>
      <c r="C49" s="161" t="s">
        <v>90</v>
      </c>
      <c r="D49" s="161" t="s">
        <v>125</v>
      </c>
      <c r="E49" s="161" t="s">
        <v>126</v>
      </c>
      <c r="F49" s="161"/>
      <c r="G49" s="162">
        <f>SUM(G50)</f>
        <v>1559.2000000000003</v>
      </c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63"/>
      <c r="CV49" s="163"/>
      <c r="CW49" s="163"/>
      <c r="CX49" s="163"/>
      <c r="CY49" s="163"/>
      <c r="CZ49" s="163"/>
      <c r="DA49" s="163"/>
      <c r="DB49" s="163"/>
      <c r="DC49" s="163"/>
      <c r="DD49" s="163"/>
      <c r="DE49" s="163"/>
      <c r="DF49" s="163"/>
      <c r="DG49" s="163"/>
      <c r="DH49" s="163"/>
      <c r="DI49" s="163"/>
      <c r="DJ49" s="163"/>
      <c r="DK49" s="163"/>
      <c r="DL49" s="163"/>
      <c r="DM49" s="163"/>
      <c r="DN49" s="163"/>
      <c r="DO49" s="163"/>
      <c r="DP49" s="163"/>
      <c r="DQ49" s="163"/>
      <c r="DR49" s="163"/>
      <c r="DS49" s="163"/>
      <c r="DT49" s="163"/>
      <c r="DU49" s="163"/>
      <c r="DV49" s="163"/>
      <c r="DW49" s="163"/>
      <c r="DX49" s="163"/>
      <c r="DY49" s="163"/>
      <c r="DZ49" s="163"/>
      <c r="EA49" s="163"/>
      <c r="EB49" s="163"/>
      <c r="EC49" s="163"/>
      <c r="ED49" s="163"/>
      <c r="EE49" s="163"/>
      <c r="EF49" s="163"/>
      <c r="EG49" s="163"/>
      <c r="EH49" s="163"/>
      <c r="EI49" s="163"/>
      <c r="EJ49" s="163"/>
      <c r="EK49" s="163"/>
      <c r="EL49" s="163"/>
      <c r="EM49" s="163"/>
      <c r="EN49" s="163"/>
      <c r="EO49" s="163"/>
      <c r="EP49" s="163"/>
      <c r="EQ49" s="163"/>
      <c r="ER49" s="163"/>
      <c r="ES49" s="163"/>
      <c r="ET49" s="163"/>
      <c r="EU49" s="163"/>
      <c r="EV49" s="163"/>
      <c r="EW49" s="163"/>
      <c r="EX49" s="163"/>
      <c r="EY49" s="163"/>
      <c r="EZ49" s="163"/>
      <c r="FA49" s="163"/>
      <c r="FB49" s="163"/>
      <c r="FC49" s="163"/>
      <c r="FD49" s="163"/>
      <c r="FE49" s="163"/>
      <c r="FF49" s="163"/>
      <c r="FG49" s="163"/>
      <c r="FH49" s="163"/>
      <c r="FI49" s="163"/>
      <c r="FJ49" s="163"/>
      <c r="FK49" s="163"/>
      <c r="FL49" s="163"/>
      <c r="FM49" s="163"/>
      <c r="FN49" s="163"/>
      <c r="FO49" s="163"/>
      <c r="FP49" s="163"/>
      <c r="FQ49" s="163"/>
      <c r="FR49" s="163"/>
      <c r="FS49" s="163"/>
      <c r="FT49" s="163"/>
      <c r="FU49" s="163"/>
      <c r="FV49" s="163"/>
      <c r="FW49" s="163"/>
      <c r="FX49" s="163"/>
      <c r="FY49" s="163"/>
      <c r="FZ49" s="163"/>
      <c r="GA49" s="163"/>
      <c r="GB49" s="163"/>
      <c r="GC49" s="163"/>
      <c r="GD49" s="163"/>
      <c r="GE49" s="163"/>
      <c r="GF49" s="163"/>
      <c r="GG49" s="163"/>
      <c r="GH49" s="163"/>
      <c r="GI49" s="163"/>
      <c r="GJ49" s="163"/>
      <c r="GK49" s="163"/>
      <c r="GL49" s="163"/>
      <c r="GM49" s="163"/>
      <c r="GN49" s="163"/>
      <c r="GO49" s="163"/>
      <c r="GP49" s="163"/>
      <c r="GQ49" s="163"/>
      <c r="GR49" s="163"/>
      <c r="GS49" s="163"/>
      <c r="GT49" s="163"/>
      <c r="GU49" s="163"/>
      <c r="GV49" s="163"/>
      <c r="GW49" s="163"/>
      <c r="GX49" s="163"/>
      <c r="GY49" s="163"/>
      <c r="GZ49" s="163"/>
      <c r="HA49" s="163"/>
      <c r="HB49" s="163"/>
      <c r="HC49" s="163"/>
      <c r="HD49" s="163"/>
      <c r="HE49" s="163"/>
      <c r="HF49" s="163"/>
      <c r="HG49" s="163"/>
      <c r="HH49" s="163"/>
      <c r="HI49" s="163"/>
      <c r="HJ49" s="163"/>
      <c r="HK49" s="163"/>
      <c r="HL49" s="163"/>
      <c r="HM49" s="163"/>
      <c r="HN49" s="163"/>
      <c r="HO49" s="163"/>
      <c r="HP49" s="163"/>
      <c r="HQ49" s="163"/>
      <c r="HR49" s="163"/>
      <c r="HS49" s="163"/>
      <c r="HT49" s="163"/>
      <c r="HU49" s="163"/>
      <c r="HV49" s="163"/>
      <c r="HW49" s="163"/>
      <c r="HX49" s="163"/>
      <c r="HY49" s="163"/>
      <c r="HZ49" s="163"/>
      <c r="IA49" s="163"/>
      <c r="IB49" s="163"/>
      <c r="IC49" s="163"/>
      <c r="ID49" s="163"/>
      <c r="IE49" s="163"/>
      <c r="IF49" s="163"/>
      <c r="IG49" s="163"/>
      <c r="IH49" s="163"/>
      <c r="II49" s="163"/>
      <c r="IJ49" s="163"/>
      <c r="IK49" s="163"/>
      <c r="IL49" s="163"/>
      <c r="IM49" s="163"/>
      <c r="IN49" s="163"/>
      <c r="IO49" s="163"/>
      <c r="IP49" s="163"/>
      <c r="IQ49" s="163"/>
      <c r="IR49" s="163"/>
      <c r="IS49" s="163"/>
      <c r="IT49" s="163"/>
    </row>
    <row r="50" spans="1:254" x14ac:dyDescent="0.25">
      <c r="A50" s="169" t="s">
        <v>127</v>
      </c>
      <c r="B50" s="170" t="s">
        <v>381</v>
      </c>
      <c r="C50" s="171" t="s">
        <v>128</v>
      </c>
      <c r="D50" s="171" t="s">
        <v>125</v>
      </c>
      <c r="E50" s="171" t="s">
        <v>126</v>
      </c>
      <c r="F50" s="171"/>
      <c r="G50" s="172">
        <f>SUM(G51+G52+G53)</f>
        <v>1559.2000000000003</v>
      </c>
    </row>
    <row r="51" spans="1:254" ht="39.6" x14ac:dyDescent="0.25">
      <c r="A51" s="164" t="s">
        <v>382</v>
      </c>
      <c r="B51" s="177" t="s">
        <v>381</v>
      </c>
      <c r="C51" s="166" t="s">
        <v>90</v>
      </c>
      <c r="D51" s="166" t="s">
        <v>125</v>
      </c>
      <c r="E51" s="166" t="s">
        <v>126</v>
      </c>
      <c r="F51" s="166" t="s">
        <v>97</v>
      </c>
      <c r="G51" s="167">
        <v>1084.7</v>
      </c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92"/>
      <c r="CG51" s="192"/>
      <c r="CH51" s="192"/>
      <c r="CI51" s="192"/>
      <c r="CJ51" s="192"/>
      <c r="CK51" s="192"/>
      <c r="CL51" s="192"/>
      <c r="CM51" s="192"/>
      <c r="CN51" s="192"/>
      <c r="CO51" s="192"/>
      <c r="CP51" s="192"/>
      <c r="CQ51" s="192"/>
      <c r="CR51" s="192"/>
      <c r="CS51" s="192"/>
      <c r="CT51" s="192"/>
      <c r="CU51" s="192"/>
      <c r="CV51" s="192"/>
      <c r="CW51" s="192"/>
      <c r="CX51" s="192"/>
      <c r="CY51" s="192"/>
      <c r="CZ51" s="192"/>
      <c r="DA51" s="192"/>
      <c r="DB51" s="192"/>
      <c r="DC51" s="192"/>
      <c r="DD51" s="192"/>
      <c r="DE51" s="192"/>
      <c r="DF51" s="192"/>
      <c r="DG51" s="192"/>
      <c r="DH51" s="192"/>
      <c r="DI51" s="192"/>
      <c r="DJ51" s="192"/>
      <c r="DK51" s="192"/>
      <c r="DL51" s="192"/>
      <c r="DM51" s="192"/>
      <c r="DN51" s="192"/>
      <c r="DO51" s="192"/>
      <c r="DP51" s="192"/>
      <c r="DQ51" s="192"/>
      <c r="DR51" s="192"/>
      <c r="DS51" s="192"/>
      <c r="DT51" s="192"/>
      <c r="DU51" s="192"/>
      <c r="DV51" s="192"/>
      <c r="DW51" s="192"/>
      <c r="DX51" s="192"/>
      <c r="DY51" s="192"/>
      <c r="DZ51" s="192"/>
      <c r="EA51" s="192"/>
      <c r="EB51" s="192"/>
      <c r="EC51" s="192"/>
      <c r="ED51" s="192"/>
      <c r="EE51" s="192"/>
      <c r="EF51" s="192"/>
      <c r="EG51" s="192"/>
      <c r="EH51" s="192"/>
      <c r="EI51" s="192"/>
      <c r="EJ51" s="192"/>
      <c r="EK51" s="192"/>
      <c r="EL51" s="192"/>
      <c r="EM51" s="192"/>
      <c r="EN51" s="192"/>
      <c r="EO51" s="192"/>
      <c r="EP51" s="192"/>
      <c r="EQ51" s="192"/>
      <c r="ER51" s="192"/>
      <c r="ES51" s="192"/>
      <c r="ET51" s="192"/>
      <c r="EU51" s="192"/>
      <c r="EV51" s="192"/>
      <c r="EW51" s="192"/>
      <c r="EX51" s="192"/>
      <c r="EY51" s="192"/>
      <c r="EZ51" s="192"/>
      <c r="FA51" s="192"/>
      <c r="FB51" s="192"/>
      <c r="FC51" s="192"/>
      <c r="FD51" s="192"/>
      <c r="FE51" s="192"/>
      <c r="FF51" s="192"/>
      <c r="FG51" s="192"/>
      <c r="FH51" s="192"/>
      <c r="FI51" s="192"/>
      <c r="FJ51" s="192"/>
      <c r="FK51" s="192"/>
      <c r="FL51" s="192"/>
      <c r="FM51" s="192"/>
      <c r="FN51" s="192"/>
      <c r="FO51" s="192"/>
      <c r="FP51" s="192"/>
      <c r="FQ51" s="192"/>
      <c r="FR51" s="192"/>
      <c r="FS51" s="192"/>
      <c r="FT51" s="192"/>
      <c r="FU51" s="192"/>
      <c r="FV51" s="192"/>
      <c r="FW51" s="192"/>
      <c r="FX51" s="192"/>
      <c r="FY51" s="192"/>
      <c r="FZ51" s="192"/>
      <c r="GA51" s="192"/>
      <c r="GB51" s="192"/>
      <c r="GC51" s="192"/>
      <c r="GD51" s="192"/>
      <c r="GE51" s="192"/>
      <c r="GF51" s="192"/>
      <c r="GG51" s="192"/>
      <c r="GH51" s="192"/>
      <c r="GI51" s="192"/>
      <c r="GJ51" s="192"/>
      <c r="GK51" s="192"/>
      <c r="GL51" s="192"/>
      <c r="GM51" s="192"/>
      <c r="GN51" s="192"/>
      <c r="GO51" s="192"/>
      <c r="GP51" s="192"/>
      <c r="GQ51" s="192"/>
      <c r="GR51" s="192"/>
      <c r="GS51" s="192"/>
      <c r="GT51" s="192"/>
      <c r="GU51" s="192"/>
      <c r="GV51" s="192"/>
      <c r="GW51" s="192"/>
      <c r="GX51" s="192"/>
      <c r="GY51" s="192"/>
      <c r="GZ51" s="192"/>
      <c r="HA51" s="192"/>
      <c r="HB51" s="192"/>
      <c r="HC51" s="192"/>
      <c r="HD51" s="192"/>
      <c r="HE51" s="192"/>
      <c r="HF51" s="192"/>
      <c r="HG51" s="192"/>
      <c r="HH51" s="192"/>
      <c r="HI51" s="192"/>
      <c r="HJ51" s="192"/>
      <c r="HK51" s="192"/>
      <c r="HL51" s="192"/>
      <c r="HM51" s="192"/>
      <c r="HN51" s="192"/>
      <c r="HO51" s="192"/>
      <c r="HP51" s="192"/>
      <c r="HQ51" s="192"/>
      <c r="HR51" s="192"/>
      <c r="HS51" s="192"/>
      <c r="HT51" s="192"/>
      <c r="HU51" s="192"/>
      <c r="HV51" s="192"/>
      <c r="HW51" s="192"/>
      <c r="HX51" s="192"/>
      <c r="HY51" s="192"/>
      <c r="HZ51" s="192"/>
      <c r="IA51" s="192"/>
      <c r="IB51" s="192"/>
      <c r="IC51" s="192"/>
      <c r="ID51" s="192"/>
      <c r="IE51" s="192"/>
      <c r="IF51" s="192"/>
      <c r="IG51" s="192"/>
      <c r="IH51" s="192"/>
      <c r="II51" s="192"/>
      <c r="IJ51" s="192"/>
      <c r="IK51" s="192"/>
      <c r="IL51" s="192"/>
      <c r="IM51" s="192"/>
      <c r="IN51" s="192"/>
      <c r="IO51" s="192"/>
      <c r="IP51" s="192"/>
      <c r="IQ51" s="192"/>
      <c r="IR51" s="192"/>
      <c r="IS51" s="192"/>
      <c r="IT51" s="192"/>
    </row>
    <row r="52" spans="1:254" s="163" customFormat="1" ht="14.4" x14ac:dyDescent="0.3">
      <c r="A52" s="164" t="s">
        <v>383</v>
      </c>
      <c r="B52" s="177" t="s">
        <v>381</v>
      </c>
      <c r="C52" s="166" t="s">
        <v>90</v>
      </c>
      <c r="D52" s="166" t="s">
        <v>125</v>
      </c>
      <c r="E52" s="166" t="s">
        <v>126</v>
      </c>
      <c r="F52" s="166" t="s">
        <v>105</v>
      </c>
      <c r="G52" s="167">
        <v>270.64</v>
      </c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68"/>
      <c r="BQ52" s="168"/>
      <c r="BR52" s="168"/>
      <c r="BS52" s="168"/>
      <c r="BT52" s="168"/>
      <c r="BU52" s="168"/>
      <c r="BV52" s="168"/>
      <c r="BW52" s="168"/>
      <c r="BX52" s="168"/>
      <c r="BY52" s="168"/>
      <c r="BZ52" s="168"/>
      <c r="CA52" s="168"/>
      <c r="CB52" s="168"/>
      <c r="CC52" s="168"/>
      <c r="CD52" s="168"/>
      <c r="CE52" s="168"/>
      <c r="CF52" s="168"/>
      <c r="CG52" s="168"/>
      <c r="CH52" s="168"/>
      <c r="CI52" s="168"/>
      <c r="CJ52" s="168"/>
      <c r="CK52" s="168"/>
      <c r="CL52" s="168"/>
      <c r="CM52" s="168"/>
      <c r="CN52" s="168"/>
      <c r="CO52" s="168"/>
      <c r="CP52" s="168"/>
      <c r="CQ52" s="168"/>
      <c r="CR52" s="168"/>
      <c r="CS52" s="168"/>
      <c r="CT52" s="168"/>
      <c r="CU52" s="168"/>
      <c r="CV52" s="168"/>
      <c r="CW52" s="168"/>
      <c r="CX52" s="168"/>
      <c r="CY52" s="168"/>
      <c r="CZ52" s="168"/>
      <c r="DA52" s="168"/>
      <c r="DB52" s="168"/>
      <c r="DC52" s="168"/>
      <c r="DD52" s="168"/>
      <c r="DE52" s="168"/>
      <c r="DF52" s="168"/>
      <c r="DG52" s="168"/>
      <c r="DH52" s="168"/>
      <c r="DI52" s="168"/>
      <c r="DJ52" s="168"/>
      <c r="DK52" s="168"/>
      <c r="DL52" s="168"/>
      <c r="DM52" s="168"/>
      <c r="DN52" s="168"/>
      <c r="DO52" s="168"/>
      <c r="DP52" s="168"/>
      <c r="DQ52" s="168"/>
      <c r="DR52" s="168"/>
      <c r="DS52" s="168"/>
      <c r="DT52" s="168"/>
      <c r="DU52" s="168"/>
      <c r="DV52" s="168"/>
      <c r="DW52" s="168"/>
      <c r="DX52" s="168"/>
      <c r="DY52" s="168"/>
      <c r="DZ52" s="168"/>
      <c r="EA52" s="168"/>
      <c r="EB52" s="168"/>
      <c r="EC52" s="168"/>
      <c r="ED52" s="168"/>
      <c r="EE52" s="168"/>
      <c r="EF52" s="168"/>
      <c r="EG52" s="168"/>
      <c r="EH52" s="168"/>
      <c r="EI52" s="168"/>
      <c r="EJ52" s="168"/>
      <c r="EK52" s="168"/>
      <c r="EL52" s="168"/>
      <c r="EM52" s="168"/>
      <c r="EN52" s="168"/>
      <c r="EO52" s="168"/>
      <c r="EP52" s="168"/>
      <c r="EQ52" s="168"/>
      <c r="ER52" s="168"/>
      <c r="ES52" s="168"/>
      <c r="ET52" s="168"/>
      <c r="EU52" s="168"/>
      <c r="EV52" s="168"/>
      <c r="EW52" s="168"/>
      <c r="EX52" s="168"/>
      <c r="EY52" s="168"/>
      <c r="EZ52" s="168"/>
      <c r="FA52" s="168"/>
      <c r="FB52" s="168"/>
      <c r="FC52" s="168"/>
      <c r="FD52" s="168"/>
      <c r="FE52" s="168"/>
      <c r="FF52" s="168"/>
      <c r="FG52" s="168"/>
      <c r="FH52" s="168"/>
      <c r="FI52" s="168"/>
      <c r="FJ52" s="168"/>
      <c r="FK52" s="168"/>
      <c r="FL52" s="168"/>
      <c r="FM52" s="168"/>
      <c r="FN52" s="168"/>
      <c r="FO52" s="168"/>
      <c r="FP52" s="168"/>
      <c r="FQ52" s="168"/>
      <c r="FR52" s="168"/>
      <c r="FS52" s="168"/>
      <c r="FT52" s="168"/>
      <c r="FU52" s="168"/>
      <c r="FV52" s="168"/>
      <c r="FW52" s="168"/>
      <c r="FX52" s="168"/>
      <c r="FY52" s="168"/>
      <c r="FZ52" s="168"/>
      <c r="GA52" s="168"/>
      <c r="GB52" s="168"/>
      <c r="GC52" s="168"/>
      <c r="GD52" s="168"/>
      <c r="GE52" s="168"/>
      <c r="GF52" s="168"/>
      <c r="GG52" s="168"/>
      <c r="GH52" s="168"/>
      <c r="GI52" s="168"/>
      <c r="GJ52" s="168"/>
      <c r="GK52" s="168"/>
      <c r="GL52" s="168"/>
      <c r="GM52" s="168"/>
      <c r="GN52" s="168"/>
      <c r="GO52" s="168"/>
      <c r="GP52" s="168"/>
      <c r="GQ52" s="168"/>
      <c r="GR52" s="168"/>
      <c r="GS52" s="168"/>
      <c r="GT52" s="168"/>
      <c r="GU52" s="168"/>
      <c r="GV52" s="168"/>
      <c r="GW52" s="168"/>
      <c r="GX52" s="168"/>
      <c r="GY52" s="168"/>
      <c r="GZ52" s="168"/>
      <c r="HA52" s="168"/>
      <c r="HB52" s="168"/>
      <c r="HC52" s="168"/>
      <c r="HD52" s="168"/>
      <c r="HE52" s="168"/>
      <c r="HF52" s="168"/>
      <c r="HG52" s="168"/>
      <c r="HH52" s="168"/>
      <c r="HI52" s="168"/>
      <c r="HJ52" s="168"/>
      <c r="HK52" s="168"/>
      <c r="HL52" s="168"/>
      <c r="HM52" s="168"/>
      <c r="HN52" s="168"/>
      <c r="HO52" s="168"/>
      <c r="HP52" s="168"/>
      <c r="HQ52" s="168"/>
      <c r="HR52" s="168"/>
      <c r="HS52" s="168"/>
      <c r="HT52" s="168"/>
      <c r="HU52" s="168"/>
      <c r="HV52" s="168"/>
      <c r="HW52" s="168"/>
      <c r="HX52" s="168"/>
      <c r="HY52" s="168"/>
      <c r="HZ52" s="168"/>
      <c r="IA52" s="168"/>
      <c r="IB52" s="168"/>
      <c r="IC52" s="168"/>
      <c r="ID52" s="168"/>
      <c r="IE52" s="168"/>
      <c r="IF52" s="168"/>
      <c r="IG52" s="168"/>
      <c r="IH52" s="168"/>
      <c r="II52" s="168"/>
      <c r="IJ52" s="168"/>
      <c r="IK52" s="168"/>
      <c r="IL52" s="168"/>
      <c r="IM52" s="168"/>
      <c r="IN52" s="168"/>
      <c r="IO52" s="168"/>
      <c r="IP52" s="168"/>
      <c r="IQ52" s="168"/>
      <c r="IR52" s="168"/>
      <c r="IS52" s="168"/>
      <c r="IT52" s="168"/>
    </row>
    <row r="53" spans="1:254" s="163" customFormat="1" ht="40.200000000000003" x14ac:dyDescent="0.3">
      <c r="A53" s="164" t="s">
        <v>382</v>
      </c>
      <c r="B53" s="177" t="s">
        <v>381</v>
      </c>
      <c r="C53" s="166" t="s">
        <v>90</v>
      </c>
      <c r="D53" s="166" t="s">
        <v>125</v>
      </c>
      <c r="E53" s="166" t="s">
        <v>388</v>
      </c>
      <c r="F53" s="166" t="s">
        <v>97</v>
      </c>
      <c r="G53" s="167">
        <v>203.86</v>
      </c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8"/>
      <c r="BQ53" s="168"/>
      <c r="BR53" s="168"/>
      <c r="BS53" s="168"/>
      <c r="BT53" s="168"/>
      <c r="BU53" s="168"/>
      <c r="BV53" s="168"/>
      <c r="BW53" s="168"/>
      <c r="BX53" s="168"/>
      <c r="BY53" s="168"/>
      <c r="BZ53" s="168"/>
      <c r="CA53" s="168"/>
      <c r="CB53" s="168"/>
      <c r="CC53" s="168"/>
      <c r="CD53" s="168"/>
      <c r="CE53" s="168"/>
      <c r="CF53" s="168"/>
      <c r="CG53" s="168"/>
      <c r="CH53" s="168"/>
      <c r="CI53" s="168"/>
      <c r="CJ53" s="168"/>
      <c r="CK53" s="168"/>
      <c r="CL53" s="168"/>
      <c r="CM53" s="168"/>
      <c r="CN53" s="168"/>
      <c r="CO53" s="168"/>
      <c r="CP53" s="168"/>
      <c r="CQ53" s="168"/>
      <c r="CR53" s="168"/>
      <c r="CS53" s="168"/>
      <c r="CT53" s="168"/>
      <c r="CU53" s="168"/>
      <c r="CV53" s="168"/>
      <c r="CW53" s="168"/>
      <c r="CX53" s="168"/>
      <c r="CY53" s="168"/>
      <c r="CZ53" s="168"/>
      <c r="DA53" s="168"/>
      <c r="DB53" s="168"/>
      <c r="DC53" s="168"/>
      <c r="DD53" s="168"/>
      <c r="DE53" s="168"/>
      <c r="DF53" s="168"/>
      <c r="DG53" s="168"/>
      <c r="DH53" s="168"/>
      <c r="DI53" s="168"/>
      <c r="DJ53" s="168"/>
      <c r="DK53" s="168"/>
      <c r="DL53" s="168"/>
      <c r="DM53" s="168"/>
      <c r="DN53" s="168"/>
      <c r="DO53" s="168"/>
      <c r="DP53" s="168"/>
      <c r="DQ53" s="168"/>
      <c r="DR53" s="168"/>
      <c r="DS53" s="168"/>
      <c r="DT53" s="168"/>
      <c r="DU53" s="168"/>
      <c r="DV53" s="168"/>
      <c r="DW53" s="168"/>
      <c r="DX53" s="168"/>
      <c r="DY53" s="168"/>
      <c r="DZ53" s="168"/>
      <c r="EA53" s="168"/>
      <c r="EB53" s="168"/>
      <c r="EC53" s="168"/>
      <c r="ED53" s="168"/>
      <c r="EE53" s="168"/>
      <c r="EF53" s="168"/>
      <c r="EG53" s="168"/>
      <c r="EH53" s="168"/>
      <c r="EI53" s="168"/>
      <c r="EJ53" s="168"/>
      <c r="EK53" s="168"/>
      <c r="EL53" s="168"/>
      <c r="EM53" s="168"/>
      <c r="EN53" s="168"/>
      <c r="EO53" s="168"/>
      <c r="EP53" s="168"/>
      <c r="EQ53" s="168"/>
      <c r="ER53" s="168"/>
      <c r="ES53" s="168"/>
      <c r="ET53" s="168"/>
      <c r="EU53" s="168"/>
      <c r="EV53" s="168"/>
      <c r="EW53" s="168"/>
      <c r="EX53" s="168"/>
      <c r="EY53" s="168"/>
      <c r="EZ53" s="168"/>
      <c r="FA53" s="168"/>
      <c r="FB53" s="168"/>
      <c r="FC53" s="168"/>
      <c r="FD53" s="168"/>
      <c r="FE53" s="168"/>
      <c r="FF53" s="168"/>
      <c r="FG53" s="168"/>
      <c r="FH53" s="168"/>
      <c r="FI53" s="168"/>
      <c r="FJ53" s="168"/>
      <c r="FK53" s="168"/>
      <c r="FL53" s="168"/>
      <c r="FM53" s="168"/>
      <c r="FN53" s="168"/>
      <c r="FO53" s="168"/>
      <c r="FP53" s="168"/>
      <c r="FQ53" s="168"/>
      <c r="FR53" s="168"/>
      <c r="FS53" s="168"/>
      <c r="FT53" s="168"/>
      <c r="FU53" s="168"/>
      <c r="FV53" s="168"/>
      <c r="FW53" s="168"/>
      <c r="FX53" s="168"/>
      <c r="FY53" s="168"/>
      <c r="FZ53" s="168"/>
      <c r="GA53" s="168"/>
      <c r="GB53" s="168"/>
      <c r="GC53" s="168"/>
      <c r="GD53" s="168"/>
      <c r="GE53" s="168"/>
      <c r="GF53" s="168"/>
      <c r="GG53" s="168"/>
      <c r="GH53" s="168"/>
      <c r="GI53" s="168"/>
      <c r="GJ53" s="168"/>
      <c r="GK53" s="168"/>
      <c r="GL53" s="168"/>
      <c r="GM53" s="168"/>
      <c r="GN53" s="168"/>
      <c r="GO53" s="168"/>
      <c r="GP53" s="168"/>
      <c r="GQ53" s="168"/>
      <c r="GR53" s="168"/>
      <c r="GS53" s="168"/>
      <c r="GT53" s="168"/>
      <c r="GU53" s="168"/>
      <c r="GV53" s="168"/>
      <c r="GW53" s="168"/>
      <c r="GX53" s="168"/>
      <c r="GY53" s="168"/>
      <c r="GZ53" s="168"/>
      <c r="HA53" s="168"/>
      <c r="HB53" s="168"/>
      <c r="HC53" s="168"/>
      <c r="HD53" s="168"/>
      <c r="HE53" s="168"/>
      <c r="HF53" s="168"/>
      <c r="HG53" s="168"/>
      <c r="HH53" s="168"/>
      <c r="HI53" s="168"/>
      <c r="HJ53" s="168"/>
      <c r="HK53" s="168"/>
      <c r="HL53" s="168"/>
      <c r="HM53" s="168"/>
      <c r="HN53" s="168"/>
      <c r="HO53" s="168"/>
      <c r="HP53" s="168"/>
      <c r="HQ53" s="168"/>
      <c r="HR53" s="168"/>
      <c r="HS53" s="168"/>
      <c r="HT53" s="168"/>
      <c r="HU53" s="168"/>
      <c r="HV53" s="168"/>
      <c r="HW53" s="168"/>
      <c r="HX53" s="168"/>
      <c r="HY53" s="168"/>
      <c r="HZ53" s="168"/>
      <c r="IA53" s="168"/>
      <c r="IB53" s="168"/>
      <c r="IC53" s="168"/>
      <c r="ID53" s="168"/>
      <c r="IE53" s="168"/>
      <c r="IF53" s="168"/>
      <c r="IG53" s="168"/>
      <c r="IH53" s="168"/>
      <c r="II53" s="168"/>
      <c r="IJ53" s="168"/>
      <c r="IK53" s="168"/>
      <c r="IL53" s="168"/>
      <c r="IM53" s="168"/>
      <c r="IN53" s="168"/>
      <c r="IO53" s="168"/>
      <c r="IP53" s="168"/>
      <c r="IQ53" s="168"/>
      <c r="IR53" s="168"/>
      <c r="IS53" s="168"/>
      <c r="IT53" s="168"/>
    </row>
    <row r="54" spans="1:254" s="192" customFormat="1" ht="13.8" x14ac:dyDescent="0.3">
      <c r="A54" s="159" t="s">
        <v>130</v>
      </c>
      <c r="B54" s="175" t="s">
        <v>381</v>
      </c>
      <c r="C54" s="175" t="s">
        <v>90</v>
      </c>
      <c r="D54" s="175" t="s">
        <v>125</v>
      </c>
      <c r="E54" s="175" t="s">
        <v>389</v>
      </c>
      <c r="F54" s="175"/>
      <c r="G54" s="162">
        <f>SUM(G55)</f>
        <v>1058</v>
      </c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168"/>
      <c r="BH54" s="168"/>
      <c r="BI54" s="168"/>
      <c r="BJ54" s="168"/>
      <c r="BK54" s="168"/>
      <c r="BL54" s="168"/>
      <c r="BM54" s="168"/>
      <c r="BN54" s="168"/>
      <c r="BO54" s="168"/>
      <c r="BP54" s="168"/>
      <c r="BQ54" s="168"/>
      <c r="BR54" s="168"/>
      <c r="BS54" s="168"/>
      <c r="BT54" s="168"/>
      <c r="BU54" s="168"/>
      <c r="BV54" s="168"/>
      <c r="BW54" s="168"/>
      <c r="BX54" s="168"/>
      <c r="BY54" s="168"/>
      <c r="BZ54" s="168"/>
      <c r="CA54" s="168"/>
      <c r="CB54" s="168"/>
      <c r="CC54" s="168"/>
      <c r="CD54" s="168"/>
      <c r="CE54" s="168"/>
      <c r="CF54" s="168"/>
      <c r="CG54" s="168"/>
      <c r="CH54" s="168"/>
      <c r="CI54" s="168"/>
      <c r="CJ54" s="168"/>
      <c r="CK54" s="168"/>
      <c r="CL54" s="168"/>
      <c r="CM54" s="168"/>
      <c r="CN54" s="168"/>
      <c r="CO54" s="168"/>
      <c r="CP54" s="168"/>
      <c r="CQ54" s="168"/>
      <c r="CR54" s="168"/>
      <c r="CS54" s="168"/>
      <c r="CT54" s="168"/>
      <c r="CU54" s="168"/>
      <c r="CV54" s="168"/>
      <c r="CW54" s="168"/>
      <c r="CX54" s="168"/>
      <c r="CY54" s="168"/>
      <c r="CZ54" s="168"/>
      <c r="DA54" s="168"/>
      <c r="DB54" s="168"/>
      <c r="DC54" s="168"/>
      <c r="DD54" s="168"/>
      <c r="DE54" s="168"/>
      <c r="DF54" s="168"/>
      <c r="DG54" s="168"/>
      <c r="DH54" s="168"/>
      <c r="DI54" s="168"/>
      <c r="DJ54" s="168"/>
      <c r="DK54" s="168"/>
      <c r="DL54" s="168"/>
      <c r="DM54" s="168"/>
      <c r="DN54" s="168"/>
      <c r="DO54" s="168"/>
      <c r="DP54" s="168"/>
      <c r="DQ54" s="168"/>
      <c r="DR54" s="168"/>
      <c r="DS54" s="168"/>
      <c r="DT54" s="168"/>
      <c r="DU54" s="168"/>
      <c r="DV54" s="168"/>
      <c r="DW54" s="168"/>
      <c r="DX54" s="168"/>
      <c r="DY54" s="168"/>
      <c r="DZ54" s="168"/>
      <c r="EA54" s="168"/>
      <c r="EB54" s="168"/>
      <c r="EC54" s="168"/>
      <c r="ED54" s="168"/>
      <c r="EE54" s="168"/>
      <c r="EF54" s="168"/>
      <c r="EG54" s="168"/>
      <c r="EH54" s="168"/>
      <c r="EI54" s="168"/>
      <c r="EJ54" s="168"/>
      <c r="EK54" s="168"/>
      <c r="EL54" s="168"/>
      <c r="EM54" s="168"/>
      <c r="EN54" s="168"/>
      <c r="EO54" s="168"/>
      <c r="EP54" s="168"/>
      <c r="EQ54" s="168"/>
      <c r="ER54" s="168"/>
      <c r="ES54" s="168"/>
      <c r="ET54" s="168"/>
      <c r="EU54" s="168"/>
      <c r="EV54" s="168"/>
      <c r="EW54" s="168"/>
      <c r="EX54" s="168"/>
      <c r="EY54" s="168"/>
      <c r="EZ54" s="168"/>
      <c r="FA54" s="168"/>
      <c r="FB54" s="168"/>
      <c r="FC54" s="168"/>
      <c r="FD54" s="168"/>
      <c r="FE54" s="168"/>
      <c r="FF54" s="168"/>
      <c r="FG54" s="168"/>
      <c r="FH54" s="168"/>
      <c r="FI54" s="168"/>
      <c r="FJ54" s="168"/>
      <c r="FK54" s="168"/>
      <c r="FL54" s="168"/>
      <c r="FM54" s="168"/>
      <c r="FN54" s="168"/>
      <c r="FO54" s="168"/>
      <c r="FP54" s="168"/>
      <c r="FQ54" s="168"/>
      <c r="FR54" s="168"/>
      <c r="FS54" s="168"/>
      <c r="FT54" s="168"/>
      <c r="FU54" s="168"/>
      <c r="FV54" s="168"/>
      <c r="FW54" s="168"/>
      <c r="FX54" s="168"/>
      <c r="FY54" s="168"/>
      <c r="FZ54" s="168"/>
      <c r="GA54" s="168"/>
      <c r="GB54" s="168"/>
      <c r="GC54" s="168"/>
      <c r="GD54" s="168"/>
      <c r="GE54" s="168"/>
      <c r="GF54" s="168"/>
      <c r="GG54" s="168"/>
      <c r="GH54" s="168"/>
      <c r="GI54" s="168"/>
      <c r="GJ54" s="168"/>
      <c r="GK54" s="168"/>
      <c r="GL54" s="168"/>
      <c r="GM54" s="168"/>
      <c r="GN54" s="168"/>
      <c r="GO54" s="168"/>
      <c r="GP54" s="168"/>
      <c r="GQ54" s="168"/>
      <c r="GR54" s="168"/>
      <c r="GS54" s="168"/>
      <c r="GT54" s="168"/>
      <c r="GU54" s="168"/>
      <c r="GV54" s="168"/>
      <c r="GW54" s="168"/>
      <c r="GX54" s="168"/>
      <c r="GY54" s="168"/>
      <c r="GZ54" s="168"/>
      <c r="HA54" s="168"/>
      <c r="HB54" s="168"/>
      <c r="HC54" s="168"/>
      <c r="HD54" s="168"/>
      <c r="HE54" s="168"/>
      <c r="HF54" s="168"/>
      <c r="HG54" s="168"/>
      <c r="HH54" s="168"/>
      <c r="HI54" s="168"/>
      <c r="HJ54" s="168"/>
      <c r="HK54" s="168"/>
      <c r="HL54" s="168"/>
      <c r="HM54" s="168"/>
      <c r="HN54" s="168"/>
      <c r="HO54" s="168"/>
      <c r="HP54" s="168"/>
      <c r="HQ54" s="168"/>
      <c r="HR54" s="168"/>
      <c r="HS54" s="168"/>
      <c r="HT54" s="168"/>
      <c r="HU54" s="168"/>
      <c r="HV54" s="168"/>
      <c r="HW54" s="168"/>
      <c r="HX54" s="168"/>
      <c r="HY54" s="168"/>
      <c r="HZ54" s="168"/>
      <c r="IA54" s="168"/>
      <c r="IB54" s="168"/>
      <c r="IC54" s="168"/>
      <c r="ID54" s="168"/>
      <c r="IE54" s="168"/>
      <c r="IF54" s="168"/>
      <c r="IG54" s="168"/>
      <c r="IH54" s="168"/>
      <c r="II54" s="168"/>
      <c r="IJ54" s="168"/>
      <c r="IK54" s="168"/>
      <c r="IL54" s="168"/>
      <c r="IM54" s="168"/>
      <c r="IN54" s="168"/>
      <c r="IO54" s="168"/>
      <c r="IP54" s="168"/>
      <c r="IQ54" s="168"/>
      <c r="IR54" s="168"/>
      <c r="IS54" s="168"/>
      <c r="IT54" s="168"/>
    </row>
    <row r="55" spans="1:254" s="168" customFormat="1" ht="26.4" x14ac:dyDescent="0.25">
      <c r="A55" s="193" t="s">
        <v>132</v>
      </c>
      <c r="B55" s="170" t="s">
        <v>381</v>
      </c>
      <c r="C55" s="177" t="s">
        <v>90</v>
      </c>
      <c r="D55" s="177" t="s">
        <v>125</v>
      </c>
      <c r="E55" s="177" t="s">
        <v>389</v>
      </c>
      <c r="F55" s="177"/>
      <c r="G55" s="167">
        <f>SUM(G56+G57)</f>
        <v>1058</v>
      </c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136"/>
      <c r="DF55" s="136"/>
      <c r="DG55" s="136"/>
      <c r="DH55" s="136"/>
      <c r="DI55" s="136"/>
      <c r="DJ55" s="136"/>
      <c r="DK55" s="136"/>
      <c r="DL55" s="136"/>
      <c r="DM55" s="136"/>
      <c r="DN55" s="136"/>
      <c r="DO55" s="136"/>
      <c r="DP55" s="136"/>
      <c r="DQ55" s="136"/>
      <c r="DR55" s="136"/>
      <c r="DS55" s="136"/>
      <c r="DT55" s="136"/>
      <c r="DU55" s="136"/>
      <c r="DV55" s="136"/>
      <c r="DW55" s="136"/>
      <c r="DX55" s="136"/>
      <c r="DY55" s="136"/>
      <c r="DZ55" s="136"/>
      <c r="EA55" s="136"/>
      <c r="EB55" s="136"/>
      <c r="EC55" s="136"/>
      <c r="ED55" s="136"/>
      <c r="EE55" s="136"/>
      <c r="EF55" s="136"/>
      <c r="EG55" s="136"/>
      <c r="EH55" s="136"/>
      <c r="EI55" s="136"/>
      <c r="EJ55" s="136"/>
      <c r="EK55" s="136"/>
      <c r="EL55" s="136"/>
      <c r="EM55" s="136"/>
      <c r="EN55" s="136"/>
      <c r="EO55" s="136"/>
      <c r="EP55" s="136"/>
      <c r="EQ55" s="136"/>
      <c r="ER55" s="136"/>
      <c r="ES55" s="136"/>
      <c r="ET55" s="136"/>
      <c r="EU55" s="136"/>
      <c r="EV55" s="136"/>
      <c r="EW55" s="136"/>
      <c r="EX55" s="136"/>
      <c r="EY55" s="136"/>
      <c r="EZ55" s="136"/>
      <c r="FA55" s="136"/>
      <c r="FB55" s="136"/>
      <c r="FC55" s="136"/>
      <c r="FD55" s="136"/>
      <c r="FE55" s="136"/>
      <c r="FF55" s="136"/>
      <c r="FG55" s="136"/>
      <c r="FH55" s="136"/>
      <c r="FI55" s="136"/>
      <c r="FJ55" s="136"/>
      <c r="FK55" s="136"/>
      <c r="FL55" s="136"/>
      <c r="FM55" s="136"/>
      <c r="FN55" s="136"/>
      <c r="FO55" s="136"/>
      <c r="FP55" s="136"/>
      <c r="FQ55" s="136"/>
      <c r="FR55" s="136"/>
      <c r="FS55" s="136"/>
      <c r="FT55" s="136"/>
      <c r="FU55" s="136"/>
      <c r="FV55" s="136"/>
      <c r="FW55" s="136"/>
      <c r="FX55" s="136"/>
      <c r="FY55" s="136"/>
      <c r="FZ55" s="136"/>
      <c r="GA55" s="136"/>
      <c r="GB55" s="136"/>
      <c r="GC55" s="136"/>
      <c r="GD55" s="136"/>
      <c r="GE55" s="136"/>
      <c r="GF55" s="136"/>
      <c r="GG55" s="136"/>
      <c r="GH55" s="136"/>
      <c r="GI55" s="136"/>
      <c r="GJ55" s="136"/>
      <c r="GK55" s="136"/>
      <c r="GL55" s="136"/>
      <c r="GM55" s="136"/>
      <c r="GN55" s="136"/>
      <c r="GO55" s="136"/>
      <c r="GP55" s="136"/>
      <c r="GQ55" s="136"/>
      <c r="GR55" s="136"/>
      <c r="GS55" s="136"/>
      <c r="GT55" s="136"/>
      <c r="GU55" s="136"/>
      <c r="GV55" s="136"/>
      <c r="GW55" s="136"/>
      <c r="GX55" s="136"/>
      <c r="GY55" s="136"/>
      <c r="GZ55" s="136"/>
      <c r="HA55" s="136"/>
      <c r="HB55" s="136"/>
      <c r="HC55" s="136"/>
      <c r="HD55" s="136"/>
      <c r="HE55" s="136"/>
      <c r="HF55" s="136"/>
      <c r="HG55" s="136"/>
      <c r="HH55" s="136"/>
      <c r="HI55" s="136"/>
      <c r="HJ55" s="136"/>
      <c r="HK55" s="136"/>
      <c r="HL55" s="136"/>
      <c r="HM55" s="136"/>
      <c r="HN55" s="136"/>
      <c r="HO55" s="136"/>
      <c r="HP55" s="136"/>
      <c r="HQ55" s="136"/>
      <c r="HR55" s="136"/>
      <c r="HS55" s="136"/>
      <c r="HT55" s="136"/>
      <c r="HU55" s="136"/>
      <c r="HV55" s="136"/>
      <c r="HW55" s="136"/>
      <c r="HX55" s="136"/>
      <c r="HY55" s="136"/>
      <c r="HZ55" s="136"/>
      <c r="IA55" s="136"/>
      <c r="IB55" s="136"/>
      <c r="IC55" s="136"/>
      <c r="ID55" s="136"/>
      <c r="IE55" s="136"/>
      <c r="IF55" s="136"/>
      <c r="IG55" s="136"/>
      <c r="IH55" s="136"/>
      <c r="II55" s="136"/>
      <c r="IJ55" s="136"/>
      <c r="IK55" s="136"/>
      <c r="IL55" s="136"/>
      <c r="IM55" s="136"/>
      <c r="IN55" s="136"/>
      <c r="IO55" s="136"/>
      <c r="IP55" s="136"/>
      <c r="IQ55" s="136"/>
      <c r="IR55" s="136"/>
      <c r="IS55" s="136"/>
      <c r="IT55" s="136"/>
    </row>
    <row r="56" spans="1:254" s="168" customFormat="1" ht="39.6" x14ac:dyDescent="0.25">
      <c r="A56" s="169" t="s">
        <v>382</v>
      </c>
      <c r="B56" s="174" t="s">
        <v>381</v>
      </c>
      <c r="C56" s="171" t="s">
        <v>90</v>
      </c>
      <c r="D56" s="171" t="s">
        <v>125</v>
      </c>
      <c r="E56" s="174" t="s">
        <v>389</v>
      </c>
      <c r="F56" s="171" t="s">
        <v>97</v>
      </c>
      <c r="G56" s="172">
        <v>777.61</v>
      </c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  <c r="BD56" s="187"/>
      <c r="BE56" s="187"/>
      <c r="BF56" s="187"/>
      <c r="BG56" s="187"/>
      <c r="BH56" s="187"/>
      <c r="BI56" s="187"/>
      <c r="BJ56" s="187"/>
      <c r="BK56" s="187"/>
      <c r="BL56" s="187"/>
      <c r="BM56" s="187"/>
      <c r="BN56" s="187"/>
      <c r="BO56" s="187"/>
      <c r="BP56" s="187"/>
      <c r="BQ56" s="187"/>
      <c r="BR56" s="187"/>
      <c r="BS56" s="187"/>
      <c r="BT56" s="187"/>
      <c r="BU56" s="187"/>
      <c r="BV56" s="187"/>
      <c r="BW56" s="187"/>
      <c r="BX56" s="187"/>
      <c r="BY56" s="187"/>
      <c r="BZ56" s="187"/>
      <c r="CA56" s="187"/>
      <c r="CB56" s="187"/>
      <c r="CC56" s="187"/>
      <c r="CD56" s="187"/>
      <c r="CE56" s="187"/>
      <c r="CF56" s="187"/>
      <c r="CG56" s="187"/>
      <c r="CH56" s="187"/>
      <c r="CI56" s="187"/>
      <c r="CJ56" s="187"/>
      <c r="CK56" s="187"/>
      <c r="CL56" s="187"/>
      <c r="CM56" s="187"/>
      <c r="CN56" s="187"/>
      <c r="CO56" s="187"/>
      <c r="CP56" s="187"/>
      <c r="CQ56" s="187"/>
      <c r="CR56" s="187"/>
      <c r="CS56" s="187"/>
      <c r="CT56" s="187"/>
      <c r="CU56" s="187"/>
      <c r="CV56" s="187"/>
      <c r="CW56" s="187"/>
      <c r="CX56" s="187"/>
      <c r="CY56" s="187"/>
      <c r="CZ56" s="187"/>
      <c r="DA56" s="187"/>
      <c r="DB56" s="187"/>
      <c r="DC56" s="187"/>
      <c r="DD56" s="187"/>
      <c r="DE56" s="187"/>
      <c r="DF56" s="187"/>
      <c r="DG56" s="187"/>
      <c r="DH56" s="187"/>
      <c r="DI56" s="187"/>
      <c r="DJ56" s="187"/>
      <c r="DK56" s="187"/>
      <c r="DL56" s="187"/>
      <c r="DM56" s="187"/>
      <c r="DN56" s="187"/>
      <c r="DO56" s="187"/>
      <c r="DP56" s="187"/>
      <c r="DQ56" s="187"/>
      <c r="DR56" s="187"/>
      <c r="DS56" s="187"/>
      <c r="DT56" s="187"/>
      <c r="DU56" s="187"/>
      <c r="DV56" s="187"/>
      <c r="DW56" s="187"/>
      <c r="DX56" s="187"/>
      <c r="DY56" s="187"/>
      <c r="DZ56" s="187"/>
      <c r="EA56" s="187"/>
      <c r="EB56" s="187"/>
      <c r="EC56" s="187"/>
      <c r="ED56" s="187"/>
      <c r="EE56" s="187"/>
      <c r="EF56" s="187"/>
      <c r="EG56" s="187"/>
      <c r="EH56" s="187"/>
      <c r="EI56" s="187"/>
      <c r="EJ56" s="187"/>
      <c r="EK56" s="187"/>
      <c r="EL56" s="187"/>
      <c r="EM56" s="187"/>
      <c r="EN56" s="187"/>
      <c r="EO56" s="187"/>
      <c r="EP56" s="187"/>
      <c r="EQ56" s="187"/>
      <c r="ER56" s="187"/>
      <c r="ES56" s="187"/>
      <c r="ET56" s="187"/>
      <c r="EU56" s="187"/>
      <c r="EV56" s="187"/>
      <c r="EW56" s="187"/>
      <c r="EX56" s="187"/>
      <c r="EY56" s="187"/>
      <c r="EZ56" s="187"/>
      <c r="FA56" s="187"/>
      <c r="FB56" s="187"/>
      <c r="FC56" s="187"/>
      <c r="FD56" s="187"/>
      <c r="FE56" s="187"/>
      <c r="FF56" s="187"/>
      <c r="FG56" s="187"/>
      <c r="FH56" s="187"/>
      <c r="FI56" s="187"/>
      <c r="FJ56" s="187"/>
      <c r="FK56" s="187"/>
      <c r="FL56" s="187"/>
      <c r="FM56" s="187"/>
      <c r="FN56" s="187"/>
      <c r="FO56" s="187"/>
      <c r="FP56" s="187"/>
      <c r="FQ56" s="187"/>
      <c r="FR56" s="187"/>
      <c r="FS56" s="187"/>
      <c r="FT56" s="187"/>
      <c r="FU56" s="187"/>
      <c r="FV56" s="187"/>
      <c r="FW56" s="187"/>
      <c r="FX56" s="187"/>
      <c r="FY56" s="187"/>
      <c r="FZ56" s="187"/>
      <c r="GA56" s="187"/>
      <c r="GB56" s="187"/>
      <c r="GC56" s="187"/>
      <c r="GD56" s="187"/>
      <c r="GE56" s="187"/>
      <c r="GF56" s="187"/>
      <c r="GG56" s="187"/>
      <c r="GH56" s="187"/>
      <c r="GI56" s="187"/>
      <c r="GJ56" s="187"/>
      <c r="GK56" s="187"/>
      <c r="GL56" s="187"/>
      <c r="GM56" s="187"/>
      <c r="GN56" s="187"/>
      <c r="GO56" s="187"/>
      <c r="GP56" s="187"/>
      <c r="GQ56" s="187"/>
      <c r="GR56" s="187"/>
      <c r="GS56" s="187"/>
      <c r="GT56" s="187"/>
      <c r="GU56" s="187"/>
      <c r="GV56" s="187"/>
      <c r="GW56" s="187"/>
      <c r="GX56" s="187"/>
      <c r="GY56" s="187"/>
      <c r="GZ56" s="187"/>
      <c r="HA56" s="187"/>
      <c r="HB56" s="187"/>
      <c r="HC56" s="187"/>
      <c r="HD56" s="187"/>
      <c r="HE56" s="187"/>
      <c r="HF56" s="187"/>
      <c r="HG56" s="187"/>
      <c r="HH56" s="187"/>
      <c r="HI56" s="187"/>
      <c r="HJ56" s="187"/>
      <c r="HK56" s="187"/>
      <c r="HL56" s="187"/>
      <c r="HM56" s="187"/>
      <c r="HN56" s="187"/>
      <c r="HO56" s="187"/>
      <c r="HP56" s="187"/>
      <c r="HQ56" s="187"/>
      <c r="HR56" s="187"/>
      <c r="HS56" s="187"/>
      <c r="HT56" s="187"/>
      <c r="HU56" s="187"/>
      <c r="HV56" s="187"/>
      <c r="HW56" s="187"/>
      <c r="HX56" s="187"/>
      <c r="HY56" s="187"/>
      <c r="HZ56" s="187"/>
      <c r="IA56" s="187"/>
      <c r="IB56" s="187"/>
      <c r="IC56" s="187"/>
      <c r="ID56" s="187"/>
      <c r="IE56" s="187"/>
      <c r="IF56" s="187"/>
      <c r="IG56" s="187"/>
      <c r="IH56" s="187"/>
      <c r="II56" s="187"/>
      <c r="IJ56" s="187"/>
      <c r="IK56" s="187"/>
      <c r="IL56" s="187"/>
      <c r="IM56" s="187"/>
      <c r="IN56" s="187"/>
      <c r="IO56" s="187"/>
      <c r="IP56" s="187"/>
      <c r="IQ56" s="187"/>
      <c r="IR56" s="187"/>
      <c r="IS56" s="187"/>
      <c r="IT56" s="187"/>
    </row>
    <row r="57" spans="1:254" ht="13.8" x14ac:dyDescent="0.25">
      <c r="A57" s="169" t="s">
        <v>383</v>
      </c>
      <c r="B57" s="174" t="s">
        <v>381</v>
      </c>
      <c r="C57" s="171" t="s">
        <v>90</v>
      </c>
      <c r="D57" s="171" t="s">
        <v>125</v>
      </c>
      <c r="E57" s="174" t="s">
        <v>389</v>
      </c>
      <c r="F57" s="171" t="s">
        <v>105</v>
      </c>
      <c r="G57" s="172">
        <v>280.39</v>
      </c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88"/>
      <c r="AS57" s="188"/>
      <c r="AT57" s="188"/>
      <c r="AU57" s="188"/>
      <c r="AV57" s="188"/>
      <c r="AW57" s="188"/>
      <c r="AX57" s="188"/>
      <c r="AY57" s="188"/>
      <c r="AZ57" s="188"/>
      <c r="BA57" s="188"/>
      <c r="BB57" s="188"/>
      <c r="BC57" s="188"/>
      <c r="BD57" s="188"/>
      <c r="BE57" s="188"/>
      <c r="BF57" s="188"/>
      <c r="BG57" s="188"/>
      <c r="BH57" s="188"/>
      <c r="BI57" s="188"/>
      <c r="BJ57" s="188"/>
      <c r="BK57" s="188"/>
      <c r="BL57" s="188"/>
      <c r="BM57" s="188"/>
      <c r="BN57" s="188"/>
      <c r="BO57" s="188"/>
      <c r="BP57" s="188"/>
      <c r="BQ57" s="188"/>
      <c r="BR57" s="188"/>
      <c r="BS57" s="188"/>
      <c r="BT57" s="188"/>
      <c r="BU57" s="188"/>
      <c r="BV57" s="188"/>
      <c r="BW57" s="188"/>
      <c r="BX57" s="188"/>
      <c r="BY57" s="188"/>
      <c r="BZ57" s="188"/>
      <c r="CA57" s="188"/>
      <c r="CB57" s="188"/>
      <c r="CC57" s="188"/>
      <c r="CD57" s="188"/>
      <c r="CE57" s="188"/>
      <c r="CF57" s="188"/>
      <c r="CG57" s="188"/>
      <c r="CH57" s="188"/>
      <c r="CI57" s="188"/>
      <c r="CJ57" s="188"/>
      <c r="CK57" s="188"/>
      <c r="CL57" s="188"/>
      <c r="CM57" s="188"/>
      <c r="CN57" s="188"/>
      <c r="CO57" s="188"/>
      <c r="CP57" s="188"/>
      <c r="CQ57" s="188"/>
      <c r="CR57" s="188"/>
      <c r="CS57" s="188"/>
      <c r="CT57" s="188"/>
      <c r="CU57" s="188"/>
      <c r="CV57" s="188"/>
      <c r="CW57" s="188"/>
      <c r="CX57" s="188"/>
      <c r="CY57" s="188"/>
      <c r="CZ57" s="188"/>
      <c r="DA57" s="188"/>
      <c r="DB57" s="188"/>
      <c r="DC57" s="188"/>
      <c r="DD57" s="188"/>
      <c r="DE57" s="188"/>
      <c r="DF57" s="188"/>
      <c r="DG57" s="188"/>
      <c r="DH57" s="188"/>
      <c r="DI57" s="188"/>
      <c r="DJ57" s="188"/>
      <c r="DK57" s="188"/>
      <c r="DL57" s="188"/>
      <c r="DM57" s="188"/>
      <c r="DN57" s="188"/>
      <c r="DO57" s="188"/>
      <c r="DP57" s="188"/>
      <c r="DQ57" s="188"/>
      <c r="DR57" s="188"/>
      <c r="DS57" s="188"/>
      <c r="DT57" s="188"/>
      <c r="DU57" s="188"/>
      <c r="DV57" s="188"/>
      <c r="DW57" s="188"/>
      <c r="DX57" s="188"/>
      <c r="DY57" s="188"/>
      <c r="DZ57" s="188"/>
      <c r="EA57" s="188"/>
      <c r="EB57" s="188"/>
      <c r="EC57" s="188"/>
      <c r="ED57" s="188"/>
      <c r="EE57" s="188"/>
      <c r="EF57" s="188"/>
      <c r="EG57" s="188"/>
      <c r="EH57" s="188"/>
      <c r="EI57" s="188"/>
      <c r="EJ57" s="188"/>
      <c r="EK57" s="188"/>
      <c r="EL57" s="188"/>
      <c r="EM57" s="188"/>
      <c r="EN57" s="188"/>
      <c r="EO57" s="188"/>
      <c r="EP57" s="188"/>
      <c r="EQ57" s="188"/>
      <c r="ER57" s="188"/>
      <c r="ES57" s="188"/>
      <c r="ET57" s="188"/>
      <c r="EU57" s="188"/>
      <c r="EV57" s="188"/>
      <c r="EW57" s="188"/>
      <c r="EX57" s="188"/>
      <c r="EY57" s="188"/>
      <c r="EZ57" s="188"/>
      <c r="FA57" s="188"/>
      <c r="FB57" s="188"/>
      <c r="FC57" s="188"/>
      <c r="FD57" s="188"/>
      <c r="FE57" s="188"/>
      <c r="FF57" s="188"/>
      <c r="FG57" s="188"/>
      <c r="FH57" s="188"/>
      <c r="FI57" s="188"/>
      <c r="FJ57" s="188"/>
      <c r="FK57" s="188"/>
      <c r="FL57" s="188"/>
      <c r="FM57" s="188"/>
      <c r="FN57" s="188"/>
      <c r="FO57" s="188"/>
      <c r="FP57" s="188"/>
      <c r="FQ57" s="188"/>
      <c r="FR57" s="188"/>
      <c r="FS57" s="188"/>
      <c r="FT57" s="188"/>
      <c r="FU57" s="188"/>
      <c r="FV57" s="188"/>
      <c r="FW57" s="188"/>
      <c r="FX57" s="188"/>
      <c r="FY57" s="188"/>
      <c r="FZ57" s="188"/>
      <c r="GA57" s="188"/>
      <c r="GB57" s="188"/>
      <c r="GC57" s="188"/>
      <c r="GD57" s="188"/>
      <c r="GE57" s="188"/>
      <c r="GF57" s="188"/>
      <c r="GG57" s="188"/>
      <c r="GH57" s="188"/>
      <c r="GI57" s="188"/>
      <c r="GJ57" s="188"/>
      <c r="GK57" s="188"/>
      <c r="GL57" s="188"/>
      <c r="GM57" s="188"/>
      <c r="GN57" s="188"/>
      <c r="GO57" s="188"/>
      <c r="GP57" s="188"/>
      <c r="GQ57" s="188"/>
      <c r="GR57" s="188"/>
      <c r="GS57" s="188"/>
      <c r="GT57" s="188"/>
      <c r="GU57" s="188"/>
      <c r="GV57" s="188"/>
      <c r="GW57" s="188"/>
      <c r="GX57" s="188"/>
      <c r="GY57" s="188"/>
      <c r="GZ57" s="188"/>
      <c r="HA57" s="188"/>
      <c r="HB57" s="188"/>
      <c r="HC57" s="188"/>
      <c r="HD57" s="188"/>
      <c r="HE57" s="188"/>
      <c r="HF57" s="188"/>
      <c r="HG57" s="188"/>
      <c r="HH57" s="188"/>
      <c r="HI57" s="188"/>
      <c r="HJ57" s="188"/>
      <c r="HK57" s="188"/>
      <c r="HL57" s="188"/>
      <c r="HM57" s="188"/>
      <c r="HN57" s="188"/>
      <c r="HO57" s="188"/>
      <c r="HP57" s="188"/>
      <c r="HQ57" s="188"/>
      <c r="HR57" s="188"/>
      <c r="HS57" s="188"/>
      <c r="HT57" s="188"/>
      <c r="HU57" s="188"/>
      <c r="HV57" s="188"/>
      <c r="HW57" s="188"/>
      <c r="HX57" s="188"/>
      <c r="HY57" s="188"/>
      <c r="HZ57" s="188"/>
      <c r="IA57" s="188"/>
      <c r="IB57" s="188"/>
      <c r="IC57" s="188"/>
      <c r="ID57" s="188"/>
      <c r="IE57" s="188"/>
      <c r="IF57" s="188"/>
      <c r="IG57" s="188"/>
      <c r="IH57" s="188"/>
      <c r="II57" s="188"/>
      <c r="IJ57" s="188"/>
      <c r="IK57" s="188"/>
      <c r="IL57" s="188"/>
      <c r="IM57" s="188"/>
      <c r="IN57" s="188"/>
      <c r="IO57" s="188"/>
      <c r="IP57" s="188"/>
      <c r="IQ57" s="188"/>
      <c r="IR57" s="188"/>
      <c r="IS57" s="188"/>
      <c r="IT57" s="188"/>
    </row>
    <row r="58" spans="1:254" s="187" customFormat="1" ht="39.6" x14ac:dyDescent="0.25">
      <c r="A58" s="164" t="s">
        <v>133</v>
      </c>
      <c r="B58" s="177" t="s">
        <v>381</v>
      </c>
      <c r="C58" s="166" t="s">
        <v>90</v>
      </c>
      <c r="D58" s="166" t="s">
        <v>125</v>
      </c>
      <c r="E58" s="166" t="s">
        <v>134</v>
      </c>
      <c r="F58" s="166"/>
      <c r="G58" s="167">
        <f>SUM(G59)</f>
        <v>0.31</v>
      </c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5"/>
      <c r="AT58" s="185"/>
      <c r="AU58" s="185"/>
      <c r="AV58" s="185"/>
      <c r="AW58" s="185"/>
      <c r="AX58" s="185"/>
      <c r="AY58" s="185"/>
      <c r="AZ58" s="185"/>
      <c r="BA58" s="185"/>
      <c r="BB58" s="185"/>
      <c r="BC58" s="185"/>
      <c r="BD58" s="185"/>
      <c r="BE58" s="185"/>
      <c r="BF58" s="185"/>
      <c r="BG58" s="185"/>
      <c r="BH58" s="185"/>
      <c r="BI58" s="185"/>
      <c r="BJ58" s="185"/>
      <c r="BK58" s="185"/>
      <c r="BL58" s="185"/>
      <c r="BM58" s="185"/>
      <c r="BN58" s="185"/>
      <c r="BO58" s="185"/>
      <c r="BP58" s="185"/>
      <c r="BQ58" s="185"/>
      <c r="BR58" s="185"/>
      <c r="BS58" s="185"/>
      <c r="BT58" s="185"/>
      <c r="BU58" s="185"/>
      <c r="BV58" s="185"/>
      <c r="BW58" s="185"/>
      <c r="BX58" s="185"/>
      <c r="BY58" s="185"/>
      <c r="BZ58" s="185"/>
      <c r="CA58" s="185"/>
      <c r="CB58" s="185"/>
      <c r="CC58" s="185"/>
      <c r="CD58" s="185"/>
      <c r="CE58" s="185"/>
      <c r="CF58" s="185"/>
      <c r="CG58" s="185"/>
      <c r="CH58" s="185"/>
      <c r="CI58" s="185"/>
      <c r="CJ58" s="185"/>
      <c r="CK58" s="185"/>
      <c r="CL58" s="185"/>
      <c r="CM58" s="185"/>
      <c r="CN58" s="185"/>
      <c r="CO58" s="185"/>
      <c r="CP58" s="185"/>
      <c r="CQ58" s="185"/>
      <c r="CR58" s="185"/>
      <c r="CS58" s="185"/>
      <c r="CT58" s="185"/>
      <c r="CU58" s="185"/>
      <c r="CV58" s="185"/>
      <c r="CW58" s="185"/>
      <c r="CX58" s="185"/>
      <c r="CY58" s="185"/>
      <c r="CZ58" s="185"/>
      <c r="DA58" s="185"/>
      <c r="DB58" s="185"/>
      <c r="DC58" s="185"/>
      <c r="DD58" s="185"/>
      <c r="DE58" s="185"/>
      <c r="DF58" s="185"/>
      <c r="DG58" s="185"/>
      <c r="DH58" s="185"/>
      <c r="DI58" s="185"/>
      <c r="DJ58" s="185"/>
      <c r="DK58" s="185"/>
      <c r="DL58" s="185"/>
      <c r="DM58" s="185"/>
      <c r="DN58" s="185"/>
      <c r="DO58" s="185"/>
      <c r="DP58" s="185"/>
      <c r="DQ58" s="185"/>
      <c r="DR58" s="185"/>
      <c r="DS58" s="185"/>
      <c r="DT58" s="185"/>
      <c r="DU58" s="185"/>
      <c r="DV58" s="185"/>
      <c r="DW58" s="185"/>
      <c r="DX58" s="185"/>
      <c r="DY58" s="185"/>
      <c r="DZ58" s="185"/>
      <c r="EA58" s="185"/>
      <c r="EB58" s="185"/>
      <c r="EC58" s="185"/>
      <c r="ED58" s="185"/>
      <c r="EE58" s="185"/>
      <c r="EF58" s="185"/>
      <c r="EG58" s="185"/>
      <c r="EH58" s="185"/>
      <c r="EI58" s="185"/>
      <c r="EJ58" s="185"/>
      <c r="EK58" s="185"/>
      <c r="EL58" s="185"/>
      <c r="EM58" s="185"/>
      <c r="EN58" s="185"/>
      <c r="EO58" s="185"/>
      <c r="EP58" s="185"/>
      <c r="EQ58" s="185"/>
      <c r="ER58" s="185"/>
      <c r="ES58" s="185"/>
      <c r="ET58" s="185"/>
      <c r="EU58" s="185"/>
      <c r="EV58" s="185"/>
      <c r="EW58" s="185"/>
      <c r="EX58" s="185"/>
      <c r="EY58" s="185"/>
      <c r="EZ58" s="185"/>
      <c r="FA58" s="185"/>
      <c r="FB58" s="185"/>
      <c r="FC58" s="185"/>
      <c r="FD58" s="185"/>
      <c r="FE58" s="185"/>
      <c r="FF58" s="185"/>
      <c r="FG58" s="185"/>
      <c r="FH58" s="185"/>
      <c r="FI58" s="185"/>
      <c r="FJ58" s="185"/>
      <c r="FK58" s="185"/>
      <c r="FL58" s="185"/>
      <c r="FM58" s="185"/>
      <c r="FN58" s="185"/>
      <c r="FO58" s="185"/>
      <c r="FP58" s="185"/>
      <c r="FQ58" s="185"/>
      <c r="FR58" s="185"/>
      <c r="FS58" s="185"/>
      <c r="FT58" s="185"/>
      <c r="FU58" s="185"/>
      <c r="FV58" s="185"/>
      <c r="FW58" s="185"/>
      <c r="FX58" s="185"/>
      <c r="FY58" s="185"/>
      <c r="FZ58" s="185"/>
      <c r="GA58" s="185"/>
      <c r="GB58" s="185"/>
      <c r="GC58" s="185"/>
      <c r="GD58" s="185"/>
      <c r="GE58" s="185"/>
      <c r="GF58" s="185"/>
      <c r="GG58" s="185"/>
      <c r="GH58" s="185"/>
      <c r="GI58" s="185"/>
      <c r="GJ58" s="185"/>
      <c r="GK58" s="185"/>
      <c r="GL58" s="185"/>
      <c r="GM58" s="185"/>
      <c r="GN58" s="185"/>
      <c r="GO58" s="185"/>
      <c r="GP58" s="185"/>
      <c r="GQ58" s="185"/>
      <c r="GR58" s="185"/>
      <c r="GS58" s="185"/>
      <c r="GT58" s="185"/>
      <c r="GU58" s="185"/>
      <c r="GV58" s="185"/>
      <c r="GW58" s="185"/>
      <c r="GX58" s="185"/>
      <c r="GY58" s="185"/>
      <c r="GZ58" s="185"/>
      <c r="HA58" s="185"/>
      <c r="HB58" s="185"/>
      <c r="HC58" s="185"/>
      <c r="HD58" s="185"/>
      <c r="HE58" s="185"/>
      <c r="HF58" s="185"/>
      <c r="HG58" s="185"/>
      <c r="HH58" s="185"/>
      <c r="HI58" s="185"/>
      <c r="HJ58" s="185"/>
      <c r="HK58" s="185"/>
      <c r="HL58" s="185"/>
      <c r="HM58" s="185"/>
      <c r="HN58" s="185"/>
      <c r="HO58" s="185"/>
      <c r="HP58" s="185"/>
      <c r="HQ58" s="185"/>
      <c r="HR58" s="185"/>
      <c r="HS58" s="185"/>
      <c r="HT58" s="185"/>
      <c r="HU58" s="185"/>
      <c r="HV58" s="185"/>
      <c r="HW58" s="185"/>
      <c r="HX58" s="185"/>
      <c r="HY58" s="185"/>
      <c r="HZ58" s="185"/>
      <c r="IA58" s="185"/>
      <c r="IB58" s="185"/>
      <c r="IC58" s="185"/>
      <c r="ID58" s="185"/>
      <c r="IE58" s="185"/>
      <c r="IF58" s="185"/>
      <c r="IG58" s="185"/>
      <c r="IH58" s="185"/>
      <c r="II58" s="185"/>
      <c r="IJ58" s="185"/>
      <c r="IK58" s="185"/>
      <c r="IL58" s="185"/>
      <c r="IM58" s="185"/>
      <c r="IN58" s="185"/>
      <c r="IO58" s="185"/>
      <c r="IP58" s="185"/>
      <c r="IQ58" s="185"/>
      <c r="IR58" s="185"/>
      <c r="IS58" s="185"/>
      <c r="IT58" s="185"/>
    </row>
    <row r="59" spans="1:254" s="132" customFormat="1" x14ac:dyDescent="0.25">
      <c r="A59" s="169" t="s">
        <v>383</v>
      </c>
      <c r="B59" s="174" t="s">
        <v>381</v>
      </c>
      <c r="C59" s="171" t="s">
        <v>90</v>
      </c>
      <c r="D59" s="171" t="s">
        <v>125</v>
      </c>
      <c r="E59" s="171" t="s">
        <v>134</v>
      </c>
      <c r="F59" s="171" t="s">
        <v>105</v>
      </c>
      <c r="G59" s="172">
        <v>0.31</v>
      </c>
    </row>
    <row r="60" spans="1:254" s="188" customFormat="1" ht="14.4" x14ac:dyDescent="0.3">
      <c r="A60" s="159" t="s">
        <v>390</v>
      </c>
      <c r="B60" s="175" t="s">
        <v>381</v>
      </c>
      <c r="C60" s="161" t="s">
        <v>90</v>
      </c>
      <c r="D60" s="161" t="s">
        <v>125</v>
      </c>
      <c r="E60" s="161"/>
      <c r="F60" s="161"/>
      <c r="G60" s="162">
        <f>SUM(G61)</f>
        <v>8250.2200000000012</v>
      </c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/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  <c r="CL60" s="136"/>
      <c r="CM60" s="136"/>
      <c r="CN60" s="136"/>
      <c r="CO60" s="136"/>
      <c r="CP60" s="136"/>
      <c r="CQ60" s="136"/>
      <c r="CR60" s="136"/>
      <c r="CS60" s="136"/>
      <c r="CT60" s="136"/>
      <c r="CU60" s="136"/>
      <c r="CV60" s="136"/>
      <c r="CW60" s="136"/>
      <c r="CX60" s="136"/>
      <c r="CY60" s="136"/>
      <c r="CZ60" s="136"/>
      <c r="DA60" s="136"/>
      <c r="DB60" s="136"/>
      <c r="DC60" s="136"/>
      <c r="DD60" s="136"/>
      <c r="DE60" s="136"/>
      <c r="DF60" s="136"/>
      <c r="DG60" s="136"/>
      <c r="DH60" s="136"/>
      <c r="DI60" s="136"/>
      <c r="DJ60" s="136"/>
      <c r="DK60" s="136"/>
      <c r="DL60" s="136"/>
      <c r="DM60" s="136"/>
      <c r="DN60" s="136"/>
      <c r="DO60" s="136"/>
      <c r="DP60" s="136"/>
      <c r="DQ60" s="136"/>
      <c r="DR60" s="136"/>
      <c r="DS60" s="136"/>
      <c r="DT60" s="136"/>
      <c r="DU60" s="136"/>
      <c r="DV60" s="136"/>
      <c r="DW60" s="136"/>
      <c r="DX60" s="136"/>
      <c r="DY60" s="136"/>
      <c r="DZ60" s="136"/>
      <c r="EA60" s="136"/>
      <c r="EB60" s="136"/>
      <c r="EC60" s="136"/>
      <c r="ED60" s="136"/>
      <c r="EE60" s="136"/>
      <c r="EF60" s="136"/>
      <c r="EG60" s="136"/>
      <c r="EH60" s="136"/>
      <c r="EI60" s="136"/>
      <c r="EJ60" s="136"/>
      <c r="EK60" s="136"/>
      <c r="EL60" s="136"/>
      <c r="EM60" s="136"/>
      <c r="EN60" s="136"/>
      <c r="EO60" s="136"/>
      <c r="EP60" s="136"/>
      <c r="EQ60" s="136"/>
      <c r="ER60" s="136"/>
      <c r="ES60" s="136"/>
      <c r="ET60" s="136"/>
      <c r="EU60" s="136"/>
      <c r="EV60" s="136"/>
      <c r="EW60" s="136"/>
      <c r="EX60" s="136"/>
      <c r="EY60" s="136"/>
      <c r="EZ60" s="136"/>
      <c r="FA60" s="136"/>
      <c r="FB60" s="136"/>
      <c r="FC60" s="136"/>
      <c r="FD60" s="136"/>
      <c r="FE60" s="136"/>
      <c r="FF60" s="136"/>
      <c r="FG60" s="136"/>
      <c r="FH60" s="136"/>
      <c r="FI60" s="136"/>
      <c r="FJ60" s="136"/>
      <c r="FK60" s="136"/>
      <c r="FL60" s="136"/>
      <c r="FM60" s="136"/>
      <c r="FN60" s="136"/>
      <c r="FO60" s="136"/>
      <c r="FP60" s="136"/>
      <c r="FQ60" s="136"/>
      <c r="FR60" s="136"/>
      <c r="FS60" s="136"/>
      <c r="FT60" s="136"/>
      <c r="FU60" s="136"/>
      <c r="FV60" s="136"/>
      <c r="FW60" s="136"/>
      <c r="FX60" s="136"/>
      <c r="FY60" s="136"/>
      <c r="FZ60" s="136"/>
      <c r="GA60" s="136"/>
      <c r="GB60" s="136"/>
      <c r="GC60" s="136"/>
      <c r="GD60" s="136"/>
      <c r="GE60" s="136"/>
      <c r="GF60" s="136"/>
      <c r="GG60" s="136"/>
      <c r="GH60" s="136"/>
      <c r="GI60" s="136"/>
      <c r="GJ60" s="136"/>
      <c r="GK60" s="136"/>
      <c r="GL60" s="136"/>
      <c r="GM60" s="136"/>
      <c r="GN60" s="136"/>
      <c r="GO60" s="136"/>
      <c r="GP60" s="136"/>
      <c r="GQ60" s="136"/>
      <c r="GR60" s="136"/>
      <c r="GS60" s="136"/>
      <c r="GT60" s="136"/>
      <c r="GU60" s="136"/>
      <c r="GV60" s="136"/>
      <c r="GW60" s="136"/>
      <c r="GX60" s="136"/>
      <c r="GY60" s="136"/>
      <c r="GZ60" s="136"/>
      <c r="HA60" s="136"/>
      <c r="HB60" s="136"/>
      <c r="HC60" s="136"/>
      <c r="HD60" s="136"/>
      <c r="HE60" s="136"/>
      <c r="HF60" s="136"/>
      <c r="HG60" s="136"/>
      <c r="HH60" s="136"/>
      <c r="HI60" s="136"/>
      <c r="HJ60" s="136"/>
      <c r="HK60" s="136"/>
      <c r="HL60" s="136"/>
      <c r="HM60" s="136"/>
      <c r="HN60" s="136"/>
      <c r="HO60" s="136"/>
      <c r="HP60" s="136"/>
      <c r="HQ60" s="136"/>
      <c r="HR60" s="136"/>
      <c r="HS60" s="136"/>
      <c r="HT60" s="136"/>
      <c r="HU60" s="136"/>
      <c r="HV60" s="136"/>
      <c r="HW60" s="136"/>
      <c r="HX60" s="136"/>
      <c r="HY60" s="136"/>
      <c r="HZ60" s="136"/>
      <c r="IA60" s="136"/>
      <c r="IB60" s="136"/>
      <c r="IC60" s="136"/>
      <c r="ID60" s="136"/>
      <c r="IE60" s="136"/>
      <c r="IF60" s="136"/>
      <c r="IG60" s="136"/>
      <c r="IH60" s="136"/>
      <c r="II60" s="136"/>
      <c r="IJ60" s="136"/>
      <c r="IK60" s="136"/>
      <c r="IL60" s="136"/>
      <c r="IM60" s="136"/>
      <c r="IN60" s="136"/>
      <c r="IO60" s="136"/>
      <c r="IP60" s="136"/>
      <c r="IQ60" s="136"/>
      <c r="IR60" s="136"/>
      <c r="IS60" s="136"/>
      <c r="IT60" s="136"/>
    </row>
    <row r="61" spans="1:254" s="185" customFormat="1" ht="13.8" x14ac:dyDescent="0.25">
      <c r="A61" s="194" t="s">
        <v>137</v>
      </c>
      <c r="B61" s="170" t="s">
        <v>381</v>
      </c>
      <c r="C61" s="171" t="s">
        <v>90</v>
      </c>
      <c r="D61" s="171" t="s">
        <v>125</v>
      </c>
      <c r="E61" s="171" t="s">
        <v>136</v>
      </c>
      <c r="F61" s="171"/>
      <c r="G61" s="172">
        <f>SUM(G62+G64+G63)</f>
        <v>8250.2200000000012</v>
      </c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2"/>
      <c r="BD61" s="192"/>
      <c r="BE61" s="192"/>
      <c r="BF61" s="192"/>
      <c r="BG61" s="192"/>
      <c r="BH61" s="192"/>
      <c r="BI61" s="192"/>
      <c r="BJ61" s="192"/>
      <c r="BK61" s="192"/>
      <c r="BL61" s="192"/>
      <c r="BM61" s="192"/>
      <c r="BN61" s="192"/>
      <c r="BO61" s="192"/>
      <c r="BP61" s="192"/>
      <c r="BQ61" s="192"/>
      <c r="BR61" s="192"/>
      <c r="BS61" s="192"/>
      <c r="BT61" s="192"/>
      <c r="BU61" s="192"/>
      <c r="BV61" s="192"/>
      <c r="BW61" s="192"/>
      <c r="BX61" s="192"/>
      <c r="BY61" s="192"/>
      <c r="BZ61" s="192"/>
      <c r="CA61" s="192"/>
      <c r="CB61" s="192"/>
      <c r="CC61" s="192"/>
      <c r="CD61" s="192"/>
      <c r="CE61" s="192"/>
      <c r="CF61" s="192"/>
      <c r="CG61" s="192"/>
      <c r="CH61" s="192"/>
      <c r="CI61" s="192"/>
      <c r="CJ61" s="192"/>
      <c r="CK61" s="192"/>
      <c r="CL61" s="192"/>
      <c r="CM61" s="192"/>
      <c r="CN61" s="192"/>
      <c r="CO61" s="192"/>
      <c r="CP61" s="192"/>
      <c r="CQ61" s="192"/>
      <c r="CR61" s="192"/>
      <c r="CS61" s="192"/>
      <c r="CT61" s="192"/>
      <c r="CU61" s="192"/>
      <c r="CV61" s="192"/>
      <c r="CW61" s="192"/>
      <c r="CX61" s="192"/>
      <c r="CY61" s="192"/>
      <c r="CZ61" s="192"/>
      <c r="DA61" s="192"/>
      <c r="DB61" s="192"/>
      <c r="DC61" s="192"/>
      <c r="DD61" s="192"/>
      <c r="DE61" s="192"/>
      <c r="DF61" s="192"/>
      <c r="DG61" s="192"/>
      <c r="DH61" s="192"/>
      <c r="DI61" s="192"/>
      <c r="DJ61" s="192"/>
      <c r="DK61" s="192"/>
      <c r="DL61" s="192"/>
      <c r="DM61" s="192"/>
      <c r="DN61" s="192"/>
      <c r="DO61" s="192"/>
      <c r="DP61" s="192"/>
      <c r="DQ61" s="192"/>
      <c r="DR61" s="192"/>
      <c r="DS61" s="192"/>
      <c r="DT61" s="192"/>
      <c r="DU61" s="192"/>
      <c r="DV61" s="192"/>
      <c r="DW61" s="192"/>
      <c r="DX61" s="192"/>
      <c r="DY61" s="192"/>
      <c r="DZ61" s="192"/>
      <c r="EA61" s="192"/>
      <c r="EB61" s="192"/>
      <c r="EC61" s="192"/>
      <c r="ED61" s="192"/>
      <c r="EE61" s="192"/>
      <c r="EF61" s="192"/>
      <c r="EG61" s="192"/>
      <c r="EH61" s="192"/>
      <c r="EI61" s="192"/>
      <c r="EJ61" s="192"/>
      <c r="EK61" s="192"/>
      <c r="EL61" s="192"/>
      <c r="EM61" s="192"/>
      <c r="EN61" s="192"/>
      <c r="EO61" s="192"/>
      <c r="EP61" s="192"/>
      <c r="EQ61" s="192"/>
      <c r="ER61" s="192"/>
      <c r="ES61" s="192"/>
      <c r="ET61" s="192"/>
      <c r="EU61" s="192"/>
      <c r="EV61" s="192"/>
      <c r="EW61" s="192"/>
      <c r="EX61" s="192"/>
      <c r="EY61" s="192"/>
      <c r="EZ61" s="192"/>
      <c r="FA61" s="192"/>
      <c r="FB61" s="192"/>
      <c r="FC61" s="192"/>
      <c r="FD61" s="192"/>
      <c r="FE61" s="192"/>
      <c r="FF61" s="192"/>
      <c r="FG61" s="192"/>
      <c r="FH61" s="192"/>
      <c r="FI61" s="192"/>
      <c r="FJ61" s="192"/>
      <c r="FK61" s="192"/>
      <c r="FL61" s="192"/>
      <c r="FM61" s="192"/>
      <c r="FN61" s="192"/>
      <c r="FO61" s="192"/>
      <c r="FP61" s="192"/>
      <c r="FQ61" s="192"/>
      <c r="FR61" s="192"/>
      <c r="FS61" s="192"/>
      <c r="FT61" s="192"/>
      <c r="FU61" s="192"/>
      <c r="FV61" s="192"/>
      <c r="FW61" s="192"/>
      <c r="FX61" s="192"/>
      <c r="FY61" s="192"/>
      <c r="FZ61" s="192"/>
      <c r="GA61" s="192"/>
      <c r="GB61" s="192"/>
      <c r="GC61" s="192"/>
      <c r="GD61" s="192"/>
      <c r="GE61" s="192"/>
      <c r="GF61" s="192"/>
      <c r="GG61" s="192"/>
      <c r="GH61" s="192"/>
      <c r="GI61" s="192"/>
      <c r="GJ61" s="192"/>
      <c r="GK61" s="192"/>
      <c r="GL61" s="192"/>
      <c r="GM61" s="192"/>
      <c r="GN61" s="192"/>
      <c r="GO61" s="192"/>
      <c r="GP61" s="192"/>
      <c r="GQ61" s="192"/>
      <c r="GR61" s="192"/>
      <c r="GS61" s="192"/>
      <c r="GT61" s="192"/>
      <c r="GU61" s="192"/>
      <c r="GV61" s="192"/>
      <c r="GW61" s="192"/>
      <c r="GX61" s="192"/>
      <c r="GY61" s="192"/>
      <c r="GZ61" s="192"/>
      <c r="HA61" s="192"/>
      <c r="HB61" s="192"/>
      <c r="HC61" s="192"/>
      <c r="HD61" s="192"/>
      <c r="HE61" s="192"/>
      <c r="HF61" s="192"/>
      <c r="HG61" s="192"/>
      <c r="HH61" s="192"/>
      <c r="HI61" s="192"/>
      <c r="HJ61" s="192"/>
      <c r="HK61" s="192"/>
      <c r="HL61" s="192"/>
      <c r="HM61" s="192"/>
      <c r="HN61" s="192"/>
      <c r="HO61" s="192"/>
      <c r="HP61" s="192"/>
      <c r="HQ61" s="192"/>
      <c r="HR61" s="192"/>
      <c r="HS61" s="192"/>
      <c r="HT61" s="192"/>
      <c r="HU61" s="192"/>
      <c r="HV61" s="192"/>
      <c r="HW61" s="192"/>
      <c r="HX61" s="192"/>
      <c r="HY61" s="192"/>
      <c r="HZ61" s="192"/>
      <c r="IA61" s="192"/>
      <c r="IB61" s="192"/>
      <c r="IC61" s="192"/>
      <c r="ID61" s="192"/>
      <c r="IE61" s="192"/>
      <c r="IF61" s="192"/>
      <c r="IG61" s="192"/>
      <c r="IH61" s="192"/>
      <c r="II61" s="192"/>
      <c r="IJ61" s="192"/>
      <c r="IK61" s="192"/>
      <c r="IL61" s="192"/>
      <c r="IM61" s="192"/>
      <c r="IN61" s="192"/>
      <c r="IO61" s="192"/>
      <c r="IP61" s="192"/>
      <c r="IQ61" s="192"/>
      <c r="IR61" s="192"/>
      <c r="IS61" s="192"/>
      <c r="IT61" s="192"/>
    </row>
    <row r="62" spans="1:254" s="132" customFormat="1" ht="13.8" x14ac:dyDescent="0.3">
      <c r="A62" s="164" t="s">
        <v>383</v>
      </c>
      <c r="B62" s="177" t="s">
        <v>381</v>
      </c>
      <c r="C62" s="166" t="s">
        <v>90</v>
      </c>
      <c r="D62" s="166" t="s">
        <v>125</v>
      </c>
      <c r="E62" s="166" t="s">
        <v>138</v>
      </c>
      <c r="F62" s="166" t="s">
        <v>105</v>
      </c>
      <c r="G62" s="167">
        <v>6070.04</v>
      </c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  <c r="AW62" s="195"/>
      <c r="AX62" s="195"/>
      <c r="AY62" s="195"/>
      <c r="AZ62" s="195"/>
      <c r="BA62" s="195"/>
      <c r="BB62" s="195"/>
      <c r="BC62" s="195"/>
      <c r="BD62" s="195"/>
      <c r="BE62" s="195"/>
      <c r="BF62" s="195"/>
      <c r="BG62" s="195"/>
      <c r="BH62" s="195"/>
      <c r="BI62" s="195"/>
      <c r="BJ62" s="195"/>
      <c r="BK62" s="195"/>
      <c r="BL62" s="195"/>
      <c r="BM62" s="195"/>
      <c r="BN62" s="195"/>
      <c r="BO62" s="195"/>
      <c r="BP62" s="195"/>
      <c r="BQ62" s="195"/>
      <c r="BR62" s="195"/>
      <c r="BS62" s="195"/>
      <c r="BT62" s="195"/>
      <c r="BU62" s="195"/>
      <c r="BV62" s="195"/>
      <c r="BW62" s="195"/>
      <c r="BX62" s="195"/>
      <c r="BY62" s="195"/>
      <c r="BZ62" s="195"/>
      <c r="CA62" s="195"/>
      <c r="CB62" s="195"/>
      <c r="CC62" s="195"/>
      <c r="CD62" s="195"/>
      <c r="CE62" s="195"/>
      <c r="CF62" s="195"/>
      <c r="CG62" s="195"/>
      <c r="CH62" s="195"/>
      <c r="CI62" s="195"/>
      <c r="CJ62" s="195"/>
      <c r="CK62" s="195"/>
      <c r="CL62" s="195"/>
      <c r="CM62" s="195"/>
      <c r="CN62" s="195"/>
      <c r="CO62" s="195"/>
      <c r="CP62" s="195"/>
      <c r="CQ62" s="195"/>
      <c r="CR62" s="195"/>
      <c r="CS62" s="195"/>
      <c r="CT62" s="195"/>
      <c r="CU62" s="195"/>
      <c r="CV62" s="195"/>
      <c r="CW62" s="195"/>
      <c r="CX62" s="195"/>
      <c r="CY62" s="195"/>
      <c r="CZ62" s="195"/>
      <c r="DA62" s="195"/>
      <c r="DB62" s="195"/>
      <c r="DC62" s="195"/>
      <c r="DD62" s="195"/>
      <c r="DE62" s="195"/>
      <c r="DF62" s="195"/>
      <c r="DG62" s="195"/>
      <c r="DH62" s="195"/>
      <c r="DI62" s="195"/>
      <c r="DJ62" s="195"/>
      <c r="DK62" s="195"/>
      <c r="DL62" s="195"/>
      <c r="DM62" s="195"/>
      <c r="DN62" s="195"/>
      <c r="DO62" s="195"/>
      <c r="DP62" s="195"/>
      <c r="DQ62" s="195"/>
      <c r="DR62" s="195"/>
      <c r="DS62" s="195"/>
      <c r="DT62" s="195"/>
      <c r="DU62" s="195"/>
      <c r="DV62" s="195"/>
      <c r="DW62" s="195"/>
      <c r="DX62" s="195"/>
      <c r="DY62" s="195"/>
      <c r="DZ62" s="195"/>
      <c r="EA62" s="195"/>
      <c r="EB62" s="195"/>
      <c r="EC62" s="195"/>
      <c r="ED62" s="195"/>
      <c r="EE62" s="195"/>
      <c r="EF62" s="195"/>
      <c r="EG62" s="195"/>
      <c r="EH62" s="195"/>
      <c r="EI62" s="195"/>
      <c r="EJ62" s="195"/>
      <c r="EK62" s="195"/>
      <c r="EL62" s="195"/>
      <c r="EM62" s="195"/>
      <c r="EN62" s="195"/>
      <c r="EO62" s="195"/>
      <c r="EP62" s="195"/>
      <c r="EQ62" s="195"/>
      <c r="ER62" s="195"/>
      <c r="ES62" s="195"/>
      <c r="ET62" s="195"/>
      <c r="EU62" s="195"/>
      <c r="EV62" s="195"/>
      <c r="EW62" s="195"/>
      <c r="EX62" s="195"/>
      <c r="EY62" s="195"/>
      <c r="EZ62" s="195"/>
      <c r="FA62" s="195"/>
      <c r="FB62" s="195"/>
      <c r="FC62" s="195"/>
      <c r="FD62" s="195"/>
      <c r="FE62" s="195"/>
      <c r="FF62" s="195"/>
      <c r="FG62" s="195"/>
      <c r="FH62" s="195"/>
      <c r="FI62" s="195"/>
      <c r="FJ62" s="195"/>
      <c r="FK62" s="195"/>
      <c r="FL62" s="195"/>
      <c r="FM62" s="195"/>
      <c r="FN62" s="195"/>
      <c r="FO62" s="195"/>
      <c r="FP62" s="195"/>
      <c r="FQ62" s="195"/>
      <c r="FR62" s="195"/>
      <c r="FS62" s="195"/>
      <c r="FT62" s="195"/>
      <c r="FU62" s="195"/>
      <c r="FV62" s="195"/>
      <c r="FW62" s="195"/>
      <c r="FX62" s="195"/>
      <c r="FY62" s="195"/>
      <c r="FZ62" s="195"/>
      <c r="GA62" s="195"/>
      <c r="GB62" s="195"/>
      <c r="GC62" s="195"/>
      <c r="GD62" s="195"/>
      <c r="GE62" s="195"/>
      <c r="GF62" s="195"/>
      <c r="GG62" s="195"/>
      <c r="GH62" s="195"/>
      <c r="GI62" s="195"/>
      <c r="GJ62" s="195"/>
      <c r="GK62" s="195"/>
      <c r="GL62" s="195"/>
      <c r="GM62" s="195"/>
      <c r="GN62" s="195"/>
      <c r="GO62" s="195"/>
      <c r="GP62" s="195"/>
      <c r="GQ62" s="195"/>
      <c r="GR62" s="195"/>
      <c r="GS62" s="195"/>
      <c r="GT62" s="195"/>
      <c r="GU62" s="195"/>
      <c r="GV62" s="195"/>
      <c r="GW62" s="195"/>
      <c r="GX62" s="195"/>
      <c r="GY62" s="195"/>
      <c r="GZ62" s="195"/>
      <c r="HA62" s="195"/>
      <c r="HB62" s="195"/>
      <c r="HC62" s="195"/>
      <c r="HD62" s="195"/>
      <c r="HE62" s="195"/>
      <c r="HF62" s="195"/>
      <c r="HG62" s="195"/>
      <c r="HH62" s="195"/>
      <c r="HI62" s="195"/>
      <c r="HJ62" s="195"/>
      <c r="HK62" s="195"/>
      <c r="HL62" s="195"/>
      <c r="HM62" s="195"/>
      <c r="HN62" s="195"/>
      <c r="HO62" s="195"/>
      <c r="HP62" s="195"/>
      <c r="HQ62" s="195"/>
      <c r="HR62" s="195"/>
      <c r="HS62" s="195"/>
      <c r="HT62" s="195"/>
      <c r="HU62" s="195"/>
      <c r="HV62" s="195"/>
      <c r="HW62" s="195"/>
      <c r="HX62" s="195"/>
      <c r="HY62" s="195"/>
      <c r="HZ62" s="195"/>
      <c r="IA62" s="195"/>
      <c r="IB62" s="195"/>
      <c r="IC62" s="195"/>
      <c r="ID62" s="195"/>
      <c r="IE62" s="195"/>
      <c r="IF62" s="195"/>
      <c r="IG62" s="195"/>
      <c r="IH62" s="195"/>
      <c r="II62" s="195"/>
      <c r="IJ62" s="195"/>
      <c r="IK62" s="195"/>
      <c r="IL62" s="195"/>
      <c r="IM62" s="195"/>
      <c r="IN62" s="195"/>
      <c r="IO62" s="195"/>
      <c r="IP62" s="195"/>
      <c r="IQ62" s="195"/>
      <c r="IR62" s="195"/>
      <c r="IS62" s="195"/>
      <c r="IT62" s="195"/>
    </row>
    <row r="63" spans="1:254" ht="13.8" x14ac:dyDescent="0.3">
      <c r="A63" s="164" t="s">
        <v>106</v>
      </c>
      <c r="B63" s="177" t="s">
        <v>381</v>
      </c>
      <c r="C63" s="166" t="s">
        <v>90</v>
      </c>
      <c r="D63" s="166" t="s">
        <v>125</v>
      </c>
      <c r="E63" s="166" t="s">
        <v>138</v>
      </c>
      <c r="F63" s="166" t="s">
        <v>107</v>
      </c>
      <c r="G63" s="167">
        <v>200</v>
      </c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195"/>
      <c r="BG63" s="195"/>
      <c r="BH63" s="195"/>
      <c r="BI63" s="195"/>
      <c r="BJ63" s="195"/>
      <c r="BK63" s="195"/>
      <c r="BL63" s="195"/>
      <c r="BM63" s="195"/>
      <c r="BN63" s="195"/>
      <c r="BO63" s="195"/>
      <c r="BP63" s="195"/>
      <c r="BQ63" s="195"/>
      <c r="BR63" s="195"/>
      <c r="BS63" s="195"/>
      <c r="BT63" s="195"/>
      <c r="BU63" s="195"/>
      <c r="BV63" s="195"/>
      <c r="BW63" s="195"/>
      <c r="BX63" s="195"/>
      <c r="BY63" s="195"/>
      <c r="BZ63" s="195"/>
      <c r="CA63" s="195"/>
      <c r="CB63" s="195"/>
      <c r="CC63" s="195"/>
      <c r="CD63" s="195"/>
      <c r="CE63" s="195"/>
      <c r="CF63" s="195"/>
      <c r="CG63" s="195"/>
      <c r="CH63" s="195"/>
      <c r="CI63" s="195"/>
      <c r="CJ63" s="195"/>
      <c r="CK63" s="195"/>
      <c r="CL63" s="195"/>
      <c r="CM63" s="195"/>
      <c r="CN63" s="195"/>
      <c r="CO63" s="195"/>
      <c r="CP63" s="195"/>
      <c r="CQ63" s="195"/>
      <c r="CR63" s="195"/>
      <c r="CS63" s="195"/>
      <c r="CT63" s="195"/>
      <c r="CU63" s="195"/>
      <c r="CV63" s="195"/>
      <c r="CW63" s="195"/>
      <c r="CX63" s="195"/>
      <c r="CY63" s="195"/>
      <c r="CZ63" s="195"/>
      <c r="DA63" s="195"/>
      <c r="DB63" s="195"/>
      <c r="DC63" s="195"/>
      <c r="DD63" s="195"/>
      <c r="DE63" s="195"/>
      <c r="DF63" s="195"/>
      <c r="DG63" s="195"/>
      <c r="DH63" s="195"/>
      <c r="DI63" s="195"/>
      <c r="DJ63" s="195"/>
      <c r="DK63" s="195"/>
      <c r="DL63" s="195"/>
      <c r="DM63" s="195"/>
      <c r="DN63" s="195"/>
      <c r="DO63" s="195"/>
      <c r="DP63" s="195"/>
      <c r="DQ63" s="195"/>
      <c r="DR63" s="195"/>
      <c r="DS63" s="195"/>
      <c r="DT63" s="195"/>
      <c r="DU63" s="195"/>
      <c r="DV63" s="195"/>
      <c r="DW63" s="195"/>
      <c r="DX63" s="195"/>
      <c r="DY63" s="195"/>
      <c r="DZ63" s="195"/>
      <c r="EA63" s="195"/>
      <c r="EB63" s="195"/>
      <c r="EC63" s="195"/>
      <c r="ED63" s="195"/>
      <c r="EE63" s="195"/>
      <c r="EF63" s="195"/>
      <c r="EG63" s="195"/>
      <c r="EH63" s="195"/>
      <c r="EI63" s="195"/>
      <c r="EJ63" s="195"/>
      <c r="EK63" s="195"/>
      <c r="EL63" s="195"/>
      <c r="EM63" s="195"/>
      <c r="EN63" s="195"/>
      <c r="EO63" s="195"/>
      <c r="EP63" s="195"/>
      <c r="EQ63" s="195"/>
      <c r="ER63" s="195"/>
      <c r="ES63" s="195"/>
      <c r="ET63" s="195"/>
      <c r="EU63" s="195"/>
      <c r="EV63" s="195"/>
      <c r="EW63" s="195"/>
      <c r="EX63" s="195"/>
      <c r="EY63" s="195"/>
      <c r="EZ63" s="195"/>
      <c r="FA63" s="195"/>
      <c r="FB63" s="195"/>
      <c r="FC63" s="195"/>
      <c r="FD63" s="195"/>
      <c r="FE63" s="195"/>
      <c r="FF63" s="195"/>
      <c r="FG63" s="195"/>
      <c r="FH63" s="195"/>
      <c r="FI63" s="195"/>
      <c r="FJ63" s="195"/>
      <c r="FK63" s="195"/>
      <c r="FL63" s="195"/>
      <c r="FM63" s="195"/>
      <c r="FN63" s="195"/>
      <c r="FO63" s="195"/>
      <c r="FP63" s="195"/>
      <c r="FQ63" s="195"/>
      <c r="FR63" s="195"/>
      <c r="FS63" s="195"/>
      <c r="FT63" s="195"/>
      <c r="FU63" s="195"/>
      <c r="FV63" s="195"/>
      <c r="FW63" s="195"/>
      <c r="FX63" s="195"/>
      <c r="FY63" s="195"/>
      <c r="FZ63" s="195"/>
      <c r="GA63" s="195"/>
      <c r="GB63" s="195"/>
      <c r="GC63" s="195"/>
      <c r="GD63" s="195"/>
      <c r="GE63" s="195"/>
      <c r="GF63" s="195"/>
      <c r="GG63" s="195"/>
      <c r="GH63" s="195"/>
      <c r="GI63" s="195"/>
      <c r="GJ63" s="195"/>
      <c r="GK63" s="195"/>
      <c r="GL63" s="195"/>
      <c r="GM63" s="195"/>
      <c r="GN63" s="195"/>
      <c r="GO63" s="195"/>
      <c r="GP63" s="195"/>
      <c r="GQ63" s="195"/>
      <c r="GR63" s="195"/>
      <c r="GS63" s="195"/>
      <c r="GT63" s="195"/>
      <c r="GU63" s="195"/>
      <c r="GV63" s="195"/>
      <c r="GW63" s="195"/>
      <c r="GX63" s="195"/>
      <c r="GY63" s="195"/>
      <c r="GZ63" s="195"/>
      <c r="HA63" s="195"/>
      <c r="HB63" s="195"/>
      <c r="HC63" s="195"/>
      <c r="HD63" s="195"/>
      <c r="HE63" s="195"/>
      <c r="HF63" s="195"/>
      <c r="HG63" s="195"/>
      <c r="HH63" s="195"/>
      <c r="HI63" s="195"/>
      <c r="HJ63" s="195"/>
      <c r="HK63" s="195"/>
      <c r="HL63" s="195"/>
      <c r="HM63" s="195"/>
      <c r="HN63" s="195"/>
      <c r="HO63" s="195"/>
      <c r="HP63" s="195"/>
      <c r="HQ63" s="195"/>
      <c r="HR63" s="195"/>
      <c r="HS63" s="195"/>
      <c r="HT63" s="195"/>
      <c r="HU63" s="195"/>
      <c r="HV63" s="195"/>
      <c r="HW63" s="195"/>
      <c r="HX63" s="195"/>
      <c r="HY63" s="195"/>
      <c r="HZ63" s="195"/>
      <c r="IA63" s="195"/>
      <c r="IB63" s="195"/>
      <c r="IC63" s="195"/>
      <c r="ID63" s="195"/>
      <c r="IE63" s="195"/>
      <c r="IF63" s="195"/>
      <c r="IG63" s="195"/>
      <c r="IH63" s="195"/>
      <c r="II63" s="195"/>
      <c r="IJ63" s="195"/>
      <c r="IK63" s="195"/>
      <c r="IL63" s="195"/>
      <c r="IM63" s="195"/>
      <c r="IN63" s="195"/>
      <c r="IO63" s="195"/>
      <c r="IP63" s="195"/>
      <c r="IQ63" s="195"/>
      <c r="IR63" s="195"/>
      <c r="IS63" s="195"/>
      <c r="IT63" s="195"/>
    </row>
    <row r="64" spans="1:254" s="192" customFormat="1" ht="13.8" x14ac:dyDescent="0.3">
      <c r="A64" s="164" t="s">
        <v>106</v>
      </c>
      <c r="B64" s="177" t="s">
        <v>381</v>
      </c>
      <c r="C64" s="166" t="s">
        <v>90</v>
      </c>
      <c r="D64" s="166" t="s">
        <v>125</v>
      </c>
      <c r="E64" s="166" t="s">
        <v>139</v>
      </c>
      <c r="F64" s="166" t="s">
        <v>107</v>
      </c>
      <c r="G64" s="167">
        <v>1980.18</v>
      </c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  <c r="BI64" s="195"/>
      <c r="BJ64" s="195"/>
      <c r="BK64" s="195"/>
      <c r="BL64" s="195"/>
      <c r="BM64" s="195"/>
      <c r="BN64" s="195"/>
      <c r="BO64" s="195"/>
      <c r="BP64" s="195"/>
      <c r="BQ64" s="195"/>
      <c r="BR64" s="195"/>
      <c r="BS64" s="195"/>
      <c r="BT64" s="195"/>
      <c r="BU64" s="195"/>
      <c r="BV64" s="195"/>
      <c r="BW64" s="195"/>
      <c r="BX64" s="195"/>
      <c r="BY64" s="195"/>
      <c r="BZ64" s="195"/>
      <c r="CA64" s="195"/>
      <c r="CB64" s="195"/>
      <c r="CC64" s="195"/>
      <c r="CD64" s="195"/>
      <c r="CE64" s="195"/>
      <c r="CF64" s="195"/>
      <c r="CG64" s="195"/>
      <c r="CH64" s="195"/>
      <c r="CI64" s="195"/>
      <c r="CJ64" s="195"/>
      <c r="CK64" s="195"/>
      <c r="CL64" s="195"/>
      <c r="CM64" s="195"/>
      <c r="CN64" s="195"/>
      <c r="CO64" s="195"/>
      <c r="CP64" s="195"/>
      <c r="CQ64" s="195"/>
      <c r="CR64" s="195"/>
      <c r="CS64" s="195"/>
      <c r="CT64" s="195"/>
      <c r="CU64" s="195"/>
      <c r="CV64" s="195"/>
      <c r="CW64" s="195"/>
      <c r="CX64" s="195"/>
      <c r="CY64" s="195"/>
      <c r="CZ64" s="195"/>
      <c r="DA64" s="195"/>
      <c r="DB64" s="195"/>
      <c r="DC64" s="195"/>
      <c r="DD64" s="195"/>
      <c r="DE64" s="195"/>
      <c r="DF64" s="195"/>
      <c r="DG64" s="195"/>
      <c r="DH64" s="195"/>
      <c r="DI64" s="195"/>
      <c r="DJ64" s="195"/>
      <c r="DK64" s="195"/>
      <c r="DL64" s="195"/>
      <c r="DM64" s="195"/>
      <c r="DN64" s="195"/>
      <c r="DO64" s="195"/>
      <c r="DP64" s="195"/>
      <c r="DQ64" s="195"/>
      <c r="DR64" s="195"/>
      <c r="DS64" s="195"/>
      <c r="DT64" s="195"/>
      <c r="DU64" s="195"/>
      <c r="DV64" s="195"/>
      <c r="DW64" s="195"/>
      <c r="DX64" s="195"/>
      <c r="DY64" s="195"/>
      <c r="DZ64" s="195"/>
      <c r="EA64" s="195"/>
      <c r="EB64" s="195"/>
      <c r="EC64" s="195"/>
      <c r="ED64" s="195"/>
      <c r="EE64" s="195"/>
      <c r="EF64" s="195"/>
      <c r="EG64" s="195"/>
      <c r="EH64" s="195"/>
      <c r="EI64" s="195"/>
      <c r="EJ64" s="195"/>
      <c r="EK64" s="195"/>
      <c r="EL64" s="195"/>
      <c r="EM64" s="195"/>
      <c r="EN64" s="195"/>
      <c r="EO64" s="195"/>
      <c r="EP64" s="195"/>
      <c r="EQ64" s="195"/>
      <c r="ER64" s="195"/>
      <c r="ES64" s="195"/>
      <c r="ET64" s="195"/>
      <c r="EU64" s="195"/>
      <c r="EV64" s="195"/>
      <c r="EW64" s="195"/>
      <c r="EX64" s="195"/>
      <c r="EY64" s="195"/>
      <c r="EZ64" s="195"/>
      <c r="FA64" s="195"/>
      <c r="FB64" s="195"/>
      <c r="FC64" s="195"/>
      <c r="FD64" s="195"/>
      <c r="FE64" s="195"/>
      <c r="FF64" s="195"/>
      <c r="FG64" s="195"/>
      <c r="FH64" s="195"/>
      <c r="FI64" s="195"/>
      <c r="FJ64" s="195"/>
      <c r="FK64" s="195"/>
      <c r="FL64" s="195"/>
      <c r="FM64" s="195"/>
      <c r="FN64" s="195"/>
      <c r="FO64" s="195"/>
      <c r="FP64" s="195"/>
      <c r="FQ64" s="195"/>
      <c r="FR64" s="195"/>
      <c r="FS64" s="195"/>
      <c r="FT64" s="195"/>
      <c r="FU64" s="195"/>
      <c r="FV64" s="195"/>
      <c r="FW64" s="195"/>
      <c r="FX64" s="195"/>
      <c r="FY64" s="195"/>
      <c r="FZ64" s="195"/>
      <c r="GA64" s="195"/>
      <c r="GB64" s="195"/>
      <c r="GC64" s="195"/>
      <c r="GD64" s="195"/>
      <c r="GE64" s="195"/>
      <c r="GF64" s="195"/>
      <c r="GG64" s="195"/>
      <c r="GH64" s="195"/>
      <c r="GI64" s="195"/>
      <c r="GJ64" s="195"/>
      <c r="GK64" s="195"/>
      <c r="GL64" s="195"/>
      <c r="GM64" s="195"/>
      <c r="GN64" s="195"/>
      <c r="GO64" s="195"/>
      <c r="GP64" s="195"/>
      <c r="GQ64" s="195"/>
      <c r="GR64" s="195"/>
      <c r="GS64" s="195"/>
      <c r="GT64" s="195"/>
      <c r="GU64" s="195"/>
      <c r="GV64" s="195"/>
      <c r="GW64" s="195"/>
      <c r="GX64" s="195"/>
      <c r="GY64" s="195"/>
      <c r="GZ64" s="195"/>
      <c r="HA64" s="195"/>
      <c r="HB64" s="195"/>
      <c r="HC64" s="195"/>
      <c r="HD64" s="195"/>
      <c r="HE64" s="195"/>
      <c r="HF64" s="195"/>
      <c r="HG64" s="195"/>
      <c r="HH64" s="195"/>
      <c r="HI64" s="195"/>
      <c r="HJ64" s="195"/>
      <c r="HK64" s="195"/>
      <c r="HL64" s="195"/>
      <c r="HM64" s="195"/>
      <c r="HN64" s="195"/>
      <c r="HO64" s="195"/>
      <c r="HP64" s="195"/>
      <c r="HQ64" s="195"/>
      <c r="HR64" s="195"/>
      <c r="HS64" s="195"/>
      <c r="HT64" s="195"/>
      <c r="HU64" s="195"/>
      <c r="HV64" s="195"/>
      <c r="HW64" s="195"/>
      <c r="HX64" s="195"/>
      <c r="HY64" s="195"/>
      <c r="HZ64" s="195"/>
      <c r="IA64" s="195"/>
      <c r="IB64" s="195"/>
      <c r="IC64" s="195"/>
      <c r="ID64" s="195"/>
      <c r="IE64" s="195"/>
      <c r="IF64" s="195"/>
      <c r="IG64" s="195"/>
      <c r="IH64" s="195"/>
      <c r="II64" s="195"/>
      <c r="IJ64" s="195"/>
      <c r="IK64" s="195"/>
      <c r="IL64" s="195"/>
      <c r="IM64" s="195"/>
      <c r="IN64" s="195"/>
      <c r="IO64" s="195"/>
      <c r="IP64" s="195"/>
      <c r="IQ64" s="195"/>
      <c r="IR64" s="195"/>
      <c r="IS64" s="195"/>
      <c r="IT64" s="195"/>
    </row>
    <row r="65" spans="1:254" s="195" customFormat="1" ht="13.8" x14ac:dyDescent="0.3">
      <c r="A65" s="159" t="s">
        <v>140</v>
      </c>
      <c r="B65" s="175" t="s">
        <v>381</v>
      </c>
      <c r="C65" s="175" t="s">
        <v>90</v>
      </c>
      <c r="D65" s="175" t="s">
        <v>125</v>
      </c>
      <c r="E65" s="175" t="s">
        <v>141</v>
      </c>
      <c r="F65" s="161"/>
      <c r="G65" s="162">
        <f>SUM(G66+G68+G77+G76)</f>
        <v>8371</v>
      </c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6"/>
      <c r="BX65" s="136"/>
      <c r="BY65" s="136"/>
      <c r="BZ65" s="136"/>
      <c r="CA65" s="136"/>
      <c r="CB65" s="136"/>
      <c r="CC65" s="136"/>
      <c r="CD65" s="136"/>
      <c r="CE65" s="136"/>
      <c r="CF65" s="136"/>
      <c r="CG65" s="136"/>
      <c r="CH65" s="136"/>
      <c r="CI65" s="136"/>
      <c r="CJ65" s="136"/>
      <c r="CK65" s="136"/>
      <c r="CL65" s="136"/>
      <c r="CM65" s="136"/>
      <c r="CN65" s="136"/>
      <c r="CO65" s="136"/>
      <c r="CP65" s="136"/>
      <c r="CQ65" s="136"/>
      <c r="CR65" s="136"/>
      <c r="CS65" s="136"/>
      <c r="CT65" s="136"/>
      <c r="CU65" s="136"/>
      <c r="CV65" s="136"/>
      <c r="CW65" s="136"/>
      <c r="CX65" s="136"/>
      <c r="CY65" s="136"/>
      <c r="CZ65" s="136"/>
      <c r="DA65" s="136"/>
      <c r="DB65" s="136"/>
      <c r="DC65" s="136"/>
      <c r="DD65" s="136"/>
      <c r="DE65" s="136"/>
      <c r="DF65" s="136"/>
      <c r="DG65" s="136"/>
      <c r="DH65" s="136"/>
      <c r="DI65" s="136"/>
      <c r="DJ65" s="136"/>
      <c r="DK65" s="136"/>
      <c r="DL65" s="136"/>
      <c r="DM65" s="136"/>
      <c r="DN65" s="136"/>
      <c r="DO65" s="136"/>
      <c r="DP65" s="136"/>
      <c r="DQ65" s="136"/>
      <c r="DR65" s="136"/>
      <c r="DS65" s="136"/>
      <c r="DT65" s="136"/>
      <c r="DU65" s="136"/>
      <c r="DV65" s="136"/>
      <c r="DW65" s="136"/>
      <c r="DX65" s="136"/>
      <c r="DY65" s="136"/>
      <c r="DZ65" s="136"/>
      <c r="EA65" s="136"/>
      <c r="EB65" s="136"/>
      <c r="EC65" s="136"/>
      <c r="ED65" s="136"/>
      <c r="EE65" s="136"/>
      <c r="EF65" s="136"/>
      <c r="EG65" s="136"/>
      <c r="EH65" s="136"/>
      <c r="EI65" s="136"/>
      <c r="EJ65" s="136"/>
      <c r="EK65" s="136"/>
      <c r="EL65" s="136"/>
      <c r="EM65" s="136"/>
      <c r="EN65" s="136"/>
      <c r="EO65" s="136"/>
      <c r="EP65" s="136"/>
      <c r="EQ65" s="136"/>
      <c r="ER65" s="136"/>
      <c r="ES65" s="136"/>
      <c r="ET65" s="136"/>
      <c r="EU65" s="136"/>
      <c r="EV65" s="136"/>
      <c r="EW65" s="136"/>
      <c r="EX65" s="136"/>
      <c r="EY65" s="136"/>
      <c r="EZ65" s="136"/>
      <c r="FA65" s="136"/>
      <c r="FB65" s="136"/>
      <c r="FC65" s="136"/>
      <c r="FD65" s="136"/>
      <c r="FE65" s="136"/>
      <c r="FF65" s="136"/>
      <c r="FG65" s="136"/>
      <c r="FH65" s="136"/>
      <c r="FI65" s="136"/>
      <c r="FJ65" s="136"/>
      <c r="FK65" s="136"/>
      <c r="FL65" s="136"/>
      <c r="FM65" s="136"/>
      <c r="FN65" s="136"/>
      <c r="FO65" s="136"/>
      <c r="FP65" s="136"/>
      <c r="FQ65" s="136"/>
      <c r="FR65" s="136"/>
      <c r="FS65" s="136"/>
      <c r="FT65" s="136"/>
      <c r="FU65" s="136"/>
      <c r="FV65" s="136"/>
      <c r="FW65" s="136"/>
      <c r="FX65" s="136"/>
      <c r="FY65" s="136"/>
      <c r="FZ65" s="136"/>
      <c r="GA65" s="136"/>
      <c r="GB65" s="136"/>
      <c r="GC65" s="136"/>
      <c r="GD65" s="136"/>
      <c r="GE65" s="136"/>
      <c r="GF65" s="136"/>
      <c r="GG65" s="136"/>
      <c r="GH65" s="136"/>
      <c r="GI65" s="136"/>
      <c r="GJ65" s="136"/>
      <c r="GK65" s="136"/>
      <c r="GL65" s="136"/>
      <c r="GM65" s="136"/>
      <c r="GN65" s="136"/>
      <c r="GO65" s="136"/>
      <c r="GP65" s="136"/>
      <c r="GQ65" s="136"/>
      <c r="GR65" s="136"/>
      <c r="GS65" s="136"/>
      <c r="GT65" s="136"/>
      <c r="GU65" s="136"/>
      <c r="GV65" s="136"/>
      <c r="GW65" s="136"/>
      <c r="GX65" s="136"/>
      <c r="GY65" s="136"/>
      <c r="GZ65" s="136"/>
      <c r="HA65" s="136"/>
      <c r="HB65" s="136"/>
      <c r="HC65" s="136"/>
      <c r="HD65" s="136"/>
      <c r="HE65" s="136"/>
      <c r="HF65" s="136"/>
      <c r="HG65" s="136"/>
      <c r="HH65" s="136"/>
      <c r="HI65" s="136"/>
      <c r="HJ65" s="136"/>
      <c r="HK65" s="136"/>
      <c r="HL65" s="136"/>
      <c r="HM65" s="136"/>
      <c r="HN65" s="136"/>
      <c r="HO65" s="136"/>
      <c r="HP65" s="136"/>
      <c r="HQ65" s="136"/>
      <c r="HR65" s="136"/>
      <c r="HS65" s="136"/>
      <c r="HT65" s="136"/>
      <c r="HU65" s="136"/>
      <c r="HV65" s="136"/>
      <c r="HW65" s="136"/>
      <c r="HX65" s="136"/>
      <c r="HY65" s="136"/>
      <c r="HZ65" s="136"/>
      <c r="IA65" s="136"/>
      <c r="IB65" s="136"/>
      <c r="IC65" s="136"/>
      <c r="ID65" s="136"/>
      <c r="IE65" s="136"/>
      <c r="IF65" s="136"/>
      <c r="IG65" s="136"/>
      <c r="IH65" s="136"/>
      <c r="II65" s="136"/>
      <c r="IJ65" s="136"/>
      <c r="IK65" s="136"/>
      <c r="IL65" s="136"/>
      <c r="IM65" s="136"/>
      <c r="IN65" s="136"/>
      <c r="IO65" s="136"/>
      <c r="IP65" s="136"/>
      <c r="IQ65" s="136"/>
      <c r="IR65" s="136"/>
      <c r="IS65" s="136"/>
      <c r="IT65" s="136"/>
    </row>
    <row r="66" spans="1:254" s="195" customFormat="1" ht="13.8" x14ac:dyDescent="0.3">
      <c r="A66" s="169" t="s">
        <v>391</v>
      </c>
      <c r="B66" s="170" t="s">
        <v>381</v>
      </c>
      <c r="C66" s="174" t="s">
        <v>90</v>
      </c>
      <c r="D66" s="174" t="s">
        <v>125</v>
      </c>
      <c r="E66" s="174" t="s">
        <v>392</v>
      </c>
      <c r="F66" s="174"/>
      <c r="G66" s="172">
        <f>SUM(G67)</f>
        <v>92</v>
      </c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6"/>
      <c r="BX66" s="136"/>
      <c r="BY66" s="136"/>
      <c r="BZ66" s="136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6"/>
      <c r="CN66" s="136"/>
      <c r="CO66" s="136"/>
      <c r="CP66" s="136"/>
      <c r="CQ66" s="136"/>
      <c r="CR66" s="136"/>
      <c r="CS66" s="136"/>
      <c r="CT66" s="136"/>
      <c r="CU66" s="136"/>
      <c r="CV66" s="136"/>
      <c r="CW66" s="136"/>
      <c r="CX66" s="136"/>
      <c r="CY66" s="136"/>
      <c r="CZ66" s="136"/>
      <c r="DA66" s="136"/>
      <c r="DB66" s="136"/>
      <c r="DC66" s="136"/>
      <c r="DD66" s="136"/>
      <c r="DE66" s="136"/>
      <c r="DF66" s="136"/>
      <c r="DG66" s="136"/>
      <c r="DH66" s="136"/>
      <c r="DI66" s="136"/>
      <c r="DJ66" s="136"/>
      <c r="DK66" s="136"/>
      <c r="DL66" s="136"/>
      <c r="DM66" s="136"/>
      <c r="DN66" s="136"/>
      <c r="DO66" s="136"/>
      <c r="DP66" s="136"/>
      <c r="DQ66" s="136"/>
      <c r="DR66" s="136"/>
      <c r="DS66" s="136"/>
      <c r="DT66" s="136"/>
      <c r="DU66" s="136"/>
      <c r="DV66" s="136"/>
      <c r="DW66" s="136"/>
      <c r="DX66" s="136"/>
      <c r="DY66" s="136"/>
      <c r="DZ66" s="136"/>
      <c r="EA66" s="136"/>
      <c r="EB66" s="136"/>
      <c r="EC66" s="136"/>
      <c r="ED66" s="136"/>
      <c r="EE66" s="136"/>
      <c r="EF66" s="136"/>
      <c r="EG66" s="136"/>
      <c r="EH66" s="136"/>
      <c r="EI66" s="136"/>
      <c r="EJ66" s="136"/>
      <c r="EK66" s="136"/>
      <c r="EL66" s="136"/>
      <c r="EM66" s="136"/>
      <c r="EN66" s="136"/>
      <c r="EO66" s="136"/>
      <c r="EP66" s="136"/>
      <c r="EQ66" s="136"/>
      <c r="ER66" s="136"/>
      <c r="ES66" s="136"/>
      <c r="ET66" s="136"/>
      <c r="EU66" s="136"/>
      <c r="EV66" s="136"/>
      <c r="EW66" s="136"/>
      <c r="EX66" s="136"/>
      <c r="EY66" s="136"/>
      <c r="EZ66" s="136"/>
      <c r="FA66" s="136"/>
      <c r="FB66" s="136"/>
      <c r="FC66" s="136"/>
      <c r="FD66" s="136"/>
      <c r="FE66" s="136"/>
      <c r="FF66" s="136"/>
      <c r="FG66" s="136"/>
      <c r="FH66" s="136"/>
      <c r="FI66" s="136"/>
      <c r="FJ66" s="136"/>
      <c r="FK66" s="136"/>
      <c r="FL66" s="136"/>
      <c r="FM66" s="136"/>
      <c r="FN66" s="136"/>
      <c r="FO66" s="136"/>
      <c r="FP66" s="136"/>
      <c r="FQ66" s="136"/>
      <c r="FR66" s="136"/>
      <c r="FS66" s="136"/>
      <c r="FT66" s="136"/>
      <c r="FU66" s="136"/>
      <c r="FV66" s="136"/>
      <c r="FW66" s="136"/>
      <c r="FX66" s="136"/>
      <c r="FY66" s="136"/>
      <c r="FZ66" s="136"/>
      <c r="GA66" s="136"/>
      <c r="GB66" s="136"/>
      <c r="GC66" s="136"/>
      <c r="GD66" s="136"/>
      <c r="GE66" s="136"/>
      <c r="GF66" s="136"/>
      <c r="GG66" s="136"/>
      <c r="GH66" s="136"/>
      <c r="GI66" s="136"/>
      <c r="GJ66" s="136"/>
      <c r="GK66" s="136"/>
      <c r="GL66" s="136"/>
      <c r="GM66" s="136"/>
      <c r="GN66" s="136"/>
      <c r="GO66" s="136"/>
      <c r="GP66" s="136"/>
      <c r="GQ66" s="136"/>
      <c r="GR66" s="136"/>
      <c r="GS66" s="136"/>
      <c r="GT66" s="136"/>
      <c r="GU66" s="136"/>
      <c r="GV66" s="136"/>
      <c r="GW66" s="136"/>
      <c r="GX66" s="136"/>
      <c r="GY66" s="136"/>
      <c r="GZ66" s="136"/>
      <c r="HA66" s="136"/>
      <c r="HB66" s="136"/>
      <c r="HC66" s="136"/>
      <c r="HD66" s="136"/>
      <c r="HE66" s="136"/>
      <c r="HF66" s="136"/>
      <c r="HG66" s="136"/>
      <c r="HH66" s="136"/>
      <c r="HI66" s="136"/>
      <c r="HJ66" s="136"/>
      <c r="HK66" s="136"/>
      <c r="HL66" s="136"/>
      <c r="HM66" s="136"/>
      <c r="HN66" s="136"/>
      <c r="HO66" s="136"/>
      <c r="HP66" s="136"/>
      <c r="HQ66" s="136"/>
      <c r="HR66" s="136"/>
      <c r="HS66" s="136"/>
      <c r="HT66" s="136"/>
      <c r="HU66" s="136"/>
      <c r="HV66" s="136"/>
      <c r="HW66" s="136"/>
      <c r="HX66" s="136"/>
      <c r="HY66" s="136"/>
      <c r="HZ66" s="136"/>
      <c r="IA66" s="136"/>
      <c r="IB66" s="136"/>
      <c r="IC66" s="136"/>
      <c r="ID66" s="136"/>
      <c r="IE66" s="136"/>
      <c r="IF66" s="136"/>
      <c r="IG66" s="136"/>
      <c r="IH66" s="136"/>
      <c r="II66" s="136"/>
      <c r="IJ66" s="136"/>
      <c r="IK66" s="136"/>
      <c r="IL66" s="136"/>
      <c r="IM66" s="136"/>
      <c r="IN66" s="136"/>
      <c r="IO66" s="136"/>
      <c r="IP66" s="136"/>
      <c r="IQ66" s="136"/>
      <c r="IR66" s="136"/>
      <c r="IS66" s="136"/>
      <c r="IT66" s="136"/>
    </row>
    <row r="67" spans="1:254" s="195" customFormat="1" ht="13.8" x14ac:dyDescent="0.3">
      <c r="A67" s="164" t="s">
        <v>383</v>
      </c>
      <c r="B67" s="170" t="s">
        <v>381</v>
      </c>
      <c r="C67" s="177" t="s">
        <v>90</v>
      </c>
      <c r="D67" s="177" t="s">
        <v>125</v>
      </c>
      <c r="E67" s="177" t="s">
        <v>392</v>
      </c>
      <c r="F67" s="177" t="s">
        <v>105</v>
      </c>
      <c r="G67" s="167">
        <v>92</v>
      </c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/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6"/>
      <c r="CN67" s="136"/>
      <c r="CO67" s="136"/>
      <c r="CP67" s="136"/>
      <c r="CQ67" s="136"/>
      <c r="CR67" s="136"/>
      <c r="CS67" s="136"/>
      <c r="CT67" s="136"/>
      <c r="CU67" s="136"/>
      <c r="CV67" s="136"/>
      <c r="CW67" s="136"/>
      <c r="CX67" s="136"/>
      <c r="CY67" s="136"/>
      <c r="CZ67" s="136"/>
      <c r="DA67" s="136"/>
      <c r="DB67" s="136"/>
      <c r="DC67" s="136"/>
      <c r="DD67" s="136"/>
      <c r="DE67" s="136"/>
      <c r="DF67" s="136"/>
      <c r="DG67" s="136"/>
      <c r="DH67" s="136"/>
      <c r="DI67" s="136"/>
      <c r="DJ67" s="136"/>
      <c r="DK67" s="136"/>
      <c r="DL67" s="136"/>
      <c r="DM67" s="136"/>
      <c r="DN67" s="136"/>
      <c r="DO67" s="136"/>
      <c r="DP67" s="136"/>
      <c r="DQ67" s="136"/>
      <c r="DR67" s="136"/>
      <c r="DS67" s="136"/>
      <c r="DT67" s="136"/>
      <c r="DU67" s="136"/>
      <c r="DV67" s="136"/>
      <c r="DW67" s="136"/>
      <c r="DX67" s="136"/>
      <c r="DY67" s="136"/>
      <c r="DZ67" s="136"/>
      <c r="EA67" s="136"/>
      <c r="EB67" s="136"/>
      <c r="EC67" s="136"/>
      <c r="ED67" s="136"/>
      <c r="EE67" s="136"/>
      <c r="EF67" s="136"/>
      <c r="EG67" s="136"/>
      <c r="EH67" s="136"/>
      <c r="EI67" s="136"/>
      <c r="EJ67" s="136"/>
      <c r="EK67" s="136"/>
      <c r="EL67" s="136"/>
      <c r="EM67" s="136"/>
      <c r="EN67" s="136"/>
      <c r="EO67" s="136"/>
      <c r="EP67" s="136"/>
      <c r="EQ67" s="136"/>
      <c r="ER67" s="136"/>
      <c r="ES67" s="136"/>
      <c r="ET67" s="136"/>
      <c r="EU67" s="136"/>
      <c r="EV67" s="136"/>
      <c r="EW67" s="136"/>
      <c r="EX67" s="136"/>
      <c r="EY67" s="136"/>
      <c r="EZ67" s="136"/>
      <c r="FA67" s="136"/>
      <c r="FB67" s="136"/>
      <c r="FC67" s="136"/>
      <c r="FD67" s="136"/>
      <c r="FE67" s="136"/>
      <c r="FF67" s="136"/>
      <c r="FG67" s="136"/>
      <c r="FH67" s="136"/>
      <c r="FI67" s="136"/>
      <c r="FJ67" s="136"/>
      <c r="FK67" s="136"/>
      <c r="FL67" s="136"/>
      <c r="FM67" s="136"/>
      <c r="FN67" s="136"/>
      <c r="FO67" s="136"/>
      <c r="FP67" s="136"/>
      <c r="FQ67" s="136"/>
      <c r="FR67" s="136"/>
      <c r="FS67" s="136"/>
      <c r="FT67" s="136"/>
      <c r="FU67" s="136"/>
      <c r="FV67" s="136"/>
      <c r="FW67" s="136"/>
      <c r="FX67" s="136"/>
      <c r="FY67" s="136"/>
      <c r="FZ67" s="136"/>
      <c r="GA67" s="136"/>
      <c r="GB67" s="136"/>
      <c r="GC67" s="136"/>
      <c r="GD67" s="136"/>
      <c r="GE67" s="136"/>
      <c r="GF67" s="136"/>
      <c r="GG67" s="136"/>
      <c r="GH67" s="136"/>
      <c r="GI67" s="136"/>
      <c r="GJ67" s="136"/>
      <c r="GK67" s="136"/>
      <c r="GL67" s="136"/>
      <c r="GM67" s="136"/>
      <c r="GN67" s="136"/>
      <c r="GO67" s="136"/>
      <c r="GP67" s="136"/>
      <c r="GQ67" s="136"/>
      <c r="GR67" s="136"/>
      <c r="GS67" s="136"/>
      <c r="GT67" s="136"/>
      <c r="GU67" s="136"/>
      <c r="GV67" s="136"/>
      <c r="GW67" s="136"/>
      <c r="GX67" s="136"/>
      <c r="GY67" s="136"/>
      <c r="GZ67" s="136"/>
      <c r="HA67" s="136"/>
      <c r="HB67" s="136"/>
      <c r="HC67" s="136"/>
      <c r="HD67" s="136"/>
      <c r="HE67" s="136"/>
      <c r="HF67" s="136"/>
      <c r="HG67" s="136"/>
      <c r="HH67" s="136"/>
      <c r="HI67" s="136"/>
      <c r="HJ67" s="136"/>
      <c r="HK67" s="136"/>
      <c r="HL67" s="136"/>
      <c r="HM67" s="136"/>
      <c r="HN67" s="136"/>
      <c r="HO67" s="136"/>
      <c r="HP67" s="136"/>
      <c r="HQ67" s="136"/>
      <c r="HR67" s="136"/>
      <c r="HS67" s="136"/>
      <c r="HT67" s="136"/>
      <c r="HU67" s="136"/>
      <c r="HV67" s="136"/>
      <c r="HW67" s="136"/>
      <c r="HX67" s="136"/>
      <c r="HY67" s="136"/>
      <c r="HZ67" s="136"/>
      <c r="IA67" s="136"/>
      <c r="IB67" s="136"/>
      <c r="IC67" s="136"/>
      <c r="ID67" s="136"/>
      <c r="IE67" s="136"/>
      <c r="IF67" s="136"/>
      <c r="IG67" s="136"/>
      <c r="IH67" s="136"/>
      <c r="II67" s="136"/>
      <c r="IJ67" s="136"/>
      <c r="IK67" s="136"/>
      <c r="IL67" s="136"/>
      <c r="IM67" s="136"/>
      <c r="IN67" s="136"/>
      <c r="IO67" s="136"/>
      <c r="IP67" s="136"/>
      <c r="IQ67" s="136"/>
      <c r="IR67" s="136"/>
      <c r="IS67" s="136"/>
      <c r="IT67" s="136"/>
    </row>
    <row r="68" spans="1:254" ht="26.4" x14ac:dyDescent="0.25">
      <c r="A68" s="169" t="s">
        <v>145</v>
      </c>
      <c r="B68" s="174" t="s">
        <v>381</v>
      </c>
      <c r="C68" s="174" t="s">
        <v>90</v>
      </c>
      <c r="D68" s="174" t="s">
        <v>125</v>
      </c>
      <c r="E68" s="174" t="s">
        <v>147</v>
      </c>
      <c r="F68" s="174"/>
      <c r="G68" s="172">
        <f>SUM(G69:G75)</f>
        <v>8149</v>
      </c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132"/>
      <c r="CO68" s="132"/>
      <c r="CP68" s="132"/>
      <c r="CQ68" s="132"/>
      <c r="CR68" s="132"/>
      <c r="CS68" s="132"/>
      <c r="CT68" s="132"/>
      <c r="CU68" s="132"/>
      <c r="CV68" s="132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2"/>
      <c r="FX68" s="132"/>
      <c r="FY68" s="132"/>
      <c r="FZ68" s="132"/>
      <c r="GA68" s="132"/>
      <c r="GB68" s="132"/>
      <c r="GC68" s="132"/>
      <c r="GD68" s="132"/>
      <c r="GE68" s="132"/>
      <c r="GF68" s="132"/>
      <c r="GG68" s="132"/>
      <c r="GH68" s="132"/>
      <c r="GI68" s="132"/>
      <c r="GJ68" s="132"/>
      <c r="GK68" s="132"/>
      <c r="GL68" s="132"/>
      <c r="GM68" s="132"/>
      <c r="GN68" s="132"/>
      <c r="GO68" s="132"/>
      <c r="GP68" s="132"/>
      <c r="GQ68" s="132"/>
      <c r="GR68" s="132"/>
      <c r="GS68" s="132"/>
      <c r="GT68" s="132"/>
      <c r="GU68" s="132"/>
      <c r="GV68" s="132"/>
      <c r="GW68" s="132"/>
      <c r="GX68" s="132"/>
      <c r="GY68" s="132"/>
      <c r="GZ68" s="132"/>
      <c r="HA68" s="132"/>
      <c r="HB68" s="132"/>
      <c r="HC68" s="132"/>
      <c r="HD68" s="132"/>
      <c r="HE68" s="132"/>
      <c r="HF68" s="132"/>
      <c r="HG68" s="132"/>
      <c r="HH68" s="132"/>
      <c r="HI68" s="132"/>
      <c r="HJ68" s="132"/>
      <c r="HK68" s="132"/>
      <c r="HL68" s="132"/>
      <c r="HM68" s="132"/>
      <c r="HN68" s="132"/>
      <c r="HO68" s="132"/>
      <c r="HP68" s="132"/>
      <c r="HQ68" s="132"/>
      <c r="HR68" s="132"/>
      <c r="HS68" s="132"/>
      <c r="HT68" s="132"/>
      <c r="HU68" s="132"/>
      <c r="HV68" s="132"/>
      <c r="HW68" s="132"/>
      <c r="HX68" s="132"/>
      <c r="HY68" s="132"/>
      <c r="HZ68" s="132"/>
      <c r="IA68" s="132"/>
      <c r="IB68" s="132"/>
      <c r="IC68" s="132"/>
      <c r="ID68" s="132"/>
      <c r="IE68" s="132"/>
      <c r="IF68" s="132"/>
      <c r="IG68" s="132"/>
      <c r="IH68" s="132"/>
      <c r="II68" s="132"/>
      <c r="IJ68" s="132"/>
      <c r="IK68" s="132"/>
      <c r="IL68" s="132"/>
      <c r="IM68" s="132"/>
      <c r="IN68" s="132"/>
      <c r="IO68" s="132"/>
      <c r="IP68" s="132"/>
      <c r="IQ68" s="132"/>
      <c r="IR68" s="132"/>
      <c r="IS68" s="132"/>
      <c r="IT68" s="132"/>
    </row>
    <row r="69" spans="1:254" x14ac:dyDescent="0.25">
      <c r="A69" s="164" t="s">
        <v>383</v>
      </c>
      <c r="B69" s="170" t="s">
        <v>381</v>
      </c>
      <c r="C69" s="177" t="s">
        <v>90</v>
      </c>
      <c r="D69" s="177" t="s">
        <v>125</v>
      </c>
      <c r="E69" s="177" t="s">
        <v>147</v>
      </c>
      <c r="F69" s="177" t="s">
        <v>105</v>
      </c>
      <c r="G69" s="167">
        <v>3650</v>
      </c>
    </row>
    <row r="70" spans="1:254" x14ac:dyDescent="0.25">
      <c r="A70" s="164" t="s">
        <v>393</v>
      </c>
      <c r="B70" s="170" t="s">
        <v>381</v>
      </c>
      <c r="C70" s="177" t="s">
        <v>90</v>
      </c>
      <c r="D70" s="177" t="s">
        <v>125</v>
      </c>
      <c r="E70" s="177" t="s">
        <v>147</v>
      </c>
      <c r="F70" s="177" t="s">
        <v>149</v>
      </c>
      <c r="G70" s="167">
        <v>2500</v>
      </c>
    </row>
    <row r="71" spans="1:254" ht="26.4" x14ac:dyDescent="0.25">
      <c r="A71" s="164" t="s">
        <v>150</v>
      </c>
      <c r="B71" s="170" t="s">
        <v>381</v>
      </c>
      <c r="C71" s="177" t="s">
        <v>90</v>
      </c>
      <c r="D71" s="177" t="s">
        <v>125</v>
      </c>
      <c r="E71" s="177" t="s">
        <v>147</v>
      </c>
      <c r="F71" s="177" t="s">
        <v>151</v>
      </c>
      <c r="G71" s="167"/>
    </row>
    <row r="72" spans="1:254" x14ac:dyDescent="0.25">
      <c r="A72" s="164" t="s">
        <v>106</v>
      </c>
      <c r="B72" s="170" t="s">
        <v>381</v>
      </c>
      <c r="C72" s="177" t="s">
        <v>90</v>
      </c>
      <c r="D72" s="177" t="s">
        <v>125</v>
      </c>
      <c r="E72" s="177" t="s">
        <v>147</v>
      </c>
      <c r="F72" s="177" t="s">
        <v>107</v>
      </c>
      <c r="G72" s="167">
        <v>0</v>
      </c>
    </row>
    <row r="73" spans="1:254" x14ac:dyDescent="0.25">
      <c r="A73" s="164" t="s">
        <v>383</v>
      </c>
      <c r="B73" s="170" t="s">
        <v>381</v>
      </c>
      <c r="C73" s="177" t="s">
        <v>90</v>
      </c>
      <c r="D73" s="177" t="s">
        <v>125</v>
      </c>
      <c r="E73" s="177" t="s">
        <v>394</v>
      </c>
      <c r="F73" s="177" t="s">
        <v>105</v>
      </c>
      <c r="G73" s="167">
        <v>500</v>
      </c>
    </row>
    <row r="74" spans="1:254" s="168" customFormat="1" ht="39.6" x14ac:dyDescent="0.25">
      <c r="A74" s="164" t="s">
        <v>382</v>
      </c>
      <c r="B74" s="177" t="s">
        <v>381</v>
      </c>
      <c r="C74" s="177" t="s">
        <v>90</v>
      </c>
      <c r="D74" s="177" t="s">
        <v>125</v>
      </c>
      <c r="E74" s="177" t="s">
        <v>395</v>
      </c>
      <c r="F74" s="177" t="s">
        <v>97</v>
      </c>
      <c r="G74" s="167">
        <v>455</v>
      </c>
    </row>
    <row r="75" spans="1:254" x14ac:dyDescent="0.25">
      <c r="A75" s="164" t="s">
        <v>383</v>
      </c>
      <c r="B75" s="170" t="s">
        <v>381</v>
      </c>
      <c r="C75" s="177" t="s">
        <v>90</v>
      </c>
      <c r="D75" s="177" t="s">
        <v>125</v>
      </c>
      <c r="E75" s="177" t="s">
        <v>395</v>
      </c>
      <c r="F75" s="177" t="s">
        <v>105</v>
      </c>
      <c r="G75" s="167">
        <v>1044</v>
      </c>
    </row>
    <row r="76" spans="1:254" x14ac:dyDescent="0.25">
      <c r="A76" s="164" t="s">
        <v>393</v>
      </c>
      <c r="B76" s="170" t="s">
        <v>381</v>
      </c>
      <c r="C76" s="177" t="s">
        <v>90</v>
      </c>
      <c r="D76" s="177" t="s">
        <v>125</v>
      </c>
      <c r="E76" s="177" t="s">
        <v>156</v>
      </c>
      <c r="F76" s="177" t="s">
        <v>149</v>
      </c>
      <c r="G76" s="167">
        <v>0</v>
      </c>
    </row>
    <row r="77" spans="1:254" s="132" customFormat="1" ht="26.4" x14ac:dyDescent="0.25">
      <c r="A77" s="169" t="s">
        <v>396</v>
      </c>
      <c r="B77" s="174" t="s">
        <v>381</v>
      </c>
      <c r="C77" s="174" t="s">
        <v>90</v>
      </c>
      <c r="D77" s="174" t="s">
        <v>125</v>
      </c>
      <c r="E77" s="174" t="s">
        <v>158</v>
      </c>
      <c r="F77" s="174"/>
      <c r="G77" s="172">
        <f>SUM(G78)</f>
        <v>130</v>
      </c>
    </row>
    <row r="78" spans="1:254" s="168" customFormat="1" x14ac:dyDescent="0.25">
      <c r="A78" s="164" t="s">
        <v>383</v>
      </c>
      <c r="B78" s="177" t="s">
        <v>381</v>
      </c>
      <c r="C78" s="177" t="s">
        <v>90</v>
      </c>
      <c r="D78" s="177" t="s">
        <v>125</v>
      </c>
      <c r="E78" s="177" t="s">
        <v>158</v>
      </c>
      <c r="F78" s="177" t="s">
        <v>105</v>
      </c>
      <c r="G78" s="167">
        <v>130</v>
      </c>
    </row>
    <row r="79" spans="1:254" s="187" customFormat="1" x14ac:dyDescent="0.25">
      <c r="A79" s="154" t="s">
        <v>159</v>
      </c>
      <c r="B79" s="155" t="s">
        <v>381</v>
      </c>
      <c r="C79" s="155" t="s">
        <v>90</v>
      </c>
      <c r="D79" s="155" t="s">
        <v>125</v>
      </c>
      <c r="E79" s="155" t="s">
        <v>160</v>
      </c>
      <c r="F79" s="155"/>
      <c r="G79" s="157">
        <f>SUM(G80)</f>
        <v>0</v>
      </c>
    </row>
    <row r="80" spans="1:254" s="168" customFormat="1" x14ac:dyDescent="0.25">
      <c r="A80" s="164" t="s">
        <v>383</v>
      </c>
      <c r="B80" s="177" t="s">
        <v>381</v>
      </c>
      <c r="C80" s="177" t="s">
        <v>90</v>
      </c>
      <c r="D80" s="177" t="s">
        <v>125</v>
      </c>
      <c r="E80" s="177" t="s">
        <v>160</v>
      </c>
      <c r="F80" s="177" t="s">
        <v>105</v>
      </c>
      <c r="G80" s="167"/>
    </row>
    <row r="81" spans="1:254" ht="15.6" x14ac:dyDescent="0.3">
      <c r="A81" s="196" t="s">
        <v>161</v>
      </c>
      <c r="B81" s="197" t="s">
        <v>381</v>
      </c>
      <c r="C81" s="197" t="s">
        <v>92</v>
      </c>
      <c r="D81" s="197"/>
      <c r="E81" s="197"/>
      <c r="F81" s="197"/>
      <c r="G81" s="198">
        <f>SUM(G82)</f>
        <v>41</v>
      </c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199"/>
      <c r="AT81" s="199"/>
      <c r="AU81" s="199"/>
      <c r="AV81" s="199"/>
      <c r="AW81" s="199"/>
      <c r="AX81" s="199"/>
      <c r="AY81" s="199"/>
      <c r="AZ81" s="199"/>
      <c r="BA81" s="199"/>
      <c r="BB81" s="199"/>
      <c r="BC81" s="199"/>
      <c r="BD81" s="199"/>
      <c r="BE81" s="199"/>
      <c r="BF81" s="199"/>
      <c r="BG81" s="199"/>
      <c r="BH81" s="199"/>
      <c r="BI81" s="199"/>
      <c r="BJ81" s="199"/>
      <c r="BK81" s="199"/>
      <c r="BL81" s="199"/>
      <c r="BM81" s="199"/>
      <c r="BN81" s="199"/>
      <c r="BO81" s="199"/>
      <c r="BP81" s="199"/>
      <c r="BQ81" s="199"/>
      <c r="BR81" s="199"/>
      <c r="BS81" s="199"/>
      <c r="BT81" s="199"/>
      <c r="BU81" s="199"/>
      <c r="BV81" s="199"/>
      <c r="BW81" s="199"/>
      <c r="BX81" s="199"/>
      <c r="BY81" s="199"/>
      <c r="BZ81" s="199"/>
      <c r="CA81" s="199"/>
      <c r="CB81" s="199"/>
      <c r="CC81" s="199"/>
      <c r="CD81" s="199"/>
      <c r="CE81" s="199"/>
      <c r="CF81" s="199"/>
      <c r="CG81" s="199"/>
      <c r="CH81" s="199"/>
      <c r="CI81" s="199"/>
      <c r="CJ81" s="199"/>
      <c r="CK81" s="199"/>
      <c r="CL81" s="199"/>
      <c r="CM81" s="199"/>
      <c r="CN81" s="199"/>
      <c r="CO81" s="199"/>
      <c r="CP81" s="199"/>
      <c r="CQ81" s="199"/>
      <c r="CR81" s="199"/>
      <c r="CS81" s="199"/>
      <c r="CT81" s="199"/>
      <c r="CU81" s="199"/>
      <c r="CV81" s="199"/>
      <c r="CW81" s="199"/>
      <c r="CX81" s="199"/>
      <c r="CY81" s="199"/>
      <c r="CZ81" s="199"/>
      <c r="DA81" s="199"/>
      <c r="DB81" s="199"/>
      <c r="DC81" s="199"/>
      <c r="DD81" s="199"/>
      <c r="DE81" s="199"/>
      <c r="DF81" s="199"/>
      <c r="DG81" s="199"/>
      <c r="DH81" s="199"/>
      <c r="DI81" s="199"/>
      <c r="DJ81" s="199"/>
      <c r="DK81" s="199"/>
      <c r="DL81" s="199"/>
      <c r="DM81" s="199"/>
      <c r="DN81" s="199"/>
      <c r="DO81" s="199"/>
      <c r="DP81" s="199"/>
      <c r="DQ81" s="199"/>
      <c r="DR81" s="199"/>
      <c r="DS81" s="199"/>
      <c r="DT81" s="199"/>
      <c r="DU81" s="199"/>
      <c r="DV81" s="199"/>
      <c r="DW81" s="199"/>
      <c r="DX81" s="199"/>
      <c r="DY81" s="199"/>
      <c r="DZ81" s="199"/>
      <c r="EA81" s="199"/>
      <c r="EB81" s="199"/>
      <c r="EC81" s="199"/>
      <c r="ED81" s="199"/>
      <c r="EE81" s="199"/>
      <c r="EF81" s="199"/>
      <c r="EG81" s="199"/>
      <c r="EH81" s="199"/>
      <c r="EI81" s="199"/>
      <c r="EJ81" s="199"/>
      <c r="EK81" s="199"/>
      <c r="EL81" s="199"/>
      <c r="EM81" s="199"/>
      <c r="EN81" s="199"/>
      <c r="EO81" s="199"/>
      <c r="EP81" s="199"/>
      <c r="EQ81" s="199"/>
      <c r="ER81" s="199"/>
      <c r="ES81" s="199"/>
      <c r="ET81" s="199"/>
      <c r="EU81" s="199"/>
      <c r="EV81" s="199"/>
      <c r="EW81" s="199"/>
      <c r="EX81" s="199"/>
      <c r="EY81" s="199"/>
      <c r="EZ81" s="199"/>
      <c r="FA81" s="199"/>
      <c r="FB81" s="199"/>
      <c r="FC81" s="199"/>
      <c r="FD81" s="199"/>
      <c r="FE81" s="199"/>
      <c r="FF81" s="199"/>
      <c r="FG81" s="199"/>
      <c r="FH81" s="199"/>
      <c r="FI81" s="199"/>
      <c r="FJ81" s="199"/>
      <c r="FK81" s="199"/>
      <c r="FL81" s="199"/>
      <c r="FM81" s="199"/>
      <c r="FN81" s="199"/>
      <c r="FO81" s="199"/>
      <c r="FP81" s="199"/>
      <c r="FQ81" s="199"/>
      <c r="FR81" s="199"/>
      <c r="FS81" s="199"/>
      <c r="FT81" s="199"/>
      <c r="FU81" s="199"/>
      <c r="FV81" s="199"/>
      <c r="FW81" s="199"/>
      <c r="FX81" s="199"/>
      <c r="FY81" s="199"/>
      <c r="FZ81" s="199"/>
      <c r="GA81" s="199"/>
      <c r="GB81" s="199"/>
      <c r="GC81" s="199"/>
      <c r="GD81" s="199"/>
      <c r="GE81" s="199"/>
      <c r="GF81" s="199"/>
      <c r="GG81" s="199"/>
      <c r="GH81" s="199"/>
      <c r="GI81" s="199"/>
      <c r="GJ81" s="199"/>
      <c r="GK81" s="199"/>
      <c r="GL81" s="199"/>
      <c r="GM81" s="199"/>
      <c r="GN81" s="199"/>
      <c r="GO81" s="199"/>
      <c r="GP81" s="199"/>
      <c r="GQ81" s="199"/>
      <c r="GR81" s="199"/>
      <c r="GS81" s="199"/>
      <c r="GT81" s="199"/>
      <c r="GU81" s="199"/>
      <c r="GV81" s="199"/>
      <c r="GW81" s="199"/>
      <c r="GX81" s="199"/>
      <c r="GY81" s="199"/>
      <c r="GZ81" s="199"/>
      <c r="HA81" s="199"/>
      <c r="HB81" s="199"/>
      <c r="HC81" s="199"/>
      <c r="HD81" s="199"/>
      <c r="HE81" s="199"/>
      <c r="HF81" s="199"/>
      <c r="HG81" s="199"/>
      <c r="HH81" s="199"/>
      <c r="HI81" s="199"/>
      <c r="HJ81" s="199"/>
      <c r="HK81" s="199"/>
      <c r="HL81" s="199"/>
      <c r="HM81" s="199"/>
      <c r="HN81" s="199"/>
      <c r="HO81" s="199"/>
      <c r="HP81" s="199"/>
      <c r="HQ81" s="199"/>
      <c r="HR81" s="199"/>
      <c r="HS81" s="199"/>
      <c r="HT81" s="199"/>
      <c r="HU81" s="199"/>
      <c r="HV81" s="199"/>
      <c r="HW81" s="199"/>
      <c r="HX81" s="199"/>
      <c r="HY81" s="199"/>
      <c r="HZ81" s="199"/>
      <c r="IA81" s="199"/>
      <c r="IB81" s="199"/>
      <c r="IC81" s="199"/>
      <c r="ID81" s="199"/>
      <c r="IE81" s="199"/>
      <c r="IF81" s="199"/>
      <c r="IG81" s="199"/>
      <c r="IH81" s="199"/>
      <c r="II81" s="199"/>
      <c r="IJ81" s="199"/>
      <c r="IK81" s="199"/>
      <c r="IL81" s="199"/>
      <c r="IM81" s="199"/>
      <c r="IN81" s="199"/>
      <c r="IO81" s="199"/>
      <c r="IP81" s="199"/>
      <c r="IQ81" s="199"/>
      <c r="IR81" s="199"/>
      <c r="IS81" s="199"/>
      <c r="IT81" s="199"/>
    </row>
    <row r="82" spans="1:254" s="132" customFormat="1" ht="13.8" x14ac:dyDescent="0.3">
      <c r="A82" s="200" t="s">
        <v>162</v>
      </c>
      <c r="B82" s="175" t="s">
        <v>381</v>
      </c>
      <c r="C82" s="175" t="s">
        <v>92</v>
      </c>
      <c r="D82" s="175" t="s">
        <v>109</v>
      </c>
      <c r="E82" s="175"/>
      <c r="F82" s="175"/>
      <c r="G82" s="162">
        <f>SUM(G83)</f>
        <v>41</v>
      </c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7"/>
      <c r="AJ82" s="187"/>
      <c r="AK82" s="187"/>
      <c r="AL82" s="187"/>
      <c r="AM82" s="187"/>
      <c r="AN82" s="187"/>
      <c r="AO82" s="187"/>
      <c r="AP82" s="187"/>
      <c r="AQ82" s="187"/>
      <c r="AR82" s="187"/>
      <c r="AS82" s="187"/>
      <c r="AT82" s="187"/>
      <c r="AU82" s="187"/>
      <c r="AV82" s="187"/>
      <c r="AW82" s="187"/>
      <c r="AX82" s="187"/>
      <c r="AY82" s="187"/>
      <c r="AZ82" s="187"/>
      <c r="BA82" s="187"/>
      <c r="BB82" s="187"/>
      <c r="BC82" s="187"/>
      <c r="BD82" s="187"/>
      <c r="BE82" s="187"/>
      <c r="BF82" s="187"/>
      <c r="BG82" s="187"/>
      <c r="BH82" s="187"/>
      <c r="BI82" s="187"/>
      <c r="BJ82" s="187"/>
      <c r="BK82" s="187"/>
      <c r="BL82" s="187"/>
      <c r="BM82" s="187"/>
      <c r="BN82" s="187"/>
      <c r="BO82" s="187"/>
      <c r="BP82" s="187"/>
      <c r="BQ82" s="187"/>
      <c r="BR82" s="187"/>
      <c r="BS82" s="187"/>
      <c r="BT82" s="187"/>
      <c r="BU82" s="187"/>
      <c r="BV82" s="187"/>
      <c r="BW82" s="187"/>
      <c r="BX82" s="187"/>
      <c r="BY82" s="187"/>
      <c r="BZ82" s="187"/>
      <c r="CA82" s="187"/>
      <c r="CB82" s="187"/>
      <c r="CC82" s="187"/>
      <c r="CD82" s="187"/>
      <c r="CE82" s="187"/>
      <c r="CF82" s="187"/>
      <c r="CG82" s="187"/>
      <c r="CH82" s="187"/>
      <c r="CI82" s="187"/>
      <c r="CJ82" s="187"/>
      <c r="CK82" s="187"/>
      <c r="CL82" s="187"/>
      <c r="CM82" s="187"/>
      <c r="CN82" s="187"/>
      <c r="CO82" s="187"/>
      <c r="CP82" s="187"/>
      <c r="CQ82" s="187"/>
      <c r="CR82" s="187"/>
      <c r="CS82" s="187"/>
      <c r="CT82" s="187"/>
      <c r="CU82" s="187"/>
      <c r="CV82" s="187"/>
      <c r="CW82" s="187"/>
      <c r="CX82" s="187"/>
      <c r="CY82" s="187"/>
      <c r="CZ82" s="187"/>
      <c r="DA82" s="187"/>
      <c r="DB82" s="187"/>
      <c r="DC82" s="187"/>
      <c r="DD82" s="187"/>
      <c r="DE82" s="187"/>
      <c r="DF82" s="187"/>
      <c r="DG82" s="187"/>
      <c r="DH82" s="187"/>
      <c r="DI82" s="187"/>
      <c r="DJ82" s="187"/>
      <c r="DK82" s="187"/>
      <c r="DL82" s="187"/>
      <c r="DM82" s="187"/>
      <c r="DN82" s="187"/>
      <c r="DO82" s="187"/>
      <c r="DP82" s="187"/>
      <c r="DQ82" s="187"/>
      <c r="DR82" s="187"/>
      <c r="DS82" s="187"/>
      <c r="DT82" s="187"/>
      <c r="DU82" s="187"/>
      <c r="DV82" s="187"/>
      <c r="DW82" s="187"/>
      <c r="DX82" s="187"/>
      <c r="DY82" s="187"/>
      <c r="DZ82" s="187"/>
      <c r="EA82" s="187"/>
      <c r="EB82" s="187"/>
      <c r="EC82" s="187"/>
      <c r="ED82" s="187"/>
      <c r="EE82" s="187"/>
      <c r="EF82" s="187"/>
      <c r="EG82" s="187"/>
      <c r="EH82" s="187"/>
      <c r="EI82" s="187"/>
      <c r="EJ82" s="187"/>
      <c r="EK82" s="187"/>
      <c r="EL82" s="187"/>
      <c r="EM82" s="187"/>
      <c r="EN82" s="187"/>
      <c r="EO82" s="187"/>
      <c r="EP82" s="187"/>
      <c r="EQ82" s="187"/>
      <c r="ER82" s="187"/>
      <c r="ES82" s="187"/>
      <c r="ET82" s="187"/>
      <c r="EU82" s="187"/>
      <c r="EV82" s="187"/>
      <c r="EW82" s="187"/>
      <c r="EX82" s="187"/>
      <c r="EY82" s="187"/>
      <c r="EZ82" s="187"/>
      <c r="FA82" s="187"/>
      <c r="FB82" s="187"/>
      <c r="FC82" s="187"/>
      <c r="FD82" s="187"/>
      <c r="FE82" s="187"/>
      <c r="FF82" s="187"/>
      <c r="FG82" s="187"/>
      <c r="FH82" s="187"/>
      <c r="FI82" s="187"/>
      <c r="FJ82" s="187"/>
      <c r="FK82" s="187"/>
      <c r="FL82" s="187"/>
      <c r="FM82" s="187"/>
      <c r="FN82" s="187"/>
      <c r="FO82" s="187"/>
      <c r="FP82" s="187"/>
      <c r="FQ82" s="187"/>
      <c r="FR82" s="187"/>
      <c r="FS82" s="187"/>
      <c r="FT82" s="187"/>
      <c r="FU82" s="187"/>
      <c r="FV82" s="187"/>
      <c r="FW82" s="187"/>
      <c r="FX82" s="187"/>
      <c r="FY82" s="187"/>
      <c r="FZ82" s="187"/>
      <c r="GA82" s="187"/>
      <c r="GB82" s="187"/>
      <c r="GC82" s="187"/>
      <c r="GD82" s="187"/>
      <c r="GE82" s="187"/>
      <c r="GF82" s="187"/>
      <c r="GG82" s="187"/>
      <c r="GH82" s="187"/>
      <c r="GI82" s="187"/>
      <c r="GJ82" s="187"/>
      <c r="GK82" s="187"/>
      <c r="GL82" s="187"/>
      <c r="GM82" s="187"/>
      <c r="GN82" s="187"/>
      <c r="GO82" s="187"/>
      <c r="GP82" s="187"/>
      <c r="GQ82" s="187"/>
      <c r="GR82" s="187"/>
      <c r="GS82" s="187"/>
      <c r="GT82" s="187"/>
      <c r="GU82" s="187"/>
      <c r="GV82" s="187"/>
      <c r="GW82" s="187"/>
      <c r="GX82" s="187"/>
      <c r="GY82" s="187"/>
      <c r="GZ82" s="187"/>
      <c r="HA82" s="187"/>
      <c r="HB82" s="187"/>
      <c r="HC82" s="187"/>
      <c r="HD82" s="187"/>
      <c r="HE82" s="187"/>
      <c r="HF82" s="187"/>
      <c r="HG82" s="187"/>
      <c r="HH82" s="187"/>
      <c r="HI82" s="187"/>
      <c r="HJ82" s="187"/>
      <c r="HK82" s="187"/>
      <c r="HL82" s="187"/>
      <c r="HM82" s="187"/>
      <c r="HN82" s="187"/>
      <c r="HO82" s="187"/>
      <c r="HP82" s="187"/>
      <c r="HQ82" s="187"/>
      <c r="HR82" s="187"/>
      <c r="HS82" s="187"/>
      <c r="HT82" s="187"/>
      <c r="HU82" s="187"/>
      <c r="HV82" s="187"/>
      <c r="HW82" s="187"/>
      <c r="HX82" s="187"/>
      <c r="HY82" s="187"/>
      <c r="HZ82" s="187"/>
      <c r="IA82" s="187"/>
      <c r="IB82" s="187"/>
      <c r="IC82" s="187"/>
      <c r="ID82" s="187"/>
      <c r="IE82" s="187"/>
      <c r="IF82" s="187"/>
      <c r="IG82" s="187"/>
      <c r="IH82" s="187"/>
      <c r="II82" s="187"/>
      <c r="IJ82" s="187"/>
      <c r="IK82" s="187"/>
      <c r="IL82" s="187"/>
      <c r="IM82" s="187"/>
      <c r="IN82" s="187"/>
      <c r="IO82" s="187"/>
      <c r="IP82" s="187"/>
      <c r="IQ82" s="187"/>
      <c r="IR82" s="187"/>
      <c r="IS82" s="187"/>
      <c r="IT82" s="187"/>
    </row>
    <row r="83" spans="1:254" s="199" customFormat="1" ht="15.6" x14ac:dyDescent="0.3">
      <c r="A83" s="159" t="s">
        <v>391</v>
      </c>
      <c r="B83" s="175" t="s">
        <v>381</v>
      </c>
      <c r="C83" s="175" t="s">
        <v>92</v>
      </c>
      <c r="D83" s="175" t="s">
        <v>109</v>
      </c>
      <c r="E83" s="175" t="s">
        <v>143</v>
      </c>
      <c r="F83" s="175"/>
      <c r="G83" s="162">
        <f>SUM(G84)</f>
        <v>41</v>
      </c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  <c r="AF83" s="187"/>
      <c r="AG83" s="187"/>
      <c r="AH83" s="187"/>
      <c r="AI83" s="187"/>
      <c r="AJ83" s="187"/>
      <c r="AK83" s="187"/>
      <c r="AL83" s="187"/>
      <c r="AM83" s="187"/>
      <c r="AN83" s="187"/>
      <c r="AO83" s="187"/>
      <c r="AP83" s="187"/>
      <c r="AQ83" s="187"/>
      <c r="AR83" s="187"/>
      <c r="AS83" s="187"/>
      <c r="AT83" s="187"/>
      <c r="AU83" s="187"/>
      <c r="AV83" s="187"/>
      <c r="AW83" s="187"/>
      <c r="AX83" s="187"/>
      <c r="AY83" s="187"/>
      <c r="AZ83" s="187"/>
      <c r="BA83" s="187"/>
      <c r="BB83" s="187"/>
      <c r="BC83" s="187"/>
      <c r="BD83" s="187"/>
      <c r="BE83" s="187"/>
      <c r="BF83" s="187"/>
      <c r="BG83" s="187"/>
      <c r="BH83" s="187"/>
      <c r="BI83" s="187"/>
      <c r="BJ83" s="187"/>
      <c r="BK83" s="187"/>
      <c r="BL83" s="187"/>
      <c r="BM83" s="187"/>
      <c r="BN83" s="187"/>
      <c r="BO83" s="187"/>
      <c r="BP83" s="187"/>
      <c r="BQ83" s="187"/>
      <c r="BR83" s="187"/>
      <c r="BS83" s="187"/>
      <c r="BT83" s="187"/>
      <c r="BU83" s="187"/>
      <c r="BV83" s="187"/>
      <c r="BW83" s="187"/>
      <c r="BX83" s="187"/>
      <c r="BY83" s="187"/>
      <c r="BZ83" s="187"/>
      <c r="CA83" s="187"/>
      <c r="CB83" s="187"/>
      <c r="CC83" s="187"/>
      <c r="CD83" s="187"/>
      <c r="CE83" s="187"/>
      <c r="CF83" s="187"/>
      <c r="CG83" s="187"/>
      <c r="CH83" s="187"/>
      <c r="CI83" s="187"/>
      <c r="CJ83" s="187"/>
      <c r="CK83" s="187"/>
      <c r="CL83" s="187"/>
      <c r="CM83" s="187"/>
      <c r="CN83" s="187"/>
      <c r="CO83" s="187"/>
      <c r="CP83" s="187"/>
      <c r="CQ83" s="187"/>
      <c r="CR83" s="187"/>
      <c r="CS83" s="187"/>
      <c r="CT83" s="187"/>
      <c r="CU83" s="187"/>
      <c r="CV83" s="187"/>
      <c r="CW83" s="187"/>
      <c r="CX83" s="187"/>
      <c r="CY83" s="187"/>
      <c r="CZ83" s="187"/>
      <c r="DA83" s="187"/>
      <c r="DB83" s="187"/>
      <c r="DC83" s="187"/>
      <c r="DD83" s="187"/>
      <c r="DE83" s="187"/>
      <c r="DF83" s="187"/>
      <c r="DG83" s="187"/>
      <c r="DH83" s="187"/>
      <c r="DI83" s="187"/>
      <c r="DJ83" s="187"/>
      <c r="DK83" s="187"/>
      <c r="DL83" s="187"/>
      <c r="DM83" s="187"/>
      <c r="DN83" s="187"/>
      <c r="DO83" s="187"/>
      <c r="DP83" s="187"/>
      <c r="DQ83" s="187"/>
      <c r="DR83" s="187"/>
      <c r="DS83" s="187"/>
      <c r="DT83" s="187"/>
      <c r="DU83" s="187"/>
      <c r="DV83" s="187"/>
      <c r="DW83" s="187"/>
      <c r="DX83" s="187"/>
      <c r="DY83" s="187"/>
      <c r="DZ83" s="187"/>
      <c r="EA83" s="187"/>
      <c r="EB83" s="187"/>
      <c r="EC83" s="187"/>
      <c r="ED83" s="187"/>
      <c r="EE83" s="187"/>
      <c r="EF83" s="187"/>
      <c r="EG83" s="187"/>
      <c r="EH83" s="187"/>
      <c r="EI83" s="187"/>
      <c r="EJ83" s="187"/>
      <c r="EK83" s="187"/>
      <c r="EL83" s="187"/>
      <c r="EM83" s="187"/>
      <c r="EN83" s="187"/>
      <c r="EO83" s="187"/>
      <c r="EP83" s="187"/>
      <c r="EQ83" s="187"/>
      <c r="ER83" s="187"/>
      <c r="ES83" s="187"/>
      <c r="ET83" s="187"/>
      <c r="EU83" s="187"/>
      <c r="EV83" s="187"/>
      <c r="EW83" s="187"/>
      <c r="EX83" s="187"/>
      <c r="EY83" s="187"/>
      <c r="EZ83" s="187"/>
      <c r="FA83" s="187"/>
      <c r="FB83" s="187"/>
      <c r="FC83" s="187"/>
      <c r="FD83" s="187"/>
      <c r="FE83" s="187"/>
      <c r="FF83" s="187"/>
      <c r="FG83" s="187"/>
      <c r="FH83" s="187"/>
      <c r="FI83" s="187"/>
      <c r="FJ83" s="187"/>
      <c r="FK83" s="187"/>
      <c r="FL83" s="187"/>
      <c r="FM83" s="187"/>
      <c r="FN83" s="187"/>
      <c r="FO83" s="187"/>
      <c r="FP83" s="187"/>
      <c r="FQ83" s="187"/>
      <c r="FR83" s="187"/>
      <c r="FS83" s="187"/>
      <c r="FT83" s="187"/>
      <c r="FU83" s="187"/>
      <c r="FV83" s="187"/>
      <c r="FW83" s="187"/>
      <c r="FX83" s="187"/>
      <c r="FY83" s="187"/>
      <c r="FZ83" s="187"/>
      <c r="GA83" s="187"/>
      <c r="GB83" s="187"/>
      <c r="GC83" s="187"/>
      <c r="GD83" s="187"/>
      <c r="GE83" s="187"/>
      <c r="GF83" s="187"/>
      <c r="GG83" s="187"/>
      <c r="GH83" s="187"/>
      <c r="GI83" s="187"/>
      <c r="GJ83" s="187"/>
      <c r="GK83" s="187"/>
      <c r="GL83" s="187"/>
      <c r="GM83" s="187"/>
      <c r="GN83" s="187"/>
      <c r="GO83" s="187"/>
      <c r="GP83" s="187"/>
      <c r="GQ83" s="187"/>
      <c r="GR83" s="187"/>
      <c r="GS83" s="187"/>
      <c r="GT83" s="187"/>
      <c r="GU83" s="187"/>
      <c r="GV83" s="187"/>
      <c r="GW83" s="187"/>
      <c r="GX83" s="187"/>
      <c r="GY83" s="187"/>
      <c r="GZ83" s="187"/>
      <c r="HA83" s="187"/>
      <c r="HB83" s="187"/>
      <c r="HC83" s="187"/>
      <c r="HD83" s="187"/>
      <c r="HE83" s="187"/>
      <c r="HF83" s="187"/>
      <c r="HG83" s="187"/>
      <c r="HH83" s="187"/>
      <c r="HI83" s="187"/>
      <c r="HJ83" s="187"/>
      <c r="HK83" s="187"/>
      <c r="HL83" s="187"/>
      <c r="HM83" s="187"/>
      <c r="HN83" s="187"/>
      <c r="HO83" s="187"/>
      <c r="HP83" s="187"/>
      <c r="HQ83" s="187"/>
      <c r="HR83" s="187"/>
      <c r="HS83" s="187"/>
      <c r="HT83" s="187"/>
      <c r="HU83" s="187"/>
      <c r="HV83" s="187"/>
      <c r="HW83" s="187"/>
      <c r="HX83" s="187"/>
      <c r="HY83" s="187"/>
      <c r="HZ83" s="187"/>
      <c r="IA83" s="187"/>
      <c r="IB83" s="187"/>
      <c r="IC83" s="187"/>
      <c r="ID83" s="187"/>
      <c r="IE83" s="187"/>
      <c r="IF83" s="187"/>
      <c r="IG83" s="187"/>
      <c r="IH83" s="187"/>
      <c r="II83" s="187"/>
      <c r="IJ83" s="187"/>
      <c r="IK83" s="187"/>
      <c r="IL83" s="187"/>
      <c r="IM83" s="187"/>
      <c r="IN83" s="187"/>
      <c r="IO83" s="187"/>
      <c r="IP83" s="187"/>
      <c r="IQ83" s="187"/>
      <c r="IR83" s="187"/>
      <c r="IS83" s="187"/>
      <c r="IT83" s="187"/>
    </row>
    <row r="84" spans="1:254" s="187" customFormat="1" x14ac:dyDescent="0.25">
      <c r="A84" s="164" t="s">
        <v>383</v>
      </c>
      <c r="B84" s="177" t="s">
        <v>381</v>
      </c>
      <c r="C84" s="177" t="s">
        <v>92</v>
      </c>
      <c r="D84" s="177" t="s">
        <v>109</v>
      </c>
      <c r="E84" s="177" t="s">
        <v>143</v>
      </c>
      <c r="F84" s="177" t="s">
        <v>105</v>
      </c>
      <c r="G84" s="167">
        <v>41</v>
      </c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36"/>
      <c r="BM84" s="136"/>
      <c r="BN84" s="136"/>
      <c r="BO84" s="136"/>
      <c r="BP84" s="136"/>
      <c r="BQ84" s="136"/>
      <c r="BR84" s="136"/>
      <c r="BS84" s="136"/>
      <c r="BT84" s="136"/>
      <c r="BU84" s="136"/>
      <c r="BV84" s="136"/>
      <c r="BW84" s="136"/>
      <c r="BX84" s="136"/>
      <c r="BY84" s="136"/>
      <c r="BZ84" s="136"/>
      <c r="CA84" s="136"/>
      <c r="CB84" s="136"/>
      <c r="CC84" s="136"/>
      <c r="CD84" s="136"/>
      <c r="CE84" s="136"/>
      <c r="CF84" s="136"/>
      <c r="CG84" s="136"/>
      <c r="CH84" s="136"/>
      <c r="CI84" s="136"/>
      <c r="CJ84" s="136"/>
      <c r="CK84" s="136"/>
      <c r="CL84" s="136"/>
      <c r="CM84" s="136"/>
      <c r="CN84" s="136"/>
      <c r="CO84" s="136"/>
      <c r="CP84" s="136"/>
      <c r="CQ84" s="136"/>
      <c r="CR84" s="136"/>
      <c r="CS84" s="136"/>
      <c r="CT84" s="136"/>
      <c r="CU84" s="136"/>
      <c r="CV84" s="136"/>
      <c r="CW84" s="136"/>
      <c r="CX84" s="136"/>
      <c r="CY84" s="136"/>
      <c r="CZ84" s="136"/>
      <c r="DA84" s="136"/>
      <c r="DB84" s="136"/>
      <c r="DC84" s="136"/>
      <c r="DD84" s="136"/>
      <c r="DE84" s="136"/>
      <c r="DF84" s="136"/>
      <c r="DG84" s="136"/>
      <c r="DH84" s="136"/>
      <c r="DI84" s="136"/>
      <c r="DJ84" s="136"/>
      <c r="DK84" s="136"/>
      <c r="DL84" s="136"/>
      <c r="DM84" s="136"/>
      <c r="DN84" s="136"/>
      <c r="DO84" s="136"/>
      <c r="DP84" s="136"/>
      <c r="DQ84" s="136"/>
      <c r="DR84" s="136"/>
      <c r="DS84" s="136"/>
      <c r="DT84" s="136"/>
      <c r="DU84" s="136"/>
      <c r="DV84" s="136"/>
      <c r="DW84" s="136"/>
      <c r="DX84" s="136"/>
      <c r="DY84" s="136"/>
      <c r="DZ84" s="136"/>
      <c r="EA84" s="136"/>
      <c r="EB84" s="136"/>
      <c r="EC84" s="136"/>
      <c r="ED84" s="136"/>
      <c r="EE84" s="136"/>
      <c r="EF84" s="136"/>
      <c r="EG84" s="136"/>
      <c r="EH84" s="136"/>
      <c r="EI84" s="136"/>
      <c r="EJ84" s="136"/>
      <c r="EK84" s="136"/>
      <c r="EL84" s="136"/>
      <c r="EM84" s="136"/>
      <c r="EN84" s="136"/>
      <c r="EO84" s="136"/>
      <c r="EP84" s="136"/>
      <c r="EQ84" s="136"/>
      <c r="ER84" s="136"/>
      <c r="ES84" s="136"/>
      <c r="ET84" s="136"/>
      <c r="EU84" s="136"/>
      <c r="EV84" s="136"/>
      <c r="EW84" s="136"/>
      <c r="EX84" s="136"/>
      <c r="EY84" s="136"/>
      <c r="EZ84" s="136"/>
      <c r="FA84" s="136"/>
      <c r="FB84" s="136"/>
      <c r="FC84" s="136"/>
      <c r="FD84" s="136"/>
      <c r="FE84" s="136"/>
      <c r="FF84" s="136"/>
      <c r="FG84" s="136"/>
      <c r="FH84" s="136"/>
      <c r="FI84" s="136"/>
      <c r="FJ84" s="136"/>
      <c r="FK84" s="136"/>
      <c r="FL84" s="136"/>
      <c r="FM84" s="136"/>
      <c r="FN84" s="136"/>
      <c r="FO84" s="136"/>
      <c r="FP84" s="136"/>
      <c r="FQ84" s="136"/>
      <c r="FR84" s="136"/>
      <c r="FS84" s="136"/>
      <c r="FT84" s="136"/>
      <c r="FU84" s="136"/>
      <c r="FV84" s="136"/>
      <c r="FW84" s="136"/>
      <c r="FX84" s="136"/>
      <c r="FY84" s="136"/>
      <c r="FZ84" s="136"/>
      <c r="GA84" s="136"/>
      <c r="GB84" s="136"/>
      <c r="GC84" s="136"/>
      <c r="GD84" s="136"/>
      <c r="GE84" s="136"/>
      <c r="GF84" s="136"/>
      <c r="GG84" s="136"/>
      <c r="GH84" s="136"/>
      <c r="GI84" s="136"/>
      <c r="GJ84" s="136"/>
      <c r="GK84" s="136"/>
      <c r="GL84" s="136"/>
      <c r="GM84" s="136"/>
      <c r="GN84" s="136"/>
      <c r="GO84" s="136"/>
      <c r="GP84" s="136"/>
      <c r="GQ84" s="136"/>
      <c r="GR84" s="136"/>
      <c r="GS84" s="136"/>
      <c r="GT84" s="136"/>
      <c r="GU84" s="136"/>
      <c r="GV84" s="136"/>
      <c r="GW84" s="136"/>
      <c r="GX84" s="136"/>
      <c r="GY84" s="136"/>
      <c r="GZ84" s="136"/>
      <c r="HA84" s="136"/>
      <c r="HB84" s="136"/>
      <c r="HC84" s="136"/>
      <c r="HD84" s="136"/>
      <c r="HE84" s="136"/>
      <c r="HF84" s="136"/>
      <c r="HG84" s="136"/>
      <c r="HH84" s="136"/>
      <c r="HI84" s="136"/>
      <c r="HJ84" s="136"/>
      <c r="HK84" s="136"/>
      <c r="HL84" s="136"/>
      <c r="HM84" s="136"/>
      <c r="HN84" s="136"/>
      <c r="HO84" s="136"/>
      <c r="HP84" s="136"/>
      <c r="HQ84" s="136"/>
      <c r="HR84" s="136"/>
      <c r="HS84" s="136"/>
      <c r="HT84" s="136"/>
      <c r="HU84" s="136"/>
      <c r="HV84" s="136"/>
      <c r="HW84" s="136"/>
      <c r="HX84" s="136"/>
      <c r="HY84" s="136"/>
      <c r="HZ84" s="136"/>
      <c r="IA84" s="136"/>
      <c r="IB84" s="136"/>
      <c r="IC84" s="136"/>
      <c r="ID84" s="136"/>
      <c r="IE84" s="136"/>
      <c r="IF84" s="136"/>
      <c r="IG84" s="136"/>
      <c r="IH84" s="136"/>
      <c r="II84" s="136"/>
      <c r="IJ84" s="136"/>
      <c r="IK84" s="136"/>
      <c r="IL84" s="136"/>
      <c r="IM84" s="136"/>
      <c r="IN84" s="136"/>
      <c r="IO84" s="136"/>
      <c r="IP84" s="136"/>
      <c r="IQ84" s="136"/>
      <c r="IR84" s="136"/>
      <c r="IS84" s="136"/>
      <c r="IT84" s="136"/>
    </row>
    <row r="85" spans="1:254" s="187" customFormat="1" ht="15.6" x14ac:dyDescent="0.3">
      <c r="A85" s="201" t="s">
        <v>163</v>
      </c>
      <c r="B85" s="152" t="s">
        <v>381</v>
      </c>
      <c r="C85" s="202" t="s">
        <v>99</v>
      </c>
      <c r="D85" s="202"/>
      <c r="E85" s="202"/>
      <c r="F85" s="202"/>
      <c r="G85" s="198">
        <f>SUM(G86)</f>
        <v>550</v>
      </c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36"/>
      <c r="BM85" s="136"/>
      <c r="BN85" s="136"/>
      <c r="BO85" s="136"/>
      <c r="BP85" s="136"/>
      <c r="BQ85" s="136"/>
      <c r="BR85" s="136"/>
      <c r="BS85" s="136"/>
      <c r="BT85" s="136"/>
      <c r="BU85" s="136"/>
      <c r="BV85" s="136"/>
      <c r="BW85" s="136"/>
      <c r="BX85" s="136"/>
      <c r="BY85" s="136"/>
      <c r="BZ85" s="136"/>
      <c r="CA85" s="136"/>
      <c r="CB85" s="136"/>
      <c r="CC85" s="136"/>
      <c r="CD85" s="136"/>
      <c r="CE85" s="136"/>
      <c r="CF85" s="136"/>
      <c r="CG85" s="136"/>
      <c r="CH85" s="136"/>
      <c r="CI85" s="136"/>
      <c r="CJ85" s="136"/>
      <c r="CK85" s="136"/>
      <c r="CL85" s="136"/>
      <c r="CM85" s="136"/>
      <c r="CN85" s="136"/>
      <c r="CO85" s="136"/>
      <c r="CP85" s="136"/>
      <c r="CQ85" s="136"/>
      <c r="CR85" s="136"/>
      <c r="CS85" s="136"/>
      <c r="CT85" s="136"/>
      <c r="CU85" s="136"/>
      <c r="CV85" s="136"/>
      <c r="CW85" s="136"/>
      <c r="CX85" s="136"/>
      <c r="CY85" s="136"/>
      <c r="CZ85" s="136"/>
      <c r="DA85" s="136"/>
      <c r="DB85" s="136"/>
      <c r="DC85" s="136"/>
      <c r="DD85" s="136"/>
      <c r="DE85" s="136"/>
      <c r="DF85" s="136"/>
      <c r="DG85" s="136"/>
      <c r="DH85" s="136"/>
      <c r="DI85" s="136"/>
      <c r="DJ85" s="136"/>
      <c r="DK85" s="136"/>
      <c r="DL85" s="136"/>
      <c r="DM85" s="136"/>
      <c r="DN85" s="136"/>
      <c r="DO85" s="136"/>
      <c r="DP85" s="136"/>
      <c r="DQ85" s="136"/>
      <c r="DR85" s="136"/>
      <c r="DS85" s="136"/>
      <c r="DT85" s="136"/>
      <c r="DU85" s="136"/>
      <c r="DV85" s="136"/>
      <c r="DW85" s="136"/>
      <c r="DX85" s="136"/>
      <c r="DY85" s="136"/>
      <c r="DZ85" s="136"/>
      <c r="EA85" s="136"/>
      <c r="EB85" s="136"/>
      <c r="EC85" s="136"/>
      <c r="ED85" s="136"/>
      <c r="EE85" s="136"/>
      <c r="EF85" s="136"/>
      <c r="EG85" s="136"/>
      <c r="EH85" s="136"/>
      <c r="EI85" s="136"/>
      <c r="EJ85" s="136"/>
      <c r="EK85" s="136"/>
      <c r="EL85" s="136"/>
      <c r="EM85" s="136"/>
      <c r="EN85" s="136"/>
      <c r="EO85" s="136"/>
      <c r="EP85" s="136"/>
      <c r="EQ85" s="136"/>
      <c r="ER85" s="136"/>
      <c r="ES85" s="136"/>
      <c r="ET85" s="136"/>
      <c r="EU85" s="136"/>
      <c r="EV85" s="136"/>
      <c r="EW85" s="136"/>
      <c r="EX85" s="136"/>
      <c r="EY85" s="136"/>
      <c r="EZ85" s="136"/>
      <c r="FA85" s="136"/>
      <c r="FB85" s="136"/>
      <c r="FC85" s="136"/>
      <c r="FD85" s="136"/>
      <c r="FE85" s="136"/>
      <c r="FF85" s="136"/>
      <c r="FG85" s="136"/>
      <c r="FH85" s="136"/>
      <c r="FI85" s="136"/>
      <c r="FJ85" s="136"/>
      <c r="FK85" s="136"/>
      <c r="FL85" s="136"/>
      <c r="FM85" s="136"/>
      <c r="FN85" s="136"/>
      <c r="FO85" s="136"/>
      <c r="FP85" s="136"/>
      <c r="FQ85" s="136"/>
      <c r="FR85" s="136"/>
      <c r="FS85" s="136"/>
      <c r="FT85" s="136"/>
      <c r="FU85" s="136"/>
      <c r="FV85" s="136"/>
      <c r="FW85" s="136"/>
      <c r="FX85" s="136"/>
      <c r="FY85" s="136"/>
      <c r="FZ85" s="136"/>
      <c r="GA85" s="136"/>
      <c r="GB85" s="136"/>
      <c r="GC85" s="136"/>
      <c r="GD85" s="136"/>
      <c r="GE85" s="136"/>
      <c r="GF85" s="136"/>
      <c r="GG85" s="136"/>
      <c r="GH85" s="136"/>
      <c r="GI85" s="136"/>
      <c r="GJ85" s="136"/>
      <c r="GK85" s="136"/>
      <c r="GL85" s="136"/>
      <c r="GM85" s="136"/>
      <c r="GN85" s="136"/>
      <c r="GO85" s="136"/>
      <c r="GP85" s="136"/>
      <c r="GQ85" s="136"/>
      <c r="GR85" s="136"/>
      <c r="GS85" s="136"/>
      <c r="GT85" s="136"/>
      <c r="GU85" s="136"/>
      <c r="GV85" s="136"/>
      <c r="GW85" s="136"/>
      <c r="GX85" s="136"/>
      <c r="GY85" s="136"/>
      <c r="GZ85" s="136"/>
      <c r="HA85" s="136"/>
      <c r="HB85" s="136"/>
      <c r="HC85" s="136"/>
      <c r="HD85" s="136"/>
      <c r="HE85" s="136"/>
      <c r="HF85" s="136"/>
      <c r="HG85" s="136"/>
      <c r="HH85" s="136"/>
      <c r="HI85" s="136"/>
      <c r="HJ85" s="136"/>
      <c r="HK85" s="136"/>
      <c r="HL85" s="136"/>
      <c r="HM85" s="136"/>
      <c r="HN85" s="136"/>
      <c r="HO85" s="136"/>
      <c r="HP85" s="136"/>
      <c r="HQ85" s="136"/>
      <c r="HR85" s="136"/>
      <c r="HS85" s="136"/>
      <c r="HT85" s="136"/>
      <c r="HU85" s="136"/>
      <c r="HV85" s="136"/>
      <c r="HW85" s="136"/>
      <c r="HX85" s="136"/>
      <c r="HY85" s="136"/>
      <c r="HZ85" s="136"/>
      <c r="IA85" s="136"/>
      <c r="IB85" s="136"/>
      <c r="IC85" s="136"/>
      <c r="ID85" s="136"/>
      <c r="IE85" s="136"/>
      <c r="IF85" s="136"/>
      <c r="IG85" s="136"/>
      <c r="IH85" s="136"/>
      <c r="II85" s="136"/>
      <c r="IJ85" s="136"/>
      <c r="IK85" s="136"/>
      <c r="IL85" s="136"/>
      <c r="IM85" s="136"/>
      <c r="IN85" s="136"/>
      <c r="IO85" s="136"/>
      <c r="IP85" s="136"/>
      <c r="IQ85" s="136"/>
      <c r="IR85" s="136"/>
      <c r="IS85" s="136"/>
      <c r="IT85" s="136"/>
    </row>
    <row r="86" spans="1:254" ht="13.8" x14ac:dyDescent="0.3">
      <c r="A86" s="159" t="s">
        <v>164</v>
      </c>
      <c r="B86" s="175" t="s">
        <v>381</v>
      </c>
      <c r="C86" s="161" t="s">
        <v>99</v>
      </c>
      <c r="D86" s="161" t="s">
        <v>165</v>
      </c>
      <c r="E86" s="161"/>
      <c r="F86" s="161"/>
      <c r="G86" s="162">
        <f>SUM(G87)</f>
        <v>550</v>
      </c>
    </row>
    <row r="87" spans="1:254" ht="13.8" x14ac:dyDescent="0.3">
      <c r="A87" s="159" t="s">
        <v>397</v>
      </c>
      <c r="B87" s="175" t="s">
        <v>381</v>
      </c>
      <c r="C87" s="161" t="s">
        <v>99</v>
      </c>
      <c r="D87" s="161" t="s">
        <v>165</v>
      </c>
      <c r="E87" s="161" t="s">
        <v>141</v>
      </c>
      <c r="F87" s="161"/>
      <c r="G87" s="162">
        <f>SUM(G88)</f>
        <v>550</v>
      </c>
    </row>
    <row r="88" spans="1:254" ht="13.8" x14ac:dyDescent="0.3">
      <c r="A88" s="159" t="s">
        <v>391</v>
      </c>
      <c r="B88" s="155" t="s">
        <v>381</v>
      </c>
      <c r="C88" s="156" t="s">
        <v>99</v>
      </c>
      <c r="D88" s="156" t="s">
        <v>165</v>
      </c>
      <c r="E88" s="156" t="s">
        <v>143</v>
      </c>
      <c r="F88" s="156"/>
      <c r="G88" s="157">
        <f>SUM(G91+G89)</f>
        <v>550</v>
      </c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  <c r="AK88" s="187"/>
      <c r="AL88" s="187"/>
      <c r="AM88" s="187"/>
      <c r="AN88" s="187"/>
      <c r="AO88" s="187"/>
      <c r="AP88" s="187"/>
      <c r="AQ88" s="187"/>
      <c r="AR88" s="187"/>
      <c r="AS88" s="187"/>
      <c r="AT88" s="187"/>
      <c r="AU88" s="187"/>
      <c r="AV88" s="187"/>
      <c r="AW88" s="187"/>
      <c r="AX88" s="187"/>
      <c r="AY88" s="187"/>
      <c r="AZ88" s="187"/>
      <c r="BA88" s="187"/>
      <c r="BB88" s="187"/>
      <c r="BC88" s="187"/>
      <c r="BD88" s="187"/>
      <c r="BE88" s="187"/>
      <c r="BF88" s="187"/>
      <c r="BG88" s="187"/>
      <c r="BH88" s="187"/>
      <c r="BI88" s="187"/>
      <c r="BJ88" s="187"/>
      <c r="BK88" s="187"/>
      <c r="BL88" s="187"/>
      <c r="BM88" s="187"/>
      <c r="BN88" s="187"/>
      <c r="BO88" s="187"/>
      <c r="BP88" s="187"/>
      <c r="BQ88" s="187"/>
      <c r="BR88" s="187"/>
      <c r="BS88" s="187"/>
      <c r="BT88" s="187"/>
      <c r="BU88" s="187"/>
      <c r="BV88" s="187"/>
      <c r="BW88" s="187"/>
      <c r="BX88" s="187"/>
      <c r="BY88" s="187"/>
      <c r="BZ88" s="187"/>
      <c r="CA88" s="187"/>
      <c r="CB88" s="187"/>
      <c r="CC88" s="187"/>
      <c r="CD88" s="187"/>
      <c r="CE88" s="187"/>
      <c r="CF88" s="187"/>
      <c r="CG88" s="187"/>
      <c r="CH88" s="187"/>
      <c r="CI88" s="187"/>
      <c r="CJ88" s="187"/>
      <c r="CK88" s="187"/>
      <c r="CL88" s="187"/>
      <c r="CM88" s="187"/>
      <c r="CN88" s="187"/>
      <c r="CO88" s="187"/>
      <c r="CP88" s="187"/>
      <c r="CQ88" s="187"/>
      <c r="CR88" s="187"/>
      <c r="CS88" s="187"/>
      <c r="CT88" s="187"/>
      <c r="CU88" s="187"/>
      <c r="CV88" s="187"/>
      <c r="CW88" s="187"/>
      <c r="CX88" s="187"/>
      <c r="CY88" s="187"/>
      <c r="CZ88" s="187"/>
      <c r="DA88" s="187"/>
      <c r="DB88" s="187"/>
      <c r="DC88" s="187"/>
      <c r="DD88" s="187"/>
      <c r="DE88" s="187"/>
      <c r="DF88" s="187"/>
      <c r="DG88" s="187"/>
      <c r="DH88" s="187"/>
      <c r="DI88" s="187"/>
      <c r="DJ88" s="187"/>
      <c r="DK88" s="187"/>
      <c r="DL88" s="187"/>
      <c r="DM88" s="187"/>
      <c r="DN88" s="187"/>
      <c r="DO88" s="187"/>
      <c r="DP88" s="187"/>
      <c r="DQ88" s="187"/>
      <c r="DR88" s="187"/>
      <c r="DS88" s="187"/>
      <c r="DT88" s="187"/>
      <c r="DU88" s="187"/>
      <c r="DV88" s="187"/>
      <c r="DW88" s="187"/>
      <c r="DX88" s="187"/>
      <c r="DY88" s="187"/>
      <c r="DZ88" s="187"/>
      <c r="EA88" s="187"/>
      <c r="EB88" s="187"/>
      <c r="EC88" s="187"/>
      <c r="ED88" s="187"/>
      <c r="EE88" s="187"/>
      <c r="EF88" s="187"/>
      <c r="EG88" s="187"/>
      <c r="EH88" s="187"/>
      <c r="EI88" s="187"/>
      <c r="EJ88" s="187"/>
      <c r="EK88" s="187"/>
      <c r="EL88" s="187"/>
      <c r="EM88" s="187"/>
      <c r="EN88" s="187"/>
      <c r="EO88" s="187"/>
      <c r="EP88" s="187"/>
      <c r="EQ88" s="187"/>
      <c r="ER88" s="187"/>
      <c r="ES88" s="187"/>
      <c r="ET88" s="187"/>
      <c r="EU88" s="187"/>
      <c r="EV88" s="187"/>
      <c r="EW88" s="187"/>
      <c r="EX88" s="187"/>
      <c r="EY88" s="187"/>
      <c r="EZ88" s="187"/>
      <c r="FA88" s="187"/>
      <c r="FB88" s="187"/>
      <c r="FC88" s="187"/>
      <c r="FD88" s="187"/>
      <c r="FE88" s="187"/>
      <c r="FF88" s="187"/>
      <c r="FG88" s="187"/>
      <c r="FH88" s="187"/>
      <c r="FI88" s="187"/>
      <c r="FJ88" s="187"/>
      <c r="FK88" s="187"/>
      <c r="FL88" s="187"/>
      <c r="FM88" s="187"/>
      <c r="FN88" s="187"/>
      <c r="FO88" s="187"/>
      <c r="FP88" s="187"/>
      <c r="FQ88" s="187"/>
      <c r="FR88" s="187"/>
      <c r="FS88" s="187"/>
      <c r="FT88" s="187"/>
      <c r="FU88" s="187"/>
      <c r="FV88" s="187"/>
      <c r="FW88" s="187"/>
      <c r="FX88" s="187"/>
      <c r="FY88" s="187"/>
      <c r="FZ88" s="187"/>
      <c r="GA88" s="187"/>
      <c r="GB88" s="187"/>
      <c r="GC88" s="187"/>
      <c r="GD88" s="187"/>
      <c r="GE88" s="187"/>
      <c r="GF88" s="187"/>
      <c r="GG88" s="187"/>
      <c r="GH88" s="187"/>
      <c r="GI88" s="187"/>
      <c r="GJ88" s="187"/>
      <c r="GK88" s="187"/>
      <c r="GL88" s="187"/>
      <c r="GM88" s="187"/>
      <c r="GN88" s="187"/>
      <c r="GO88" s="187"/>
      <c r="GP88" s="187"/>
      <c r="GQ88" s="187"/>
      <c r="GR88" s="187"/>
      <c r="GS88" s="187"/>
      <c r="GT88" s="187"/>
      <c r="GU88" s="187"/>
      <c r="GV88" s="187"/>
      <c r="GW88" s="187"/>
      <c r="GX88" s="187"/>
      <c r="GY88" s="187"/>
      <c r="GZ88" s="187"/>
      <c r="HA88" s="187"/>
      <c r="HB88" s="187"/>
      <c r="HC88" s="187"/>
      <c r="HD88" s="187"/>
      <c r="HE88" s="187"/>
      <c r="HF88" s="187"/>
      <c r="HG88" s="187"/>
      <c r="HH88" s="187"/>
      <c r="HI88" s="187"/>
      <c r="HJ88" s="187"/>
      <c r="HK88" s="187"/>
      <c r="HL88" s="187"/>
      <c r="HM88" s="187"/>
      <c r="HN88" s="187"/>
      <c r="HO88" s="187"/>
      <c r="HP88" s="187"/>
      <c r="HQ88" s="187"/>
      <c r="HR88" s="187"/>
      <c r="HS88" s="187"/>
      <c r="HT88" s="187"/>
      <c r="HU88" s="187"/>
      <c r="HV88" s="187"/>
      <c r="HW88" s="187"/>
      <c r="HX88" s="187"/>
      <c r="HY88" s="187"/>
      <c r="HZ88" s="187"/>
      <c r="IA88" s="187"/>
      <c r="IB88" s="187"/>
      <c r="IC88" s="187"/>
      <c r="ID88" s="187"/>
      <c r="IE88" s="187"/>
      <c r="IF88" s="187"/>
      <c r="IG88" s="187"/>
      <c r="IH88" s="187"/>
      <c r="II88" s="187"/>
      <c r="IJ88" s="187"/>
      <c r="IK88" s="187"/>
      <c r="IL88" s="187"/>
      <c r="IM88" s="187"/>
      <c r="IN88" s="187"/>
      <c r="IO88" s="187"/>
      <c r="IP88" s="187"/>
      <c r="IQ88" s="187"/>
      <c r="IR88" s="187"/>
      <c r="IS88" s="187"/>
      <c r="IT88" s="187"/>
    </row>
    <row r="89" spans="1:254" x14ac:dyDescent="0.25">
      <c r="A89" s="169" t="s">
        <v>166</v>
      </c>
      <c r="B89" s="170" t="s">
        <v>381</v>
      </c>
      <c r="C89" s="171" t="s">
        <v>99</v>
      </c>
      <c r="D89" s="171" t="s">
        <v>165</v>
      </c>
      <c r="E89" s="171" t="s">
        <v>143</v>
      </c>
      <c r="F89" s="171"/>
      <c r="G89" s="172">
        <f>SUM(G90)</f>
        <v>350</v>
      </c>
    </row>
    <row r="90" spans="1:254" s="187" customFormat="1" ht="39.6" x14ac:dyDescent="0.25">
      <c r="A90" s="164" t="s">
        <v>382</v>
      </c>
      <c r="B90" s="177" t="s">
        <v>381</v>
      </c>
      <c r="C90" s="166" t="s">
        <v>99</v>
      </c>
      <c r="D90" s="166" t="s">
        <v>165</v>
      </c>
      <c r="E90" s="166" t="s">
        <v>143</v>
      </c>
      <c r="F90" s="166" t="s">
        <v>97</v>
      </c>
      <c r="G90" s="172">
        <v>350</v>
      </c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6"/>
      <c r="BM90" s="136"/>
      <c r="BN90" s="136"/>
      <c r="BO90" s="136"/>
      <c r="BP90" s="136"/>
      <c r="BQ90" s="136"/>
      <c r="BR90" s="136"/>
      <c r="BS90" s="136"/>
      <c r="BT90" s="136"/>
      <c r="BU90" s="136"/>
      <c r="BV90" s="136"/>
      <c r="BW90" s="136"/>
      <c r="BX90" s="136"/>
      <c r="BY90" s="136"/>
      <c r="BZ90" s="136"/>
      <c r="CA90" s="136"/>
      <c r="CB90" s="136"/>
      <c r="CC90" s="136"/>
      <c r="CD90" s="136"/>
      <c r="CE90" s="136"/>
      <c r="CF90" s="136"/>
      <c r="CG90" s="136"/>
      <c r="CH90" s="136"/>
      <c r="CI90" s="136"/>
      <c r="CJ90" s="136"/>
      <c r="CK90" s="136"/>
      <c r="CL90" s="136"/>
      <c r="CM90" s="136"/>
      <c r="CN90" s="136"/>
      <c r="CO90" s="136"/>
      <c r="CP90" s="136"/>
      <c r="CQ90" s="136"/>
      <c r="CR90" s="136"/>
      <c r="CS90" s="136"/>
      <c r="CT90" s="136"/>
      <c r="CU90" s="136"/>
      <c r="CV90" s="136"/>
      <c r="CW90" s="136"/>
      <c r="CX90" s="136"/>
      <c r="CY90" s="136"/>
      <c r="CZ90" s="136"/>
      <c r="DA90" s="136"/>
      <c r="DB90" s="136"/>
      <c r="DC90" s="136"/>
      <c r="DD90" s="136"/>
      <c r="DE90" s="136"/>
      <c r="DF90" s="136"/>
      <c r="DG90" s="136"/>
      <c r="DH90" s="136"/>
      <c r="DI90" s="136"/>
      <c r="DJ90" s="136"/>
      <c r="DK90" s="136"/>
      <c r="DL90" s="136"/>
      <c r="DM90" s="136"/>
      <c r="DN90" s="136"/>
      <c r="DO90" s="136"/>
      <c r="DP90" s="136"/>
      <c r="DQ90" s="136"/>
      <c r="DR90" s="136"/>
      <c r="DS90" s="136"/>
      <c r="DT90" s="136"/>
      <c r="DU90" s="136"/>
      <c r="DV90" s="136"/>
      <c r="DW90" s="136"/>
      <c r="DX90" s="136"/>
      <c r="DY90" s="136"/>
      <c r="DZ90" s="136"/>
      <c r="EA90" s="136"/>
      <c r="EB90" s="136"/>
      <c r="EC90" s="136"/>
      <c r="ED90" s="136"/>
      <c r="EE90" s="136"/>
      <c r="EF90" s="136"/>
      <c r="EG90" s="136"/>
      <c r="EH90" s="136"/>
      <c r="EI90" s="136"/>
      <c r="EJ90" s="136"/>
      <c r="EK90" s="136"/>
      <c r="EL90" s="136"/>
      <c r="EM90" s="136"/>
      <c r="EN90" s="136"/>
      <c r="EO90" s="136"/>
      <c r="EP90" s="136"/>
      <c r="EQ90" s="136"/>
      <c r="ER90" s="136"/>
      <c r="ES90" s="136"/>
      <c r="ET90" s="136"/>
      <c r="EU90" s="136"/>
      <c r="EV90" s="136"/>
      <c r="EW90" s="136"/>
      <c r="EX90" s="136"/>
      <c r="EY90" s="136"/>
      <c r="EZ90" s="136"/>
      <c r="FA90" s="136"/>
      <c r="FB90" s="136"/>
      <c r="FC90" s="136"/>
      <c r="FD90" s="136"/>
      <c r="FE90" s="136"/>
      <c r="FF90" s="136"/>
      <c r="FG90" s="136"/>
      <c r="FH90" s="136"/>
      <c r="FI90" s="136"/>
      <c r="FJ90" s="136"/>
      <c r="FK90" s="136"/>
      <c r="FL90" s="136"/>
      <c r="FM90" s="136"/>
      <c r="FN90" s="136"/>
      <c r="FO90" s="136"/>
      <c r="FP90" s="136"/>
      <c r="FQ90" s="136"/>
      <c r="FR90" s="136"/>
      <c r="FS90" s="136"/>
      <c r="FT90" s="136"/>
      <c r="FU90" s="136"/>
      <c r="FV90" s="136"/>
      <c r="FW90" s="136"/>
      <c r="FX90" s="136"/>
      <c r="FY90" s="136"/>
      <c r="FZ90" s="136"/>
      <c r="GA90" s="136"/>
      <c r="GB90" s="136"/>
      <c r="GC90" s="136"/>
      <c r="GD90" s="136"/>
      <c r="GE90" s="136"/>
      <c r="GF90" s="136"/>
      <c r="GG90" s="136"/>
      <c r="GH90" s="136"/>
      <c r="GI90" s="136"/>
      <c r="GJ90" s="136"/>
      <c r="GK90" s="136"/>
      <c r="GL90" s="136"/>
      <c r="GM90" s="136"/>
      <c r="GN90" s="136"/>
      <c r="GO90" s="136"/>
      <c r="GP90" s="136"/>
      <c r="GQ90" s="136"/>
      <c r="GR90" s="136"/>
      <c r="GS90" s="136"/>
      <c r="GT90" s="136"/>
      <c r="GU90" s="136"/>
      <c r="GV90" s="136"/>
      <c r="GW90" s="136"/>
      <c r="GX90" s="136"/>
      <c r="GY90" s="136"/>
      <c r="GZ90" s="136"/>
      <c r="HA90" s="136"/>
      <c r="HB90" s="136"/>
      <c r="HC90" s="136"/>
      <c r="HD90" s="136"/>
      <c r="HE90" s="136"/>
      <c r="HF90" s="136"/>
      <c r="HG90" s="136"/>
      <c r="HH90" s="136"/>
      <c r="HI90" s="136"/>
      <c r="HJ90" s="136"/>
      <c r="HK90" s="136"/>
      <c r="HL90" s="136"/>
      <c r="HM90" s="136"/>
      <c r="HN90" s="136"/>
      <c r="HO90" s="136"/>
      <c r="HP90" s="136"/>
      <c r="HQ90" s="136"/>
      <c r="HR90" s="136"/>
      <c r="HS90" s="136"/>
      <c r="HT90" s="136"/>
      <c r="HU90" s="136"/>
      <c r="HV90" s="136"/>
      <c r="HW90" s="136"/>
      <c r="HX90" s="136"/>
      <c r="HY90" s="136"/>
      <c r="HZ90" s="136"/>
      <c r="IA90" s="136"/>
      <c r="IB90" s="136"/>
      <c r="IC90" s="136"/>
      <c r="ID90" s="136"/>
      <c r="IE90" s="136"/>
      <c r="IF90" s="136"/>
      <c r="IG90" s="136"/>
      <c r="IH90" s="136"/>
      <c r="II90" s="136"/>
      <c r="IJ90" s="136"/>
      <c r="IK90" s="136"/>
      <c r="IL90" s="136"/>
      <c r="IM90" s="136"/>
      <c r="IN90" s="136"/>
      <c r="IO90" s="136"/>
      <c r="IP90" s="136"/>
      <c r="IQ90" s="136"/>
      <c r="IR90" s="136"/>
      <c r="IS90" s="136"/>
      <c r="IT90" s="136"/>
    </row>
    <row r="91" spans="1:254" ht="26.4" x14ac:dyDescent="0.25">
      <c r="A91" s="169" t="s">
        <v>167</v>
      </c>
      <c r="B91" s="170" t="s">
        <v>381</v>
      </c>
      <c r="C91" s="171" t="s">
        <v>99</v>
      </c>
      <c r="D91" s="171" t="s">
        <v>165</v>
      </c>
      <c r="E91" s="171" t="s">
        <v>143</v>
      </c>
      <c r="F91" s="171"/>
      <c r="G91" s="172">
        <f>SUM(G92)</f>
        <v>200</v>
      </c>
    </row>
    <row r="92" spans="1:254" ht="26.4" x14ac:dyDescent="0.25">
      <c r="A92" s="164" t="s">
        <v>150</v>
      </c>
      <c r="B92" s="177" t="s">
        <v>381</v>
      </c>
      <c r="C92" s="166" t="s">
        <v>99</v>
      </c>
      <c r="D92" s="166" t="s">
        <v>165</v>
      </c>
      <c r="E92" s="166" t="s">
        <v>143</v>
      </c>
      <c r="F92" s="166" t="s">
        <v>151</v>
      </c>
      <c r="G92" s="167">
        <v>200</v>
      </c>
    </row>
    <row r="93" spans="1:254" ht="15.6" x14ac:dyDescent="0.3">
      <c r="A93" s="150" t="s">
        <v>168</v>
      </c>
      <c r="B93" s="152" t="s">
        <v>381</v>
      </c>
      <c r="C93" s="197" t="s">
        <v>109</v>
      </c>
      <c r="D93" s="197"/>
      <c r="E93" s="197"/>
      <c r="F93" s="197"/>
      <c r="G93" s="198">
        <f>SUM(G111+G100+G94)</f>
        <v>21263.940000000002</v>
      </c>
    </row>
    <row r="94" spans="1:254" s="163" customFormat="1" ht="14.4" x14ac:dyDescent="0.3">
      <c r="A94" s="154" t="s">
        <v>169</v>
      </c>
      <c r="B94" s="155" t="s">
        <v>381</v>
      </c>
      <c r="C94" s="155" t="s">
        <v>109</v>
      </c>
      <c r="D94" s="155" t="s">
        <v>170</v>
      </c>
      <c r="E94" s="155"/>
      <c r="F94" s="155"/>
      <c r="G94" s="157">
        <f>SUM(G98+G95)</f>
        <v>10892</v>
      </c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7"/>
      <c r="AI94" s="187"/>
      <c r="AJ94" s="187"/>
      <c r="AK94" s="187"/>
      <c r="AL94" s="187"/>
      <c r="AM94" s="187"/>
      <c r="AN94" s="187"/>
      <c r="AO94" s="187"/>
      <c r="AP94" s="187"/>
      <c r="AQ94" s="187"/>
      <c r="AR94" s="187"/>
      <c r="AS94" s="187"/>
      <c r="AT94" s="187"/>
      <c r="AU94" s="187"/>
      <c r="AV94" s="187"/>
      <c r="AW94" s="187"/>
      <c r="AX94" s="187"/>
      <c r="AY94" s="187"/>
      <c r="AZ94" s="187"/>
      <c r="BA94" s="187"/>
      <c r="BB94" s="187"/>
      <c r="BC94" s="187"/>
      <c r="BD94" s="187"/>
      <c r="BE94" s="187"/>
      <c r="BF94" s="187"/>
      <c r="BG94" s="187"/>
      <c r="BH94" s="187"/>
      <c r="BI94" s="187"/>
      <c r="BJ94" s="187"/>
      <c r="BK94" s="187"/>
      <c r="BL94" s="187"/>
      <c r="BM94" s="187"/>
      <c r="BN94" s="187"/>
      <c r="BO94" s="187"/>
      <c r="BP94" s="187"/>
      <c r="BQ94" s="187"/>
      <c r="BR94" s="187"/>
      <c r="BS94" s="187"/>
      <c r="BT94" s="187"/>
      <c r="BU94" s="187"/>
      <c r="BV94" s="187"/>
      <c r="BW94" s="187"/>
      <c r="BX94" s="187"/>
      <c r="BY94" s="187"/>
      <c r="BZ94" s="187"/>
      <c r="CA94" s="187"/>
      <c r="CB94" s="187"/>
      <c r="CC94" s="187"/>
      <c r="CD94" s="187"/>
      <c r="CE94" s="187"/>
      <c r="CF94" s="187"/>
      <c r="CG94" s="187"/>
      <c r="CH94" s="187"/>
      <c r="CI94" s="187"/>
      <c r="CJ94" s="187"/>
      <c r="CK94" s="187"/>
      <c r="CL94" s="187"/>
      <c r="CM94" s="187"/>
      <c r="CN94" s="187"/>
      <c r="CO94" s="187"/>
      <c r="CP94" s="187"/>
      <c r="CQ94" s="187"/>
      <c r="CR94" s="187"/>
      <c r="CS94" s="187"/>
      <c r="CT94" s="187"/>
      <c r="CU94" s="187"/>
      <c r="CV94" s="187"/>
      <c r="CW94" s="187"/>
      <c r="CX94" s="187"/>
      <c r="CY94" s="187"/>
      <c r="CZ94" s="187"/>
      <c r="DA94" s="187"/>
      <c r="DB94" s="187"/>
      <c r="DC94" s="187"/>
      <c r="DD94" s="187"/>
      <c r="DE94" s="187"/>
      <c r="DF94" s="187"/>
      <c r="DG94" s="187"/>
      <c r="DH94" s="187"/>
      <c r="DI94" s="187"/>
      <c r="DJ94" s="187"/>
      <c r="DK94" s="187"/>
      <c r="DL94" s="187"/>
      <c r="DM94" s="187"/>
      <c r="DN94" s="187"/>
      <c r="DO94" s="187"/>
      <c r="DP94" s="187"/>
      <c r="DQ94" s="187"/>
      <c r="DR94" s="187"/>
      <c r="DS94" s="187"/>
      <c r="DT94" s="187"/>
      <c r="DU94" s="187"/>
      <c r="DV94" s="187"/>
      <c r="DW94" s="187"/>
      <c r="DX94" s="187"/>
      <c r="DY94" s="187"/>
      <c r="DZ94" s="187"/>
      <c r="EA94" s="187"/>
      <c r="EB94" s="187"/>
      <c r="EC94" s="187"/>
      <c r="ED94" s="187"/>
      <c r="EE94" s="187"/>
      <c r="EF94" s="187"/>
      <c r="EG94" s="187"/>
      <c r="EH94" s="187"/>
      <c r="EI94" s="187"/>
      <c r="EJ94" s="187"/>
      <c r="EK94" s="187"/>
      <c r="EL94" s="187"/>
      <c r="EM94" s="187"/>
      <c r="EN94" s="187"/>
      <c r="EO94" s="187"/>
      <c r="EP94" s="187"/>
      <c r="EQ94" s="187"/>
      <c r="ER94" s="187"/>
      <c r="ES94" s="187"/>
      <c r="ET94" s="187"/>
      <c r="EU94" s="187"/>
      <c r="EV94" s="187"/>
      <c r="EW94" s="187"/>
      <c r="EX94" s="187"/>
      <c r="EY94" s="187"/>
      <c r="EZ94" s="187"/>
      <c r="FA94" s="187"/>
      <c r="FB94" s="187"/>
      <c r="FC94" s="187"/>
      <c r="FD94" s="187"/>
      <c r="FE94" s="187"/>
      <c r="FF94" s="187"/>
      <c r="FG94" s="187"/>
      <c r="FH94" s="187"/>
      <c r="FI94" s="187"/>
      <c r="FJ94" s="187"/>
      <c r="FK94" s="187"/>
      <c r="FL94" s="187"/>
      <c r="FM94" s="187"/>
      <c r="FN94" s="187"/>
      <c r="FO94" s="187"/>
      <c r="FP94" s="187"/>
      <c r="FQ94" s="187"/>
      <c r="FR94" s="187"/>
      <c r="FS94" s="187"/>
      <c r="FT94" s="187"/>
      <c r="FU94" s="187"/>
      <c r="FV94" s="187"/>
      <c r="FW94" s="187"/>
      <c r="FX94" s="187"/>
      <c r="FY94" s="187"/>
      <c r="FZ94" s="187"/>
      <c r="GA94" s="187"/>
      <c r="GB94" s="187"/>
      <c r="GC94" s="187"/>
      <c r="GD94" s="187"/>
      <c r="GE94" s="187"/>
      <c r="GF94" s="187"/>
      <c r="GG94" s="187"/>
      <c r="GH94" s="187"/>
      <c r="GI94" s="187"/>
      <c r="GJ94" s="187"/>
      <c r="GK94" s="187"/>
      <c r="GL94" s="187"/>
      <c r="GM94" s="187"/>
      <c r="GN94" s="187"/>
      <c r="GO94" s="187"/>
      <c r="GP94" s="187"/>
      <c r="GQ94" s="187"/>
      <c r="GR94" s="187"/>
      <c r="GS94" s="187"/>
      <c r="GT94" s="187"/>
      <c r="GU94" s="187"/>
      <c r="GV94" s="187"/>
      <c r="GW94" s="187"/>
      <c r="GX94" s="187"/>
      <c r="GY94" s="187"/>
      <c r="GZ94" s="187"/>
      <c r="HA94" s="187"/>
      <c r="HB94" s="187"/>
      <c r="HC94" s="187"/>
      <c r="HD94" s="187"/>
      <c r="HE94" s="187"/>
      <c r="HF94" s="187"/>
      <c r="HG94" s="187"/>
      <c r="HH94" s="187"/>
      <c r="HI94" s="187"/>
      <c r="HJ94" s="187"/>
      <c r="HK94" s="187"/>
      <c r="HL94" s="187"/>
      <c r="HM94" s="187"/>
      <c r="HN94" s="187"/>
      <c r="HO94" s="187"/>
      <c r="HP94" s="187"/>
      <c r="HQ94" s="187"/>
      <c r="HR94" s="187"/>
      <c r="HS94" s="187"/>
      <c r="HT94" s="187"/>
      <c r="HU94" s="187"/>
      <c r="HV94" s="187"/>
      <c r="HW94" s="187"/>
      <c r="HX94" s="187"/>
      <c r="HY94" s="187"/>
      <c r="HZ94" s="187"/>
      <c r="IA94" s="187"/>
      <c r="IB94" s="187"/>
      <c r="IC94" s="187"/>
      <c r="ID94" s="187"/>
      <c r="IE94" s="187"/>
      <c r="IF94" s="187"/>
      <c r="IG94" s="187"/>
      <c r="IH94" s="187"/>
      <c r="II94" s="187"/>
      <c r="IJ94" s="187"/>
      <c r="IK94" s="187"/>
      <c r="IL94" s="187"/>
      <c r="IM94" s="187"/>
      <c r="IN94" s="187"/>
      <c r="IO94" s="187"/>
      <c r="IP94" s="187"/>
      <c r="IQ94" s="187"/>
      <c r="IR94" s="187"/>
      <c r="IS94" s="187"/>
      <c r="IT94" s="187"/>
    </row>
    <row r="95" spans="1:254" s="163" customFormat="1" ht="14.4" x14ac:dyDescent="0.3">
      <c r="A95" s="169" t="s">
        <v>171</v>
      </c>
      <c r="B95" s="174" t="s">
        <v>381</v>
      </c>
      <c r="C95" s="174" t="s">
        <v>109</v>
      </c>
      <c r="D95" s="174" t="s">
        <v>170</v>
      </c>
      <c r="E95" s="174" t="s">
        <v>138</v>
      </c>
      <c r="F95" s="174"/>
      <c r="G95" s="172">
        <f>SUM(G97+G96)</f>
        <v>10880</v>
      </c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87"/>
      <c r="AO95" s="187"/>
      <c r="AP95" s="187"/>
      <c r="AQ95" s="187"/>
      <c r="AR95" s="187"/>
      <c r="AS95" s="187"/>
      <c r="AT95" s="187"/>
      <c r="AU95" s="187"/>
      <c r="AV95" s="187"/>
      <c r="AW95" s="187"/>
      <c r="AX95" s="187"/>
      <c r="AY95" s="187"/>
      <c r="AZ95" s="187"/>
      <c r="BA95" s="187"/>
      <c r="BB95" s="187"/>
      <c r="BC95" s="187"/>
      <c r="BD95" s="187"/>
      <c r="BE95" s="187"/>
      <c r="BF95" s="187"/>
      <c r="BG95" s="187"/>
      <c r="BH95" s="187"/>
      <c r="BI95" s="187"/>
      <c r="BJ95" s="187"/>
      <c r="BK95" s="187"/>
      <c r="BL95" s="187"/>
      <c r="BM95" s="187"/>
      <c r="BN95" s="187"/>
      <c r="BO95" s="187"/>
      <c r="BP95" s="187"/>
      <c r="BQ95" s="187"/>
      <c r="BR95" s="187"/>
      <c r="BS95" s="187"/>
      <c r="BT95" s="187"/>
      <c r="BU95" s="187"/>
      <c r="BV95" s="187"/>
      <c r="BW95" s="187"/>
      <c r="BX95" s="187"/>
      <c r="BY95" s="187"/>
      <c r="BZ95" s="187"/>
      <c r="CA95" s="187"/>
      <c r="CB95" s="187"/>
      <c r="CC95" s="187"/>
      <c r="CD95" s="187"/>
      <c r="CE95" s="187"/>
      <c r="CF95" s="187"/>
      <c r="CG95" s="187"/>
      <c r="CH95" s="187"/>
      <c r="CI95" s="187"/>
      <c r="CJ95" s="187"/>
      <c r="CK95" s="187"/>
      <c r="CL95" s="187"/>
      <c r="CM95" s="187"/>
      <c r="CN95" s="187"/>
      <c r="CO95" s="187"/>
      <c r="CP95" s="187"/>
      <c r="CQ95" s="187"/>
      <c r="CR95" s="187"/>
      <c r="CS95" s="187"/>
      <c r="CT95" s="187"/>
      <c r="CU95" s="187"/>
      <c r="CV95" s="187"/>
      <c r="CW95" s="187"/>
      <c r="CX95" s="187"/>
      <c r="CY95" s="187"/>
      <c r="CZ95" s="187"/>
      <c r="DA95" s="187"/>
      <c r="DB95" s="187"/>
      <c r="DC95" s="187"/>
      <c r="DD95" s="187"/>
      <c r="DE95" s="187"/>
      <c r="DF95" s="187"/>
      <c r="DG95" s="187"/>
      <c r="DH95" s="187"/>
      <c r="DI95" s="187"/>
      <c r="DJ95" s="187"/>
      <c r="DK95" s="187"/>
      <c r="DL95" s="187"/>
      <c r="DM95" s="187"/>
      <c r="DN95" s="187"/>
      <c r="DO95" s="187"/>
      <c r="DP95" s="187"/>
      <c r="DQ95" s="187"/>
      <c r="DR95" s="187"/>
      <c r="DS95" s="187"/>
      <c r="DT95" s="187"/>
      <c r="DU95" s="187"/>
      <c r="DV95" s="187"/>
      <c r="DW95" s="187"/>
      <c r="DX95" s="187"/>
      <c r="DY95" s="187"/>
      <c r="DZ95" s="187"/>
      <c r="EA95" s="187"/>
      <c r="EB95" s="187"/>
      <c r="EC95" s="187"/>
      <c r="ED95" s="187"/>
      <c r="EE95" s="187"/>
      <c r="EF95" s="187"/>
      <c r="EG95" s="187"/>
      <c r="EH95" s="187"/>
      <c r="EI95" s="187"/>
      <c r="EJ95" s="187"/>
      <c r="EK95" s="187"/>
      <c r="EL95" s="187"/>
      <c r="EM95" s="187"/>
      <c r="EN95" s="187"/>
      <c r="EO95" s="187"/>
      <c r="EP95" s="187"/>
      <c r="EQ95" s="187"/>
      <c r="ER95" s="187"/>
      <c r="ES95" s="187"/>
      <c r="ET95" s="187"/>
      <c r="EU95" s="187"/>
      <c r="EV95" s="187"/>
      <c r="EW95" s="187"/>
      <c r="EX95" s="187"/>
      <c r="EY95" s="187"/>
      <c r="EZ95" s="187"/>
      <c r="FA95" s="187"/>
      <c r="FB95" s="187"/>
      <c r="FC95" s="187"/>
      <c r="FD95" s="187"/>
      <c r="FE95" s="187"/>
      <c r="FF95" s="187"/>
      <c r="FG95" s="187"/>
      <c r="FH95" s="187"/>
      <c r="FI95" s="187"/>
      <c r="FJ95" s="187"/>
      <c r="FK95" s="187"/>
      <c r="FL95" s="187"/>
      <c r="FM95" s="187"/>
      <c r="FN95" s="187"/>
      <c r="FO95" s="187"/>
      <c r="FP95" s="187"/>
      <c r="FQ95" s="187"/>
      <c r="FR95" s="187"/>
      <c r="FS95" s="187"/>
      <c r="FT95" s="187"/>
      <c r="FU95" s="187"/>
      <c r="FV95" s="187"/>
      <c r="FW95" s="187"/>
      <c r="FX95" s="187"/>
      <c r="FY95" s="187"/>
      <c r="FZ95" s="187"/>
      <c r="GA95" s="187"/>
      <c r="GB95" s="187"/>
      <c r="GC95" s="187"/>
      <c r="GD95" s="187"/>
      <c r="GE95" s="187"/>
      <c r="GF95" s="187"/>
      <c r="GG95" s="187"/>
      <c r="GH95" s="187"/>
      <c r="GI95" s="187"/>
      <c r="GJ95" s="187"/>
      <c r="GK95" s="187"/>
      <c r="GL95" s="187"/>
      <c r="GM95" s="187"/>
      <c r="GN95" s="187"/>
      <c r="GO95" s="187"/>
      <c r="GP95" s="187"/>
      <c r="GQ95" s="187"/>
      <c r="GR95" s="187"/>
      <c r="GS95" s="187"/>
      <c r="GT95" s="187"/>
      <c r="GU95" s="187"/>
      <c r="GV95" s="187"/>
      <c r="GW95" s="187"/>
      <c r="GX95" s="187"/>
      <c r="GY95" s="187"/>
      <c r="GZ95" s="187"/>
      <c r="HA95" s="187"/>
      <c r="HB95" s="187"/>
      <c r="HC95" s="187"/>
      <c r="HD95" s="187"/>
      <c r="HE95" s="187"/>
      <c r="HF95" s="187"/>
      <c r="HG95" s="187"/>
      <c r="HH95" s="187"/>
      <c r="HI95" s="187"/>
      <c r="HJ95" s="187"/>
      <c r="HK95" s="187"/>
      <c r="HL95" s="187"/>
      <c r="HM95" s="187"/>
      <c r="HN95" s="187"/>
      <c r="HO95" s="187"/>
      <c r="HP95" s="187"/>
      <c r="HQ95" s="187"/>
      <c r="HR95" s="187"/>
      <c r="HS95" s="187"/>
      <c r="HT95" s="187"/>
      <c r="HU95" s="187"/>
      <c r="HV95" s="187"/>
      <c r="HW95" s="187"/>
      <c r="HX95" s="187"/>
      <c r="HY95" s="187"/>
      <c r="HZ95" s="187"/>
      <c r="IA95" s="187"/>
      <c r="IB95" s="187"/>
      <c r="IC95" s="187"/>
      <c r="ID95" s="187"/>
      <c r="IE95" s="187"/>
      <c r="IF95" s="187"/>
      <c r="IG95" s="187"/>
      <c r="IH95" s="187"/>
      <c r="II95" s="187"/>
      <c r="IJ95" s="187"/>
      <c r="IK95" s="187"/>
      <c r="IL95" s="187"/>
      <c r="IM95" s="187"/>
      <c r="IN95" s="187"/>
      <c r="IO95" s="187"/>
      <c r="IP95" s="187"/>
      <c r="IQ95" s="187"/>
      <c r="IR95" s="187"/>
      <c r="IS95" s="187"/>
      <c r="IT95" s="187"/>
    </row>
    <row r="96" spans="1:254" s="163" customFormat="1" ht="14.4" x14ac:dyDescent="0.3">
      <c r="A96" s="164" t="s">
        <v>383</v>
      </c>
      <c r="B96" s="177" t="s">
        <v>381</v>
      </c>
      <c r="C96" s="177" t="s">
        <v>109</v>
      </c>
      <c r="D96" s="177" t="s">
        <v>170</v>
      </c>
      <c r="E96" s="177" t="s">
        <v>138</v>
      </c>
      <c r="F96" s="177" t="s">
        <v>105</v>
      </c>
      <c r="G96" s="172">
        <v>9189</v>
      </c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7"/>
      <c r="AI96" s="187"/>
      <c r="AJ96" s="187"/>
      <c r="AK96" s="187"/>
      <c r="AL96" s="187"/>
      <c r="AM96" s="187"/>
      <c r="AN96" s="187"/>
      <c r="AO96" s="187"/>
      <c r="AP96" s="187"/>
      <c r="AQ96" s="187"/>
      <c r="AR96" s="187"/>
      <c r="AS96" s="187"/>
      <c r="AT96" s="187"/>
      <c r="AU96" s="187"/>
      <c r="AV96" s="187"/>
      <c r="AW96" s="187"/>
      <c r="AX96" s="187"/>
      <c r="AY96" s="187"/>
      <c r="AZ96" s="187"/>
      <c r="BA96" s="187"/>
      <c r="BB96" s="187"/>
      <c r="BC96" s="187"/>
      <c r="BD96" s="187"/>
      <c r="BE96" s="187"/>
      <c r="BF96" s="187"/>
      <c r="BG96" s="187"/>
      <c r="BH96" s="187"/>
      <c r="BI96" s="187"/>
      <c r="BJ96" s="187"/>
      <c r="BK96" s="187"/>
      <c r="BL96" s="187"/>
      <c r="BM96" s="187"/>
      <c r="BN96" s="187"/>
      <c r="BO96" s="187"/>
      <c r="BP96" s="187"/>
      <c r="BQ96" s="187"/>
      <c r="BR96" s="187"/>
      <c r="BS96" s="187"/>
      <c r="BT96" s="187"/>
      <c r="BU96" s="187"/>
      <c r="BV96" s="187"/>
      <c r="BW96" s="187"/>
      <c r="BX96" s="187"/>
      <c r="BY96" s="187"/>
      <c r="BZ96" s="187"/>
      <c r="CA96" s="187"/>
      <c r="CB96" s="187"/>
      <c r="CC96" s="187"/>
      <c r="CD96" s="187"/>
      <c r="CE96" s="187"/>
      <c r="CF96" s="187"/>
      <c r="CG96" s="187"/>
      <c r="CH96" s="187"/>
      <c r="CI96" s="187"/>
      <c r="CJ96" s="187"/>
      <c r="CK96" s="187"/>
      <c r="CL96" s="187"/>
      <c r="CM96" s="187"/>
      <c r="CN96" s="187"/>
      <c r="CO96" s="187"/>
      <c r="CP96" s="187"/>
      <c r="CQ96" s="187"/>
      <c r="CR96" s="187"/>
      <c r="CS96" s="187"/>
      <c r="CT96" s="187"/>
      <c r="CU96" s="187"/>
      <c r="CV96" s="187"/>
      <c r="CW96" s="187"/>
      <c r="CX96" s="187"/>
      <c r="CY96" s="187"/>
      <c r="CZ96" s="187"/>
      <c r="DA96" s="187"/>
      <c r="DB96" s="187"/>
      <c r="DC96" s="187"/>
      <c r="DD96" s="187"/>
      <c r="DE96" s="187"/>
      <c r="DF96" s="187"/>
      <c r="DG96" s="187"/>
      <c r="DH96" s="187"/>
      <c r="DI96" s="187"/>
      <c r="DJ96" s="187"/>
      <c r="DK96" s="187"/>
      <c r="DL96" s="187"/>
      <c r="DM96" s="187"/>
      <c r="DN96" s="187"/>
      <c r="DO96" s="187"/>
      <c r="DP96" s="187"/>
      <c r="DQ96" s="187"/>
      <c r="DR96" s="187"/>
      <c r="DS96" s="187"/>
      <c r="DT96" s="187"/>
      <c r="DU96" s="187"/>
      <c r="DV96" s="187"/>
      <c r="DW96" s="187"/>
      <c r="DX96" s="187"/>
      <c r="DY96" s="187"/>
      <c r="DZ96" s="187"/>
      <c r="EA96" s="187"/>
      <c r="EB96" s="187"/>
      <c r="EC96" s="187"/>
      <c r="ED96" s="187"/>
      <c r="EE96" s="187"/>
      <c r="EF96" s="187"/>
      <c r="EG96" s="187"/>
      <c r="EH96" s="187"/>
      <c r="EI96" s="187"/>
      <c r="EJ96" s="187"/>
      <c r="EK96" s="187"/>
      <c r="EL96" s="187"/>
      <c r="EM96" s="187"/>
      <c r="EN96" s="187"/>
      <c r="EO96" s="187"/>
      <c r="EP96" s="187"/>
      <c r="EQ96" s="187"/>
      <c r="ER96" s="187"/>
      <c r="ES96" s="187"/>
      <c r="ET96" s="187"/>
      <c r="EU96" s="187"/>
      <c r="EV96" s="187"/>
      <c r="EW96" s="187"/>
      <c r="EX96" s="187"/>
      <c r="EY96" s="187"/>
      <c r="EZ96" s="187"/>
      <c r="FA96" s="187"/>
      <c r="FB96" s="187"/>
      <c r="FC96" s="187"/>
      <c r="FD96" s="187"/>
      <c r="FE96" s="187"/>
      <c r="FF96" s="187"/>
      <c r="FG96" s="187"/>
      <c r="FH96" s="187"/>
      <c r="FI96" s="187"/>
      <c r="FJ96" s="187"/>
      <c r="FK96" s="187"/>
      <c r="FL96" s="187"/>
      <c r="FM96" s="187"/>
      <c r="FN96" s="187"/>
      <c r="FO96" s="187"/>
      <c r="FP96" s="187"/>
      <c r="FQ96" s="187"/>
      <c r="FR96" s="187"/>
      <c r="FS96" s="187"/>
      <c r="FT96" s="187"/>
      <c r="FU96" s="187"/>
      <c r="FV96" s="187"/>
      <c r="FW96" s="187"/>
      <c r="FX96" s="187"/>
      <c r="FY96" s="187"/>
      <c r="FZ96" s="187"/>
      <c r="GA96" s="187"/>
      <c r="GB96" s="187"/>
      <c r="GC96" s="187"/>
      <c r="GD96" s="187"/>
      <c r="GE96" s="187"/>
      <c r="GF96" s="187"/>
      <c r="GG96" s="187"/>
      <c r="GH96" s="187"/>
      <c r="GI96" s="187"/>
      <c r="GJ96" s="187"/>
      <c r="GK96" s="187"/>
      <c r="GL96" s="187"/>
      <c r="GM96" s="187"/>
      <c r="GN96" s="187"/>
      <c r="GO96" s="187"/>
      <c r="GP96" s="187"/>
      <c r="GQ96" s="187"/>
      <c r="GR96" s="187"/>
      <c r="GS96" s="187"/>
      <c r="GT96" s="187"/>
      <c r="GU96" s="187"/>
      <c r="GV96" s="187"/>
      <c r="GW96" s="187"/>
      <c r="GX96" s="187"/>
      <c r="GY96" s="187"/>
      <c r="GZ96" s="187"/>
      <c r="HA96" s="187"/>
      <c r="HB96" s="187"/>
      <c r="HC96" s="187"/>
      <c r="HD96" s="187"/>
      <c r="HE96" s="187"/>
      <c r="HF96" s="187"/>
      <c r="HG96" s="187"/>
      <c r="HH96" s="187"/>
      <c r="HI96" s="187"/>
      <c r="HJ96" s="187"/>
      <c r="HK96" s="187"/>
      <c r="HL96" s="187"/>
      <c r="HM96" s="187"/>
      <c r="HN96" s="187"/>
      <c r="HO96" s="187"/>
      <c r="HP96" s="187"/>
      <c r="HQ96" s="187"/>
      <c r="HR96" s="187"/>
      <c r="HS96" s="187"/>
      <c r="HT96" s="187"/>
      <c r="HU96" s="187"/>
      <c r="HV96" s="187"/>
      <c r="HW96" s="187"/>
      <c r="HX96" s="187"/>
      <c r="HY96" s="187"/>
      <c r="HZ96" s="187"/>
      <c r="IA96" s="187"/>
      <c r="IB96" s="187"/>
      <c r="IC96" s="187"/>
      <c r="ID96" s="187"/>
      <c r="IE96" s="187"/>
      <c r="IF96" s="187"/>
      <c r="IG96" s="187"/>
      <c r="IH96" s="187"/>
      <c r="II96" s="187"/>
      <c r="IJ96" s="187"/>
      <c r="IK96" s="187"/>
      <c r="IL96" s="187"/>
      <c r="IM96" s="187"/>
      <c r="IN96" s="187"/>
      <c r="IO96" s="187"/>
      <c r="IP96" s="187"/>
      <c r="IQ96" s="187"/>
      <c r="IR96" s="187"/>
      <c r="IS96" s="187"/>
      <c r="IT96" s="187"/>
    </row>
    <row r="97" spans="1:254" s="163" customFormat="1" ht="14.4" x14ac:dyDescent="0.3">
      <c r="A97" s="164" t="s">
        <v>106</v>
      </c>
      <c r="B97" s="177" t="s">
        <v>381</v>
      </c>
      <c r="C97" s="177" t="s">
        <v>109</v>
      </c>
      <c r="D97" s="177" t="s">
        <v>170</v>
      </c>
      <c r="E97" s="177" t="s">
        <v>138</v>
      </c>
      <c r="F97" s="177" t="s">
        <v>107</v>
      </c>
      <c r="G97" s="167">
        <v>1691</v>
      </c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7"/>
      <c r="AQ97" s="187"/>
      <c r="AR97" s="187"/>
      <c r="AS97" s="187"/>
      <c r="AT97" s="187"/>
      <c r="AU97" s="187"/>
      <c r="AV97" s="187"/>
      <c r="AW97" s="187"/>
      <c r="AX97" s="187"/>
      <c r="AY97" s="187"/>
      <c r="AZ97" s="187"/>
      <c r="BA97" s="187"/>
      <c r="BB97" s="187"/>
      <c r="BC97" s="187"/>
      <c r="BD97" s="187"/>
      <c r="BE97" s="187"/>
      <c r="BF97" s="187"/>
      <c r="BG97" s="187"/>
      <c r="BH97" s="187"/>
      <c r="BI97" s="187"/>
      <c r="BJ97" s="187"/>
      <c r="BK97" s="187"/>
      <c r="BL97" s="187"/>
      <c r="BM97" s="187"/>
      <c r="BN97" s="187"/>
      <c r="BO97" s="187"/>
      <c r="BP97" s="187"/>
      <c r="BQ97" s="187"/>
      <c r="BR97" s="187"/>
      <c r="BS97" s="187"/>
      <c r="BT97" s="187"/>
      <c r="BU97" s="187"/>
      <c r="BV97" s="187"/>
      <c r="BW97" s="187"/>
      <c r="BX97" s="187"/>
      <c r="BY97" s="187"/>
      <c r="BZ97" s="187"/>
      <c r="CA97" s="187"/>
      <c r="CB97" s="187"/>
      <c r="CC97" s="187"/>
      <c r="CD97" s="187"/>
      <c r="CE97" s="187"/>
      <c r="CF97" s="187"/>
      <c r="CG97" s="187"/>
      <c r="CH97" s="187"/>
      <c r="CI97" s="187"/>
      <c r="CJ97" s="187"/>
      <c r="CK97" s="187"/>
      <c r="CL97" s="187"/>
      <c r="CM97" s="187"/>
      <c r="CN97" s="187"/>
      <c r="CO97" s="187"/>
      <c r="CP97" s="187"/>
      <c r="CQ97" s="187"/>
      <c r="CR97" s="187"/>
      <c r="CS97" s="187"/>
      <c r="CT97" s="187"/>
      <c r="CU97" s="187"/>
      <c r="CV97" s="187"/>
      <c r="CW97" s="187"/>
      <c r="CX97" s="187"/>
      <c r="CY97" s="187"/>
      <c r="CZ97" s="187"/>
      <c r="DA97" s="187"/>
      <c r="DB97" s="187"/>
      <c r="DC97" s="187"/>
      <c r="DD97" s="187"/>
      <c r="DE97" s="187"/>
      <c r="DF97" s="187"/>
      <c r="DG97" s="187"/>
      <c r="DH97" s="187"/>
      <c r="DI97" s="187"/>
      <c r="DJ97" s="187"/>
      <c r="DK97" s="187"/>
      <c r="DL97" s="187"/>
      <c r="DM97" s="187"/>
      <c r="DN97" s="187"/>
      <c r="DO97" s="187"/>
      <c r="DP97" s="187"/>
      <c r="DQ97" s="187"/>
      <c r="DR97" s="187"/>
      <c r="DS97" s="187"/>
      <c r="DT97" s="187"/>
      <c r="DU97" s="187"/>
      <c r="DV97" s="187"/>
      <c r="DW97" s="187"/>
      <c r="DX97" s="187"/>
      <c r="DY97" s="187"/>
      <c r="DZ97" s="187"/>
      <c r="EA97" s="187"/>
      <c r="EB97" s="187"/>
      <c r="EC97" s="187"/>
      <c r="ED97" s="187"/>
      <c r="EE97" s="187"/>
      <c r="EF97" s="187"/>
      <c r="EG97" s="187"/>
      <c r="EH97" s="187"/>
      <c r="EI97" s="187"/>
      <c r="EJ97" s="187"/>
      <c r="EK97" s="187"/>
      <c r="EL97" s="187"/>
      <c r="EM97" s="187"/>
      <c r="EN97" s="187"/>
      <c r="EO97" s="187"/>
      <c r="EP97" s="187"/>
      <c r="EQ97" s="187"/>
      <c r="ER97" s="187"/>
      <c r="ES97" s="187"/>
      <c r="ET97" s="187"/>
      <c r="EU97" s="187"/>
      <c r="EV97" s="187"/>
      <c r="EW97" s="187"/>
      <c r="EX97" s="187"/>
      <c r="EY97" s="187"/>
      <c r="EZ97" s="187"/>
      <c r="FA97" s="187"/>
      <c r="FB97" s="187"/>
      <c r="FC97" s="187"/>
      <c r="FD97" s="187"/>
      <c r="FE97" s="187"/>
      <c r="FF97" s="187"/>
      <c r="FG97" s="187"/>
      <c r="FH97" s="187"/>
      <c r="FI97" s="187"/>
      <c r="FJ97" s="187"/>
      <c r="FK97" s="187"/>
      <c r="FL97" s="187"/>
      <c r="FM97" s="187"/>
      <c r="FN97" s="187"/>
      <c r="FO97" s="187"/>
      <c r="FP97" s="187"/>
      <c r="FQ97" s="187"/>
      <c r="FR97" s="187"/>
      <c r="FS97" s="187"/>
      <c r="FT97" s="187"/>
      <c r="FU97" s="187"/>
      <c r="FV97" s="187"/>
      <c r="FW97" s="187"/>
      <c r="FX97" s="187"/>
      <c r="FY97" s="187"/>
      <c r="FZ97" s="187"/>
      <c r="GA97" s="187"/>
      <c r="GB97" s="187"/>
      <c r="GC97" s="187"/>
      <c r="GD97" s="187"/>
      <c r="GE97" s="187"/>
      <c r="GF97" s="187"/>
      <c r="GG97" s="187"/>
      <c r="GH97" s="187"/>
      <c r="GI97" s="187"/>
      <c r="GJ97" s="187"/>
      <c r="GK97" s="187"/>
      <c r="GL97" s="187"/>
      <c r="GM97" s="187"/>
      <c r="GN97" s="187"/>
      <c r="GO97" s="187"/>
      <c r="GP97" s="187"/>
      <c r="GQ97" s="187"/>
      <c r="GR97" s="187"/>
      <c r="GS97" s="187"/>
      <c r="GT97" s="187"/>
      <c r="GU97" s="187"/>
      <c r="GV97" s="187"/>
      <c r="GW97" s="187"/>
      <c r="GX97" s="187"/>
      <c r="GY97" s="187"/>
      <c r="GZ97" s="187"/>
      <c r="HA97" s="187"/>
      <c r="HB97" s="187"/>
      <c r="HC97" s="187"/>
      <c r="HD97" s="187"/>
      <c r="HE97" s="187"/>
      <c r="HF97" s="187"/>
      <c r="HG97" s="187"/>
      <c r="HH97" s="187"/>
      <c r="HI97" s="187"/>
      <c r="HJ97" s="187"/>
      <c r="HK97" s="187"/>
      <c r="HL97" s="187"/>
      <c r="HM97" s="187"/>
      <c r="HN97" s="187"/>
      <c r="HO97" s="187"/>
      <c r="HP97" s="187"/>
      <c r="HQ97" s="187"/>
      <c r="HR97" s="187"/>
      <c r="HS97" s="187"/>
      <c r="HT97" s="187"/>
      <c r="HU97" s="187"/>
      <c r="HV97" s="187"/>
      <c r="HW97" s="187"/>
      <c r="HX97" s="187"/>
      <c r="HY97" s="187"/>
      <c r="HZ97" s="187"/>
      <c r="IA97" s="187"/>
      <c r="IB97" s="187"/>
      <c r="IC97" s="187"/>
      <c r="ID97" s="187"/>
      <c r="IE97" s="187"/>
      <c r="IF97" s="187"/>
      <c r="IG97" s="187"/>
      <c r="IH97" s="187"/>
      <c r="II97" s="187"/>
      <c r="IJ97" s="187"/>
      <c r="IK97" s="187"/>
      <c r="IL97" s="187"/>
      <c r="IM97" s="187"/>
      <c r="IN97" s="187"/>
      <c r="IO97" s="187"/>
      <c r="IP97" s="187"/>
      <c r="IQ97" s="187"/>
      <c r="IR97" s="187"/>
      <c r="IS97" s="187"/>
      <c r="IT97" s="187"/>
    </row>
    <row r="98" spans="1:254" s="163" customFormat="1" ht="27" x14ac:dyDescent="0.3">
      <c r="A98" s="169" t="s">
        <v>398</v>
      </c>
      <c r="B98" s="174" t="s">
        <v>381</v>
      </c>
      <c r="C98" s="174" t="s">
        <v>109</v>
      </c>
      <c r="D98" s="174" t="s">
        <v>170</v>
      </c>
      <c r="E98" s="174" t="s">
        <v>173</v>
      </c>
      <c r="F98" s="174"/>
      <c r="G98" s="172">
        <f>SUM(G99)</f>
        <v>12</v>
      </c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  <c r="AG98" s="188"/>
      <c r="AH98" s="188"/>
      <c r="AI98" s="188"/>
      <c r="AJ98" s="188"/>
      <c r="AK98" s="188"/>
      <c r="AL98" s="188"/>
      <c r="AM98" s="188"/>
      <c r="AN98" s="188"/>
      <c r="AO98" s="188"/>
      <c r="AP98" s="188"/>
      <c r="AQ98" s="188"/>
      <c r="AR98" s="188"/>
      <c r="AS98" s="188"/>
      <c r="AT98" s="188"/>
      <c r="AU98" s="188"/>
      <c r="AV98" s="188"/>
      <c r="AW98" s="188"/>
      <c r="AX98" s="188"/>
      <c r="AY98" s="188"/>
      <c r="AZ98" s="188"/>
      <c r="BA98" s="188"/>
      <c r="BB98" s="188"/>
      <c r="BC98" s="188"/>
      <c r="BD98" s="188"/>
      <c r="BE98" s="188"/>
      <c r="BF98" s="188"/>
      <c r="BG98" s="188"/>
      <c r="BH98" s="188"/>
      <c r="BI98" s="188"/>
      <c r="BJ98" s="188"/>
      <c r="BK98" s="188"/>
      <c r="BL98" s="188"/>
      <c r="BM98" s="188"/>
      <c r="BN98" s="188"/>
      <c r="BO98" s="188"/>
      <c r="BP98" s="188"/>
      <c r="BQ98" s="188"/>
      <c r="BR98" s="188"/>
      <c r="BS98" s="188"/>
      <c r="BT98" s="188"/>
      <c r="BU98" s="188"/>
      <c r="BV98" s="188"/>
      <c r="BW98" s="188"/>
      <c r="BX98" s="188"/>
      <c r="BY98" s="188"/>
      <c r="BZ98" s="188"/>
      <c r="CA98" s="188"/>
      <c r="CB98" s="188"/>
      <c r="CC98" s="188"/>
      <c r="CD98" s="188"/>
      <c r="CE98" s="188"/>
      <c r="CF98" s="188"/>
      <c r="CG98" s="188"/>
      <c r="CH98" s="188"/>
      <c r="CI98" s="188"/>
      <c r="CJ98" s="188"/>
      <c r="CK98" s="188"/>
      <c r="CL98" s="188"/>
      <c r="CM98" s="188"/>
      <c r="CN98" s="188"/>
      <c r="CO98" s="188"/>
      <c r="CP98" s="188"/>
      <c r="CQ98" s="188"/>
      <c r="CR98" s="188"/>
      <c r="CS98" s="188"/>
      <c r="CT98" s="188"/>
      <c r="CU98" s="188"/>
      <c r="CV98" s="188"/>
      <c r="CW98" s="188"/>
      <c r="CX98" s="188"/>
      <c r="CY98" s="188"/>
      <c r="CZ98" s="188"/>
      <c r="DA98" s="188"/>
      <c r="DB98" s="188"/>
      <c r="DC98" s="188"/>
      <c r="DD98" s="188"/>
      <c r="DE98" s="188"/>
      <c r="DF98" s="188"/>
      <c r="DG98" s="188"/>
      <c r="DH98" s="188"/>
      <c r="DI98" s="188"/>
      <c r="DJ98" s="188"/>
      <c r="DK98" s="188"/>
      <c r="DL98" s="188"/>
      <c r="DM98" s="188"/>
      <c r="DN98" s="188"/>
      <c r="DO98" s="188"/>
      <c r="DP98" s="188"/>
      <c r="DQ98" s="188"/>
      <c r="DR98" s="188"/>
      <c r="DS98" s="188"/>
      <c r="DT98" s="188"/>
      <c r="DU98" s="188"/>
      <c r="DV98" s="188"/>
      <c r="DW98" s="188"/>
      <c r="DX98" s="188"/>
      <c r="DY98" s="188"/>
      <c r="DZ98" s="188"/>
      <c r="EA98" s="188"/>
      <c r="EB98" s="188"/>
      <c r="EC98" s="188"/>
      <c r="ED98" s="188"/>
      <c r="EE98" s="188"/>
      <c r="EF98" s="188"/>
      <c r="EG98" s="188"/>
      <c r="EH98" s="188"/>
      <c r="EI98" s="188"/>
      <c r="EJ98" s="188"/>
      <c r="EK98" s="188"/>
      <c r="EL98" s="188"/>
      <c r="EM98" s="188"/>
      <c r="EN98" s="188"/>
      <c r="EO98" s="188"/>
      <c r="EP98" s="188"/>
      <c r="EQ98" s="188"/>
      <c r="ER98" s="188"/>
      <c r="ES98" s="188"/>
      <c r="ET98" s="188"/>
      <c r="EU98" s="188"/>
      <c r="EV98" s="188"/>
      <c r="EW98" s="188"/>
      <c r="EX98" s="188"/>
      <c r="EY98" s="188"/>
      <c r="EZ98" s="188"/>
      <c r="FA98" s="188"/>
      <c r="FB98" s="188"/>
      <c r="FC98" s="188"/>
      <c r="FD98" s="188"/>
      <c r="FE98" s="188"/>
      <c r="FF98" s="188"/>
      <c r="FG98" s="188"/>
      <c r="FH98" s="188"/>
      <c r="FI98" s="188"/>
      <c r="FJ98" s="188"/>
      <c r="FK98" s="188"/>
      <c r="FL98" s="188"/>
      <c r="FM98" s="188"/>
      <c r="FN98" s="188"/>
      <c r="FO98" s="188"/>
      <c r="FP98" s="188"/>
      <c r="FQ98" s="188"/>
      <c r="FR98" s="188"/>
      <c r="FS98" s="188"/>
      <c r="FT98" s="188"/>
      <c r="FU98" s="188"/>
      <c r="FV98" s="188"/>
      <c r="FW98" s="188"/>
      <c r="FX98" s="188"/>
      <c r="FY98" s="188"/>
      <c r="FZ98" s="188"/>
      <c r="GA98" s="188"/>
      <c r="GB98" s="188"/>
      <c r="GC98" s="188"/>
      <c r="GD98" s="188"/>
      <c r="GE98" s="188"/>
      <c r="GF98" s="188"/>
      <c r="GG98" s="188"/>
      <c r="GH98" s="188"/>
      <c r="GI98" s="188"/>
      <c r="GJ98" s="188"/>
      <c r="GK98" s="188"/>
      <c r="GL98" s="188"/>
      <c r="GM98" s="188"/>
      <c r="GN98" s="188"/>
      <c r="GO98" s="188"/>
      <c r="GP98" s="188"/>
      <c r="GQ98" s="188"/>
      <c r="GR98" s="188"/>
      <c r="GS98" s="188"/>
      <c r="GT98" s="188"/>
      <c r="GU98" s="188"/>
      <c r="GV98" s="188"/>
      <c r="GW98" s="188"/>
      <c r="GX98" s="188"/>
      <c r="GY98" s="188"/>
      <c r="GZ98" s="188"/>
      <c r="HA98" s="188"/>
      <c r="HB98" s="188"/>
      <c r="HC98" s="188"/>
      <c r="HD98" s="188"/>
      <c r="HE98" s="188"/>
      <c r="HF98" s="188"/>
      <c r="HG98" s="188"/>
      <c r="HH98" s="188"/>
      <c r="HI98" s="188"/>
      <c r="HJ98" s="188"/>
      <c r="HK98" s="188"/>
      <c r="HL98" s="188"/>
      <c r="HM98" s="188"/>
      <c r="HN98" s="188"/>
      <c r="HO98" s="188"/>
      <c r="HP98" s="188"/>
      <c r="HQ98" s="188"/>
      <c r="HR98" s="188"/>
      <c r="HS98" s="188"/>
      <c r="HT98" s="188"/>
      <c r="HU98" s="188"/>
      <c r="HV98" s="188"/>
      <c r="HW98" s="188"/>
      <c r="HX98" s="188"/>
      <c r="HY98" s="188"/>
      <c r="HZ98" s="188"/>
      <c r="IA98" s="188"/>
      <c r="IB98" s="188"/>
      <c r="IC98" s="188"/>
      <c r="ID98" s="188"/>
      <c r="IE98" s="188"/>
      <c r="IF98" s="188"/>
      <c r="IG98" s="188"/>
      <c r="IH98" s="188"/>
      <c r="II98" s="188"/>
      <c r="IJ98" s="188"/>
      <c r="IK98" s="188"/>
      <c r="IL98" s="188"/>
      <c r="IM98" s="188"/>
      <c r="IN98" s="188"/>
      <c r="IO98" s="188"/>
      <c r="IP98" s="188"/>
      <c r="IQ98" s="188"/>
      <c r="IR98" s="188"/>
      <c r="IS98" s="188"/>
      <c r="IT98" s="188"/>
    </row>
    <row r="99" spans="1:254" s="187" customFormat="1" ht="14.4" x14ac:dyDescent="0.3">
      <c r="A99" s="164" t="s">
        <v>383</v>
      </c>
      <c r="B99" s="177" t="s">
        <v>381</v>
      </c>
      <c r="C99" s="177" t="s">
        <v>109</v>
      </c>
      <c r="D99" s="177" t="s">
        <v>170</v>
      </c>
      <c r="E99" s="177" t="s">
        <v>173</v>
      </c>
      <c r="F99" s="177" t="s">
        <v>105</v>
      </c>
      <c r="G99" s="167">
        <v>12</v>
      </c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  <c r="Z99" s="163"/>
      <c r="AA99" s="163"/>
      <c r="AB99" s="163"/>
      <c r="AC99" s="163"/>
      <c r="AD99" s="163"/>
      <c r="AE99" s="163"/>
      <c r="AF99" s="163"/>
      <c r="AG99" s="163"/>
      <c r="AH99" s="163"/>
      <c r="AI99" s="163"/>
      <c r="AJ99" s="163"/>
      <c r="AK99" s="163"/>
      <c r="AL99" s="163"/>
      <c r="AM99" s="163"/>
      <c r="AN99" s="163"/>
      <c r="AO99" s="163"/>
      <c r="AP99" s="163"/>
      <c r="AQ99" s="163"/>
      <c r="AR99" s="163"/>
      <c r="AS99" s="163"/>
      <c r="AT99" s="163"/>
      <c r="AU99" s="163"/>
      <c r="AV99" s="163"/>
      <c r="AW99" s="163"/>
      <c r="AX99" s="163"/>
      <c r="AY99" s="163"/>
      <c r="AZ99" s="163"/>
      <c r="BA99" s="163"/>
      <c r="BB99" s="163"/>
      <c r="BC99" s="163"/>
      <c r="BD99" s="163"/>
      <c r="BE99" s="163"/>
      <c r="BF99" s="163"/>
      <c r="BG99" s="163"/>
      <c r="BH99" s="163"/>
      <c r="BI99" s="163"/>
      <c r="BJ99" s="163"/>
      <c r="BK99" s="163"/>
      <c r="BL99" s="163"/>
      <c r="BM99" s="163"/>
      <c r="BN99" s="163"/>
      <c r="BO99" s="163"/>
      <c r="BP99" s="163"/>
      <c r="BQ99" s="163"/>
      <c r="BR99" s="163"/>
      <c r="BS99" s="163"/>
      <c r="BT99" s="163"/>
      <c r="BU99" s="163"/>
      <c r="BV99" s="163"/>
      <c r="BW99" s="163"/>
      <c r="BX99" s="163"/>
      <c r="BY99" s="163"/>
      <c r="BZ99" s="163"/>
      <c r="CA99" s="163"/>
      <c r="CB99" s="163"/>
      <c r="CC99" s="163"/>
      <c r="CD99" s="163"/>
      <c r="CE99" s="163"/>
      <c r="CF99" s="163"/>
      <c r="CG99" s="163"/>
      <c r="CH99" s="163"/>
      <c r="CI99" s="163"/>
      <c r="CJ99" s="163"/>
      <c r="CK99" s="163"/>
      <c r="CL99" s="163"/>
      <c r="CM99" s="163"/>
      <c r="CN99" s="163"/>
      <c r="CO99" s="163"/>
      <c r="CP99" s="163"/>
      <c r="CQ99" s="163"/>
      <c r="CR99" s="163"/>
      <c r="CS99" s="163"/>
      <c r="CT99" s="163"/>
      <c r="CU99" s="163"/>
      <c r="CV99" s="163"/>
      <c r="CW99" s="163"/>
      <c r="CX99" s="163"/>
      <c r="CY99" s="163"/>
      <c r="CZ99" s="163"/>
      <c r="DA99" s="163"/>
      <c r="DB99" s="163"/>
      <c r="DC99" s="163"/>
      <c r="DD99" s="163"/>
      <c r="DE99" s="163"/>
      <c r="DF99" s="163"/>
      <c r="DG99" s="163"/>
      <c r="DH99" s="163"/>
      <c r="DI99" s="163"/>
      <c r="DJ99" s="163"/>
      <c r="DK99" s="163"/>
      <c r="DL99" s="163"/>
      <c r="DM99" s="163"/>
      <c r="DN99" s="163"/>
      <c r="DO99" s="163"/>
      <c r="DP99" s="163"/>
      <c r="DQ99" s="163"/>
      <c r="DR99" s="163"/>
      <c r="DS99" s="163"/>
      <c r="DT99" s="163"/>
      <c r="DU99" s="163"/>
      <c r="DV99" s="163"/>
      <c r="DW99" s="163"/>
      <c r="DX99" s="163"/>
      <c r="DY99" s="163"/>
      <c r="DZ99" s="163"/>
      <c r="EA99" s="163"/>
      <c r="EB99" s="163"/>
      <c r="EC99" s="163"/>
      <c r="ED99" s="163"/>
      <c r="EE99" s="163"/>
      <c r="EF99" s="163"/>
      <c r="EG99" s="163"/>
      <c r="EH99" s="163"/>
      <c r="EI99" s="163"/>
      <c r="EJ99" s="163"/>
      <c r="EK99" s="163"/>
      <c r="EL99" s="163"/>
      <c r="EM99" s="163"/>
      <c r="EN99" s="163"/>
      <c r="EO99" s="163"/>
      <c r="EP99" s="163"/>
      <c r="EQ99" s="163"/>
      <c r="ER99" s="163"/>
      <c r="ES99" s="163"/>
      <c r="ET99" s="163"/>
      <c r="EU99" s="163"/>
      <c r="EV99" s="163"/>
      <c r="EW99" s="163"/>
      <c r="EX99" s="163"/>
      <c r="EY99" s="163"/>
      <c r="EZ99" s="163"/>
      <c r="FA99" s="163"/>
      <c r="FB99" s="163"/>
      <c r="FC99" s="163"/>
      <c r="FD99" s="163"/>
      <c r="FE99" s="163"/>
      <c r="FF99" s="163"/>
      <c r="FG99" s="163"/>
      <c r="FH99" s="163"/>
      <c r="FI99" s="163"/>
      <c r="FJ99" s="163"/>
      <c r="FK99" s="163"/>
      <c r="FL99" s="163"/>
      <c r="FM99" s="163"/>
      <c r="FN99" s="163"/>
      <c r="FO99" s="163"/>
      <c r="FP99" s="163"/>
      <c r="FQ99" s="163"/>
      <c r="FR99" s="163"/>
      <c r="FS99" s="163"/>
      <c r="FT99" s="163"/>
      <c r="FU99" s="163"/>
      <c r="FV99" s="163"/>
      <c r="FW99" s="163"/>
      <c r="FX99" s="163"/>
      <c r="FY99" s="163"/>
      <c r="FZ99" s="163"/>
      <c r="GA99" s="163"/>
      <c r="GB99" s="163"/>
      <c r="GC99" s="163"/>
      <c r="GD99" s="163"/>
      <c r="GE99" s="163"/>
      <c r="GF99" s="163"/>
      <c r="GG99" s="163"/>
      <c r="GH99" s="163"/>
      <c r="GI99" s="163"/>
      <c r="GJ99" s="163"/>
      <c r="GK99" s="163"/>
      <c r="GL99" s="163"/>
      <c r="GM99" s="163"/>
      <c r="GN99" s="163"/>
      <c r="GO99" s="163"/>
      <c r="GP99" s="163"/>
      <c r="GQ99" s="163"/>
      <c r="GR99" s="163"/>
      <c r="GS99" s="163"/>
      <c r="GT99" s="163"/>
      <c r="GU99" s="163"/>
      <c r="GV99" s="163"/>
      <c r="GW99" s="163"/>
      <c r="GX99" s="163"/>
      <c r="GY99" s="163"/>
      <c r="GZ99" s="163"/>
      <c r="HA99" s="163"/>
      <c r="HB99" s="163"/>
      <c r="HC99" s="163"/>
      <c r="HD99" s="163"/>
      <c r="HE99" s="163"/>
      <c r="HF99" s="163"/>
      <c r="HG99" s="163"/>
      <c r="HH99" s="163"/>
      <c r="HI99" s="163"/>
      <c r="HJ99" s="163"/>
      <c r="HK99" s="163"/>
      <c r="HL99" s="163"/>
      <c r="HM99" s="163"/>
      <c r="HN99" s="163"/>
      <c r="HO99" s="163"/>
      <c r="HP99" s="163"/>
      <c r="HQ99" s="163"/>
      <c r="HR99" s="163"/>
      <c r="HS99" s="163"/>
      <c r="HT99" s="163"/>
      <c r="HU99" s="163"/>
      <c r="HV99" s="163"/>
      <c r="HW99" s="163"/>
      <c r="HX99" s="163"/>
      <c r="HY99" s="163"/>
      <c r="HZ99" s="163"/>
      <c r="IA99" s="163"/>
      <c r="IB99" s="163"/>
      <c r="IC99" s="163"/>
      <c r="ID99" s="163"/>
      <c r="IE99" s="163"/>
      <c r="IF99" s="163"/>
      <c r="IG99" s="163"/>
      <c r="IH99" s="163"/>
      <c r="II99" s="163"/>
      <c r="IJ99" s="163"/>
      <c r="IK99" s="163"/>
      <c r="IL99" s="163"/>
      <c r="IM99" s="163"/>
      <c r="IN99" s="163"/>
      <c r="IO99" s="163"/>
      <c r="IP99" s="163"/>
      <c r="IQ99" s="163"/>
      <c r="IR99" s="163"/>
      <c r="IS99" s="163"/>
      <c r="IT99" s="163"/>
    </row>
    <row r="100" spans="1:254" s="188" customFormat="1" ht="13.8" x14ac:dyDescent="0.25">
      <c r="A100" s="154" t="s">
        <v>174</v>
      </c>
      <c r="B100" s="155" t="s">
        <v>381</v>
      </c>
      <c r="C100" s="156" t="s">
        <v>109</v>
      </c>
      <c r="D100" s="156" t="s">
        <v>175</v>
      </c>
      <c r="E100" s="156"/>
      <c r="F100" s="156"/>
      <c r="G100" s="157">
        <f>SUM(G105+G101+G103)</f>
        <v>10071.94</v>
      </c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6"/>
      <c r="AS100" s="136"/>
      <c r="AT100" s="136"/>
      <c r="AU100" s="136"/>
      <c r="AV100" s="136"/>
      <c r="AW100" s="136"/>
      <c r="AX100" s="136"/>
      <c r="AY100" s="136"/>
      <c r="AZ100" s="136"/>
      <c r="BA100" s="136"/>
      <c r="BB100" s="136"/>
      <c r="BC100" s="136"/>
      <c r="BD100" s="136"/>
      <c r="BE100" s="136"/>
      <c r="BF100" s="136"/>
      <c r="BG100" s="136"/>
      <c r="BH100" s="136"/>
      <c r="BI100" s="136"/>
      <c r="BJ100" s="136"/>
      <c r="BK100" s="136"/>
      <c r="BL100" s="136"/>
      <c r="BM100" s="136"/>
      <c r="BN100" s="136"/>
      <c r="BO100" s="136"/>
      <c r="BP100" s="136"/>
      <c r="BQ100" s="136"/>
      <c r="BR100" s="136"/>
      <c r="BS100" s="136"/>
      <c r="BT100" s="136"/>
      <c r="BU100" s="136"/>
      <c r="BV100" s="136"/>
      <c r="BW100" s="136"/>
      <c r="BX100" s="136"/>
      <c r="BY100" s="136"/>
      <c r="BZ100" s="136"/>
      <c r="CA100" s="136"/>
      <c r="CB100" s="136"/>
      <c r="CC100" s="136"/>
      <c r="CD100" s="136"/>
      <c r="CE100" s="136"/>
      <c r="CF100" s="136"/>
      <c r="CG100" s="136"/>
      <c r="CH100" s="136"/>
      <c r="CI100" s="136"/>
      <c r="CJ100" s="136"/>
      <c r="CK100" s="136"/>
      <c r="CL100" s="136"/>
      <c r="CM100" s="136"/>
      <c r="CN100" s="136"/>
      <c r="CO100" s="136"/>
      <c r="CP100" s="136"/>
      <c r="CQ100" s="136"/>
      <c r="CR100" s="136"/>
      <c r="CS100" s="136"/>
      <c r="CT100" s="136"/>
      <c r="CU100" s="136"/>
      <c r="CV100" s="136"/>
      <c r="CW100" s="136"/>
      <c r="CX100" s="136"/>
      <c r="CY100" s="136"/>
      <c r="CZ100" s="136"/>
      <c r="DA100" s="136"/>
      <c r="DB100" s="136"/>
      <c r="DC100" s="136"/>
      <c r="DD100" s="136"/>
      <c r="DE100" s="136"/>
      <c r="DF100" s="136"/>
      <c r="DG100" s="136"/>
      <c r="DH100" s="136"/>
      <c r="DI100" s="136"/>
      <c r="DJ100" s="136"/>
      <c r="DK100" s="136"/>
      <c r="DL100" s="136"/>
      <c r="DM100" s="136"/>
      <c r="DN100" s="136"/>
      <c r="DO100" s="136"/>
      <c r="DP100" s="136"/>
      <c r="DQ100" s="136"/>
      <c r="DR100" s="136"/>
      <c r="DS100" s="136"/>
      <c r="DT100" s="136"/>
      <c r="DU100" s="136"/>
      <c r="DV100" s="136"/>
      <c r="DW100" s="136"/>
      <c r="DX100" s="136"/>
      <c r="DY100" s="136"/>
      <c r="DZ100" s="136"/>
      <c r="EA100" s="136"/>
      <c r="EB100" s="136"/>
      <c r="EC100" s="136"/>
      <c r="ED100" s="136"/>
      <c r="EE100" s="136"/>
      <c r="EF100" s="136"/>
      <c r="EG100" s="136"/>
      <c r="EH100" s="136"/>
      <c r="EI100" s="136"/>
      <c r="EJ100" s="136"/>
      <c r="EK100" s="136"/>
      <c r="EL100" s="136"/>
      <c r="EM100" s="136"/>
      <c r="EN100" s="136"/>
      <c r="EO100" s="136"/>
      <c r="EP100" s="136"/>
      <c r="EQ100" s="136"/>
      <c r="ER100" s="136"/>
      <c r="ES100" s="136"/>
      <c r="ET100" s="136"/>
      <c r="EU100" s="136"/>
      <c r="EV100" s="136"/>
      <c r="EW100" s="136"/>
      <c r="EX100" s="136"/>
      <c r="EY100" s="136"/>
      <c r="EZ100" s="136"/>
      <c r="FA100" s="136"/>
      <c r="FB100" s="136"/>
      <c r="FC100" s="136"/>
      <c r="FD100" s="136"/>
      <c r="FE100" s="136"/>
      <c r="FF100" s="136"/>
      <c r="FG100" s="136"/>
      <c r="FH100" s="136"/>
      <c r="FI100" s="136"/>
      <c r="FJ100" s="136"/>
      <c r="FK100" s="136"/>
      <c r="FL100" s="136"/>
      <c r="FM100" s="136"/>
      <c r="FN100" s="136"/>
      <c r="FO100" s="136"/>
      <c r="FP100" s="136"/>
      <c r="FQ100" s="136"/>
      <c r="FR100" s="136"/>
      <c r="FS100" s="136"/>
      <c r="FT100" s="136"/>
      <c r="FU100" s="136"/>
      <c r="FV100" s="136"/>
      <c r="FW100" s="136"/>
      <c r="FX100" s="136"/>
      <c r="FY100" s="136"/>
      <c r="FZ100" s="136"/>
      <c r="GA100" s="136"/>
      <c r="GB100" s="136"/>
      <c r="GC100" s="136"/>
      <c r="GD100" s="136"/>
      <c r="GE100" s="136"/>
      <c r="GF100" s="136"/>
      <c r="GG100" s="136"/>
      <c r="GH100" s="136"/>
      <c r="GI100" s="136"/>
      <c r="GJ100" s="136"/>
      <c r="GK100" s="136"/>
      <c r="GL100" s="136"/>
      <c r="GM100" s="136"/>
      <c r="GN100" s="136"/>
      <c r="GO100" s="136"/>
      <c r="GP100" s="136"/>
      <c r="GQ100" s="136"/>
      <c r="GR100" s="136"/>
      <c r="GS100" s="136"/>
      <c r="GT100" s="136"/>
      <c r="GU100" s="136"/>
      <c r="GV100" s="136"/>
      <c r="GW100" s="136"/>
      <c r="GX100" s="136"/>
      <c r="GY100" s="136"/>
      <c r="GZ100" s="136"/>
      <c r="HA100" s="136"/>
      <c r="HB100" s="136"/>
      <c r="HC100" s="136"/>
      <c r="HD100" s="136"/>
      <c r="HE100" s="136"/>
      <c r="HF100" s="136"/>
      <c r="HG100" s="136"/>
      <c r="HH100" s="136"/>
      <c r="HI100" s="136"/>
      <c r="HJ100" s="136"/>
      <c r="HK100" s="136"/>
      <c r="HL100" s="136"/>
      <c r="HM100" s="136"/>
      <c r="HN100" s="136"/>
      <c r="HO100" s="136"/>
      <c r="HP100" s="136"/>
      <c r="HQ100" s="136"/>
      <c r="HR100" s="136"/>
      <c r="HS100" s="136"/>
      <c r="HT100" s="136"/>
      <c r="HU100" s="136"/>
      <c r="HV100" s="136"/>
      <c r="HW100" s="136"/>
      <c r="HX100" s="136"/>
      <c r="HY100" s="136"/>
      <c r="HZ100" s="136"/>
      <c r="IA100" s="136"/>
      <c r="IB100" s="136"/>
      <c r="IC100" s="136"/>
      <c r="ID100" s="136"/>
      <c r="IE100" s="136"/>
      <c r="IF100" s="136"/>
      <c r="IG100" s="136"/>
      <c r="IH100" s="136"/>
      <c r="II100" s="136"/>
      <c r="IJ100" s="136"/>
      <c r="IK100" s="136"/>
      <c r="IL100" s="136"/>
      <c r="IM100" s="136"/>
      <c r="IN100" s="136"/>
      <c r="IO100" s="136"/>
      <c r="IP100" s="136"/>
      <c r="IQ100" s="136"/>
      <c r="IR100" s="136"/>
      <c r="IS100" s="136"/>
      <c r="IT100" s="136"/>
    </row>
    <row r="101" spans="1:254" s="149" customFormat="1" ht="26.4" x14ac:dyDescent="0.25">
      <c r="A101" s="169" t="s">
        <v>399</v>
      </c>
      <c r="B101" s="174" t="s">
        <v>381</v>
      </c>
      <c r="C101" s="171" t="s">
        <v>109</v>
      </c>
      <c r="D101" s="171" t="s">
        <v>175</v>
      </c>
      <c r="E101" s="171" t="s">
        <v>177</v>
      </c>
      <c r="F101" s="171"/>
      <c r="G101" s="172">
        <f>SUM(G102)</f>
        <v>0</v>
      </c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2"/>
      <c r="AZ101" s="132"/>
      <c r="BA101" s="132"/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2"/>
      <c r="BT101" s="132"/>
      <c r="BU101" s="132"/>
      <c r="BV101" s="132"/>
      <c r="BW101" s="132"/>
      <c r="BX101" s="132"/>
      <c r="BY101" s="132"/>
      <c r="BZ101" s="132"/>
      <c r="CA101" s="132"/>
      <c r="CB101" s="132"/>
      <c r="CC101" s="132"/>
      <c r="CD101" s="132"/>
      <c r="CE101" s="132"/>
      <c r="CF101" s="132"/>
      <c r="CG101" s="132"/>
      <c r="CH101" s="132"/>
      <c r="CI101" s="132"/>
      <c r="CJ101" s="132"/>
      <c r="CK101" s="132"/>
      <c r="CL101" s="132"/>
      <c r="CM101" s="132"/>
      <c r="CN101" s="132"/>
      <c r="CO101" s="132"/>
      <c r="CP101" s="132"/>
      <c r="CQ101" s="132"/>
      <c r="CR101" s="132"/>
      <c r="CS101" s="132"/>
      <c r="CT101" s="132"/>
      <c r="CU101" s="132"/>
      <c r="CV101" s="132"/>
      <c r="CW101" s="132"/>
      <c r="CX101" s="132"/>
      <c r="CY101" s="132"/>
      <c r="CZ101" s="132"/>
      <c r="DA101" s="132"/>
      <c r="DB101" s="132"/>
      <c r="DC101" s="132"/>
      <c r="DD101" s="132"/>
      <c r="DE101" s="132"/>
      <c r="DF101" s="132"/>
      <c r="DG101" s="132"/>
      <c r="DH101" s="132"/>
      <c r="DI101" s="132"/>
      <c r="DJ101" s="132"/>
      <c r="DK101" s="132"/>
      <c r="DL101" s="132"/>
      <c r="DM101" s="132"/>
      <c r="DN101" s="132"/>
      <c r="DO101" s="132"/>
      <c r="DP101" s="132"/>
      <c r="DQ101" s="132"/>
      <c r="DR101" s="132"/>
      <c r="DS101" s="132"/>
      <c r="DT101" s="132"/>
      <c r="DU101" s="132"/>
      <c r="DV101" s="132"/>
      <c r="DW101" s="132"/>
      <c r="DX101" s="132"/>
      <c r="DY101" s="132"/>
      <c r="DZ101" s="132"/>
      <c r="EA101" s="132"/>
      <c r="EB101" s="132"/>
      <c r="EC101" s="132"/>
      <c r="ED101" s="132"/>
      <c r="EE101" s="132"/>
      <c r="EF101" s="132"/>
      <c r="EG101" s="132"/>
      <c r="EH101" s="132"/>
      <c r="EI101" s="132"/>
      <c r="EJ101" s="132"/>
      <c r="EK101" s="132"/>
      <c r="EL101" s="132"/>
      <c r="EM101" s="132"/>
      <c r="EN101" s="132"/>
      <c r="EO101" s="132"/>
      <c r="EP101" s="132"/>
      <c r="EQ101" s="132"/>
      <c r="ER101" s="132"/>
      <c r="ES101" s="132"/>
      <c r="ET101" s="132"/>
      <c r="EU101" s="132"/>
      <c r="EV101" s="132"/>
      <c r="EW101" s="132"/>
      <c r="EX101" s="132"/>
      <c r="EY101" s="132"/>
      <c r="EZ101" s="132"/>
      <c r="FA101" s="132"/>
      <c r="FB101" s="132"/>
      <c r="FC101" s="132"/>
      <c r="FD101" s="132"/>
      <c r="FE101" s="132"/>
      <c r="FF101" s="132"/>
      <c r="FG101" s="132"/>
      <c r="FH101" s="132"/>
      <c r="FI101" s="132"/>
      <c r="FJ101" s="132"/>
      <c r="FK101" s="132"/>
      <c r="FL101" s="132"/>
      <c r="FM101" s="132"/>
      <c r="FN101" s="132"/>
      <c r="FO101" s="132"/>
      <c r="FP101" s="132"/>
      <c r="FQ101" s="132"/>
      <c r="FR101" s="132"/>
      <c r="FS101" s="132"/>
      <c r="FT101" s="132"/>
      <c r="FU101" s="132"/>
      <c r="FV101" s="132"/>
      <c r="FW101" s="132"/>
      <c r="FX101" s="132"/>
      <c r="FY101" s="132"/>
      <c r="FZ101" s="132"/>
      <c r="GA101" s="132"/>
      <c r="GB101" s="132"/>
      <c r="GC101" s="132"/>
      <c r="GD101" s="132"/>
      <c r="GE101" s="132"/>
      <c r="GF101" s="132"/>
      <c r="GG101" s="132"/>
      <c r="GH101" s="132"/>
      <c r="GI101" s="132"/>
      <c r="GJ101" s="132"/>
      <c r="GK101" s="132"/>
      <c r="GL101" s="132"/>
      <c r="GM101" s="132"/>
      <c r="GN101" s="132"/>
      <c r="GO101" s="132"/>
      <c r="GP101" s="132"/>
      <c r="GQ101" s="132"/>
      <c r="GR101" s="132"/>
      <c r="GS101" s="132"/>
      <c r="GT101" s="132"/>
      <c r="GU101" s="132"/>
      <c r="GV101" s="132"/>
      <c r="GW101" s="132"/>
      <c r="GX101" s="132"/>
      <c r="GY101" s="132"/>
      <c r="GZ101" s="132"/>
      <c r="HA101" s="132"/>
      <c r="HB101" s="132"/>
      <c r="HC101" s="132"/>
      <c r="HD101" s="132"/>
      <c r="HE101" s="132"/>
      <c r="HF101" s="132"/>
      <c r="HG101" s="132"/>
      <c r="HH101" s="132"/>
      <c r="HI101" s="132"/>
      <c r="HJ101" s="132"/>
      <c r="HK101" s="132"/>
      <c r="HL101" s="132"/>
      <c r="HM101" s="132"/>
      <c r="HN101" s="132"/>
      <c r="HO101" s="132"/>
      <c r="HP101" s="132"/>
      <c r="HQ101" s="132"/>
      <c r="HR101" s="132"/>
      <c r="HS101" s="132"/>
      <c r="HT101" s="132"/>
      <c r="HU101" s="132"/>
      <c r="HV101" s="132"/>
      <c r="HW101" s="132"/>
      <c r="HX101" s="132"/>
      <c r="HY101" s="132"/>
      <c r="HZ101" s="132"/>
      <c r="IA101" s="132"/>
      <c r="IB101" s="132"/>
      <c r="IC101" s="132"/>
      <c r="ID101" s="132"/>
      <c r="IE101" s="132"/>
      <c r="IF101" s="132"/>
      <c r="IG101" s="132"/>
      <c r="IH101" s="132"/>
      <c r="II101" s="132"/>
      <c r="IJ101" s="132"/>
      <c r="IK101" s="132"/>
      <c r="IL101" s="132"/>
      <c r="IM101" s="132"/>
      <c r="IN101" s="132"/>
      <c r="IO101" s="132"/>
      <c r="IP101" s="132"/>
      <c r="IQ101" s="132"/>
      <c r="IR101" s="132"/>
      <c r="IS101" s="132"/>
      <c r="IT101" s="132"/>
    </row>
    <row r="102" spans="1:254" s="178" customFormat="1" ht="14.4" x14ac:dyDescent="0.3">
      <c r="A102" s="164" t="s">
        <v>393</v>
      </c>
      <c r="B102" s="177" t="s">
        <v>381</v>
      </c>
      <c r="C102" s="166" t="s">
        <v>109</v>
      </c>
      <c r="D102" s="166" t="s">
        <v>175</v>
      </c>
      <c r="E102" s="166" t="s">
        <v>177</v>
      </c>
      <c r="F102" s="166" t="s">
        <v>149</v>
      </c>
      <c r="G102" s="167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168"/>
      <c r="AK102" s="168"/>
      <c r="AL102" s="168"/>
      <c r="AM102" s="168"/>
      <c r="AN102" s="168"/>
      <c r="AO102" s="168"/>
      <c r="AP102" s="168"/>
      <c r="AQ102" s="168"/>
      <c r="AR102" s="168"/>
      <c r="AS102" s="168"/>
      <c r="AT102" s="168"/>
      <c r="AU102" s="168"/>
      <c r="AV102" s="168"/>
      <c r="AW102" s="168"/>
      <c r="AX102" s="168"/>
      <c r="AY102" s="168"/>
      <c r="AZ102" s="168"/>
      <c r="BA102" s="168"/>
      <c r="BB102" s="168"/>
      <c r="BC102" s="168"/>
      <c r="BD102" s="168"/>
      <c r="BE102" s="168"/>
      <c r="BF102" s="168"/>
      <c r="BG102" s="168"/>
      <c r="BH102" s="168"/>
      <c r="BI102" s="168"/>
      <c r="BJ102" s="168"/>
      <c r="BK102" s="168"/>
      <c r="BL102" s="168"/>
      <c r="BM102" s="168"/>
      <c r="BN102" s="168"/>
      <c r="BO102" s="168"/>
      <c r="BP102" s="168"/>
      <c r="BQ102" s="168"/>
      <c r="BR102" s="168"/>
      <c r="BS102" s="168"/>
      <c r="BT102" s="168"/>
      <c r="BU102" s="168"/>
      <c r="BV102" s="168"/>
      <c r="BW102" s="168"/>
      <c r="BX102" s="168"/>
      <c r="BY102" s="168"/>
      <c r="BZ102" s="168"/>
      <c r="CA102" s="168"/>
      <c r="CB102" s="168"/>
      <c r="CC102" s="168"/>
      <c r="CD102" s="168"/>
      <c r="CE102" s="168"/>
      <c r="CF102" s="168"/>
      <c r="CG102" s="168"/>
      <c r="CH102" s="168"/>
      <c r="CI102" s="168"/>
      <c r="CJ102" s="168"/>
      <c r="CK102" s="168"/>
      <c r="CL102" s="168"/>
      <c r="CM102" s="168"/>
      <c r="CN102" s="168"/>
      <c r="CO102" s="168"/>
      <c r="CP102" s="168"/>
      <c r="CQ102" s="168"/>
      <c r="CR102" s="168"/>
      <c r="CS102" s="168"/>
      <c r="CT102" s="168"/>
      <c r="CU102" s="168"/>
      <c r="CV102" s="168"/>
      <c r="CW102" s="168"/>
      <c r="CX102" s="168"/>
      <c r="CY102" s="168"/>
      <c r="CZ102" s="168"/>
      <c r="DA102" s="168"/>
      <c r="DB102" s="168"/>
      <c r="DC102" s="168"/>
      <c r="DD102" s="168"/>
      <c r="DE102" s="168"/>
      <c r="DF102" s="168"/>
      <c r="DG102" s="168"/>
      <c r="DH102" s="168"/>
      <c r="DI102" s="168"/>
      <c r="DJ102" s="168"/>
      <c r="DK102" s="168"/>
      <c r="DL102" s="168"/>
      <c r="DM102" s="168"/>
      <c r="DN102" s="168"/>
      <c r="DO102" s="168"/>
      <c r="DP102" s="168"/>
      <c r="DQ102" s="168"/>
      <c r="DR102" s="168"/>
      <c r="DS102" s="168"/>
      <c r="DT102" s="168"/>
      <c r="DU102" s="168"/>
      <c r="DV102" s="168"/>
      <c r="DW102" s="168"/>
      <c r="DX102" s="168"/>
      <c r="DY102" s="168"/>
      <c r="DZ102" s="168"/>
      <c r="EA102" s="168"/>
      <c r="EB102" s="168"/>
      <c r="EC102" s="168"/>
      <c r="ED102" s="168"/>
      <c r="EE102" s="168"/>
      <c r="EF102" s="168"/>
      <c r="EG102" s="168"/>
      <c r="EH102" s="168"/>
      <c r="EI102" s="168"/>
      <c r="EJ102" s="168"/>
      <c r="EK102" s="168"/>
      <c r="EL102" s="168"/>
      <c r="EM102" s="168"/>
      <c r="EN102" s="168"/>
      <c r="EO102" s="168"/>
      <c r="EP102" s="168"/>
      <c r="EQ102" s="168"/>
      <c r="ER102" s="168"/>
      <c r="ES102" s="168"/>
      <c r="ET102" s="168"/>
      <c r="EU102" s="168"/>
      <c r="EV102" s="168"/>
      <c r="EW102" s="168"/>
      <c r="EX102" s="168"/>
      <c r="EY102" s="168"/>
      <c r="EZ102" s="168"/>
      <c r="FA102" s="168"/>
      <c r="FB102" s="168"/>
      <c r="FC102" s="168"/>
      <c r="FD102" s="168"/>
      <c r="FE102" s="168"/>
      <c r="FF102" s="168"/>
      <c r="FG102" s="168"/>
      <c r="FH102" s="168"/>
      <c r="FI102" s="168"/>
      <c r="FJ102" s="168"/>
      <c r="FK102" s="168"/>
      <c r="FL102" s="168"/>
      <c r="FM102" s="168"/>
      <c r="FN102" s="168"/>
      <c r="FO102" s="168"/>
      <c r="FP102" s="168"/>
      <c r="FQ102" s="168"/>
      <c r="FR102" s="168"/>
      <c r="FS102" s="168"/>
      <c r="FT102" s="168"/>
      <c r="FU102" s="168"/>
      <c r="FV102" s="168"/>
      <c r="FW102" s="168"/>
      <c r="FX102" s="168"/>
      <c r="FY102" s="168"/>
      <c r="FZ102" s="168"/>
      <c r="GA102" s="168"/>
      <c r="GB102" s="168"/>
      <c r="GC102" s="168"/>
      <c r="GD102" s="168"/>
      <c r="GE102" s="168"/>
      <c r="GF102" s="168"/>
      <c r="GG102" s="168"/>
      <c r="GH102" s="168"/>
      <c r="GI102" s="168"/>
      <c r="GJ102" s="168"/>
      <c r="GK102" s="168"/>
      <c r="GL102" s="168"/>
      <c r="GM102" s="168"/>
      <c r="GN102" s="168"/>
      <c r="GO102" s="168"/>
      <c r="GP102" s="168"/>
      <c r="GQ102" s="168"/>
      <c r="GR102" s="168"/>
      <c r="GS102" s="168"/>
      <c r="GT102" s="168"/>
      <c r="GU102" s="168"/>
      <c r="GV102" s="168"/>
      <c r="GW102" s="168"/>
      <c r="GX102" s="168"/>
      <c r="GY102" s="168"/>
      <c r="GZ102" s="168"/>
      <c r="HA102" s="168"/>
      <c r="HB102" s="168"/>
      <c r="HC102" s="168"/>
      <c r="HD102" s="168"/>
      <c r="HE102" s="168"/>
      <c r="HF102" s="168"/>
      <c r="HG102" s="168"/>
      <c r="HH102" s="168"/>
      <c r="HI102" s="168"/>
      <c r="HJ102" s="168"/>
      <c r="HK102" s="168"/>
      <c r="HL102" s="168"/>
      <c r="HM102" s="168"/>
      <c r="HN102" s="168"/>
      <c r="HO102" s="168"/>
      <c r="HP102" s="168"/>
      <c r="HQ102" s="168"/>
      <c r="HR102" s="168"/>
      <c r="HS102" s="168"/>
      <c r="HT102" s="168"/>
      <c r="HU102" s="168"/>
      <c r="HV102" s="168"/>
      <c r="HW102" s="168"/>
      <c r="HX102" s="168"/>
      <c r="HY102" s="168"/>
      <c r="HZ102" s="168"/>
      <c r="IA102" s="168"/>
      <c r="IB102" s="168"/>
      <c r="IC102" s="168"/>
      <c r="ID102" s="168"/>
      <c r="IE102" s="168"/>
      <c r="IF102" s="168"/>
      <c r="IG102" s="168"/>
      <c r="IH102" s="168"/>
      <c r="II102" s="168"/>
      <c r="IJ102" s="168"/>
      <c r="IK102" s="168"/>
      <c r="IL102" s="168"/>
      <c r="IM102" s="168"/>
      <c r="IN102" s="168"/>
      <c r="IO102" s="168"/>
      <c r="IP102" s="168"/>
      <c r="IQ102" s="168"/>
      <c r="IR102" s="168"/>
      <c r="IS102" s="168"/>
      <c r="IT102" s="168"/>
    </row>
    <row r="103" spans="1:254" s="188" customFormat="1" ht="26.4" x14ac:dyDescent="0.25">
      <c r="A103" s="169" t="s">
        <v>399</v>
      </c>
      <c r="B103" s="174" t="s">
        <v>381</v>
      </c>
      <c r="C103" s="171" t="s">
        <v>109</v>
      </c>
      <c r="D103" s="171" t="s">
        <v>175</v>
      </c>
      <c r="E103" s="171" t="s">
        <v>400</v>
      </c>
      <c r="F103" s="171"/>
      <c r="G103" s="172">
        <f>SUM(G104)</f>
        <v>0</v>
      </c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2"/>
      <c r="BI103" s="132"/>
      <c r="BJ103" s="132"/>
      <c r="BK103" s="132"/>
      <c r="BL103" s="132"/>
      <c r="BM103" s="132"/>
      <c r="BN103" s="132"/>
      <c r="BO103" s="132"/>
      <c r="BP103" s="132"/>
      <c r="BQ103" s="132"/>
      <c r="BR103" s="132"/>
      <c r="BS103" s="132"/>
      <c r="BT103" s="132"/>
      <c r="BU103" s="132"/>
      <c r="BV103" s="132"/>
      <c r="BW103" s="132"/>
      <c r="BX103" s="132"/>
      <c r="BY103" s="132"/>
      <c r="BZ103" s="132"/>
      <c r="CA103" s="132"/>
      <c r="CB103" s="132"/>
      <c r="CC103" s="132"/>
      <c r="CD103" s="132"/>
      <c r="CE103" s="132"/>
      <c r="CF103" s="132"/>
      <c r="CG103" s="132"/>
      <c r="CH103" s="132"/>
      <c r="CI103" s="132"/>
      <c r="CJ103" s="132"/>
      <c r="CK103" s="132"/>
      <c r="CL103" s="132"/>
      <c r="CM103" s="132"/>
      <c r="CN103" s="132"/>
      <c r="CO103" s="132"/>
      <c r="CP103" s="132"/>
      <c r="CQ103" s="132"/>
      <c r="CR103" s="132"/>
      <c r="CS103" s="132"/>
      <c r="CT103" s="132"/>
      <c r="CU103" s="132"/>
      <c r="CV103" s="132"/>
      <c r="CW103" s="132"/>
      <c r="CX103" s="132"/>
      <c r="CY103" s="132"/>
      <c r="CZ103" s="132"/>
      <c r="DA103" s="132"/>
      <c r="DB103" s="132"/>
      <c r="DC103" s="132"/>
      <c r="DD103" s="132"/>
      <c r="DE103" s="132"/>
      <c r="DF103" s="132"/>
      <c r="DG103" s="132"/>
      <c r="DH103" s="132"/>
      <c r="DI103" s="132"/>
      <c r="DJ103" s="132"/>
      <c r="DK103" s="132"/>
      <c r="DL103" s="132"/>
      <c r="DM103" s="132"/>
      <c r="DN103" s="132"/>
      <c r="DO103" s="132"/>
      <c r="DP103" s="132"/>
      <c r="DQ103" s="132"/>
      <c r="DR103" s="132"/>
      <c r="DS103" s="132"/>
      <c r="DT103" s="132"/>
      <c r="DU103" s="132"/>
      <c r="DV103" s="132"/>
      <c r="DW103" s="132"/>
      <c r="DX103" s="132"/>
      <c r="DY103" s="132"/>
      <c r="DZ103" s="132"/>
      <c r="EA103" s="132"/>
      <c r="EB103" s="132"/>
      <c r="EC103" s="132"/>
      <c r="ED103" s="132"/>
      <c r="EE103" s="132"/>
      <c r="EF103" s="132"/>
      <c r="EG103" s="132"/>
      <c r="EH103" s="132"/>
      <c r="EI103" s="132"/>
      <c r="EJ103" s="132"/>
      <c r="EK103" s="132"/>
      <c r="EL103" s="132"/>
      <c r="EM103" s="132"/>
      <c r="EN103" s="132"/>
      <c r="EO103" s="132"/>
      <c r="EP103" s="132"/>
      <c r="EQ103" s="132"/>
      <c r="ER103" s="132"/>
      <c r="ES103" s="132"/>
      <c r="ET103" s="132"/>
      <c r="EU103" s="132"/>
      <c r="EV103" s="132"/>
      <c r="EW103" s="132"/>
      <c r="EX103" s="132"/>
      <c r="EY103" s="132"/>
      <c r="EZ103" s="132"/>
      <c r="FA103" s="132"/>
      <c r="FB103" s="132"/>
      <c r="FC103" s="132"/>
      <c r="FD103" s="132"/>
      <c r="FE103" s="132"/>
      <c r="FF103" s="132"/>
      <c r="FG103" s="132"/>
      <c r="FH103" s="132"/>
      <c r="FI103" s="132"/>
      <c r="FJ103" s="132"/>
      <c r="FK103" s="132"/>
      <c r="FL103" s="132"/>
      <c r="FM103" s="132"/>
      <c r="FN103" s="132"/>
      <c r="FO103" s="132"/>
      <c r="FP103" s="132"/>
      <c r="FQ103" s="132"/>
      <c r="FR103" s="132"/>
      <c r="FS103" s="132"/>
      <c r="FT103" s="132"/>
      <c r="FU103" s="132"/>
      <c r="FV103" s="132"/>
      <c r="FW103" s="132"/>
      <c r="FX103" s="132"/>
      <c r="FY103" s="132"/>
      <c r="FZ103" s="132"/>
      <c r="GA103" s="132"/>
      <c r="GB103" s="132"/>
      <c r="GC103" s="132"/>
      <c r="GD103" s="132"/>
      <c r="GE103" s="132"/>
      <c r="GF103" s="132"/>
      <c r="GG103" s="132"/>
      <c r="GH103" s="132"/>
      <c r="GI103" s="132"/>
      <c r="GJ103" s="132"/>
      <c r="GK103" s="132"/>
      <c r="GL103" s="132"/>
      <c r="GM103" s="132"/>
      <c r="GN103" s="132"/>
      <c r="GO103" s="132"/>
      <c r="GP103" s="132"/>
      <c r="GQ103" s="132"/>
      <c r="GR103" s="132"/>
      <c r="GS103" s="132"/>
      <c r="GT103" s="132"/>
      <c r="GU103" s="132"/>
      <c r="GV103" s="132"/>
      <c r="GW103" s="132"/>
      <c r="GX103" s="132"/>
      <c r="GY103" s="132"/>
      <c r="GZ103" s="132"/>
      <c r="HA103" s="132"/>
      <c r="HB103" s="132"/>
      <c r="HC103" s="132"/>
      <c r="HD103" s="132"/>
      <c r="HE103" s="132"/>
      <c r="HF103" s="132"/>
      <c r="HG103" s="132"/>
      <c r="HH103" s="132"/>
      <c r="HI103" s="132"/>
      <c r="HJ103" s="132"/>
      <c r="HK103" s="132"/>
      <c r="HL103" s="132"/>
      <c r="HM103" s="132"/>
      <c r="HN103" s="132"/>
      <c r="HO103" s="132"/>
      <c r="HP103" s="132"/>
      <c r="HQ103" s="132"/>
      <c r="HR103" s="132"/>
      <c r="HS103" s="132"/>
      <c r="HT103" s="132"/>
      <c r="HU103" s="132"/>
      <c r="HV103" s="132"/>
      <c r="HW103" s="132"/>
      <c r="HX103" s="132"/>
      <c r="HY103" s="132"/>
      <c r="HZ103" s="132"/>
      <c r="IA103" s="132"/>
      <c r="IB103" s="132"/>
      <c r="IC103" s="132"/>
      <c r="ID103" s="132"/>
      <c r="IE103" s="132"/>
      <c r="IF103" s="132"/>
      <c r="IG103" s="132"/>
      <c r="IH103" s="132"/>
      <c r="II103" s="132"/>
      <c r="IJ103" s="132"/>
      <c r="IK103" s="132"/>
      <c r="IL103" s="132"/>
      <c r="IM103" s="132"/>
      <c r="IN103" s="132"/>
      <c r="IO103" s="132"/>
      <c r="IP103" s="132"/>
      <c r="IQ103" s="132"/>
      <c r="IR103" s="132"/>
      <c r="IS103" s="132"/>
      <c r="IT103" s="132"/>
    </row>
    <row r="104" spans="1:254" s="178" customFormat="1" ht="14.4" x14ac:dyDescent="0.3">
      <c r="A104" s="164" t="s">
        <v>383</v>
      </c>
      <c r="B104" s="177" t="s">
        <v>381</v>
      </c>
      <c r="C104" s="166" t="s">
        <v>109</v>
      </c>
      <c r="D104" s="166" t="s">
        <v>175</v>
      </c>
      <c r="E104" s="166" t="s">
        <v>400</v>
      </c>
      <c r="F104" s="166" t="s">
        <v>105</v>
      </c>
      <c r="G104" s="167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8"/>
      <c r="AI104" s="168"/>
      <c r="AJ104" s="168"/>
      <c r="AK104" s="168"/>
      <c r="AL104" s="168"/>
      <c r="AM104" s="168"/>
      <c r="AN104" s="168"/>
      <c r="AO104" s="168"/>
      <c r="AP104" s="168"/>
      <c r="AQ104" s="168"/>
      <c r="AR104" s="168"/>
      <c r="AS104" s="168"/>
      <c r="AT104" s="168"/>
      <c r="AU104" s="168"/>
      <c r="AV104" s="168"/>
      <c r="AW104" s="168"/>
      <c r="AX104" s="168"/>
      <c r="AY104" s="168"/>
      <c r="AZ104" s="168"/>
      <c r="BA104" s="168"/>
      <c r="BB104" s="168"/>
      <c r="BC104" s="168"/>
      <c r="BD104" s="168"/>
      <c r="BE104" s="168"/>
      <c r="BF104" s="168"/>
      <c r="BG104" s="168"/>
      <c r="BH104" s="168"/>
      <c r="BI104" s="168"/>
      <c r="BJ104" s="168"/>
      <c r="BK104" s="168"/>
      <c r="BL104" s="168"/>
      <c r="BM104" s="168"/>
      <c r="BN104" s="168"/>
      <c r="BO104" s="168"/>
      <c r="BP104" s="168"/>
      <c r="BQ104" s="168"/>
      <c r="BR104" s="168"/>
      <c r="BS104" s="168"/>
      <c r="BT104" s="168"/>
      <c r="BU104" s="168"/>
      <c r="BV104" s="168"/>
      <c r="BW104" s="168"/>
      <c r="BX104" s="168"/>
      <c r="BY104" s="168"/>
      <c r="BZ104" s="168"/>
      <c r="CA104" s="168"/>
      <c r="CB104" s="168"/>
      <c r="CC104" s="168"/>
      <c r="CD104" s="168"/>
      <c r="CE104" s="168"/>
      <c r="CF104" s="168"/>
      <c r="CG104" s="168"/>
      <c r="CH104" s="168"/>
      <c r="CI104" s="168"/>
      <c r="CJ104" s="168"/>
      <c r="CK104" s="168"/>
      <c r="CL104" s="168"/>
      <c r="CM104" s="168"/>
      <c r="CN104" s="168"/>
      <c r="CO104" s="168"/>
      <c r="CP104" s="168"/>
      <c r="CQ104" s="168"/>
      <c r="CR104" s="168"/>
      <c r="CS104" s="168"/>
      <c r="CT104" s="168"/>
      <c r="CU104" s="168"/>
      <c r="CV104" s="168"/>
      <c r="CW104" s="168"/>
      <c r="CX104" s="168"/>
      <c r="CY104" s="168"/>
      <c r="CZ104" s="168"/>
      <c r="DA104" s="168"/>
      <c r="DB104" s="168"/>
      <c r="DC104" s="168"/>
      <c r="DD104" s="168"/>
      <c r="DE104" s="168"/>
      <c r="DF104" s="168"/>
      <c r="DG104" s="168"/>
      <c r="DH104" s="168"/>
      <c r="DI104" s="168"/>
      <c r="DJ104" s="168"/>
      <c r="DK104" s="168"/>
      <c r="DL104" s="168"/>
      <c r="DM104" s="168"/>
      <c r="DN104" s="168"/>
      <c r="DO104" s="168"/>
      <c r="DP104" s="168"/>
      <c r="DQ104" s="168"/>
      <c r="DR104" s="168"/>
      <c r="DS104" s="168"/>
      <c r="DT104" s="168"/>
      <c r="DU104" s="168"/>
      <c r="DV104" s="168"/>
      <c r="DW104" s="168"/>
      <c r="DX104" s="168"/>
      <c r="DY104" s="168"/>
      <c r="DZ104" s="168"/>
      <c r="EA104" s="168"/>
      <c r="EB104" s="168"/>
      <c r="EC104" s="168"/>
      <c r="ED104" s="168"/>
      <c r="EE104" s="168"/>
      <c r="EF104" s="168"/>
      <c r="EG104" s="168"/>
      <c r="EH104" s="168"/>
      <c r="EI104" s="168"/>
      <c r="EJ104" s="168"/>
      <c r="EK104" s="168"/>
      <c r="EL104" s="168"/>
      <c r="EM104" s="168"/>
      <c r="EN104" s="168"/>
      <c r="EO104" s="168"/>
      <c r="EP104" s="168"/>
      <c r="EQ104" s="168"/>
      <c r="ER104" s="168"/>
      <c r="ES104" s="168"/>
      <c r="ET104" s="168"/>
      <c r="EU104" s="168"/>
      <c r="EV104" s="168"/>
      <c r="EW104" s="168"/>
      <c r="EX104" s="168"/>
      <c r="EY104" s="168"/>
      <c r="EZ104" s="168"/>
      <c r="FA104" s="168"/>
      <c r="FB104" s="168"/>
      <c r="FC104" s="168"/>
      <c r="FD104" s="168"/>
      <c r="FE104" s="168"/>
      <c r="FF104" s="168"/>
      <c r="FG104" s="168"/>
      <c r="FH104" s="168"/>
      <c r="FI104" s="168"/>
      <c r="FJ104" s="168"/>
      <c r="FK104" s="168"/>
      <c r="FL104" s="168"/>
      <c r="FM104" s="168"/>
      <c r="FN104" s="168"/>
      <c r="FO104" s="168"/>
      <c r="FP104" s="168"/>
      <c r="FQ104" s="168"/>
      <c r="FR104" s="168"/>
      <c r="FS104" s="168"/>
      <c r="FT104" s="168"/>
      <c r="FU104" s="168"/>
      <c r="FV104" s="168"/>
      <c r="FW104" s="168"/>
      <c r="FX104" s="168"/>
      <c r="FY104" s="168"/>
      <c r="FZ104" s="168"/>
      <c r="GA104" s="168"/>
      <c r="GB104" s="168"/>
      <c r="GC104" s="168"/>
      <c r="GD104" s="168"/>
      <c r="GE104" s="168"/>
      <c r="GF104" s="168"/>
      <c r="GG104" s="168"/>
      <c r="GH104" s="168"/>
      <c r="GI104" s="168"/>
      <c r="GJ104" s="168"/>
      <c r="GK104" s="168"/>
      <c r="GL104" s="168"/>
      <c r="GM104" s="168"/>
      <c r="GN104" s="168"/>
      <c r="GO104" s="168"/>
      <c r="GP104" s="168"/>
      <c r="GQ104" s="168"/>
      <c r="GR104" s="168"/>
      <c r="GS104" s="168"/>
      <c r="GT104" s="168"/>
      <c r="GU104" s="168"/>
      <c r="GV104" s="168"/>
      <c r="GW104" s="168"/>
      <c r="GX104" s="168"/>
      <c r="GY104" s="168"/>
      <c r="GZ104" s="168"/>
      <c r="HA104" s="168"/>
      <c r="HB104" s="168"/>
      <c r="HC104" s="168"/>
      <c r="HD104" s="168"/>
      <c r="HE104" s="168"/>
      <c r="HF104" s="168"/>
      <c r="HG104" s="168"/>
      <c r="HH104" s="168"/>
      <c r="HI104" s="168"/>
      <c r="HJ104" s="168"/>
      <c r="HK104" s="168"/>
      <c r="HL104" s="168"/>
      <c r="HM104" s="168"/>
      <c r="HN104" s="168"/>
      <c r="HO104" s="168"/>
      <c r="HP104" s="168"/>
      <c r="HQ104" s="168"/>
      <c r="HR104" s="168"/>
      <c r="HS104" s="168"/>
      <c r="HT104" s="168"/>
      <c r="HU104" s="168"/>
      <c r="HV104" s="168"/>
      <c r="HW104" s="168"/>
      <c r="HX104" s="168"/>
      <c r="HY104" s="168"/>
      <c r="HZ104" s="168"/>
      <c r="IA104" s="168"/>
      <c r="IB104" s="168"/>
      <c r="IC104" s="168"/>
      <c r="ID104" s="168"/>
      <c r="IE104" s="168"/>
      <c r="IF104" s="168"/>
      <c r="IG104" s="168"/>
      <c r="IH104" s="168"/>
      <c r="II104" s="168"/>
      <c r="IJ104" s="168"/>
      <c r="IK104" s="168"/>
      <c r="IL104" s="168"/>
      <c r="IM104" s="168"/>
      <c r="IN104" s="168"/>
      <c r="IO104" s="168"/>
      <c r="IP104" s="168"/>
      <c r="IQ104" s="168"/>
      <c r="IR104" s="168"/>
      <c r="IS104" s="168"/>
      <c r="IT104" s="168"/>
    </row>
    <row r="105" spans="1:254" ht="13.8" x14ac:dyDescent="0.3">
      <c r="A105" s="190" t="s">
        <v>397</v>
      </c>
      <c r="B105" s="175" t="s">
        <v>381</v>
      </c>
      <c r="C105" s="175" t="s">
        <v>109</v>
      </c>
      <c r="D105" s="175" t="s">
        <v>175</v>
      </c>
      <c r="E105" s="175" t="s">
        <v>141</v>
      </c>
      <c r="F105" s="175"/>
      <c r="G105" s="162">
        <f>SUM(G106)</f>
        <v>10071.94</v>
      </c>
    </row>
    <row r="106" spans="1:254" ht="26.4" x14ac:dyDescent="0.25">
      <c r="A106" s="169" t="s">
        <v>401</v>
      </c>
      <c r="B106" s="174" t="s">
        <v>381</v>
      </c>
      <c r="C106" s="171" t="s">
        <v>109</v>
      </c>
      <c r="D106" s="171" t="s">
        <v>175</v>
      </c>
      <c r="E106" s="171" t="s">
        <v>181</v>
      </c>
      <c r="F106" s="171"/>
      <c r="G106" s="172">
        <f>SUM(G107:G110)</f>
        <v>10071.94</v>
      </c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2"/>
      <c r="AZ106" s="132"/>
      <c r="BA106" s="132"/>
      <c r="BB106" s="132"/>
      <c r="BC106" s="132"/>
      <c r="BD106" s="132"/>
      <c r="BE106" s="132"/>
      <c r="BF106" s="132"/>
      <c r="BG106" s="132"/>
      <c r="BH106" s="132"/>
      <c r="BI106" s="132"/>
      <c r="BJ106" s="132"/>
      <c r="BK106" s="132"/>
      <c r="BL106" s="132"/>
      <c r="BM106" s="132"/>
      <c r="BN106" s="132"/>
      <c r="BO106" s="132"/>
      <c r="BP106" s="132"/>
      <c r="BQ106" s="132"/>
      <c r="BR106" s="132"/>
      <c r="BS106" s="132"/>
      <c r="BT106" s="132"/>
      <c r="BU106" s="132"/>
      <c r="BV106" s="132"/>
      <c r="BW106" s="132"/>
      <c r="BX106" s="132"/>
      <c r="BY106" s="132"/>
      <c r="BZ106" s="132"/>
      <c r="CA106" s="132"/>
      <c r="CB106" s="132"/>
      <c r="CC106" s="132"/>
      <c r="CD106" s="132"/>
      <c r="CE106" s="132"/>
      <c r="CF106" s="132"/>
      <c r="CG106" s="132"/>
      <c r="CH106" s="132"/>
      <c r="CI106" s="132"/>
      <c r="CJ106" s="132"/>
      <c r="CK106" s="132"/>
      <c r="CL106" s="132"/>
      <c r="CM106" s="132"/>
      <c r="CN106" s="132"/>
      <c r="CO106" s="132"/>
      <c r="CP106" s="132"/>
      <c r="CQ106" s="132"/>
      <c r="CR106" s="132"/>
      <c r="CS106" s="132"/>
      <c r="CT106" s="132"/>
      <c r="CU106" s="132"/>
      <c r="CV106" s="132"/>
      <c r="CW106" s="132"/>
      <c r="CX106" s="132"/>
      <c r="CY106" s="132"/>
      <c r="CZ106" s="132"/>
      <c r="DA106" s="132"/>
      <c r="DB106" s="132"/>
      <c r="DC106" s="132"/>
      <c r="DD106" s="132"/>
      <c r="DE106" s="132"/>
      <c r="DF106" s="132"/>
      <c r="DG106" s="132"/>
      <c r="DH106" s="132"/>
      <c r="DI106" s="132"/>
      <c r="DJ106" s="132"/>
      <c r="DK106" s="132"/>
      <c r="DL106" s="132"/>
      <c r="DM106" s="132"/>
      <c r="DN106" s="132"/>
      <c r="DO106" s="132"/>
      <c r="DP106" s="132"/>
      <c r="DQ106" s="132"/>
      <c r="DR106" s="132"/>
      <c r="DS106" s="132"/>
      <c r="DT106" s="132"/>
      <c r="DU106" s="132"/>
      <c r="DV106" s="132"/>
      <c r="DW106" s="132"/>
      <c r="DX106" s="132"/>
      <c r="DY106" s="132"/>
      <c r="DZ106" s="132"/>
      <c r="EA106" s="132"/>
      <c r="EB106" s="132"/>
      <c r="EC106" s="132"/>
      <c r="ED106" s="132"/>
      <c r="EE106" s="132"/>
      <c r="EF106" s="132"/>
      <c r="EG106" s="132"/>
      <c r="EH106" s="132"/>
      <c r="EI106" s="132"/>
      <c r="EJ106" s="132"/>
      <c r="EK106" s="132"/>
      <c r="EL106" s="132"/>
      <c r="EM106" s="132"/>
      <c r="EN106" s="132"/>
      <c r="EO106" s="132"/>
      <c r="EP106" s="132"/>
      <c r="EQ106" s="132"/>
      <c r="ER106" s="132"/>
      <c r="ES106" s="132"/>
      <c r="ET106" s="132"/>
      <c r="EU106" s="132"/>
      <c r="EV106" s="132"/>
      <c r="EW106" s="132"/>
      <c r="EX106" s="132"/>
      <c r="EY106" s="132"/>
      <c r="EZ106" s="132"/>
      <c r="FA106" s="132"/>
      <c r="FB106" s="132"/>
      <c r="FC106" s="132"/>
      <c r="FD106" s="132"/>
      <c r="FE106" s="132"/>
      <c r="FF106" s="132"/>
      <c r="FG106" s="132"/>
      <c r="FH106" s="132"/>
      <c r="FI106" s="132"/>
      <c r="FJ106" s="132"/>
      <c r="FK106" s="132"/>
      <c r="FL106" s="132"/>
      <c r="FM106" s="132"/>
      <c r="FN106" s="132"/>
      <c r="FO106" s="132"/>
      <c r="FP106" s="132"/>
      <c r="FQ106" s="132"/>
      <c r="FR106" s="132"/>
      <c r="FS106" s="132"/>
      <c r="FT106" s="132"/>
      <c r="FU106" s="132"/>
      <c r="FV106" s="132"/>
      <c r="FW106" s="132"/>
      <c r="FX106" s="132"/>
      <c r="FY106" s="132"/>
      <c r="FZ106" s="132"/>
      <c r="GA106" s="132"/>
      <c r="GB106" s="132"/>
      <c r="GC106" s="132"/>
      <c r="GD106" s="132"/>
      <c r="GE106" s="132"/>
      <c r="GF106" s="132"/>
      <c r="GG106" s="132"/>
      <c r="GH106" s="132"/>
      <c r="GI106" s="132"/>
      <c r="GJ106" s="132"/>
      <c r="GK106" s="132"/>
      <c r="GL106" s="132"/>
      <c r="GM106" s="132"/>
      <c r="GN106" s="132"/>
      <c r="GO106" s="132"/>
      <c r="GP106" s="132"/>
      <c r="GQ106" s="132"/>
      <c r="GR106" s="132"/>
      <c r="GS106" s="132"/>
      <c r="GT106" s="132"/>
      <c r="GU106" s="132"/>
      <c r="GV106" s="132"/>
      <c r="GW106" s="132"/>
      <c r="GX106" s="132"/>
      <c r="GY106" s="132"/>
      <c r="GZ106" s="132"/>
      <c r="HA106" s="132"/>
      <c r="HB106" s="132"/>
      <c r="HC106" s="132"/>
      <c r="HD106" s="132"/>
      <c r="HE106" s="132"/>
      <c r="HF106" s="132"/>
      <c r="HG106" s="132"/>
      <c r="HH106" s="132"/>
      <c r="HI106" s="132"/>
      <c r="HJ106" s="132"/>
      <c r="HK106" s="132"/>
      <c r="HL106" s="132"/>
      <c r="HM106" s="132"/>
      <c r="HN106" s="132"/>
      <c r="HO106" s="132"/>
      <c r="HP106" s="132"/>
      <c r="HQ106" s="132"/>
      <c r="HR106" s="132"/>
      <c r="HS106" s="132"/>
      <c r="HT106" s="132"/>
      <c r="HU106" s="132"/>
      <c r="HV106" s="132"/>
      <c r="HW106" s="132"/>
      <c r="HX106" s="132"/>
      <c r="HY106" s="132"/>
      <c r="HZ106" s="132"/>
      <c r="IA106" s="132"/>
      <c r="IB106" s="132"/>
      <c r="IC106" s="132"/>
      <c r="ID106" s="132"/>
      <c r="IE106" s="132"/>
      <c r="IF106" s="132"/>
      <c r="IG106" s="132"/>
      <c r="IH106" s="132"/>
      <c r="II106" s="132"/>
      <c r="IJ106" s="132"/>
      <c r="IK106" s="132"/>
      <c r="IL106" s="132"/>
      <c r="IM106" s="132"/>
      <c r="IN106" s="132"/>
      <c r="IO106" s="132"/>
      <c r="IP106" s="132"/>
      <c r="IQ106" s="132"/>
      <c r="IR106" s="132"/>
      <c r="IS106" s="132"/>
      <c r="IT106" s="132"/>
    </row>
    <row r="107" spans="1:254" x14ac:dyDescent="0.25">
      <c r="A107" s="164" t="s">
        <v>383</v>
      </c>
      <c r="B107" s="177" t="s">
        <v>381</v>
      </c>
      <c r="C107" s="166" t="s">
        <v>109</v>
      </c>
      <c r="D107" s="166" t="s">
        <v>175</v>
      </c>
      <c r="E107" s="166" t="s">
        <v>181</v>
      </c>
      <c r="F107" s="166" t="s">
        <v>105</v>
      </c>
      <c r="G107" s="167">
        <v>7370</v>
      </c>
    </row>
    <row r="108" spans="1:254" x14ac:dyDescent="0.25">
      <c r="A108" s="164" t="s">
        <v>393</v>
      </c>
      <c r="B108" s="177" t="s">
        <v>381</v>
      </c>
      <c r="C108" s="166" t="s">
        <v>109</v>
      </c>
      <c r="D108" s="166" t="s">
        <v>175</v>
      </c>
      <c r="E108" s="166" t="s">
        <v>181</v>
      </c>
      <c r="F108" s="166" t="s">
        <v>149</v>
      </c>
      <c r="G108" s="167"/>
    </row>
    <row r="109" spans="1:254" x14ac:dyDescent="0.25">
      <c r="A109" s="164" t="s">
        <v>383</v>
      </c>
      <c r="B109" s="177" t="s">
        <v>381</v>
      </c>
      <c r="C109" s="166" t="s">
        <v>109</v>
      </c>
      <c r="D109" s="166" t="s">
        <v>175</v>
      </c>
      <c r="E109" s="166" t="s">
        <v>182</v>
      </c>
      <c r="F109" s="166" t="s">
        <v>105</v>
      </c>
      <c r="G109" s="167">
        <v>0</v>
      </c>
    </row>
    <row r="110" spans="1:254" ht="26.4" x14ac:dyDescent="0.25">
      <c r="A110" s="164" t="s">
        <v>150</v>
      </c>
      <c r="B110" s="177" t="s">
        <v>381</v>
      </c>
      <c r="C110" s="166" t="s">
        <v>109</v>
      </c>
      <c r="D110" s="166" t="s">
        <v>175</v>
      </c>
      <c r="E110" s="166" t="s">
        <v>181</v>
      </c>
      <c r="F110" s="166" t="s">
        <v>151</v>
      </c>
      <c r="G110" s="167">
        <v>2701.94</v>
      </c>
    </row>
    <row r="111" spans="1:254" ht="13.8" x14ac:dyDescent="0.3">
      <c r="A111" s="154" t="s">
        <v>184</v>
      </c>
      <c r="B111" s="155" t="s">
        <v>381</v>
      </c>
      <c r="C111" s="155" t="s">
        <v>109</v>
      </c>
      <c r="D111" s="155" t="s">
        <v>185</v>
      </c>
      <c r="E111" s="155"/>
      <c r="F111" s="155"/>
      <c r="G111" s="157">
        <f>SUM(G112)</f>
        <v>300</v>
      </c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3"/>
      <c r="Y111" s="203"/>
      <c r="Z111" s="203"/>
      <c r="AA111" s="203"/>
      <c r="AB111" s="203"/>
      <c r="AC111" s="203"/>
      <c r="AD111" s="203"/>
      <c r="AE111" s="203"/>
      <c r="AF111" s="203"/>
      <c r="AG111" s="203"/>
      <c r="AH111" s="203"/>
      <c r="AI111" s="203"/>
      <c r="AJ111" s="203"/>
      <c r="AK111" s="203"/>
      <c r="AL111" s="203"/>
      <c r="AM111" s="203"/>
      <c r="AN111" s="203"/>
      <c r="AO111" s="203"/>
      <c r="AP111" s="203"/>
      <c r="AQ111" s="203"/>
      <c r="AR111" s="203"/>
      <c r="AS111" s="203"/>
      <c r="AT111" s="203"/>
      <c r="AU111" s="203"/>
      <c r="AV111" s="203"/>
      <c r="AW111" s="203"/>
      <c r="AX111" s="203"/>
      <c r="AY111" s="203"/>
      <c r="AZ111" s="203"/>
      <c r="BA111" s="203"/>
      <c r="BB111" s="203"/>
      <c r="BC111" s="203"/>
      <c r="BD111" s="203"/>
      <c r="BE111" s="203"/>
      <c r="BF111" s="203"/>
      <c r="BG111" s="203"/>
      <c r="BH111" s="203"/>
      <c r="BI111" s="203"/>
      <c r="BJ111" s="203"/>
      <c r="BK111" s="203"/>
      <c r="BL111" s="203"/>
      <c r="BM111" s="203"/>
      <c r="BN111" s="203"/>
      <c r="BO111" s="203"/>
      <c r="BP111" s="203"/>
      <c r="BQ111" s="203"/>
      <c r="BR111" s="203"/>
      <c r="BS111" s="203"/>
      <c r="BT111" s="203"/>
      <c r="BU111" s="203"/>
      <c r="BV111" s="203"/>
      <c r="BW111" s="203"/>
      <c r="BX111" s="203"/>
      <c r="BY111" s="203"/>
      <c r="BZ111" s="203"/>
      <c r="CA111" s="203"/>
      <c r="CB111" s="203"/>
      <c r="CC111" s="203"/>
      <c r="CD111" s="203"/>
      <c r="CE111" s="203"/>
      <c r="CF111" s="203"/>
      <c r="CG111" s="203"/>
      <c r="CH111" s="203"/>
      <c r="CI111" s="203"/>
      <c r="CJ111" s="203"/>
      <c r="CK111" s="203"/>
      <c r="CL111" s="203"/>
      <c r="CM111" s="203"/>
      <c r="CN111" s="203"/>
      <c r="CO111" s="203"/>
      <c r="CP111" s="203"/>
      <c r="CQ111" s="203"/>
      <c r="CR111" s="203"/>
      <c r="CS111" s="203"/>
      <c r="CT111" s="203"/>
      <c r="CU111" s="203"/>
      <c r="CV111" s="203"/>
      <c r="CW111" s="203"/>
      <c r="CX111" s="203"/>
      <c r="CY111" s="203"/>
      <c r="CZ111" s="203"/>
      <c r="DA111" s="203"/>
      <c r="DB111" s="203"/>
      <c r="DC111" s="203"/>
      <c r="DD111" s="203"/>
      <c r="DE111" s="203"/>
      <c r="DF111" s="203"/>
      <c r="DG111" s="203"/>
      <c r="DH111" s="203"/>
      <c r="DI111" s="203"/>
      <c r="DJ111" s="203"/>
      <c r="DK111" s="203"/>
      <c r="DL111" s="203"/>
      <c r="DM111" s="203"/>
      <c r="DN111" s="203"/>
      <c r="DO111" s="203"/>
      <c r="DP111" s="203"/>
      <c r="DQ111" s="203"/>
      <c r="DR111" s="203"/>
      <c r="DS111" s="203"/>
      <c r="DT111" s="203"/>
      <c r="DU111" s="203"/>
      <c r="DV111" s="203"/>
      <c r="DW111" s="203"/>
      <c r="DX111" s="203"/>
      <c r="DY111" s="203"/>
      <c r="DZ111" s="203"/>
      <c r="EA111" s="203"/>
      <c r="EB111" s="203"/>
      <c r="EC111" s="203"/>
      <c r="ED111" s="203"/>
      <c r="EE111" s="203"/>
      <c r="EF111" s="203"/>
      <c r="EG111" s="203"/>
      <c r="EH111" s="203"/>
      <c r="EI111" s="203"/>
      <c r="EJ111" s="203"/>
      <c r="EK111" s="203"/>
      <c r="EL111" s="203"/>
      <c r="EM111" s="203"/>
      <c r="EN111" s="203"/>
      <c r="EO111" s="203"/>
      <c r="EP111" s="203"/>
      <c r="EQ111" s="203"/>
      <c r="ER111" s="203"/>
      <c r="ES111" s="203"/>
      <c r="ET111" s="203"/>
      <c r="EU111" s="203"/>
      <c r="EV111" s="203"/>
      <c r="EW111" s="203"/>
      <c r="EX111" s="203"/>
      <c r="EY111" s="203"/>
      <c r="EZ111" s="203"/>
      <c r="FA111" s="203"/>
      <c r="FB111" s="203"/>
      <c r="FC111" s="203"/>
      <c r="FD111" s="203"/>
      <c r="FE111" s="203"/>
      <c r="FF111" s="203"/>
      <c r="FG111" s="203"/>
      <c r="FH111" s="203"/>
      <c r="FI111" s="203"/>
      <c r="FJ111" s="203"/>
      <c r="FK111" s="203"/>
      <c r="FL111" s="203"/>
      <c r="FM111" s="203"/>
      <c r="FN111" s="203"/>
      <c r="FO111" s="203"/>
      <c r="FP111" s="203"/>
      <c r="FQ111" s="203"/>
      <c r="FR111" s="203"/>
      <c r="FS111" s="203"/>
      <c r="FT111" s="203"/>
      <c r="FU111" s="203"/>
      <c r="FV111" s="203"/>
      <c r="FW111" s="203"/>
      <c r="FX111" s="203"/>
      <c r="FY111" s="203"/>
      <c r="FZ111" s="203"/>
      <c r="GA111" s="203"/>
      <c r="GB111" s="203"/>
      <c r="GC111" s="203"/>
      <c r="GD111" s="203"/>
      <c r="GE111" s="203"/>
      <c r="GF111" s="203"/>
      <c r="GG111" s="203"/>
      <c r="GH111" s="203"/>
      <c r="GI111" s="203"/>
      <c r="GJ111" s="203"/>
      <c r="GK111" s="203"/>
      <c r="GL111" s="203"/>
      <c r="GM111" s="203"/>
      <c r="GN111" s="203"/>
      <c r="GO111" s="203"/>
      <c r="GP111" s="203"/>
      <c r="GQ111" s="203"/>
      <c r="GR111" s="203"/>
      <c r="GS111" s="203"/>
      <c r="GT111" s="203"/>
      <c r="GU111" s="203"/>
      <c r="GV111" s="203"/>
      <c r="GW111" s="203"/>
      <c r="GX111" s="203"/>
      <c r="GY111" s="203"/>
      <c r="GZ111" s="203"/>
      <c r="HA111" s="203"/>
      <c r="HB111" s="203"/>
      <c r="HC111" s="203"/>
      <c r="HD111" s="203"/>
      <c r="HE111" s="203"/>
      <c r="HF111" s="203"/>
      <c r="HG111" s="203"/>
      <c r="HH111" s="203"/>
      <c r="HI111" s="203"/>
      <c r="HJ111" s="203"/>
      <c r="HK111" s="203"/>
      <c r="HL111" s="203"/>
      <c r="HM111" s="203"/>
      <c r="HN111" s="203"/>
      <c r="HO111" s="203"/>
      <c r="HP111" s="203"/>
      <c r="HQ111" s="203"/>
      <c r="HR111" s="203"/>
      <c r="HS111" s="203"/>
      <c r="HT111" s="203"/>
      <c r="HU111" s="203"/>
      <c r="HV111" s="203"/>
      <c r="HW111" s="203"/>
      <c r="HX111" s="203"/>
      <c r="HY111" s="203"/>
      <c r="HZ111" s="203"/>
      <c r="IA111" s="203"/>
      <c r="IB111" s="203"/>
      <c r="IC111" s="203"/>
      <c r="ID111" s="203"/>
      <c r="IE111" s="203"/>
      <c r="IF111" s="203"/>
      <c r="IG111" s="203"/>
      <c r="IH111" s="203"/>
      <c r="II111" s="203"/>
      <c r="IJ111" s="203"/>
      <c r="IK111" s="203"/>
      <c r="IL111" s="203"/>
      <c r="IM111" s="203"/>
      <c r="IN111" s="203"/>
      <c r="IO111" s="203"/>
      <c r="IP111" s="203"/>
      <c r="IQ111" s="203"/>
      <c r="IR111" s="203"/>
      <c r="IS111" s="203"/>
      <c r="IT111" s="203"/>
    </row>
    <row r="112" spans="1:254" ht="13.8" x14ac:dyDescent="0.3">
      <c r="A112" s="159" t="s">
        <v>140</v>
      </c>
      <c r="B112" s="166" t="s">
        <v>381</v>
      </c>
      <c r="C112" s="155" t="s">
        <v>109</v>
      </c>
      <c r="D112" s="155" t="s">
        <v>185</v>
      </c>
      <c r="E112" s="155" t="s">
        <v>402</v>
      </c>
      <c r="F112" s="155"/>
      <c r="G112" s="157">
        <f>SUM(G115+G113)</f>
        <v>300</v>
      </c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168"/>
      <c r="AM112" s="168"/>
      <c r="AN112" s="168"/>
      <c r="AO112" s="168"/>
      <c r="AP112" s="168"/>
      <c r="AQ112" s="168"/>
      <c r="AR112" s="168"/>
      <c r="AS112" s="168"/>
      <c r="AT112" s="168"/>
      <c r="AU112" s="168"/>
      <c r="AV112" s="168"/>
      <c r="AW112" s="168"/>
      <c r="AX112" s="168"/>
      <c r="AY112" s="168"/>
      <c r="AZ112" s="168"/>
      <c r="BA112" s="168"/>
      <c r="BB112" s="168"/>
      <c r="BC112" s="168"/>
      <c r="BD112" s="168"/>
      <c r="BE112" s="168"/>
      <c r="BF112" s="168"/>
      <c r="BG112" s="168"/>
      <c r="BH112" s="168"/>
      <c r="BI112" s="168"/>
      <c r="BJ112" s="168"/>
      <c r="BK112" s="168"/>
      <c r="BL112" s="168"/>
      <c r="BM112" s="168"/>
      <c r="BN112" s="168"/>
      <c r="BO112" s="168"/>
      <c r="BP112" s="168"/>
      <c r="BQ112" s="168"/>
      <c r="BR112" s="168"/>
      <c r="BS112" s="168"/>
      <c r="BT112" s="168"/>
      <c r="BU112" s="168"/>
      <c r="BV112" s="168"/>
      <c r="BW112" s="168"/>
      <c r="BX112" s="168"/>
      <c r="BY112" s="168"/>
      <c r="BZ112" s="168"/>
      <c r="CA112" s="168"/>
      <c r="CB112" s="168"/>
      <c r="CC112" s="168"/>
      <c r="CD112" s="168"/>
      <c r="CE112" s="168"/>
      <c r="CF112" s="168"/>
      <c r="CG112" s="168"/>
      <c r="CH112" s="168"/>
      <c r="CI112" s="168"/>
      <c r="CJ112" s="168"/>
      <c r="CK112" s="168"/>
      <c r="CL112" s="168"/>
      <c r="CM112" s="168"/>
      <c r="CN112" s="168"/>
      <c r="CO112" s="168"/>
      <c r="CP112" s="168"/>
      <c r="CQ112" s="168"/>
      <c r="CR112" s="168"/>
      <c r="CS112" s="168"/>
      <c r="CT112" s="168"/>
      <c r="CU112" s="168"/>
      <c r="CV112" s="168"/>
      <c r="CW112" s="168"/>
      <c r="CX112" s="168"/>
      <c r="CY112" s="168"/>
      <c r="CZ112" s="168"/>
      <c r="DA112" s="168"/>
      <c r="DB112" s="168"/>
      <c r="DC112" s="168"/>
      <c r="DD112" s="168"/>
      <c r="DE112" s="168"/>
      <c r="DF112" s="168"/>
      <c r="DG112" s="168"/>
      <c r="DH112" s="168"/>
      <c r="DI112" s="168"/>
      <c r="DJ112" s="168"/>
      <c r="DK112" s="168"/>
      <c r="DL112" s="168"/>
      <c r="DM112" s="168"/>
      <c r="DN112" s="168"/>
      <c r="DO112" s="168"/>
      <c r="DP112" s="168"/>
      <c r="DQ112" s="168"/>
      <c r="DR112" s="168"/>
      <c r="DS112" s="168"/>
      <c r="DT112" s="168"/>
      <c r="DU112" s="168"/>
      <c r="DV112" s="168"/>
      <c r="DW112" s="168"/>
      <c r="DX112" s="168"/>
      <c r="DY112" s="168"/>
      <c r="DZ112" s="168"/>
      <c r="EA112" s="168"/>
      <c r="EB112" s="168"/>
      <c r="EC112" s="168"/>
      <c r="ED112" s="168"/>
      <c r="EE112" s="168"/>
      <c r="EF112" s="168"/>
      <c r="EG112" s="168"/>
      <c r="EH112" s="168"/>
      <c r="EI112" s="168"/>
      <c r="EJ112" s="168"/>
      <c r="EK112" s="168"/>
      <c r="EL112" s="168"/>
      <c r="EM112" s="168"/>
      <c r="EN112" s="168"/>
      <c r="EO112" s="168"/>
      <c r="EP112" s="168"/>
      <c r="EQ112" s="168"/>
      <c r="ER112" s="168"/>
      <c r="ES112" s="168"/>
      <c r="ET112" s="168"/>
      <c r="EU112" s="168"/>
      <c r="EV112" s="168"/>
      <c r="EW112" s="168"/>
      <c r="EX112" s="168"/>
      <c r="EY112" s="168"/>
      <c r="EZ112" s="168"/>
      <c r="FA112" s="168"/>
      <c r="FB112" s="168"/>
      <c r="FC112" s="168"/>
      <c r="FD112" s="168"/>
      <c r="FE112" s="168"/>
      <c r="FF112" s="168"/>
      <c r="FG112" s="168"/>
      <c r="FH112" s="168"/>
      <c r="FI112" s="168"/>
      <c r="FJ112" s="168"/>
      <c r="FK112" s="168"/>
      <c r="FL112" s="168"/>
      <c r="FM112" s="168"/>
      <c r="FN112" s="168"/>
      <c r="FO112" s="168"/>
      <c r="FP112" s="168"/>
      <c r="FQ112" s="168"/>
      <c r="FR112" s="168"/>
      <c r="FS112" s="168"/>
      <c r="FT112" s="168"/>
      <c r="FU112" s="168"/>
      <c r="FV112" s="168"/>
      <c r="FW112" s="168"/>
      <c r="FX112" s="168"/>
      <c r="FY112" s="168"/>
      <c r="FZ112" s="168"/>
      <c r="GA112" s="168"/>
      <c r="GB112" s="168"/>
      <c r="GC112" s="168"/>
      <c r="GD112" s="168"/>
      <c r="GE112" s="168"/>
      <c r="GF112" s="168"/>
      <c r="GG112" s="168"/>
      <c r="GH112" s="168"/>
      <c r="GI112" s="168"/>
      <c r="GJ112" s="168"/>
      <c r="GK112" s="168"/>
      <c r="GL112" s="168"/>
      <c r="GM112" s="168"/>
      <c r="GN112" s="168"/>
      <c r="GO112" s="168"/>
      <c r="GP112" s="168"/>
      <c r="GQ112" s="168"/>
      <c r="GR112" s="168"/>
      <c r="GS112" s="168"/>
      <c r="GT112" s="168"/>
      <c r="GU112" s="168"/>
      <c r="GV112" s="168"/>
      <c r="GW112" s="168"/>
      <c r="GX112" s="168"/>
      <c r="GY112" s="168"/>
      <c r="GZ112" s="168"/>
      <c r="HA112" s="168"/>
      <c r="HB112" s="168"/>
      <c r="HC112" s="168"/>
      <c r="HD112" s="168"/>
      <c r="HE112" s="168"/>
      <c r="HF112" s="168"/>
      <c r="HG112" s="168"/>
      <c r="HH112" s="168"/>
      <c r="HI112" s="168"/>
      <c r="HJ112" s="168"/>
      <c r="HK112" s="168"/>
      <c r="HL112" s="168"/>
      <c r="HM112" s="168"/>
      <c r="HN112" s="168"/>
      <c r="HO112" s="168"/>
      <c r="HP112" s="168"/>
      <c r="HQ112" s="168"/>
      <c r="HR112" s="168"/>
      <c r="HS112" s="168"/>
      <c r="HT112" s="168"/>
      <c r="HU112" s="168"/>
      <c r="HV112" s="168"/>
      <c r="HW112" s="168"/>
      <c r="HX112" s="168"/>
      <c r="HY112" s="168"/>
      <c r="HZ112" s="168"/>
      <c r="IA112" s="168"/>
      <c r="IB112" s="168"/>
      <c r="IC112" s="168"/>
      <c r="ID112" s="168"/>
      <c r="IE112" s="168"/>
      <c r="IF112" s="168"/>
      <c r="IG112" s="168"/>
      <c r="IH112" s="168"/>
      <c r="II112" s="168"/>
      <c r="IJ112" s="168"/>
      <c r="IK112" s="168"/>
      <c r="IL112" s="168"/>
      <c r="IM112" s="168"/>
      <c r="IN112" s="168"/>
      <c r="IO112" s="168"/>
      <c r="IP112" s="168"/>
      <c r="IQ112" s="168"/>
      <c r="IR112" s="168"/>
      <c r="IS112" s="168"/>
      <c r="IT112" s="168"/>
    </row>
    <row r="113" spans="1:254" s="203" customFormat="1" ht="27" x14ac:dyDescent="0.3">
      <c r="A113" s="169" t="s">
        <v>403</v>
      </c>
      <c r="B113" s="204" t="s">
        <v>381</v>
      </c>
      <c r="C113" s="174" t="s">
        <v>109</v>
      </c>
      <c r="D113" s="174" t="s">
        <v>185</v>
      </c>
      <c r="E113" s="174" t="s">
        <v>147</v>
      </c>
      <c r="F113" s="174"/>
      <c r="G113" s="172">
        <f>SUM(G114)</f>
        <v>250</v>
      </c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6"/>
      <c r="AY113" s="136"/>
      <c r="AZ113" s="136"/>
      <c r="BA113" s="136"/>
      <c r="BB113" s="136"/>
      <c r="BC113" s="136"/>
      <c r="BD113" s="136"/>
      <c r="BE113" s="136"/>
      <c r="BF113" s="136"/>
      <c r="BG113" s="136"/>
      <c r="BH113" s="136"/>
      <c r="BI113" s="136"/>
      <c r="BJ113" s="136"/>
      <c r="BK113" s="136"/>
      <c r="BL113" s="136"/>
      <c r="BM113" s="136"/>
      <c r="BN113" s="136"/>
      <c r="BO113" s="136"/>
      <c r="BP113" s="136"/>
      <c r="BQ113" s="136"/>
      <c r="BR113" s="136"/>
      <c r="BS113" s="136"/>
      <c r="BT113" s="136"/>
      <c r="BU113" s="136"/>
      <c r="BV113" s="136"/>
      <c r="BW113" s="136"/>
      <c r="BX113" s="136"/>
      <c r="BY113" s="136"/>
      <c r="BZ113" s="136"/>
      <c r="CA113" s="136"/>
      <c r="CB113" s="136"/>
      <c r="CC113" s="136"/>
      <c r="CD113" s="136"/>
      <c r="CE113" s="136"/>
      <c r="CF113" s="136"/>
      <c r="CG113" s="136"/>
      <c r="CH113" s="136"/>
      <c r="CI113" s="136"/>
      <c r="CJ113" s="136"/>
      <c r="CK113" s="136"/>
      <c r="CL113" s="136"/>
      <c r="CM113" s="136"/>
      <c r="CN113" s="136"/>
      <c r="CO113" s="136"/>
      <c r="CP113" s="136"/>
      <c r="CQ113" s="136"/>
      <c r="CR113" s="136"/>
      <c r="CS113" s="136"/>
      <c r="CT113" s="136"/>
      <c r="CU113" s="136"/>
      <c r="CV113" s="136"/>
      <c r="CW113" s="136"/>
      <c r="CX113" s="136"/>
      <c r="CY113" s="136"/>
      <c r="CZ113" s="136"/>
      <c r="DA113" s="136"/>
      <c r="DB113" s="136"/>
      <c r="DC113" s="136"/>
      <c r="DD113" s="136"/>
      <c r="DE113" s="136"/>
      <c r="DF113" s="136"/>
      <c r="DG113" s="136"/>
      <c r="DH113" s="136"/>
      <c r="DI113" s="136"/>
      <c r="DJ113" s="136"/>
      <c r="DK113" s="136"/>
      <c r="DL113" s="136"/>
      <c r="DM113" s="136"/>
      <c r="DN113" s="136"/>
      <c r="DO113" s="136"/>
      <c r="DP113" s="136"/>
      <c r="DQ113" s="136"/>
      <c r="DR113" s="136"/>
      <c r="DS113" s="136"/>
      <c r="DT113" s="136"/>
      <c r="DU113" s="136"/>
      <c r="DV113" s="136"/>
      <c r="DW113" s="136"/>
      <c r="DX113" s="136"/>
      <c r="DY113" s="136"/>
      <c r="DZ113" s="136"/>
      <c r="EA113" s="136"/>
      <c r="EB113" s="136"/>
      <c r="EC113" s="136"/>
      <c r="ED113" s="136"/>
      <c r="EE113" s="136"/>
      <c r="EF113" s="136"/>
      <c r="EG113" s="136"/>
      <c r="EH113" s="136"/>
      <c r="EI113" s="136"/>
      <c r="EJ113" s="136"/>
      <c r="EK113" s="136"/>
      <c r="EL113" s="136"/>
      <c r="EM113" s="136"/>
      <c r="EN113" s="136"/>
      <c r="EO113" s="136"/>
      <c r="EP113" s="136"/>
      <c r="EQ113" s="136"/>
      <c r="ER113" s="136"/>
      <c r="ES113" s="136"/>
      <c r="ET113" s="136"/>
      <c r="EU113" s="136"/>
      <c r="EV113" s="136"/>
      <c r="EW113" s="136"/>
      <c r="EX113" s="136"/>
      <c r="EY113" s="136"/>
      <c r="EZ113" s="136"/>
      <c r="FA113" s="136"/>
      <c r="FB113" s="136"/>
      <c r="FC113" s="136"/>
      <c r="FD113" s="136"/>
      <c r="FE113" s="136"/>
      <c r="FF113" s="136"/>
      <c r="FG113" s="136"/>
      <c r="FH113" s="136"/>
      <c r="FI113" s="136"/>
      <c r="FJ113" s="136"/>
      <c r="FK113" s="136"/>
      <c r="FL113" s="136"/>
      <c r="FM113" s="136"/>
      <c r="FN113" s="136"/>
      <c r="FO113" s="136"/>
      <c r="FP113" s="136"/>
      <c r="FQ113" s="136"/>
      <c r="FR113" s="136"/>
      <c r="FS113" s="136"/>
      <c r="FT113" s="136"/>
      <c r="FU113" s="136"/>
      <c r="FV113" s="136"/>
      <c r="FW113" s="136"/>
      <c r="FX113" s="136"/>
      <c r="FY113" s="136"/>
      <c r="FZ113" s="136"/>
      <c r="GA113" s="136"/>
      <c r="GB113" s="136"/>
      <c r="GC113" s="136"/>
      <c r="GD113" s="136"/>
      <c r="GE113" s="136"/>
      <c r="GF113" s="136"/>
      <c r="GG113" s="136"/>
      <c r="GH113" s="136"/>
      <c r="GI113" s="136"/>
      <c r="GJ113" s="136"/>
      <c r="GK113" s="136"/>
      <c r="GL113" s="136"/>
      <c r="GM113" s="136"/>
      <c r="GN113" s="136"/>
      <c r="GO113" s="136"/>
      <c r="GP113" s="136"/>
      <c r="GQ113" s="136"/>
      <c r="GR113" s="136"/>
      <c r="GS113" s="136"/>
      <c r="GT113" s="136"/>
      <c r="GU113" s="136"/>
      <c r="GV113" s="136"/>
      <c r="GW113" s="136"/>
      <c r="GX113" s="136"/>
      <c r="GY113" s="136"/>
      <c r="GZ113" s="136"/>
      <c r="HA113" s="136"/>
      <c r="HB113" s="136"/>
      <c r="HC113" s="136"/>
      <c r="HD113" s="136"/>
      <c r="HE113" s="136"/>
      <c r="HF113" s="136"/>
      <c r="HG113" s="136"/>
      <c r="HH113" s="136"/>
      <c r="HI113" s="136"/>
      <c r="HJ113" s="136"/>
      <c r="HK113" s="136"/>
      <c r="HL113" s="136"/>
      <c r="HM113" s="136"/>
      <c r="HN113" s="136"/>
      <c r="HO113" s="136"/>
      <c r="HP113" s="136"/>
      <c r="HQ113" s="136"/>
      <c r="HR113" s="136"/>
      <c r="HS113" s="136"/>
      <c r="HT113" s="136"/>
      <c r="HU113" s="136"/>
      <c r="HV113" s="136"/>
      <c r="HW113" s="136"/>
      <c r="HX113" s="136"/>
      <c r="HY113" s="136"/>
      <c r="HZ113" s="136"/>
      <c r="IA113" s="136"/>
      <c r="IB113" s="136"/>
      <c r="IC113" s="136"/>
      <c r="ID113" s="136"/>
      <c r="IE113" s="136"/>
      <c r="IF113" s="136"/>
      <c r="IG113" s="136"/>
      <c r="IH113" s="136"/>
      <c r="II113" s="136"/>
      <c r="IJ113" s="136"/>
      <c r="IK113" s="136"/>
      <c r="IL113" s="136"/>
      <c r="IM113" s="136"/>
      <c r="IN113" s="136"/>
      <c r="IO113" s="136"/>
      <c r="IP113" s="136"/>
      <c r="IQ113" s="136"/>
      <c r="IR113" s="136"/>
      <c r="IS113" s="136"/>
      <c r="IT113" s="136"/>
    </row>
    <row r="114" spans="1:254" s="168" customFormat="1" x14ac:dyDescent="0.25">
      <c r="A114" s="164" t="s">
        <v>383</v>
      </c>
      <c r="B114" s="204" t="s">
        <v>381</v>
      </c>
      <c r="C114" s="166" t="s">
        <v>109</v>
      </c>
      <c r="D114" s="166" t="s">
        <v>185</v>
      </c>
      <c r="E114" s="166" t="s">
        <v>147</v>
      </c>
      <c r="F114" s="166" t="s">
        <v>105</v>
      </c>
      <c r="G114" s="205">
        <v>250</v>
      </c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  <c r="AR114" s="136"/>
      <c r="AS114" s="136"/>
      <c r="AT114" s="136"/>
      <c r="AU114" s="136"/>
      <c r="AV114" s="136"/>
      <c r="AW114" s="136"/>
      <c r="AX114" s="136"/>
      <c r="AY114" s="136"/>
      <c r="AZ114" s="136"/>
      <c r="BA114" s="136"/>
      <c r="BB114" s="136"/>
      <c r="BC114" s="136"/>
      <c r="BD114" s="136"/>
      <c r="BE114" s="136"/>
      <c r="BF114" s="136"/>
      <c r="BG114" s="136"/>
      <c r="BH114" s="136"/>
      <c r="BI114" s="136"/>
      <c r="BJ114" s="136"/>
      <c r="BK114" s="136"/>
      <c r="BL114" s="136"/>
      <c r="BM114" s="136"/>
      <c r="BN114" s="136"/>
      <c r="BO114" s="136"/>
      <c r="BP114" s="136"/>
      <c r="BQ114" s="136"/>
      <c r="BR114" s="136"/>
      <c r="BS114" s="136"/>
      <c r="BT114" s="136"/>
      <c r="BU114" s="136"/>
      <c r="BV114" s="136"/>
      <c r="BW114" s="136"/>
      <c r="BX114" s="136"/>
      <c r="BY114" s="136"/>
      <c r="BZ114" s="136"/>
      <c r="CA114" s="136"/>
      <c r="CB114" s="136"/>
      <c r="CC114" s="136"/>
      <c r="CD114" s="136"/>
      <c r="CE114" s="136"/>
      <c r="CF114" s="136"/>
      <c r="CG114" s="136"/>
      <c r="CH114" s="136"/>
      <c r="CI114" s="136"/>
      <c r="CJ114" s="136"/>
      <c r="CK114" s="136"/>
      <c r="CL114" s="136"/>
      <c r="CM114" s="136"/>
      <c r="CN114" s="136"/>
      <c r="CO114" s="136"/>
      <c r="CP114" s="136"/>
      <c r="CQ114" s="136"/>
      <c r="CR114" s="136"/>
      <c r="CS114" s="136"/>
      <c r="CT114" s="136"/>
      <c r="CU114" s="136"/>
      <c r="CV114" s="136"/>
      <c r="CW114" s="136"/>
      <c r="CX114" s="136"/>
      <c r="CY114" s="136"/>
      <c r="CZ114" s="136"/>
      <c r="DA114" s="136"/>
      <c r="DB114" s="136"/>
      <c r="DC114" s="136"/>
      <c r="DD114" s="136"/>
      <c r="DE114" s="136"/>
      <c r="DF114" s="136"/>
      <c r="DG114" s="136"/>
      <c r="DH114" s="136"/>
      <c r="DI114" s="136"/>
      <c r="DJ114" s="136"/>
      <c r="DK114" s="136"/>
      <c r="DL114" s="136"/>
      <c r="DM114" s="136"/>
      <c r="DN114" s="136"/>
      <c r="DO114" s="136"/>
      <c r="DP114" s="136"/>
      <c r="DQ114" s="136"/>
      <c r="DR114" s="136"/>
      <c r="DS114" s="136"/>
      <c r="DT114" s="136"/>
      <c r="DU114" s="136"/>
      <c r="DV114" s="136"/>
      <c r="DW114" s="136"/>
      <c r="DX114" s="136"/>
      <c r="DY114" s="136"/>
      <c r="DZ114" s="136"/>
      <c r="EA114" s="136"/>
      <c r="EB114" s="136"/>
      <c r="EC114" s="136"/>
      <c r="ED114" s="136"/>
      <c r="EE114" s="136"/>
      <c r="EF114" s="136"/>
      <c r="EG114" s="136"/>
      <c r="EH114" s="136"/>
      <c r="EI114" s="136"/>
      <c r="EJ114" s="136"/>
      <c r="EK114" s="136"/>
      <c r="EL114" s="136"/>
      <c r="EM114" s="136"/>
      <c r="EN114" s="136"/>
      <c r="EO114" s="136"/>
      <c r="EP114" s="136"/>
      <c r="EQ114" s="136"/>
      <c r="ER114" s="136"/>
      <c r="ES114" s="136"/>
      <c r="ET114" s="136"/>
      <c r="EU114" s="136"/>
      <c r="EV114" s="136"/>
      <c r="EW114" s="136"/>
      <c r="EX114" s="136"/>
      <c r="EY114" s="136"/>
      <c r="EZ114" s="136"/>
      <c r="FA114" s="136"/>
      <c r="FB114" s="136"/>
      <c r="FC114" s="136"/>
      <c r="FD114" s="136"/>
      <c r="FE114" s="136"/>
      <c r="FF114" s="136"/>
      <c r="FG114" s="136"/>
      <c r="FH114" s="136"/>
      <c r="FI114" s="136"/>
      <c r="FJ114" s="136"/>
      <c r="FK114" s="136"/>
      <c r="FL114" s="136"/>
      <c r="FM114" s="136"/>
      <c r="FN114" s="136"/>
      <c r="FO114" s="136"/>
      <c r="FP114" s="136"/>
      <c r="FQ114" s="136"/>
      <c r="FR114" s="136"/>
      <c r="FS114" s="136"/>
      <c r="FT114" s="136"/>
      <c r="FU114" s="136"/>
      <c r="FV114" s="136"/>
      <c r="FW114" s="136"/>
      <c r="FX114" s="136"/>
      <c r="FY114" s="136"/>
      <c r="FZ114" s="136"/>
      <c r="GA114" s="136"/>
      <c r="GB114" s="136"/>
      <c r="GC114" s="136"/>
      <c r="GD114" s="136"/>
      <c r="GE114" s="136"/>
      <c r="GF114" s="136"/>
      <c r="GG114" s="136"/>
      <c r="GH114" s="136"/>
      <c r="GI114" s="136"/>
      <c r="GJ114" s="136"/>
      <c r="GK114" s="136"/>
      <c r="GL114" s="136"/>
      <c r="GM114" s="136"/>
      <c r="GN114" s="136"/>
      <c r="GO114" s="136"/>
      <c r="GP114" s="136"/>
      <c r="GQ114" s="136"/>
      <c r="GR114" s="136"/>
      <c r="GS114" s="136"/>
      <c r="GT114" s="136"/>
      <c r="GU114" s="136"/>
      <c r="GV114" s="136"/>
      <c r="GW114" s="136"/>
      <c r="GX114" s="136"/>
      <c r="GY114" s="136"/>
      <c r="GZ114" s="136"/>
      <c r="HA114" s="136"/>
      <c r="HB114" s="136"/>
      <c r="HC114" s="136"/>
      <c r="HD114" s="136"/>
      <c r="HE114" s="136"/>
      <c r="HF114" s="136"/>
      <c r="HG114" s="136"/>
      <c r="HH114" s="136"/>
      <c r="HI114" s="136"/>
      <c r="HJ114" s="136"/>
      <c r="HK114" s="136"/>
      <c r="HL114" s="136"/>
      <c r="HM114" s="136"/>
      <c r="HN114" s="136"/>
      <c r="HO114" s="136"/>
      <c r="HP114" s="136"/>
      <c r="HQ114" s="136"/>
      <c r="HR114" s="136"/>
      <c r="HS114" s="136"/>
      <c r="HT114" s="136"/>
      <c r="HU114" s="136"/>
      <c r="HV114" s="136"/>
      <c r="HW114" s="136"/>
      <c r="HX114" s="136"/>
      <c r="HY114" s="136"/>
      <c r="HZ114" s="136"/>
      <c r="IA114" s="136"/>
      <c r="IB114" s="136"/>
      <c r="IC114" s="136"/>
      <c r="ID114" s="136"/>
      <c r="IE114" s="136"/>
      <c r="IF114" s="136"/>
      <c r="IG114" s="136"/>
      <c r="IH114" s="136"/>
      <c r="II114" s="136"/>
      <c r="IJ114" s="136"/>
      <c r="IK114" s="136"/>
      <c r="IL114" s="136"/>
      <c r="IM114" s="136"/>
      <c r="IN114" s="136"/>
      <c r="IO114" s="136"/>
      <c r="IP114" s="136"/>
      <c r="IQ114" s="136"/>
      <c r="IR114" s="136"/>
      <c r="IS114" s="136"/>
      <c r="IT114" s="136"/>
    </row>
    <row r="115" spans="1:254" s="132" customFormat="1" ht="26.4" x14ac:dyDescent="0.25">
      <c r="A115" s="169" t="s">
        <v>404</v>
      </c>
      <c r="B115" s="174" t="s">
        <v>381</v>
      </c>
      <c r="C115" s="171" t="s">
        <v>109</v>
      </c>
      <c r="D115" s="171" t="s">
        <v>185</v>
      </c>
      <c r="E115" s="171" t="s">
        <v>188</v>
      </c>
      <c r="F115" s="171"/>
      <c r="G115" s="167">
        <f>SUM(G116)</f>
        <v>50</v>
      </c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6"/>
      <c r="AD115" s="206"/>
      <c r="AE115" s="206"/>
      <c r="AF115" s="206"/>
      <c r="AG115" s="206"/>
      <c r="AH115" s="206"/>
      <c r="AI115" s="206"/>
      <c r="AJ115" s="206"/>
      <c r="AK115" s="206"/>
      <c r="AL115" s="206"/>
      <c r="AM115" s="206"/>
      <c r="AN115" s="206"/>
      <c r="AO115" s="206"/>
      <c r="AP115" s="206"/>
      <c r="AQ115" s="206"/>
      <c r="AR115" s="206"/>
      <c r="AS115" s="206"/>
      <c r="AT115" s="206"/>
      <c r="AU115" s="206"/>
      <c r="AV115" s="206"/>
      <c r="AW115" s="206"/>
      <c r="AX115" s="206"/>
      <c r="AY115" s="206"/>
      <c r="AZ115" s="206"/>
      <c r="BA115" s="206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  <c r="BZ115" s="206"/>
      <c r="CA115" s="206"/>
      <c r="CB115" s="206"/>
      <c r="CC115" s="206"/>
      <c r="CD115" s="206"/>
      <c r="CE115" s="206"/>
      <c r="CF115" s="206"/>
      <c r="CG115" s="206"/>
      <c r="CH115" s="206"/>
      <c r="CI115" s="206"/>
      <c r="CJ115" s="206"/>
      <c r="CK115" s="206"/>
      <c r="CL115" s="206"/>
      <c r="CM115" s="206"/>
      <c r="CN115" s="206"/>
      <c r="CO115" s="206"/>
      <c r="CP115" s="206"/>
      <c r="CQ115" s="206"/>
      <c r="CR115" s="206"/>
      <c r="CS115" s="206"/>
      <c r="CT115" s="206"/>
      <c r="CU115" s="206"/>
      <c r="CV115" s="206"/>
      <c r="CW115" s="206"/>
      <c r="CX115" s="206"/>
      <c r="CY115" s="206"/>
      <c r="CZ115" s="206"/>
      <c r="DA115" s="206"/>
      <c r="DB115" s="206"/>
      <c r="DC115" s="206"/>
      <c r="DD115" s="206"/>
      <c r="DE115" s="206"/>
      <c r="DF115" s="206"/>
      <c r="DG115" s="206"/>
      <c r="DH115" s="206"/>
      <c r="DI115" s="206"/>
      <c r="DJ115" s="206"/>
      <c r="DK115" s="206"/>
      <c r="DL115" s="206"/>
      <c r="DM115" s="206"/>
      <c r="DN115" s="206"/>
      <c r="DO115" s="206"/>
      <c r="DP115" s="206"/>
      <c r="DQ115" s="206"/>
      <c r="DR115" s="206"/>
      <c r="DS115" s="206"/>
      <c r="DT115" s="206"/>
      <c r="DU115" s="206"/>
      <c r="DV115" s="206"/>
      <c r="DW115" s="206"/>
      <c r="DX115" s="206"/>
      <c r="DY115" s="206"/>
      <c r="DZ115" s="206"/>
      <c r="EA115" s="206"/>
      <c r="EB115" s="206"/>
      <c r="EC115" s="206"/>
      <c r="ED115" s="206"/>
      <c r="EE115" s="206"/>
      <c r="EF115" s="206"/>
      <c r="EG115" s="206"/>
      <c r="EH115" s="206"/>
      <c r="EI115" s="206"/>
      <c r="EJ115" s="206"/>
      <c r="EK115" s="206"/>
      <c r="EL115" s="206"/>
      <c r="EM115" s="206"/>
      <c r="EN115" s="206"/>
      <c r="EO115" s="206"/>
      <c r="EP115" s="206"/>
      <c r="EQ115" s="206"/>
      <c r="ER115" s="206"/>
      <c r="ES115" s="206"/>
      <c r="ET115" s="206"/>
      <c r="EU115" s="206"/>
      <c r="EV115" s="206"/>
      <c r="EW115" s="206"/>
      <c r="EX115" s="206"/>
      <c r="EY115" s="206"/>
      <c r="EZ115" s="206"/>
      <c r="FA115" s="206"/>
      <c r="FB115" s="206"/>
      <c r="FC115" s="206"/>
      <c r="FD115" s="206"/>
      <c r="FE115" s="206"/>
      <c r="FF115" s="206"/>
      <c r="FG115" s="206"/>
      <c r="FH115" s="206"/>
      <c r="FI115" s="206"/>
      <c r="FJ115" s="206"/>
      <c r="FK115" s="206"/>
      <c r="FL115" s="206"/>
      <c r="FM115" s="206"/>
      <c r="FN115" s="206"/>
      <c r="FO115" s="206"/>
      <c r="FP115" s="206"/>
      <c r="FQ115" s="206"/>
      <c r="FR115" s="206"/>
      <c r="FS115" s="206"/>
      <c r="FT115" s="206"/>
      <c r="FU115" s="206"/>
      <c r="FV115" s="206"/>
      <c r="FW115" s="206"/>
      <c r="FX115" s="206"/>
      <c r="FY115" s="206"/>
      <c r="FZ115" s="206"/>
      <c r="GA115" s="206"/>
      <c r="GB115" s="206"/>
      <c r="GC115" s="206"/>
      <c r="GD115" s="206"/>
      <c r="GE115" s="206"/>
      <c r="GF115" s="206"/>
      <c r="GG115" s="206"/>
      <c r="GH115" s="206"/>
      <c r="GI115" s="206"/>
      <c r="GJ115" s="206"/>
      <c r="GK115" s="206"/>
      <c r="GL115" s="206"/>
      <c r="GM115" s="206"/>
      <c r="GN115" s="206"/>
      <c r="GO115" s="206"/>
      <c r="GP115" s="206"/>
      <c r="GQ115" s="206"/>
      <c r="GR115" s="206"/>
      <c r="GS115" s="206"/>
      <c r="GT115" s="206"/>
      <c r="GU115" s="206"/>
      <c r="GV115" s="206"/>
      <c r="GW115" s="206"/>
      <c r="GX115" s="206"/>
      <c r="GY115" s="206"/>
      <c r="GZ115" s="206"/>
      <c r="HA115" s="206"/>
      <c r="HB115" s="206"/>
      <c r="HC115" s="206"/>
      <c r="HD115" s="206"/>
      <c r="HE115" s="206"/>
      <c r="HF115" s="206"/>
      <c r="HG115" s="206"/>
      <c r="HH115" s="206"/>
      <c r="HI115" s="206"/>
      <c r="HJ115" s="206"/>
      <c r="HK115" s="206"/>
      <c r="HL115" s="206"/>
      <c r="HM115" s="206"/>
      <c r="HN115" s="206"/>
      <c r="HO115" s="206"/>
      <c r="HP115" s="206"/>
      <c r="HQ115" s="206"/>
      <c r="HR115" s="206"/>
      <c r="HS115" s="206"/>
      <c r="HT115" s="206"/>
      <c r="HU115" s="206"/>
      <c r="HV115" s="206"/>
      <c r="HW115" s="206"/>
      <c r="HX115" s="206"/>
      <c r="HY115" s="206"/>
      <c r="HZ115" s="206"/>
      <c r="IA115" s="206"/>
      <c r="IB115" s="206"/>
      <c r="IC115" s="206"/>
      <c r="ID115" s="206"/>
      <c r="IE115" s="206"/>
      <c r="IF115" s="206"/>
      <c r="IG115" s="206"/>
      <c r="IH115" s="206"/>
      <c r="II115" s="206"/>
      <c r="IJ115" s="206"/>
      <c r="IK115" s="206"/>
      <c r="IL115" s="206"/>
      <c r="IM115" s="206"/>
      <c r="IN115" s="206"/>
      <c r="IO115" s="206"/>
      <c r="IP115" s="206"/>
      <c r="IQ115" s="206"/>
      <c r="IR115" s="206"/>
      <c r="IS115" s="206"/>
      <c r="IT115" s="206"/>
    </row>
    <row r="116" spans="1:254" s="132" customFormat="1" x14ac:dyDescent="0.25">
      <c r="A116" s="164" t="s">
        <v>106</v>
      </c>
      <c r="B116" s="177" t="s">
        <v>381</v>
      </c>
      <c r="C116" s="166" t="s">
        <v>109</v>
      </c>
      <c r="D116" s="166" t="s">
        <v>185</v>
      </c>
      <c r="E116" s="166" t="s">
        <v>188</v>
      </c>
      <c r="F116" s="166" t="s">
        <v>107</v>
      </c>
      <c r="G116" s="167">
        <v>50</v>
      </c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6"/>
      <c r="AO116" s="136"/>
      <c r="AP116" s="136"/>
      <c r="AQ116" s="136"/>
      <c r="AR116" s="136"/>
      <c r="AS116" s="136"/>
      <c r="AT116" s="136"/>
      <c r="AU116" s="136"/>
      <c r="AV116" s="136"/>
      <c r="AW116" s="136"/>
      <c r="AX116" s="136"/>
      <c r="AY116" s="136"/>
      <c r="AZ116" s="136"/>
      <c r="BA116" s="136"/>
      <c r="BB116" s="136"/>
      <c r="BC116" s="136"/>
      <c r="BD116" s="136"/>
      <c r="BE116" s="136"/>
      <c r="BF116" s="136"/>
      <c r="BG116" s="136"/>
      <c r="BH116" s="136"/>
      <c r="BI116" s="136"/>
      <c r="BJ116" s="136"/>
      <c r="BK116" s="136"/>
      <c r="BL116" s="136"/>
      <c r="BM116" s="136"/>
      <c r="BN116" s="136"/>
      <c r="BO116" s="136"/>
      <c r="BP116" s="136"/>
      <c r="BQ116" s="136"/>
      <c r="BR116" s="136"/>
      <c r="BS116" s="136"/>
      <c r="BT116" s="136"/>
      <c r="BU116" s="136"/>
      <c r="BV116" s="136"/>
      <c r="BW116" s="136"/>
      <c r="BX116" s="136"/>
      <c r="BY116" s="136"/>
      <c r="BZ116" s="136"/>
      <c r="CA116" s="136"/>
      <c r="CB116" s="136"/>
      <c r="CC116" s="136"/>
      <c r="CD116" s="136"/>
      <c r="CE116" s="136"/>
      <c r="CF116" s="136"/>
      <c r="CG116" s="136"/>
      <c r="CH116" s="136"/>
      <c r="CI116" s="136"/>
      <c r="CJ116" s="136"/>
      <c r="CK116" s="136"/>
      <c r="CL116" s="136"/>
      <c r="CM116" s="136"/>
      <c r="CN116" s="136"/>
      <c r="CO116" s="136"/>
      <c r="CP116" s="136"/>
      <c r="CQ116" s="136"/>
      <c r="CR116" s="136"/>
      <c r="CS116" s="136"/>
      <c r="CT116" s="136"/>
      <c r="CU116" s="136"/>
      <c r="CV116" s="136"/>
      <c r="CW116" s="136"/>
      <c r="CX116" s="136"/>
      <c r="CY116" s="136"/>
      <c r="CZ116" s="136"/>
      <c r="DA116" s="136"/>
      <c r="DB116" s="136"/>
      <c r="DC116" s="136"/>
      <c r="DD116" s="136"/>
      <c r="DE116" s="136"/>
      <c r="DF116" s="136"/>
      <c r="DG116" s="136"/>
      <c r="DH116" s="136"/>
      <c r="DI116" s="136"/>
      <c r="DJ116" s="136"/>
      <c r="DK116" s="136"/>
      <c r="DL116" s="136"/>
      <c r="DM116" s="136"/>
      <c r="DN116" s="136"/>
      <c r="DO116" s="136"/>
      <c r="DP116" s="136"/>
      <c r="DQ116" s="136"/>
      <c r="DR116" s="136"/>
      <c r="DS116" s="136"/>
      <c r="DT116" s="136"/>
      <c r="DU116" s="136"/>
      <c r="DV116" s="136"/>
      <c r="DW116" s="136"/>
      <c r="DX116" s="136"/>
      <c r="DY116" s="136"/>
      <c r="DZ116" s="136"/>
      <c r="EA116" s="136"/>
      <c r="EB116" s="136"/>
      <c r="EC116" s="136"/>
      <c r="ED116" s="136"/>
      <c r="EE116" s="136"/>
      <c r="EF116" s="136"/>
      <c r="EG116" s="136"/>
      <c r="EH116" s="136"/>
      <c r="EI116" s="136"/>
      <c r="EJ116" s="136"/>
      <c r="EK116" s="136"/>
      <c r="EL116" s="136"/>
      <c r="EM116" s="136"/>
      <c r="EN116" s="136"/>
      <c r="EO116" s="136"/>
      <c r="EP116" s="136"/>
      <c r="EQ116" s="136"/>
      <c r="ER116" s="136"/>
      <c r="ES116" s="136"/>
      <c r="ET116" s="136"/>
      <c r="EU116" s="136"/>
      <c r="EV116" s="136"/>
      <c r="EW116" s="136"/>
      <c r="EX116" s="136"/>
      <c r="EY116" s="136"/>
      <c r="EZ116" s="136"/>
      <c r="FA116" s="136"/>
      <c r="FB116" s="136"/>
      <c r="FC116" s="136"/>
      <c r="FD116" s="136"/>
      <c r="FE116" s="136"/>
      <c r="FF116" s="136"/>
      <c r="FG116" s="136"/>
      <c r="FH116" s="136"/>
      <c r="FI116" s="136"/>
      <c r="FJ116" s="136"/>
      <c r="FK116" s="136"/>
      <c r="FL116" s="136"/>
      <c r="FM116" s="136"/>
      <c r="FN116" s="136"/>
      <c r="FO116" s="136"/>
      <c r="FP116" s="136"/>
      <c r="FQ116" s="136"/>
      <c r="FR116" s="136"/>
      <c r="FS116" s="136"/>
      <c r="FT116" s="136"/>
      <c r="FU116" s="136"/>
      <c r="FV116" s="136"/>
      <c r="FW116" s="136"/>
      <c r="FX116" s="136"/>
      <c r="FY116" s="136"/>
      <c r="FZ116" s="136"/>
      <c r="GA116" s="136"/>
      <c r="GB116" s="136"/>
      <c r="GC116" s="136"/>
      <c r="GD116" s="136"/>
      <c r="GE116" s="136"/>
      <c r="GF116" s="136"/>
      <c r="GG116" s="136"/>
      <c r="GH116" s="136"/>
      <c r="GI116" s="136"/>
      <c r="GJ116" s="136"/>
      <c r="GK116" s="136"/>
      <c r="GL116" s="136"/>
      <c r="GM116" s="136"/>
      <c r="GN116" s="136"/>
      <c r="GO116" s="136"/>
      <c r="GP116" s="136"/>
      <c r="GQ116" s="136"/>
      <c r="GR116" s="136"/>
      <c r="GS116" s="136"/>
      <c r="GT116" s="136"/>
      <c r="GU116" s="136"/>
      <c r="GV116" s="136"/>
      <c r="GW116" s="136"/>
      <c r="GX116" s="136"/>
      <c r="GY116" s="136"/>
      <c r="GZ116" s="136"/>
      <c r="HA116" s="136"/>
      <c r="HB116" s="136"/>
      <c r="HC116" s="136"/>
      <c r="HD116" s="136"/>
      <c r="HE116" s="136"/>
      <c r="HF116" s="136"/>
      <c r="HG116" s="136"/>
      <c r="HH116" s="136"/>
      <c r="HI116" s="136"/>
      <c r="HJ116" s="136"/>
      <c r="HK116" s="136"/>
      <c r="HL116" s="136"/>
      <c r="HM116" s="136"/>
      <c r="HN116" s="136"/>
      <c r="HO116" s="136"/>
      <c r="HP116" s="136"/>
      <c r="HQ116" s="136"/>
      <c r="HR116" s="136"/>
      <c r="HS116" s="136"/>
      <c r="HT116" s="136"/>
      <c r="HU116" s="136"/>
      <c r="HV116" s="136"/>
      <c r="HW116" s="136"/>
      <c r="HX116" s="136"/>
      <c r="HY116" s="136"/>
      <c r="HZ116" s="136"/>
      <c r="IA116" s="136"/>
      <c r="IB116" s="136"/>
      <c r="IC116" s="136"/>
      <c r="ID116" s="136"/>
      <c r="IE116" s="136"/>
      <c r="IF116" s="136"/>
      <c r="IG116" s="136"/>
      <c r="IH116" s="136"/>
      <c r="II116" s="136"/>
      <c r="IJ116" s="136"/>
      <c r="IK116" s="136"/>
      <c r="IL116" s="136"/>
      <c r="IM116" s="136"/>
      <c r="IN116" s="136"/>
      <c r="IO116" s="136"/>
      <c r="IP116" s="136"/>
      <c r="IQ116" s="136"/>
      <c r="IR116" s="136"/>
      <c r="IS116" s="136"/>
      <c r="IT116" s="136"/>
    </row>
    <row r="117" spans="1:254" s="206" customFormat="1" ht="15.6" x14ac:dyDescent="0.3">
      <c r="A117" s="150" t="s">
        <v>189</v>
      </c>
      <c r="B117" s="152" t="s">
        <v>381</v>
      </c>
      <c r="C117" s="152" t="s">
        <v>116</v>
      </c>
      <c r="D117" s="197"/>
      <c r="E117" s="197"/>
      <c r="F117" s="197"/>
      <c r="G117" s="198">
        <f>SUM(G118+G146+G174+G131)</f>
        <v>292502.21000000002</v>
      </c>
      <c r="H117" s="203"/>
      <c r="I117" s="203"/>
      <c r="J117" s="203"/>
      <c r="K117" s="203"/>
      <c r="L117" s="203"/>
      <c r="M117" s="203"/>
      <c r="N117" s="203"/>
      <c r="O117" s="203"/>
      <c r="P117" s="203"/>
      <c r="Q117" s="203"/>
      <c r="R117" s="203"/>
      <c r="S117" s="203"/>
      <c r="T117" s="203"/>
      <c r="U117" s="203"/>
      <c r="V117" s="203"/>
      <c r="W117" s="203"/>
      <c r="X117" s="203"/>
      <c r="Y117" s="203"/>
      <c r="Z117" s="203"/>
      <c r="AA117" s="203"/>
      <c r="AB117" s="203"/>
      <c r="AC117" s="203"/>
      <c r="AD117" s="203"/>
      <c r="AE117" s="203"/>
      <c r="AF117" s="203"/>
      <c r="AG117" s="203"/>
      <c r="AH117" s="203"/>
      <c r="AI117" s="203"/>
      <c r="AJ117" s="203"/>
      <c r="AK117" s="203"/>
      <c r="AL117" s="203"/>
      <c r="AM117" s="203"/>
      <c r="AN117" s="203"/>
      <c r="AO117" s="203"/>
      <c r="AP117" s="203"/>
      <c r="AQ117" s="203"/>
      <c r="AR117" s="203"/>
      <c r="AS117" s="203"/>
      <c r="AT117" s="203"/>
      <c r="AU117" s="203"/>
      <c r="AV117" s="203"/>
      <c r="AW117" s="203"/>
      <c r="AX117" s="203"/>
      <c r="AY117" s="203"/>
      <c r="AZ117" s="203"/>
      <c r="BA117" s="203"/>
      <c r="BB117" s="203"/>
      <c r="BC117" s="203"/>
      <c r="BD117" s="203"/>
      <c r="BE117" s="203"/>
      <c r="BF117" s="203"/>
      <c r="BG117" s="203"/>
      <c r="BH117" s="203"/>
      <c r="BI117" s="203"/>
      <c r="BJ117" s="203"/>
      <c r="BK117" s="203"/>
      <c r="BL117" s="203"/>
      <c r="BM117" s="203"/>
      <c r="BN117" s="203"/>
      <c r="BO117" s="203"/>
      <c r="BP117" s="203"/>
      <c r="BQ117" s="203"/>
      <c r="BR117" s="203"/>
      <c r="BS117" s="203"/>
      <c r="BT117" s="203"/>
      <c r="BU117" s="203"/>
      <c r="BV117" s="203"/>
      <c r="BW117" s="203"/>
      <c r="BX117" s="203"/>
      <c r="BY117" s="203"/>
      <c r="BZ117" s="203"/>
      <c r="CA117" s="203"/>
      <c r="CB117" s="203"/>
      <c r="CC117" s="203"/>
      <c r="CD117" s="203"/>
      <c r="CE117" s="203"/>
      <c r="CF117" s="203"/>
      <c r="CG117" s="203"/>
      <c r="CH117" s="203"/>
      <c r="CI117" s="203"/>
      <c r="CJ117" s="203"/>
      <c r="CK117" s="203"/>
      <c r="CL117" s="203"/>
      <c r="CM117" s="203"/>
      <c r="CN117" s="203"/>
      <c r="CO117" s="203"/>
      <c r="CP117" s="203"/>
      <c r="CQ117" s="203"/>
      <c r="CR117" s="203"/>
      <c r="CS117" s="203"/>
      <c r="CT117" s="203"/>
      <c r="CU117" s="203"/>
      <c r="CV117" s="203"/>
      <c r="CW117" s="203"/>
      <c r="CX117" s="203"/>
      <c r="CY117" s="203"/>
      <c r="CZ117" s="203"/>
      <c r="DA117" s="203"/>
      <c r="DB117" s="203"/>
      <c r="DC117" s="203"/>
      <c r="DD117" s="203"/>
      <c r="DE117" s="203"/>
      <c r="DF117" s="203"/>
      <c r="DG117" s="203"/>
      <c r="DH117" s="203"/>
      <c r="DI117" s="203"/>
      <c r="DJ117" s="203"/>
      <c r="DK117" s="203"/>
      <c r="DL117" s="203"/>
      <c r="DM117" s="203"/>
      <c r="DN117" s="203"/>
      <c r="DO117" s="203"/>
      <c r="DP117" s="203"/>
      <c r="DQ117" s="203"/>
      <c r="DR117" s="203"/>
      <c r="DS117" s="203"/>
      <c r="DT117" s="203"/>
      <c r="DU117" s="203"/>
      <c r="DV117" s="203"/>
      <c r="DW117" s="203"/>
      <c r="DX117" s="203"/>
      <c r="DY117" s="203"/>
      <c r="DZ117" s="203"/>
      <c r="EA117" s="203"/>
      <c r="EB117" s="203"/>
      <c r="EC117" s="203"/>
      <c r="ED117" s="203"/>
      <c r="EE117" s="203"/>
      <c r="EF117" s="203"/>
      <c r="EG117" s="203"/>
      <c r="EH117" s="203"/>
      <c r="EI117" s="203"/>
      <c r="EJ117" s="203"/>
      <c r="EK117" s="203"/>
      <c r="EL117" s="203"/>
      <c r="EM117" s="203"/>
      <c r="EN117" s="203"/>
      <c r="EO117" s="203"/>
      <c r="EP117" s="203"/>
      <c r="EQ117" s="203"/>
      <c r="ER117" s="203"/>
      <c r="ES117" s="203"/>
      <c r="ET117" s="203"/>
      <c r="EU117" s="203"/>
      <c r="EV117" s="203"/>
      <c r="EW117" s="203"/>
      <c r="EX117" s="203"/>
      <c r="EY117" s="203"/>
      <c r="EZ117" s="203"/>
      <c r="FA117" s="203"/>
      <c r="FB117" s="203"/>
      <c r="FC117" s="203"/>
      <c r="FD117" s="203"/>
      <c r="FE117" s="203"/>
      <c r="FF117" s="203"/>
      <c r="FG117" s="203"/>
      <c r="FH117" s="203"/>
      <c r="FI117" s="203"/>
      <c r="FJ117" s="203"/>
      <c r="FK117" s="203"/>
      <c r="FL117" s="203"/>
      <c r="FM117" s="203"/>
      <c r="FN117" s="203"/>
      <c r="FO117" s="203"/>
      <c r="FP117" s="203"/>
      <c r="FQ117" s="203"/>
      <c r="FR117" s="203"/>
      <c r="FS117" s="203"/>
      <c r="FT117" s="203"/>
      <c r="FU117" s="203"/>
      <c r="FV117" s="203"/>
      <c r="FW117" s="203"/>
      <c r="FX117" s="203"/>
      <c r="FY117" s="203"/>
      <c r="FZ117" s="203"/>
      <c r="GA117" s="203"/>
      <c r="GB117" s="203"/>
      <c r="GC117" s="203"/>
      <c r="GD117" s="203"/>
      <c r="GE117" s="203"/>
      <c r="GF117" s="203"/>
      <c r="GG117" s="203"/>
      <c r="GH117" s="203"/>
      <c r="GI117" s="203"/>
      <c r="GJ117" s="203"/>
      <c r="GK117" s="203"/>
      <c r="GL117" s="203"/>
      <c r="GM117" s="203"/>
      <c r="GN117" s="203"/>
      <c r="GO117" s="203"/>
      <c r="GP117" s="203"/>
      <c r="GQ117" s="203"/>
      <c r="GR117" s="203"/>
      <c r="GS117" s="203"/>
      <c r="GT117" s="203"/>
      <c r="GU117" s="203"/>
      <c r="GV117" s="203"/>
      <c r="GW117" s="203"/>
      <c r="GX117" s="203"/>
      <c r="GY117" s="203"/>
      <c r="GZ117" s="203"/>
      <c r="HA117" s="203"/>
      <c r="HB117" s="203"/>
      <c r="HC117" s="203"/>
      <c r="HD117" s="203"/>
      <c r="HE117" s="203"/>
      <c r="HF117" s="203"/>
      <c r="HG117" s="203"/>
      <c r="HH117" s="203"/>
      <c r="HI117" s="203"/>
      <c r="HJ117" s="203"/>
      <c r="HK117" s="203"/>
      <c r="HL117" s="203"/>
      <c r="HM117" s="203"/>
      <c r="HN117" s="203"/>
      <c r="HO117" s="203"/>
      <c r="HP117" s="203"/>
      <c r="HQ117" s="203"/>
      <c r="HR117" s="203"/>
      <c r="HS117" s="203"/>
      <c r="HT117" s="203"/>
      <c r="HU117" s="203"/>
      <c r="HV117" s="203"/>
      <c r="HW117" s="203"/>
      <c r="HX117" s="203"/>
      <c r="HY117" s="203"/>
      <c r="HZ117" s="203"/>
      <c r="IA117" s="203"/>
      <c r="IB117" s="203"/>
      <c r="IC117" s="203"/>
      <c r="ID117" s="203"/>
      <c r="IE117" s="203"/>
      <c r="IF117" s="203"/>
      <c r="IG117" s="203"/>
      <c r="IH117" s="203"/>
      <c r="II117" s="203"/>
      <c r="IJ117" s="203"/>
      <c r="IK117" s="203"/>
      <c r="IL117" s="203"/>
      <c r="IM117" s="203"/>
      <c r="IN117" s="203"/>
      <c r="IO117" s="203"/>
      <c r="IP117" s="203"/>
      <c r="IQ117" s="203"/>
      <c r="IR117" s="203"/>
      <c r="IS117" s="203"/>
      <c r="IT117" s="203"/>
    </row>
    <row r="118" spans="1:254" ht="14.4" x14ac:dyDescent="0.3">
      <c r="A118" s="207" t="s">
        <v>190</v>
      </c>
      <c r="B118" s="175" t="s">
        <v>381</v>
      </c>
      <c r="C118" s="208" t="s">
        <v>116</v>
      </c>
      <c r="D118" s="208" t="s">
        <v>90</v>
      </c>
      <c r="E118" s="208"/>
      <c r="F118" s="208"/>
      <c r="G118" s="209">
        <f>SUM(G119+G129)</f>
        <v>22750</v>
      </c>
    </row>
    <row r="119" spans="1:254" s="132" customFormat="1" ht="13.8" x14ac:dyDescent="0.3">
      <c r="A119" s="159" t="s">
        <v>140</v>
      </c>
      <c r="B119" s="175" t="s">
        <v>381</v>
      </c>
      <c r="C119" s="161" t="s">
        <v>116</v>
      </c>
      <c r="D119" s="161" t="s">
        <v>90</v>
      </c>
      <c r="E119" s="161" t="s">
        <v>141</v>
      </c>
      <c r="F119" s="161"/>
      <c r="G119" s="210">
        <f>SUM(G120+G127+G123)</f>
        <v>22750</v>
      </c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136"/>
      <c r="AT119" s="136"/>
      <c r="AU119" s="136"/>
      <c r="AV119" s="136"/>
      <c r="AW119" s="136"/>
      <c r="AX119" s="136"/>
      <c r="AY119" s="136"/>
      <c r="AZ119" s="136"/>
      <c r="BA119" s="136"/>
      <c r="BB119" s="136"/>
      <c r="BC119" s="136"/>
      <c r="BD119" s="136"/>
      <c r="BE119" s="136"/>
      <c r="BF119" s="136"/>
      <c r="BG119" s="136"/>
      <c r="BH119" s="136"/>
      <c r="BI119" s="136"/>
      <c r="BJ119" s="136"/>
      <c r="BK119" s="136"/>
      <c r="BL119" s="136"/>
      <c r="BM119" s="136"/>
      <c r="BN119" s="136"/>
      <c r="BO119" s="136"/>
      <c r="BP119" s="136"/>
      <c r="BQ119" s="136"/>
      <c r="BR119" s="136"/>
      <c r="BS119" s="136"/>
      <c r="BT119" s="136"/>
      <c r="BU119" s="136"/>
      <c r="BV119" s="136"/>
      <c r="BW119" s="136"/>
      <c r="BX119" s="136"/>
      <c r="BY119" s="136"/>
      <c r="BZ119" s="136"/>
      <c r="CA119" s="136"/>
      <c r="CB119" s="136"/>
      <c r="CC119" s="136"/>
      <c r="CD119" s="136"/>
      <c r="CE119" s="136"/>
      <c r="CF119" s="136"/>
      <c r="CG119" s="136"/>
      <c r="CH119" s="136"/>
      <c r="CI119" s="136"/>
      <c r="CJ119" s="136"/>
      <c r="CK119" s="136"/>
      <c r="CL119" s="136"/>
      <c r="CM119" s="136"/>
      <c r="CN119" s="136"/>
      <c r="CO119" s="136"/>
      <c r="CP119" s="136"/>
      <c r="CQ119" s="136"/>
      <c r="CR119" s="136"/>
      <c r="CS119" s="136"/>
      <c r="CT119" s="136"/>
      <c r="CU119" s="136"/>
      <c r="CV119" s="136"/>
      <c r="CW119" s="136"/>
      <c r="CX119" s="136"/>
      <c r="CY119" s="136"/>
      <c r="CZ119" s="136"/>
      <c r="DA119" s="136"/>
      <c r="DB119" s="136"/>
      <c r="DC119" s="136"/>
      <c r="DD119" s="136"/>
      <c r="DE119" s="136"/>
      <c r="DF119" s="136"/>
      <c r="DG119" s="136"/>
      <c r="DH119" s="136"/>
      <c r="DI119" s="136"/>
      <c r="DJ119" s="136"/>
      <c r="DK119" s="136"/>
      <c r="DL119" s="136"/>
      <c r="DM119" s="136"/>
      <c r="DN119" s="136"/>
      <c r="DO119" s="136"/>
      <c r="DP119" s="136"/>
      <c r="DQ119" s="136"/>
      <c r="DR119" s="136"/>
      <c r="DS119" s="136"/>
      <c r="DT119" s="136"/>
      <c r="DU119" s="136"/>
      <c r="DV119" s="136"/>
      <c r="DW119" s="136"/>
      <c r="DX119" s="136"/>
      <c r="DY119" s="136"/>
      <c r="DZ119" s="136"/>
      <c r="EA119" s="136"/>
      <c r="EB119" s="136"/>
      <c r="EC119" s="136"/>
      <c r="ED119" s="136"/>
      <c r="EE119" s="136"/>
      <c r="EF119" s="136"/>
      <c r="EG119" s="136"/>
      <c r="EH119" s="136"/>
      <c r="EI119" s="136"/>
      <c r="EJ119" s="136"/>
      <c r="EK119" s="136"/>
      <c r="EL119" s="136"/>
      <c r="EM119" s="136"/>
      <c r="EN119" s="136"/>
      <c r="EO119" s="136"/>
      <c r="EP119" s="136"/>
      <c r="EQ119" s="136"/>
      <c r="ER119" s="136"/>
      <c r="ES119" s="136"/>
      <c r="ET119" s="136"/>
      <c r="EU119" s="136"/>
      <c r="EV119" s="136"/>
      <c r="EW119" s="136"/>
      <c r="EX119" s="136"/>
      <c r="EY119" s="136"/>
      <c r="EZ119" s="136"/>
      <c r="FA119" s="136"/>
      <c r="FB119" s="136"/>
      <c r="FC119" s="136"/>
      <c r="FD119" s="136"/>
      <c r="FE119" s="136"/>
      <c r="FF119" s="136"/>
      <c r="FG119" s="136"/>
      <c r="FH119" s="136"/>
      <c r="FI119" s="136"/>
      <c r="FJ119" s="136"/>
      <c r="FK119" s="136"/>
      <c r="FL119" s="136"/>
      <c r="FM119" s="136"/>
      <c r="FN119" s="136"/>
      <c r="FO119" s="136"/>
      <c r="FP119" s="136"/>
      <c r="FQ119" s="136"/>
      <c r="FR119" s="136"/>
      <c r="FS119" s="136"/>
      <c r="FT119" s="136"/>
      <c r="FU119" s="136"/>
      <c r="FV119" s="136"/>
      <c r="FW119" s="136"/>
      <c r="FX119" s="136"/>
      <c r="FY119" s="136"/>
      <c r="FZ119" s="136"/>
      <c r="GA119" s="136"/>
      <c r="GB119" s="136"/>
      <c r="GC119" s="136"/>
      <c r="GD119" s="136"/>
      <c r="GE119" s="136"/>
      <c r="GF119" s="136"/>
      <c r="GG119" s="136"/>
      <c r="GH119" s="136"/>
      <c r="GI119" s="136"/>
      <c r="GJ119" s="136"/>
      <c r="GK119" s="136"/>
      <c r="GL119" s="136"/>
      <c r="GM119" s="136"/>
      <c r="GN119" s="136"/>
      <c r="GO119" s="136"/>
      <c r="GP119" s="136"/>
      <c r="GQ119" s="136"/>
      <c r="GR119" s="136"/>
      <c r="GS119" s="136"/>
      <c r="GT119" s="136"/>
      <c r="GU119" s="136"/>
      <c r="GV119" s="136"/>
      <c r="GW119" s="136"/>
      <c r="GX119" s="136"/>
      <c r="GY119" s="136"/>
      <c r="GZ119" s="136"/>
      <c r="HA119" s="136"/>
      <c r="HB119" s="136"/>
      <c r="HC119" s="136"/>
      <c r="HD119" s="136"/>
      <c r="HE119" s="136"/>
      <c r="HF119" s="136"/>
      <c r="HG119" s="136"/>
      <c r="HH119" s="136"/>
      <c r="HI119" s="136"/>
      <c r="HJ119" s="136"/>
      <c r="HK119" s="136"/>
      <c r="HL119" s="136"/>
      <c r="HM119" s="136"/>
      <c r="HN119" s="136"/>
      <c r="HO119" s="136"/>
      <c r="HP119" s="136"/>
      <c r="HQ119" s="136"/>
      <c r="HR119" s="136"/>
      <c r="HS119" s="136"/>
      <c r="HT119" s="136"/>
      <c r="HU119" s="136"/>
      <c r="HV119" s="136"/>
      <c r="HW119" s="136"/>
      <c r="HX119" s="136"/>
      <c r="HY119" s="136"/>
      <c r="HZ119" s="136"/>
      <c r="IA119" s="136"/>
      <c r="IB119" s="136"/>
      <c r="IC119" s="136"/>
      <c r="ID119" s="136"/>
      <c r="IE119" s="136"/>
      <c r="IF119" s="136"/>
      <c r="IG119" s="136"/>
      <c r="IH119" s="136"/>
      <c r="II119" s="136"/>
      <c r="IJ119" s="136"/>
      <c r="IK119" s="136"/>
      <c r="IL119" s="136"/>
      <c r="IM119" s="136"/>
      <c r="IN119" s="136"/>
      <c r="IO119" s="136"/>
      <c r="IP119" s="136"/>
      <c r="IQ119" s="136"/>
      <c r="IR119" s="136"/>
      <c r="IS119" s="136"/>
      <c r="IT119" s="136"/>
    </row>
    <row r="120" spans="1:254" s="168" customFormat="1" ht="26.4" x14ac:dyDescent="0.25">
      <c r="A120" s="164" t="s">
        <v>405</v>
      </c>
      <c r="B120" s="177" t="s">
        <v>381</v>
      </c>
      <c r="C120" s="177" t="s">
        <v>406</v>
      </c>
      <c r="D120" s="177" t="s">
        <v>90</v>
      </c>
      <c r="E120" s="177" t="s">
        <v>192</v>
      </c>
      <c r="F120" s="177"/>
      <c r="G120" s="167">
        <f>SUM(G122+G121)</f>
        <v>22700</v>
      </c>
    </row>
    <row r="121" spans="1:254" s="132" customFormat="1" ht="26.4" x14ac:dyDescent="0.25">
      <c r="A121" s="169" t="s">
        <v>150</v>
      </c>
      <c r="B121" s="174" t="s">
        <v>381</v>
      </c>
      <c r="C121" s="174" t="s">
        <v>116</v>
      </c>
      <c r="D121" s="174" t="s">
        <v>90</v>
      </c>
      <c r="E121" s="174" t="s">
        <v>192</v>
      </c>
      <c r="F121" s="174" t="s">
        <v>151</v>
      </c>
      <c r="G121" s="172">
        <v>17700</v>
      </c>
    </row>
    <row r="122" spans="1:254" s="132" customFormat="1" x14ac:dyDescent="0.25">
      <c r="A122" s="169" t="s">
        <v>383</v>
      </c>
      <c r="B122" s="174" t="s">
        <v>381</v>
      </c>
      <c r="C122" s="174" t="s">
        <v>116</v>
      </c>
      <c r="D122" s="174" t="s">
        <v>90</v>
      </c>
      <c r="E122" s="174" t="s">
        <v>193</v>
      </c>
      <c r="F122" s="174" t="s">
        <v>105</v>
      </c>
      <c r="G122" s="172">
        <v>5000</v>
      </c>
    </row>
    <row r="123" spans="1:254" s="168" customFormat="1" ht="26.4" x14ac:dyDescent="0.25">
      <c r="A123" s="164" t="s">
        <v>194</v>
      </c>
      <c r="B123" s="177" t="s">
        <v>381</v>
      </c>
      <c r="C123" s="177" t="s">
        <v>116</v>
      </c>
      <c r="D123" s="177" t="s">
        <v>90</v>
      </c>
      <c r="E123" s="177"/>
      <c r="F123" s="177"/>
      <c r="G123" s="167">
        <f>SUM(G124+G125+G126)</f>
        <v>0</v>
      </c>
    </row>
    <row r="124" spans="1:254" s="132" customFormat="1" x14ac:dyDescent="0.25">
      <c r="A124" s="169" t="s">
        <v>393</v>
      </c>
      <c r="B124" s="174" t="s">
        <v>381</v>
      </c>
      <c r="C124" s="174" t="s">
        <v>116</v>
      </c>
      <c r="D124" s="174" t="s">
        <v>90</v>
      </c>
      <c r="E124" s="174" t="s">
        <v>195</v>
      </c>
      <c r="F124" s="174" t="s">
        <v>149</v>
      </c>
      <c r="G124" s="172"/>
    </row>
    <row r="125" spans="1:254" s="132" customFormat="1" x14ac:dyDescent="0.25">
      <c r="A125" s="169" t="s">
        <v>393</v>
      </c>
      <c r="B125" s="174" t="s">
        <v>381</v>
      </c>
      <c r="C125" s="174" t="s">
        <v>116</v>
      </c>
      <c r="D125" s="174" t="s">
        <v>90</v>
      </c>
      <c r="E125" s="174" t="s">
        <v>196</v>
      </c>
      <c r="F125" s="174" t="s">
        <v>149</v>
      </c>
      <c r="G125" s="172"/>
    </row>
    <row r="126" spans="1:254" s="132" customFormat="1" x14ac:dyDescent="0.25">
      <c r="A126" s="169" t="s">
        <v>393</v>
      </c>
      <c r="B126" s="174" t="s">
        <v>381</v>
      </c>
      <c r="C126" s="174" t="s">
        <v>116</v>
      </c>
      <c r="D126" s="174" t="s">
        <v>90</v>
      </c>
      <c r="E126" s="174" t="s">
        <v>197</v>
      </c>
      <c r="F126" s="174" t="s">
        <v>149</v>
      </c>
      <c r="G126" s="172"/>
    </row>
    <row r="127" spans="1:254" s="168" customFormat="1" ht="26.4" x14ac:dyDescent="0.25">
      <c r="A127" s="169" t="s">
        <v>198</v>
      </c>
      <c r="B127" s="174" t="s">
        <v>381</v>
      </c>
      <c r="C127" s="174" t="s">
        <v>116</v>
      </c>
      <c r="D127" s="174" t="s">
        <v>90</v>
      </c>
      <c r="E127" s="174"/>
      <c r="F127" s="174"/>
      <c r="G127" s="172">
        <f>SUM(G128)</f>
        <v>50</v>
      </c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  <c r="AP127" s="132"/>
      <c r="AQ127" s="132"/>
      <c r="AR127" s="132"/>
      <c r="AS127" s="132"/>
      <c r="AT127" s="132"/>
      <c r="AU127" s="132"/>
      <c r="AV127" s="132"/>
      <c r="AW127" s="132"/>
      <c r="AX127" s="132"/>
      <c r="AY127" s="132"/>
      <c r="AZ127" s="132"/>
      <c r="BA127" s="132"/>
      <c r="BB127" s="132"/>
      <c r="BC127" s="132"/>
      <c r="BD127" s="132"/>
      <c r="BE127" s="132"/>
      <c r="BF127" s="132"/>
      <c r="BG127" s="132"/>
      <c r="BH127" s="132"/>
      <c r="BI127" s="132"/>
      <c r="BJ127" s="132"/>
      <c r="BK127" s="132"/>
      <c r="BL127" s="132"/>
      <c r="BM127" s="132"/>
      <c r="BN127" s="132"/>
      <c r="BO127" s="132"/>
      <c r="BP127" s="132"/>
      <c r="BQ127" s="132"/>
      <c r="BR127" s="132"/>
      <c r="BS127" s="132"/>
      <c r="BT127" s="132"/>
      <c r="BU127" s="132"/>
      <c r="BV127" s="132"/>
      <c r="BW127" s="132"/>
      <c r="BX127" s="132"/>
      <c r="BY127" s="132"/>
      <c r="BZ127" s="132"/>
      <c r="CA127" s="132"/>
      <c r="CB127" s="132"/>
      <c r="CC127" s="132"/>
      <c r="CD127" s="132"/>
      <c r="CE127" s="132"/>
      <c r="CF127" s="132"/>
      <c r="CG127" s="132"/>
      <c r="CH127" s="132"/>
      <c r="CI127" s="132"/>
      <c r="CJ127" s="132"/>
      <c r="CK127" s="132"/>
      <c r="CL127" s="132"/>
      <c r="CM127" s="132"/>
      <c r="CN127" s="132"/>
      <c r="CO127" s="132"/>
      <c r="CP127" s="132"/>
      <c r="CQ127" s="132"/>
      <c r="CR127" s="132"/>
      <c r="CS127" s="132"/>
      <c r="CT127" s="132"/>
      <c r="CU127" s="132"/>
      <c r="CV127" s="132"/>
      <c r="CW127" s="132"/>
      <c r="CX127" s="132"/>
      <c r="CY127" s="132"/>
      <c r="CZ127" s="132"/>
      <c r="DA127" s="132"/>
      <c r="DB127" s="132"/>
      <c r="DC127" s="132"/>
      <c r="DD127" s="132"/>
      <c r="DE127" s="132"/>
      <c r="DF127" s="132"/>
      <c r="DG127" s="132"/>
      <c r="DH127" s="132"/>
      <c r="DI127" s="132"/>
      <c r="DJ127" s="132"/>
      <c r="DK127" s="132"/>
      <c r="DL127" s="132"/>
      <c r="DM127" s="132"/>
      <c r="DN127" s="132"/>
      <c r="DO127" s="132"/>
      <c r="DP127" s="132"/>
      <c r="DQ127" s="132"/>
      <c r="DR127" s="132"/>
      <c r="DS127" s="132"/>
      <c r="DT127" s="132"/>
      <c r="DU127" s="132"/>
      <c r="DV127" s="132"/>
      <c r="DW127" s="132"/>
      <c r="DX127" s="132"/>
      <c r="DY127" s="132"/>
      <c r="DZ127" s="132"/>
      <c r="EA127" s="132"/>
      <c r="EB127" s="132"/>
      <c r="EC127" s="132"/>
      <c r="ED127" s="132"/>
      <c r="EE127" s="132"/>
      <c r="EF127" s="132"/>
      <c r="EG127" s="132"/>
      <c r="EH127" s="132"/>
      <c r="EI127" s="132"/>
      <c r="EJ127" s="132"/>
      <c r="EK127" s="132"/>
      <c r="EL127" s="132"/>
      <c r="EM127" s="132"/>
      <c r="EN127" s="132"/>
      <c r="EO127" s="132"/>
      <c r="EP127" s="132"/>
      <c r="EQ127" s="132"/>
      <c r="ER127" s="132"/>
      <c r="ES127" s="132"/>
      <c r="ET127" s="132"/>
      <c r="EU127" s="132"/>
      <c r="EV127" s="132"/>
      <c r="EW127" s="132"/>
      <c r="EX127" s="132"/>
      <c r="EY127" s="132"/>
      <c r="EZ127" s="132"/>
      <c r="FA127" s="132"/>
      <c r="FB127" s="132"/>
      <c r="FC127" s="132"/>
      <c r="FD127" s="132"/>
      <c r="FE127" s="132"/>
      <c r="FF127" s="132"/>
      <c r="FG127" s="132"/>
      <c r="FH127" s="132"/>
      <c r="FI127" s="132"/>
      <c r="FJ127" s="132"/>
      <c r="FK127" s="132"/>
      <c r="FL127" s="132"/>
      <c r="FM127" s="132"/>
      <c r="FN127" s="132"/>
      <c r="FO127" s="132"/>
      <c r="FP127" s="132"/>
      <c r="FQ127" s="132"/>
      <c r="FR127" s="132"/>
      <c r="FS127" s="132"/>
      <c r="FT127" s="132"/>
      <c r="FU127" s="132"/>
      <c r="FV127" s="132"/>
      <c r="FW127" s="132"/>
      <c r="FX127" s="132"/>
      <c r="FY127" s="132"/>
      <c r="FZ127" s="132"/>
      <c r="GA127" s="132"/>
      <c r="GB127" s="132"/>
      <c r="GC127" s="132"/>
      <c r="GD127" s="132"/>
      <c r="GE127" s="132"/>
      <c r="GF127" s="132"/>
      <c r="GG127" s="132"/>
      <c r="GH127" s="132"/>
      <c r="GI127" s="132"/>
      <c r="GJ127" s="132"/>
      <c r="GK127" s="132"/>
      <c r="GL127" s="132"/>
      <c r="GM127" s="132"/>
      <c r="GN127" s="132"/>
      <c r="GO127" s="132"/>
      <c r="GP127" s="132"/>
      <c r="GQ127" s="132"/>
      <c r="GR127" s="132"/>
      <c r="GS127" s="132"/>
      <c r="GT127" s="132"/>
      <c r="GU127" s="132"/>
      <c r="GV127" s="132"/>
      <c r="GW127" s="132"/>
      <c r="GX127" s="132"/>
      <c r="GY127" s="132"/>
      <c r="GZ127" s="132"/>
      <c r="HA127" s="132"/>
      <c r="HB127" s="132"/>
      <c r="HC127" s="132"/>
      <c r="HD127" s="132"/>
      <c r="HE127" s="132"/>
      <c r="HF127" s="132"/>
      <c r="HG127" s="132"/>
      <c r="HH127" s="132"/>
      <c r="HI127" s="132"/>
      <c r="HJ127" s="132"/>
      <c r="HK127" s="132"/>
      <c r="HL127" s="132"/>
      <c r="HM127" s="132"/>
      <c r="HN127" s="132"/>
      <c r="HO127" s="132"/>
      <c r="HP127" s="132"/>
      <c r="HQ127" s="132"/>
      <c r="HR127" s="132"/>
      <c r="HS127" s="132"/>
      <c r="HT127" s="132"/>
      <c r="HU127" s="132"/>
      <c r="HV127" s="132"/>
      <c r="HW127" s="132"/>
      <c r="HX127" s="132"/>
      <c r="HY127" s="132"/>
      <c r="HZ127" s="132"/>
      <c r="IA127" s="132"/>
      <c r="IB127" s="132"/>
      <c r="IC127" s="132"/>
      <c r="ID127" s="132"/>
      <c r="IE127" s="132"/>
      <c r="IF127" s="132"/>
      <c r="IG127" s="132"/>
      <c r="IH127" s="132"/>
      <c r="II127" s="132"/>
      <c r="IJ127" s="132"/>
      <c r="IK127" s="132"/>
      <c r="IL127" s="132"/>
      <c r="IM127" s="132"/>
      <c r="IN127" s="132"/>
      <c r="IO127" s="132"/>
      <c r="IP127" s="132"/>
      <c r="IQ127" s="132"/>
      <c r="IR127" s="132"/>
      <c r="IS127" s="132"/>
      <c r="IT127" s="132"/>
    </row>
    <row r="128" spans="1:254" s="168" customFormat="1" x14ac:dyDescent="0.25">
      <c r="A128" s="164" t="s">
        <v>383</v>
      </c>
      <c r="B128" s="177" t="s">
        <v>381</v>
      </c>
      <c r="C128" s="177" t="s">
        <v>116</v>
      </c>
      <c r="D128" s="177" t="s">
        <v>90</v>
      </c>
      <c r="E128" s="177" t="s">
        <v>199</v>
      </c>
      <c r="F128" s="177" t="s">
        <v>105</v>
      </c>
      <c r="G128" s="172">
        <v>50</v>
      </c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  <c r="AP128" s="132"/>
      <c r="AQ128" s="132"/>
      <c r="AR128" s="132"/>
      <c r="AS128" s="132"/>
      <c r="AT128" s="132"/>
      <c r="AU128" s="132"/>
      <c r="AV128" s="132"/>
      <c r="AW128" s="132"/>
      <c r="AX128" s="132"/>
      <c r="AY128" s="132"/>
      <c r="AZ128" s="132"/>
      <c r="BA128" s="132"/>
      <c r="BB128" s="132"/>
      <c r="BC128" s="132"/>
      <c r="BD128" s="132"/>
      <c r="BE128" s="132"/>
      <c r="BF128" s="132"/>
      <c r="BG128" s="132"/>
      <c r="BH128" s="132"/>
      <c r="BI128" s="132"/>
      <c r="BJ128" s="132"/>
      <c r="BK128" s="132"/>
      <c r="BL128" s="132"/>
      <c r="BM128" s="132"/>
      <c r="BN128" s="132"/>
      <c r="BO128" s="132"/>
      <c r="BP128" s="132"/>
      <c r="BQ128" s="132"/>
      <c r="BR128" s="132"/>
      <c r="BS128" s="132"/>
      <c r="BT128" s="132"/>
      <c r="BU128" s="132"/>
      <c r="BV128" s="132"/>
      <c r="BW128" s="132"/>
      <c r="BX128" s="132"/>
      <c r="BY128" s="132"/>
      <c r="BZ128" s="132"/>
      <c r="CA128" s="132"/>
      <c r="CB128" s="132"/>
      <c r="CC128" s="132"/>
      <c r="CD128" s="132"/>
      <c r="CE128" s="132"/>
      <c r="CF128" s="132"/>
      <c r="CG128" s="132"/>
      <c r="CH128" s="132"/>
      <c r="CI128" s="132"/>
      <c r="CJ128" s="132"/>
      <c r="CK128" s="132"/>
      <c r="CL128" s="132"/>
      <c r="CM128" s="132"/>
      <c r="CN128" s="132"/>
      <c r="CO128" s="132"/>
      <c r="CP128" s="132"/>
      <c r="CQ128" s="132"/>
      <c r="CR128" s="132"/>
      <c r="CS128" s="132"/>
      <c r="CT128" s="132"/>
      <c r="CU128" s="132"/>
      <c r="CV128" s="132"/>
      <c r="CW128" s="132"/>
      <c r="CX128" s="132"/>
      <c r="CY128" s="132"/>
      <c r="CZ128" s="132"/>
      <c r="DA128" s="132"/>
      <c r="DB128" s="132"/>
      <c r="DC128" s="132"/>
      <c r="DD128" s="132"/>
      <c r="DE128" s="132"/>
      <c r="DF128" s="132"/>
      <c r="DG128" s="132"/>
      <c r="DH128" s="132"/>
      <c r="DI128" s="132"/>
      <c r="DJ128" s="132"/>
      <c r="DK128" s="132"/>
      <c r="DL128" s="132"/>
      <c r="DM128" s="132"/>
      <c r="DN128" s="132"/>
      <c r="DO128" s="132"/>
      <c r="DP128" s="132"/>
      <c r="DQ128" s="132"/>
      <c r="DR128" s="132"/>
      <c r="DS128" s="132"/>
      <c r="DT128" s="132"/>
      <c r="DU128" s="132"/>
      <c r="DV128" s="132"/>
      <c r="DW128" s="132"/>
      <c r="DX128" s="132"/>
      <c r="DY128" s="132"/>
      <c r="DZ128" s="132"/>
      <c r="EA128" s="132"/>
      <c r="EB128" s="132"/>
      <c r="EC128" s="132"/>
      <c r="ED128" s="132"/>
      <c r="EE128" s="132"/>
      <c r="EF128" s="132"/>
      <c r="EG128" s="132"/>
      <c r="EH128" s="132"/>
      <c r="EI128" s="132"/>
      <c r="EJ128" s="132"/>
      <c r="EK128" s="132"/>
      <c r="EL128" s="132"/>
      <c r="EM128" s="132"/>
      <c r="EN128" s="132"/>
      <c r="EO128" s="132"/>
      <c r="EP128" s="132"/>
      <c r="EQ128" s="132"/>
      <c r="ER128" s="132"/>
      <c r="ES128" s="132"/>
      <c r="ET128" s="132"/>
      <c r="EU128" s="132"/>
      <c r="EV128" s="132"/>
      <c r="EW128" s="132"/>
      <c r="EX128" s="132"/>
      <c r="EY128" s="132"/>
      <c r="EZ128" s="132"/>
      <c r="FA128" s="132"/>
      <c r="FB128" s="132"/>
      <c r="FC128" s="132"/>
      <c r="FD128" s="132"/>
      <c r="FE128" s="132"/>
      <c r="FF128" s="132"/>
      <c r="FG128" s="132"/>
      <c r="FH128" s="132"/>
      <c r="FI128" s="132"/>
      <c r="FJ128" s="132"/>
      <c r="FK128" s="132"/>
      <c r="FL128" s="132"/>
      <c r="FM128" s="132"/>
      <c r="FN128" s="132"/>
      <c r="FO128" s="132"/>
      <c r="FP128" s="132"/>
      <c r="FQ128" s="132"/>
      <c r="FR128" s="132"/>
      <c r="FS128" s="132"/>
      <c r="FT128" s="132"/>
      <c r="FU128" s="132"/>
      <c r="FV128" s="132"/>
      <c r="FW128" s="132"/>
      <c r="FX128" s="132"/>
      <c r="FY128" s="132"/>
      <c r="FZ128" s="132"/>
      <c r="GA128" s="132"/>
      <c r="GB128" s="132"/>
      <c r="GC128" s="132"/>
      <c r="GD128" s="132"/>
      <c r="GE128" s="132"/>
      <c r="GF128" s="132"/>
      <c r="GG128" s="132"/>
      <c r="GH128" s="132"/>
      <c r="GI128" s="132"/>
      <c r="GJ128" s="132"/>
      <c r="GK128" s="132"/>
      <c r="GL128" s="132"/>
      <c r="GM128" s="132"/>
      <c r="GN128" s="132"/>
      <c r="GO128" s="132"/>
      <c r="GP128" s="132"/>
      <c r="GQ128" s="132"/>
      <c r="GR128" s="132"/>
      <c r="GS128" s="132"/>
      <c r="GT128" s="132"/>
      <c r="GU128" s="132"/>
      <c r="GV128" s="132"/>
      <c r="GW128" s="132"/>
      <c r="GX128" s="132"/>
      <c r="GY128" s="132"/>
      <c r="GZ128" s="132"/>
      <c r="HA128" s="132"/>
      <c r="HB128" s="132"/>
      <c r="HC128" s="132"/>
      <c r="HD128" s="132"/>
      <c r="HE128" s="132"/>
      <c r="HF128" s="132"/>
      <c r="HG128" s="132"/>
      <c r="HH128" s="132"/>
      <c r="HI128" s="132"/>
      <c r="HJ128" s="132"/>
      <c r="HK128" s="132"/>
      <c r="HL128" s="132"/>
      <c r="HM128" s="132"/>
      <c r="HN128" s="132"/>
      <c r="HO128" s="132"/>
      <c r="HP128" s="132"/>
      <c r="HQ128" s="132"/>
      <c r="HR128" s="132"/>
      <c r="HS128" s="132"/>
      <c r="HT128" s="132"/>
      <c r="HU128" s="132"/>
      <c r="HV128" s="132"/>
      <c r="HW128" s="132"/>
      <c r="HX128" s="132"/>
      <c r="HY128" s="132"/>
      <c r="HZ128" s="132"/>
      <c r="IA128" s="132"/>
      <c r="IB128" s="132"/>
      <c r="IC128" s="132"/>
      <c r="ID128" s="132"/>
      <c r="IE128" s="132"/>
      <c r="IF128" s="132"/>
      <c r="IG128" s="132"/>
      <c r="IH128" s="132"/>
      <c r="II128" s="132"/>
      <c r="IJ128" s="132"/>
      <c r="IK128" s="132"/>
      <c r="IL128" s="132"/>
      <c r="IM128" s="132"/>
      <c r="IN128" s="132"/>
      <c r="IO128" s="132"/>
      <c r="IP128" s="132"/>
      <c r="IQ128" s="132"/>
      <c r="IR128" s="132"/>
      <c r="IS128" s="132"/>
      <c r="IT128" s="132"/>
    </row>
    <row r="129" spans="1:256" s="132" customFormat="1" x14ac:dyDescent="0.25">
      <c r="A129" s="169" t="s">
        <v>200</v>
      </c>
      <c r="B129" s="174" t="s">
        <v>381</v>
      </c>
      <c r="C129" s="174" t="s">
        <v>116</v>
      </c>
      <c r="D129" s="174" t="s">
        <v>90</v>
      </c>
      <c r="E129" s="174" t="s">
        <v>201</v>
      </c>
      <c r="F129" s="174"/>
      <c r="G129" s="172">
        <f>SUM(G130)</f>
        <v>0</v>
      </c>
    </row>
    <row r="130" spans="1:256" s="168" customFormat="1" x14ac:dyDescent="0.25">
      <c r="A130" s="164" t="s">
        <v>393</v>
      </c>
      <c r="B130" s="177" t="s">
        <v>381</v>
      </c>
      <c r="C130" s="177" t="s">
        <v>116</v>
      </c>
      <c r="D130" s="177" t="s">
        <v>90</v>
      </c>
      <c r="E130" s="177" t="s">
        <v>201</v>
      </c>
      <c r="F130" s="177" t="s">
        <v>105</v>
      </c>
      <c r="G130" s="167">
        <v>0</v>
      </c>
    </row>
    <row r="131" spans="1:256" s="132" customFormat="1" ht="14.4" x14ac:dyDescent="0.3">
      <c r="A131" s="211" t="s">
        <v>202</v>
      </c>
      <c r="B131" s="208" t="s">
        <v>381</v>
      </c>
      <c r="C131" s="208" t="s">
        <v>116</v>
      </c>
      <c r="D131" s="208" t="s">
        <v>92</v>
      </c>
      <c r="E131" s="208"/>
      <c r="F131" s="208"/>
      <c r="G131" s="209">
        <f>SUM(G136+G138+G134+G132)</f>
        <v>86081.08</v>
      </c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  <c r="AA131" s="178"/>
      <c r="AB131" s="178"/>
      <c r="AC131" s="178"/>
      <c r="AD131" s="178"/>
      <c r="AE131" s="178"/>
      <c r="AF131" s="178"/>
      <c r="AG131" s="178"/>
      <c r="AH131" s="178"/>
      <c r="AI131" s="178"/>
      <c r="AJ131" s="178"/>
      <c r="AK131" s="178"/>
      <c r="AL131" s="178"/>
      <c r="AM131" s="178"/>
      <c r="AN131" s="178"/>
      <c r="AO131" s="178"/>
      <c r="AP131" s="178"/>
      <c r="AQ131" s="178"/>
      <c r="AR131" s="178"/>
      <c r="AS131" s="178"/>
      <c r="AT131" s="178"/>
      <c r="AU131" s="178"/>
      <c r="AV131" s="178"/>
      <c r="AW131" s="178"/>
      <c r="AX131" s="178"/>
      <c r="AY131" s="178"/>
      <c r="AZ131" s="178"/>
      <c r="BA131" s="178"/>
      <c r="BB131" s="178"/>
      <c r="BC131" s="178"/>
      <c r="BD131" s="178"/>
      <c r="BE131" s="178"/>
      <c r="BF131" s="178"/>
      <c r="BG131" s="178"/>
      <c r="BH131" s="178"/>
      <c r="BI131" s="178"/>
      <c r="BJ131" s="178"/>
      <c r="BK131" s="178"/>
      <c r="BL131" s="178"/>
      <c r="BM131" s="178"/>
      <c r="BN131" s="178"/>
      <c r="BO131" s="178"/>
      <c r="BP131" s="178"/>
      <c r="BQ131" s="178"/>
      <c r="BR131" s="178"/>
      <c r="BS131" s="178"/>
      <c r="BT131" s="178"/>
      <c r="BU131" s="178"/>
      <c r="BV131" s="178"/>
      <c r="BW131" s="178"/>
      <c r="BX131" s="178"/>
      <c r="BY131" s="178"/>
      <c r="BZ131" s="178"/>
      <c r="CA131" s="178"/>
      <c r="CB131" s="178"/>
      <c r="CC131" s="178"/>
      <c r="CD131" s="178"/>
      <c r="CE131" s="178"/>
      <c r="CF131" s="178"/>
      <c r="CG131" s="178"/>
      <c r="CH131" s="178"/>
      <c r="CI131" s="178"/>
      <c r="CJ131" s="178"/>
      <c r="CK131" s="178"/>
      <c r="CL131" s="178"/>
      <c r="CM131" s="178"/>
      <c r="CN131" s="178"/>
      <c r="CO131" s="178"/>
      <c r="CP131" s="178"/>
      <c r="CQ131" s="178"/>
      <c r="CR131" s="178"/>
      <c r="CS131" s="178"/>
      <c r="CT131" s="178"/>
      <c r="CU131" s="178"/>
      <c r="CV131" s="178"/>
      <c r="CW131" s="178"/>
      <c r="CX131" s="178"/>
      <c r="CY131" s="178"/>
      <c r="CZ131" s="178"/>
      <c r="DA131" s="178"/>
      <c r="DB131" s="178"/>
      <c r="DC131" s="178"/>
      <c r="DD131" s="178"/>
      <c r="DE131" s="178"/>
      <c r="DF131" s="178"/>
      <c r="DG131" s="178"/>
      <c r="DH131" s="178"/>
      <c r="DI131" s="178"/>
      <c r="DJ131" s="178"/>
      <c r="DK131" s="178"/>
      <c r="DL131" s="178"/>
      <c r="DM131" s="178"/>
      <c r="DN131" s="178"/>
      <c r="DO131" s="178"/>
      <c r="DP131" s="178"/>
      <c r="DQ131" s="178"/>
      <c r="DR131" s="178"/>
      <c r="DS131" s="178"/>
      <c r="DT131" s="178"/>
      <c r="DU131" s="178"/>
      <c r="DV131" s="178"/>
      <c r="DW131" s="178"/>
      <c r="DX131" s="178"/>
      <c r="DY131" s="178"/>
      <c r="DZ131" s="178"/>
      <c r="EA131" s="178"/>
      <c r="EB131" s="178"/>
      <c r="EC131" s="178"/>
      <c r="ED131" s="178"/>
      <c r="EE131" s="178"/>
      <c r="EF131" s="178"/>
      <c r="EG131" s="178"/>
      <c r="EH131" s="178"/>
      <c r="EI131" s="178"/>
      <c r="EJ131" s="178"/>
      <c r="EK131" s="178"/>
      <c r="EL131" s="178"/>
      <c r="EM131" s="178"/>
      <c r="EN131" s="178"/>
      <c r="EO131" s="178"/>
      <c r="EP131" s="178"/>
      <c r="EQ131" s="178"/>
      <c r="ER131" s="178"/>
      <c r="ES131" s="178"/>
      <c r="ET131" s="178"/>
      <c r="EU131" s="178"/>
      <c r="EV131" s="178"/>
      <c r="EW131" s="178"/>
      <c r="EX131" s="178"/>
      <c r="EY131" s="178"/>
      <c r="EZ131" s="178"/>
      <c r="FA131" s="178"/>
      <c r="FB131" s="178"/>
      <c r="FC131" s="178"/>
      <c r="FD131" s="178"/>
      <c r="FE131" s="178"/>
      <c r="FF131" s="178"/>
      <c r="FG131" s="178"/>
      <c r="FH131" s="178"/>
      <c r="FI131" s="178"/>
      <c r="FJ131" s="178"/>
      <c r="FK131" s="178"/>
      <c r="FL131" s="178"/>
      <c r="FM131" s="178"/>
      <c r="FN131" s="178"/>
      <c r="FO131" s="178"/>
      <c r="FP131" s="178"/>
      <c r="FQ131" s="178"/>
      <c r="FR131" s="178"/>
      <c r="FS131" s="178"/>
      <c r="FT131" s="178"/>
      <c r="FU131" s="178"/>
      <c r="FV131" s="178"/>
      <c r="FW131" s="178"/>
      <c r="FX131" s="178"/>
      <c r="FY131" s="178"/>
      <c r="FZ131" s="178"/>
      <c r="GA131" s="178"/>
      <c r="GB131" s="178"/>
      <c r="GC131" s="178"/>
      <c r="GD131" s="178"/>
      <c r="GE131" s="178"/>
      <c r="GF131" s="178"/>
      <c r="GG131" s="178"/>
      <c r="GH131" s="178"/>
      <c r="GI131" s="178"/>
      <c r="GJ131" s="178"/>
      <c r="GK131" s="178"/>
      <c r="GL131" s="178"/>
      <c r="GM131" s="178"/>
      <c r="GN131" s="178"/>
      <c r="GO131" s="178"/>
      <c r="GP131" s="178"/>
      <c r="GQ131" s="178"/>
      <c r="GR131" s="178"/>
      <c r="GS131" s="178"/>
      <c r="GT131" s="178"/>
      <c r="GU131" s="178"/>
      <c r="GV131" s="178"/>
      <c r="GW131" s="178"/>
      <c r="GX131" s="178"/>
      <c r="GY131" s="178"/>
      <c r="GZ131" s="178"/>
      <c r="HA131" s="178"/>
      <c r="HB131" s="178"/>
      <c r="HC131" s="178"/>
      <c r="HD131" s="178"/>
      <c r="HE131" s="178"/>
      <c r="HF131" s="178"/>
      <c r="HG131" s="178"/>
      <c r="HH131" s="178"/>
      <c r="HI131" s="178"/>
      <c r="HJ131" s="178"/>
      <c r="HK131" s="178"/>
      <c r="HL131" s="178"/>
      <c r="HM131" s="178"/>
      <c r="HN131" s="178"/>
      <c r="HO131" s="178"/>
      <c r="HP131" s="178"/>
      <c r="HQ131" s="178"/>
      <c r="HR131" s="178"/>
      <c r="HS131" s="178"/>
      <c r="HT131" s="178"/>
      <c r="HU131" s="178"/>
      <c r="HV131" s="178"/>
      <c r="HW131" s="178"/>
      <c r="HX131" s="178"/>
      <c r="HY131" s="178"/>
      <c r="HZ131" s="178"/>
      <c r="IA131" s="178"/>
      <c r="IB131" s="178"/>
      <c r="IC131" s="178"/>
      <c r="ID131" s="178"/>
      <c r="IE131" s="178"/>
      <c r="IF131" s="178"/>
      <c r="IG131" s="178"/>
      <c r="IH131" s="178"/>
      <c r="II131" s="178"/>
      <c r="IJ131" s="178"/>
      <c r="IK131" s="178"/>
      <c r="IL131" s="178"/>
      <c r="IM131" s="178"/>
      <c r="IN131" s="178"/>
      <c r="IO131" s="178"/>
      <c r="IP131" s="178"/>
      <c r="IQ131" s="178"/>
      <c r="IR131" s="178"/>
      <c r="IS131" s="178"/>
      <c r="IT131" s="178"/>
    </row>
    <row r="132" spans="1:256" s="132" customFormat="1" ht="14.4" x14ac:dyDescent="0.3">
      <c r="A132" s="169" t="s">
        <v>203</v>
      </c>
      <c r="B132" s="174" t="s">
        <v>381</v>
      </c>
      <c r="C132" s="174" t="s">
        <v>116</v>
      </c>
      <c r="D132" s="174" t="s">
        <v>92</v>
      </c>
      <c r="E132" s="174" t="s">
        <v>204</v>
      </c>
      <c r="F132" s="174"/>
      <c r="G132" s="167">
        <f>SUM(G133)</f>
        <v>45904.97</v>
      </c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  <c r="AA132" s="178"/>
      <c r="AB132" s="178"/>
      <c r="AC132" s="178"/>
      <c r="AD132" s="178"/>
      <c r="AE132" s="178"/>
      <c r="AF132" s="178"/>
      <c r="AG132" s="178"/>
      <c r="AH132" s="178"/>
      <c r="AI132" s="178"/>
      <c r="AJ132" s="178"/>
      <c r="AK132" s="178"/>
      <c r="AL132" s="178"/>
      <c r="AM132" s="178"/>
      <c r="AN132" s="178"/>
      <c r="AO132" s="178"/>
      <c r="AP132" s="178"/>
      <c r="AQ132" s="178"/>
      <c r="AR132" s="178"/>
      <c r="AS132" s="178"/>
      <c r="AT132" s="178"/>
      <c r="AU132" s="178"/>
      <c r="AV132" s="178"/>
      <c r="AW132" s="178"/>
      <c r="AX132" s="178"/>
      <c r="AY132" s="178"/>
      <c r="AZ132" s="178"/>
      <c r="BA132" s="178"/>
      <c r="BB132" s="178"/>
      <c r="BC132" s="178"/>
      <c r="BD132" s="178"/>
      <c r="BE132" s="178"/>
      <c r="BF132" s="178"/>
      <c r="BG132" s="178"/>
      <c r="BH132" s="178"/>
      <c r="BI132" s="178"/>
      <c r="BJ132" s="178"/>
      <c r="BK132" s="178"/>
      <c r="BL132" s="178"/>
      <c r="BM132" s="178"/>
      <c r="BN132" s="178"/>
      <c r="BO132" s="178"/>
      <c r="BP132" s="178"/>
      <c r="BQ132" s="178"/>
      <c r="BR132" s="178"/>
      <c r="BS132" s="178"/>
      <c r="BT132" s="178"/>
      <c r="BU132" s="178"/>
      <c r="BV132" s="178"/>
      <c r="BW132" s="178"/>
      <c r="BX132" s="178"/>
      <c r="BY132" s="178"/>
      <c r="BZ132" s="178"/>
      <c r="CA132" s="178"/>
      <c r="CB132" s="178"/>
      <c r="CC132" s="178"/>
      <c r="CD132" s="178"/>
      <c r="CE132" s="178"/>
      <c r="CF132" s="178"/>
      <c r="CG132" s="178"/>
      <c r="CH132" s="178"/>
      <c r="CI132" s="178"/>
      <c r="CJ132" s="178"/>
      <c r="CK132" s="178"/>
      <c r="CL132" s="178"/>
      <c r="CM132" s="178"/>
      <c r="CN132" s="178"/>
      <c r="CO132" s="178"/>
      <c r="CP132" s="178"/>
      <c r="CQ132" s="178"/>
      <c r="CR132" s="178"/>
      <c r="CS132" s="178"/>
      <c r="CT132" s="178"/>
      <c r="CU132" s="178"/>
      <c r="CV132" s="178"/>
      <c r="CW132" s="178"/>
      <c r="CX132" s="178"/>
      <c r="CY132" s="178"/>
      <c r="CZ132" s="178"/>
      <c r="DA132" s="178"/>
      <c r="DB132" s="178"/>
      <c r="DC132" s="178"/>
      <c r="DD132" s="178"/>
      <c r="DE132" s="178"/>
      <c r="DF132" s="178"/>
      <c r="DG132" s="178"/>
      <c r="DH132" s="178"/>
      <c r="DI132" s="178"/>
      <c r="DJ132" s="178"/>
      <c r="DK132" s="178"/>
      <c r="DL132" s="178"/>
      <c r="DM132" s="178"/>
      <c r="DN132" s="178"/>
      <c r="DO132" s="178"/>
      <c r="DP132" s="178"/>
      <c r="DQ132" s="178"/>
      <c r="DR132" s="178"/>
      <c r="DS132" s="178"/>
      <c r="DT132" s="178"/>
      <c r="DU132" s="178"/>
      <c r="DV132" s="178"/>
      <c r="DW132" s="178"/>
      <c r="DX132" s="178"/>
      <c r="DY132" s="178"/>
      <c r="DZ132" s="178"/>
      <c r="EA132" s="178"/>
      <c r="EB132" s="178"/>
      <c r="EC132" s="178"/>
      <c r="ED132" s="178"/>
      <c r="EE132" s="178"/>
      <c r="EF132" s="178"/>
      <c r="EG132" s="178"/>
      <c r="EH132" s="178"/>
      <c r="EI132" s="178"/>
      <c r="EJ132" s="178"/>
      <c r="EK132" s="178"/>
      <c r="EL132" s="178"/>
      <c r="EM132" s="178"/>
      <c r="EN132" s="178"/>
      <c r="EO132" s="178"/>
      <c r="EP132" s="178"/>
      <c r="EQ132" s="178"/>
      <c r="ER132" s="178"/>
      <c r="ES132" s="178"/>
      <c r="ET132" s="178"/>
      <c r="EU132" s="178"/>
      <c r="EV132" s="178"/>
      <c r="EW132" s="178"/>
      <c r="EX132" s="178"/>
      <c r="EY132" s="178"/>
      <c r="EZ132" s="178"/>
      <c r="FA132" s="178"/>
      <c r="FB132" s="178"/>
      <c r="FC132" s="178"/>
      <c r="FD132" s="178"/>
      <c r="FE132" s="178"/>
      <c r="FF132" s="178"/>
      <c r="FG132" s="178"/>
      <c r="FH132" s="178"/>
      <c r="FI132" s="178"/>
      <c r="FJ132" s="178"/>
      <c r="FK132" s="178"/>
      <c r="FL132" s="178"/>
      <c r="FM132" s="178"/>
      <c r="FN132" s="178"/>
      <c r="FO132" s="178"/>
      <c r="FP132" s="178"/>
      <c r="FQ132" s="178"/>
      <c r="FR132" s="178"/>
      <c r="FS132" s="178"/>
      <c r="FT132" s="178"/>
      <c r="FU132" s="178"/>
      <c r="FV132" s="178"/>
      <c r="FW132" s="178"/>
      <c r="FX132" s="178"/>
      <c r="FY132" s="178"/>
      <c r="FZ132" s="178"/>
      <c r="GA132" s="178"/>
      <c r="GB132" s="178"/>
      <c r="GC132" s="178"/>
      <c r="GD132" s="178"/>
      <c r="GE132" s="178"/>
      <c r="GF132" s="178"/>
      <c r="GG132" s="178"/>
      <c r="GH132" s="178"/>
      <c r="GI132" s="178"/>
      <c r="GJ132" s="178"/>
      <c r="GK132" s="178"/>
      <c r="GL132" s="178"/>
      <c r="GM132" s="178"/>
      <c r="GN132" s="178"/>
      <c r="GO132" s="178"/>
      <c r="GP132" s="178"/>
      <c r="GQ132" s="178"/>
      <c r="GR132" s="178"/>
      <c r="GS132" s="178"/>
      <c r="GT132" s="178"/>
      <c r="GU132" s="178"/>
      <c r="GV132" s="178"/>
      <c r="GW132" s="178"/>
      <c r="GX132" s="178"/>
      <c r="GY132" s="178"/>
      <c r="GZ132" s="178"/>
      <c r="HA132" s="178"/>
      <c r="HB132" s="178"/>
      <c r="HC132" s="178"/>
      <c r="HD132" s="178"/>
      <c r="HE132" s="178"/>
      <c r="HF132" s="178"/>
      <c r="HG132" s="178"/>
      <c r="HH132" s="178"/>
      <c r="HI132" s="178"/>
      <c r="HJ132" s="178"/>
      <c r="HK132" s="178"/>
      <c r="HL132" s="178"/>
      <c r="HM132" s="178"/>
      <c r="HN132" s="178"/>
      <c r="HO132" s="178"/>
      <c r="HP132" s="178"/>
      <c r="HQ132" s="178"/>
      <c r="HR132" s="178"/>
      <c r="HS132" s="178"/>
      <c r="HT132" s="178"/>
      <c r="HU132" s="178"/>
      <c r="HV132" s="178"/>
      <c r="HW132" s="178"/>
      <c r="HX132" s="178"/>
      <c r="HY132" s="178"/>
      <c r="HZ132" s="178"/>
      <c r="IA132" s="178"/>
      <c r="IB132" s="178"/>
      <c r="IC132" s="178"/>
      <c r="ID132" s="178"/>
      <c r="IE132" s="178"/>
      <c r="IF132" s="178"/>
      <c r="IG132" s="178"/>
      <c r="IH132" s="178"/>
      <c r="II132" s="178"/>
      <c r="IJ132" s="178"/>
      <c r="IK132" s="178"/>
      <c r="IL132" s="178"/>
      <c r="IM132" s="178"/>
      <c r="IN132" s="178"/>
      <c r="IO132" s="178"/>
      <c r="IP132" s="178"/>
      <c r="IQ132" s="178"/>
      <c r="IR132" s="178"/>
      <c r="IS132" s="178"/>
      <c r="IT132" s="178"/>
    </row>
    <row r="133" spans="1:256" s="132" customFormat="1" ht="14.4" x14ac:dyDescent="0.3">
      <c r="A133" s="164" t="s">
        <v>106</v>
      </c>
      <c r="B133" s="177" t="s">
        <v>381</v>
      </c>
      <c r="C133" s="177" t="s">
        <v>116</v>
      </c>
      <c r="D133" s="177" t="s">
        <v>92</v>
      </c>
      <c r="E133" s="177" t="s">
        <v>204</v>
      </c>
      <c r="F133" s="177" t="s">
        <v>107</v>
      </c>
      <c r="G133" s="167">
        <v>45904.97</v>
      </c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8"/>
      <c r="AI133" s="178"/>
      <c r="AJ133" s="178"/>
      <c r="AK133" s="178"/>
      <c r="AL133" s="178"/>
      <c r="AM133" s="178"/>
      <c r="AN133" s="178"/>
      <c r="AO133" s="178"/>
      <c r="AP133" s="178"/>
      <c r="AQ133" s="178"/>
      <c r="AR133" s="178"/>
      <c r="AS133" s="178"/>
      <c r="AT133" s="178"/>
      <c r="AU133" s="178"/>
      <c r="AV133" s="178"/>
      <c r="AW133" s="178"/>
      <c r="AX133" s="178"/>
      <c r="AY133" s="178"/>
      <c r="AZ133" s="178"/>
      <c r="BA133" s="178"/>
      <c r="BB133" s="178"/>
      <c r="BC133" s="178"/>
      <c r="BD133" s="178"/>
      <c r="BE133" s="178"/>
      <c r="BF133" s="178"/>
      <c r="BG133" s="178"/>
      <c r="BH133" s="178"/>
      <c r="BI133" s="178"/>
      <c r="BJ133" s="178"/>
      <c r="BK133" s="178"/>
      <c r="BL133" s="178"/>
      <c r="BM133" s="178"/>
      <c r="BN133" s="178"/>
      <c r="BO133" s="178"/>
      <c r="BP133" s="178"/>
      <c r="BQ133" s="178"/>
      <c r="BR133" s="178"/>
      <c r="BS133" s="178"/>
      <c r="BT133" s="178"/>
      <c r="BU133" s="178"/>
      <c r="BV133" s="178"/>
      <c r="BW133" s="178"/>
      <c r="BX133" s="178"/>
      <c r="BY133" s="178"/>
      <c r="BZ133" s="178"/>
      <c r="CA133" s="178"/>
      <c r="CB133" s="178"/>
      <c r="CC133" s="178"/>
      <c r="CD133" s="178"/>
      <c r="CE133" s="178"/>
      <c r="CF133" s="178"/>
      <c r="CG133" s="178"/>
      <c r="CH133" s="178"/>
      <c r="CI133" s="178"/>
      <c r="CJ133" s="178"/>
      <c r="CK133" s="178"/>
      <c r="CL133" s="178"/>
      <c r="CM133" s="178"/>
      <c r="CN133" s="178"/>
      <c r="CO133" s="178"/>
      <c r="CP133" s="178"/>
      <c r="CQ133" s="178"/>
      <c r="CR133" s="178"/>
      <c r="CS133" s="178"/>
      <c r="CT133" s="178"/>
      <c r="CU133" s="178"/>
      <c r="CV133" s="178"/>
      <c r="CW133" s="178"/>
      <c r="CX133" s="178"/>
      <c r="CY133" s="178"/>
      <c r="CZ133" s="178"/>
      <c r="DA133" s="178"/>
      <c r="DB133" s="178"/>
      <c r="DC133" s="178"/>
      <c r="DD133" s="178"/>
      <c r="DE133" s="178"/>
      <c r="DF133" s="178"/>
      <c r="DG133" s="178"/>
      <c r="DH133" s="178"/>
      <c r="DI133" s="178"/>
      <c r="DJ133" s="178"/>
      <c r="DK133" s="178"/>
      <c r="DL133" s="178"/>
      <c r="DM133" s="178"/>
      <c r="DN133" s="178"/>
      <c r="DO133" s="178"/>
      <c r="DP133" s="178"/>
      <c r="DQ133" s="178"/>
      <c r="DR133" s="178"/>
      <c r="DS133" s="178"/>
      <c r="DT133" s="178"/>
      <c r="DU133" s="178"/>
      <c r="DV133" s="178"/>
      <c r="DW133" s="178"/>
      <c r="DX133" s="178"/>
      <c r="DY133" s="178"/>
      <c r="DZ133" s="178"/>
      <c r="EA133" s="178"/>
      <c r="EB133" s="178"/>
      <c r="EC133" s="178"/>
      <c r="ED133" s="178"/>
      <c r="EE133" s="178"/>
      <c r="EF133" s="178"/>
      <c r="EG133" s="178"/>
      <c r="EH133" s="178"/>
      <c r="EI133" s="178"/>
      <c r="EJ133" s="178"/>
      <c r="EK133" s="178"/>
      <c r="EL133" s="178"/>
      <c r="EM133" s="178"/>
      <c r="EN133" s="178"/>
      <c r="EO133" s="178"/>
      <c r="EP133" s="178"/>
      <c r="EQ133" s="178"/>
      <c r="ER133" s="178"/>
      <c r="ES133" s="178"/>
      <c r="ET133" s="178"/>
      <c r="EU133" s="178"/>
      <c r="EV133" s="178"/>
      <c r="EW133" s="178"/>
      <c r="EX133" s="178"/>
      <c r="EY133" s="178"/>
      <c r="EZ133" s="178"/>
      <c r="FA133" s="178"/>
      <c r="FB133" s="178"/>
      <c r="FC133" s="178"/>
      <c r="FD133" s="178"/>
      <c r="FE133" s="178"/>
      <c r="FF133" s="178"/>
      <c r="FG133" s="178"/>
      <c r="FH133" s="178"/>
      <c r="FI133" s="178"/>
      <c r="FJ133" s="178"/>
      <c r="FK133" s="178"/>
      <c r="FL133" s="178"/>
      <c r="FM133" s="178"/>
      <c r="FN133" s="178"/>
      <c r="FO133" s="178"/>
      <c r="FP133" s="178"/>
      <c r="FQ133" s="178"/>
      <c r="FR133" s="178"/>
      <c r="FS133" s="178"/>
      <c r="FT133" s="178"/>
      <c r="FU133" s="178"/>
      <c r="FV133" s="178"/>
      <c r="FW133" s="178"/>
      <c r="FX133" s="178"/>
      <c r="FY133" s="178"/>
      <c r="FZ133" s="178"/>
      <c r="GA133" s="178"/>
      <c r="GB133" s="178"/>
      <c r="GC133" s="178"/>
      <c r="GD133" s="178"/>
      <c r="GE133" s="178"/>
      <c r="GF133" s="178"/>
      <c r="GG133" s="178"/>
      <c r="GH133" s="178"/>
      <c r="GI133" s="178"/>
      <c r="GJ133" s="178"/>
      <c r="GK133" s="178"/>
      <c r="GL133" s="178"/>
      <c r="GM133" s="178"/>
      <c r="GN133" s="178"/>
      <c r="GO133" s="178"/>
      <c r="GP133" s="178"/>
      <c r="GQ133" s="178"/>
      <c r="GR133" s="178"/>
      <c r="GS133" s="178"/>
      <c r="GT133" s="178"/>
      <c r="GU133" s="178"/>
      <c r="GV133" s="178"/>
      <c r="GW133" s="178"/>
      <c r="GX133" s="178"/>
      <c r="GY133" s="178"/>
      <c r="GZ133" s="178"/>
      <c r="HA133" s="178"/>
      <c r="HB133" s="178"/>
      <c r="HC133" s="178"/>
      <c r="HD133" s="178"/>
      <c r="HE133" s="178"/>
      <c r="HF133" s="178"/>
      <c r="HG133" s="178"/>
      <c r="HH133" s="178"/>
      <c r="HI133" s="178"/>
      <c r="HJ133" s="178"/>
      <c r="HK133" s="178"/>
      <c r="HL133" s="178"/>
      <c r="HM133" s="178"/>
      <c r="HN133" s="178"/>
      <c r="HO133" s="178"/>
      <c r="HP133" s="178"/>
      <c r="HQ133" s="178"/>
      <c r="HR133" s="178"/>
      <c r="HS133" s="178"/>
      <c r="HT133" s="178"/>
      <c r="HU133" s="178"/>
      <c r="HV133" s="178"/>
      <c r="HW133" s="178"/>
      <c r="HX133" s="178"/>
      <c r="HY133" s="178"/>
      <c r="HZ133" s="178"/>
      <c r="IA133" s="178"/>
      <c r="IB133" s="178"/>
      <c r="IC133" s="178"/>
      <c r="ID133" s="178"/>
      <c r="IE133" s="178"/>
      <c r="IF133" s="178"/>
      <c r="IG133" s="178"/>
      <c r="IH133" s="178"/>
      <c r="II133" s="178"/>
      <c r="IJ133" s="178"/>
      <c r="IK133" s="178"/>
      <c r="IL133" s="178"/>
      <c r="IM133" s="178"/>
      <c r="IN133" s="178"/>
      <c r="IO133" s="178"/>
      <c r="IP133" s="178"/>
      <c r="IQ133" s="178"/>
      <c r="IR133" s="178"/>
      <c r="IS133" s="178"/>
      <c r="IT133" s="178"/>
    </row>
    <row r="134" spans="1:256" s="168" customFormat="1" x14ac:dyDescent="0.25">
      <c r="A134" s="169" t="s">
        <v>203</v>
      </c>
      <c r="B134" s="174" t="s">
        <v>381</v>
      </c>
      <c r="C134" s="174" t="s">
        <v>116</v>
      </c>
      <c r="D134" s="174" t="s">
        <v>92</v>
      </c>
      <c r="E134" s="174" t="s">
        <v>205</v>
      </c>
      <c r="F134" s="174"/>
      <c r="G134" s="172">
        <f>SUM(G135)</f>
        <v>0</v>
      </c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32"/>
      <c r="AO134" s="132"/>
      <c r="AP134" s="132"/>
      <c r="AQ134" s="132"/>
      <c r="AR134" s="132"/>
      <c r="AS134" s="132"/>
      <c r="AT134" s="132"/>
      <c r="AU134" s="132"/>
      <c r="AV134" s="132"/>
      <c r="AW134" s="132"/>
      <c r="AX134" s="132"/>
      <c r="AY134" s="132"/>
      <c r="AZ134" s="132"/>
      <c r="BA134" s="132"/>
      <c r="BB134" s="132"/>
      <c r="BC134" s="132"/>
      <c r="BD134" s="132"/>
      <c r="BE134" s="132"/>
      <c r="BF134" s="132"/>
      <c r="BG134" s="132"/>
      <c r="BH134" s="132"/>
      <c r="BI134" s="132"/>
      <c r="BJ134" s="132"/>
      <c r="BK134" s="132"/>
      <c r="BL134" s="132"/>
      <c r="BM134" s="132"/>
      <c r="BN134" s="132"/>
      <c r="BO134" s="132"/>
      <c r="BP134" s="132"/>
      <c r="BQ134" s="132"/>
      <c r="BR134" s="132"/>
      <c r="BS134" s="132"/>
      <c r="BT134" s="132"/>
      <c r="BU134" s="132"/>
      <c r="BV134" s="132"/>
      <c r="BW134" s="132"/>
      <c r="BX134" s="132"/>
      <c r="BY134" s="132"/>
      <c r="BZ134" s="132"/>
      <c r="CA134" s="132"/>
      <c r="CB134" s="132"/>
      <c r="CC134" s="132"/>
      <c r="CD134" s="132"/>
      <c r="CE134" s="132"/>
      <c r="CF134" s="132"/>
      <c r="CG134" s="132"/>
      <c r="CH134" s="132"/>
      <c r="CI134" s="132"/>
      <c r="CJ134" s="132"/>
      <c r="CK134" s="132"/>
      <c r="CL134" s="132"/>
      <c r="CM134" s="132"/>
      <c r="CN134" s="132"/>
      <c r="CO134" s="132"/>
      <c r="CP134" s="132"/>
      <c r="CQ134" s="132"/>
      <c r="CR134" s="132"/>
      <c r="CS134" s="132"/>
      <c r="CT134" s="132"/>
      <c r="CU134" s="132"/>
      <c r="CV134" s="132"/>
      <c r="CW134" s="132"/>
      <c r="CX134" s="132"/>
      <c r="CY134" s="132"/>
      <c r="CZ134" s="132"/>
      <c r="DA134" s="132"/>
      <c r="DB134" s="132"/>
      <c r="DC134" s="132"/>
      <c r="DD134" s="132"/>
      <c r="DE134" s="132"/>
      <c r="DF134" s="132"/>
      <c r="DG134" s="132"/>
      <c r="DH134" s="132"/>
      <c r="DI134" s="132"/>
      <c r="DJ134" s="132"/>
      <c r="DK134" s="132"/>
      <c r="DL134" s="132"/>
      <c r="DM134" s="132"/>
      <c r="DN134" s="132"/>
      <c r="DO134" s="132"/>
      <c r="DP134" s="132"/>
      <c r="DQ134" s="132"/>
      <c r="DR134" s="132"/>
      <c r="DS134" s="132"/>
      <c r="DT134" s="132"/>
      <c r="DU134" s="132"/>
      <c r="DV134" s="132"/>
      <c r="DW134" s="132"/>
      <c r="DX134" s="132"/>
      <c r="DY134" s="132"/>
      <c r="DZ134" s="132"/>
      <c r="EA134" s="132"/>
      <c r="EB134" s="132"/>
      <c r="EC134" s="132"/>
      <c r="ED134" s="132"/>
      <c r="EE134" s="132"/>
      <c r="EF134" s="132"/>
      <c r="EG134" s="132"/>
      <c r="EH134" s="132"/>
      <c r="EI134" s="132"/>
      <c r="EJ134" s="132"/>
      <c r="EK134" s="132"/>
      <c r="EL134" s="132"/>
      <c r="EM134" s="132"/>
      <c r="EN134" s="132"/>
      <c r="EO134" s="132"/>
      <c r="EP134" s="132"/>
      <c r="EQ134" s="132"/>
      <c r="ER134" s="132"/>
      <c r="ES134" s="132"/>
      <c r="ET134" s="132"/>
      <c r="EU134" s="132"/>
      <c r="EV134" s="132"/>
      <c r="EW134" s="132"/>
      <c r="EX134" s="132"/>
      <c r="EY134" s="132"/>
      <c r="EZ134" s="132"/>
      <c r="FA134" s="132"/>
      <c r="FB134" s="132"/>
      <c r="FC134" s="132"/>
      <c r="FD134" s="132"/>
      <c r="FE134" s="132"/>
      <c r="FF134" s="132"/>
      <c r="FG134" s="132"/>
      <c r="FH134" s="132"/>
      <c r="FI134" s="132"/>
      <c r="FJ134" s="132"/>
      <c r="FK134" s="132"/>
      <c r="FL134" s="132"/>
      <c r="FM134" s="132"/>
      <c r="FN134" s="132"/>
      <c r="FO134" s="132"/>
      <c r="FP134" s="132"/>
      <c r="FQ134" s="132"/>
      <c r="FR134" s="132"/>
      <c r="FS134" s="132"/>
      <c r="FT134" s="132"/>
      <c r="FU134" s="132"/>
      <c r="FV134" s="132"/>
      <c r="FW134" s="132"/>
      <c r="FX134" s="132"/>
      <c r="FY134" s="132"/>
      <c r="FZ134" s="132"/>
      <c r="GA134" s="132"/>
      <c r="GB134" s="132"/>
      <c r="GC134" s="132"/>
      <c r="GD134" s="132"/>
      <c r="GE134" s="132"/>
      <c r="GF134" s="132"/>
      <c r="GG134" s="132"/>
      <c r="GH134" s="132"/>
      <c r="GI134" s="132"/>
      <c r="GJ134" s="132"/>
      <c r="GK134" s="132"/>
      <c r="GL134" s="132"/>
      <c r="GM134" s="132"/>
      <c r="GN134" s="132"/>
      <c r="GO134" s="132"/>
      <c r="GP134" s="132"/>
      <c r="GQ134" s="132"/>
      <c r="GR134" s="132"/>
      <c r="GS134" s="132"/>
      <c r="GT134" s="132"/>
      <c r="GU134" s="132"/>
      <c r="GV134" s="132"/>
      <c r="GW134" s="132"/>
      <c r="GX134" s="132"/>
      <c r="GY134" s="132"/>
      <c r="GZ134" s="132"/>
      <c r="HA134" s="132"/>
      <c r="HB134" s="132"/>
      <c r="HC134" s="132"/>
      <c r="HD134" s="132"/>
      <c r="HE134" s="132"/>
      <c r="HF134" s="132"/>
      <c r="HG134" s="132"/>
      <c r="HH134" s="132"/>
      <c r="HI134" s="132"/>
      <c r="HJ134" s="132"/>
      <c r="HK134" s="132"/>
      <c r="HL134" s="132"/>
      <c r="HM134" s="132"/>
      <c r="HN134" s="132"/>
      <c r="HO134" s="132"/>
      <c r="HP134" s="132"/>
      <c r="HQ134" s="132"/>
      <c r="HR134" s="132"/>
      <c r="HS134" s="132"/>
      <c r="HT134" s="132"/>
      <c r="HU134" s="132"/>
      <c r="HV134" s="132"/>
      <c r="HW134" s="132"/>
      <c r="HX134" s="132"/>
      <c r="HY134" s="132"/>
      <c r="HZ134" s="132"/>
      <c r="IA134" s="132"/>
      <c r="IB134" s="132"/>
      <c r="IC134" s="132"/>
      <c r="ID134" s="132"/>
      <c r="IE134" s="132"/>
      <c r="IF134" s="132"/>
      <c r="IG134" s="132"/>
      <c r="IH134" s="132"/>
      <c r="II134" s="132"/>
      <c r="IJ134" s="132"/>
      <c r="IK134" s="132"/>
      <c r="IL134" s="132"/>
      <c r="IM134" s="132"/>
      <c r="IN134" s="132"/>
      <c r="IO134" s="132"/>
      <c r="IP134" s="132"/>
      <c r="IQ134" s="132"/>
      <c r="IR134" s="132"/>
      <c r="IS134" s="132"/>
      <c r="IT134" s="132"/>
      <c r="IU134" s="132"/>
      <c r="IV134" s="132"/>
    </row>
    <row r="135" spans="1:256" s="132" customFormat="1" ht="14.4" x14ac:dyDescent="0.3">
      <c r="A135" s="164" t="s">
        <v>106</v>
      </c>
      <c r="B135" s="177" t="s">
        <v>381</v>
      </c>
      <c r="C135" s="177" t="s">
        <v>116</v>
      </c>
      <c r="D135" s="177" t="s">
        <v>92</v>
      </c>
      <c r="E135" s="177" t="s">
        <v>205</v>
      </c>
      <c r="F135" s="177" t="s">
        <v>107</v>
      </c>
      <c r="G135" s="167">
        <v>0</v>
      </c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8"/>
      <c r="Y135" s="178"/>
      <c r="Z135" s="178"/>
      <c r="AA135" s="178"/>
      <c r="AB135" s="178"/>
      <c r="AC135" s="178"/>
      <c r="AD135" s="178"/>
      <c r="AE135" s="178"/>
      <c r="AF135" s="178"/>
      <c r="AG135" s="178"/>
      <c r="AH135" s="178"/>
      <c r="AI135" s="178"/>
      <c r="AJ135" s="178"/>
      <c r="AK135" s="178"/>
      <c r="AL135" s="178"/>
      <c r="AM135" s="178"/>
      <c r="AN135" s="178"/>
      <c r="AO135" s="178"/>
      <c r="AP135" s="178"/>
      <c r="AQ135" s="178"/>
      <c r="AR135" s="178"/>
      <c r="AS135" s="178"/>
      <c r="AT135" s="178"/>
      <c r="AU135" s="178"/>
      <c r="AV135" s="178"/>
      <c r="AW135" s="178"/>
      <c r="AX135" s="178"/>
      <c r="AY135" s="178"/>
      <c r="AZ135" s="178"/>
      <c r="BA135" s="178"/>
      <c r="BB135" s="178"/>
      <c r="BC135" s="178"/>
      <c r="BD135" s="178"/>
      <c r="BE135" s="178"/>
      <c r="BF135" s="178"/>
      <c r="BG135" s="178"/>
      <c r="BH135" s="178"/>
      <c r="BI135" s="178"/>
      <c r="BJ135" s="178"/>
      <c r="BK135" s="178"/>
      <c r="BL135" s="178"/>
      <c r="BM135" s="178"/>
      <c r="BN135" s="178"/>
      <c r="BO135" s="178"/>
      <c r="BP135" s="178"/>
      <c r="BQ135" s="178"/>
      <c r="BR135" s="178"/>
      <c r="BS135" s="178"/>
      <c r="BT135" s="178"/>
      <c r="BU135" s="178"/>
      <c r="BV135" s="178"/>
      <c r="BW135" s="178"/>
      <c r="BX135" s="178"/>
      <c r="BY135" s="178"/>
      <c r="BZ135" s="178"/>
      <c r="CA135" s="178"/>
      <c r="CB135" s="178"/>
      <c r="CC135" s="178"/>
      <c r="CD135" s="178"/>
      <c r="CE135" s="178"/>
      <c r="CF135" s="178"/>
      <c r="CG135" s="178"/>
      <c r="CH135" s="178"/>
      <c r="CI135" s="178"/>
      <c r="CJ135" s="178"/>
      <c r="CK135" s="178"/>
      <c r="CL135" s="178"/>
      <c r="CM135" s="178"/>
      <c r="CN135" s="178"/>
      <c r="CO135" s="178"/>
      <c r="CP135" s="178"/>
      <c r="CQ135" s="178"/>
      <c r="CR135" s="178"/>
      <c r="CS135" s="178"/>
      <c r="CT135" s="178"/>
      <c r="CU135" s="178"/>
      <c r="CV135" s="178"/>
      <c r="CW135" s="178"/>
      <c r="CX135" s="178"/>
      <c r="CY135" s="178"/>
      <c r="CZ135" s="178"/>
      <c r="DA135" s="178"/>
      <c r="DB135" s="178"/>
      <c r="DC135" s="178"/>
      <c r="DD135" s="178"/>
      <c r="DE135" s="178"/>
      <c r="DF135" s="178"/>
      <c r="DG135" s="178"/>
      <c r="DH135" s="178"/>
      <c r="DI135" s="178"/>
      <c r="DJ135" s="178"/>
      <c r="DK135" s="178"/>
      <c r="DL135" s="178"/>
      <c r="DM135" s="178"/>
      <c r="DN135" s="178"/>
      <c r="DO135" s="178"/>
      <c r="DP135" s="178"/>
      <c r="DQ135" s="178"/>
      <c r="DR135" s="178"/>
      <c r="DS135" s="178"/>
      <c r="DT135" s="178"/>
      <c r="DU135" s="178"/>
      <c r="DV135" s="178"/>
      <c r="DW135" s="178"/>
      <c r="DX135" s="178"/>
      <c r="DY135" s="178"/>
      <c r="DZ135" s="178"/>
      <c r="EA135" s="178"/>
      <c r="EB135" s="178"/>
      <c r="EC135" s="178"/>
      <c r="ED135" s="178"/>
      <c r="EE135" s="178"/>
      <c r="EF135" s="178"/>
      <c r="EG135" s="178"/>
      <c r="EH135" s="178"/>
      <c r="EI135" s="178"/>
      <c r="EJ135" s="178"/>
      <c r="EK135" s="178"/>
      <c r="EL135" s="178"/>
      <c r="EM135" s="178"/>
      <c r="EN135" s="178"/>
      <c r="EO135" s="178"/>
      <c r="EP135" s="178"/>
      <c r="EQ135" s="178"/>
      <c r="ER135" s="178"/>
      <c r="ES135" s="178"/>
      <c r="ET135" s="178"/>
      <c r="EU135" s="178"/>
      <c r="EV135" s="178"/>
      <c r="EW135" s="178"/>
      <c r="EX135" s="178"/>
      <c r="EY135" s="178"/>
      <c r="EZ135" s="178"/>
      <c r="FA135" s="178"/>
      <c r="FB135" s="178"/>
      <c r="FC135" s="178"/>
      <c r="FD135" s="178"/>
      <c r="FE135" s="178"/>
      <c r="FF135" s="178"/>
      <c r="FG135" s="178"/>
      <c r="FH135" s="178"/>
      <c r="FI135" s="178"/>
      <c r="FJ135" s="178"/>
      <c r="FK135" s="178"/>
      <c r="FL135" s="178"/>
      <c r="FM135" s="178"/>
      <c r="FN135" s="178"/>
      <c r="FO135" s="178"/>
      <c r="FP135" s="178"/>
      <c r="FQ135" s="178"/>
      <c r="FR135" s="178"/>
      <c r="FS135" s="178"/>
      <c r="FT135" s="178"/>
      <c r="FU135" s="178"/>
      <c r="FV135" s="178"/>
      <c r="FW135" s="178"/>
      <c r="FX135" s="178"/>
      <c r="FY135" s="178"/>
      <c r="FZ135" s="178"/>
      <c r="GA135" s="178"/>
      <c r="GB135" s="178"/>
      <c r="GC135" s="178"/>
      <c r="GD135" s="178"/>
      <c r="GE135" s="178"/>
      <c r="GF135" s="178"/>
      <c r="GG135" s="178"/>
      <c r="GH135" s="178"/>
      <c r="GI135" s="178"/>
      <c r="GJ135" s="178"/>
      <c r="GK135" s="178"/>
      <c r="GL135" s="178"/>
      <c r="GM135" s="178"/>
      <c r="GN135" s="178"/>
      <c r="GO135" s="178"/>
      <c r="GP135" s="178"/>
      <c r="GQ135" s="178"/>
      <c r="GR135" s="178"/>
      <c r="GS135" s="178"/>
      <c r="GT135" s="178"/>
      <c r="GU135" s="178"/>
      <c r="GV135" s="178"/>
      <c r="GW135" s="178"/>
      <c r="GX135" s="178"/>
      <c r="GY135" s="178"/>
      <c r="GZ135" s="178"/>
      <c r="HA135" s="178"/>
      <c r="HB135" s="178"/>
      <c r="HC135" s="178"/>
      <c r="HD135" s="178"/>
      <c r="HE135" s="178"/>
      <c r="HF135" s="178"/>
      <c r="HG135" s="178"/>
      <c r="HH135" s="178"/>
      <c r="HI135" s="178"/>
      <c r="HJ135" s="178"/>
      <c r="HK135" s="178"/>
      <c r="HL135" s="178"/>
      <c r="HM135" s="178"/>
      <c r="HN135" s="178"/>
      <c r="HO135" s="178"/>
      <c r="HP135" s="178"/>
      <c r="HQ135" s="178"/>
      <c r="HR135" s="178"/>
      <c r="HS135" s="178"/>
      <c r="HT135" s="178"/>
      <c r="HU135" s="178"/>
      <c r="HV135" s="178"/>
      <c r="HW135" s="178"/>
      <c r="HX135" s="178"/>
      <c r="HY135" s="178"/>
      <c r="HZ135" s="178"/>
      <c r="IA135" s="178"/>
      <c r="IB135" s="178"/>
      <c r="IC135" s="178"/>
      <c r="ID135" s="178"/>
      <c r="IE135" s="178"/>
      <c r="IF135" s="178"/>
      <c r="IG135" s="178"/>
      <c r="IH135" s="178"/>
      <c r="II135" s="178"/>
      <c r="IJ135" s="178"/>
      <c r="IK135" s="178"/>
      <c r="IL135" s="178"/>
      <c r="IM135" s="178"/>
      <c r="IN135" s="178"/>
      <c r="IO135" s="178"/>
      <c r="IP135" s="178"/>
      <c r="IQ135" s="178"/>
      <c r="IR135" s="178"/>
      <c r="IS135" s="178"/>
      <c r="IT135" s="178"/>
    </row>
    <row r="136" spans="1:256" s="132" customFormat="1" x14ac:dyDescent="0.25">
      <c r="A136" s="169" t="s">
        <v>137</v>
      </c>
      <c r="B136" s="174" t="s">
        <v>381</v>
      </c>
      <c r="C136" s="174" t="s">
        <v>116</v>
      </c>
      <c r="D136" s="174" t="s">
        <v>92</v>
      </c>
      <c r="E136" s="174" t="s">
        <v>138</v>
      </c>
      <c r="F136" s="174"/>
      <c r="G136" s="172">
        <f>SUM(G137)</f>
        <v>500</v>
      </c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  <c r="AE136" s="168"/>
      <c r="AF136" s="168"/>
      <c r="AG136" s="168"/>
      <c r="AH136" s="168"/>
      <c r="AI136" s="168"/>
      <c r="AJ136" s="168"/>
      <c r="AK136" s="168"/>
      <c r="AL136" s="168"/>
      <c r="AM136" s="168"/>
      <c r="AN136" s="168"/>
      <c r="AO136" s="168"/>
      <c r="AP136" s="168"/>
      <c r="AQ136" s="168"/>
      <c r="AR136" s="168"/>
      <c r="AS136" s="168"/>
      <c r="AT136" s="168"/>
      <c r="AU136" s="168"/>
      <c r="AV136" s="168"/>
      <c r="AW136" s="168"/>
      <c r="AX136" s="168"/>
      <c r="AY136" s="168"/>
      <c r="AZ136" s="168"/>
      <c r="BA136" s="168"/>
      <c r="BB136" s="168"/>
      <c r="BC136" s="168"/>
      <c r="BD136" s="168"/>
      <c r="BE136" s="168"/>
      <c r="BF136" s="168"/>
      <c r="BG136" s="168"/>
      <c r="BH136" s="168"/>
      <c r="BI136" s="168"/>
      <c r="BJ136" s="168"/>
      <c r="BK136" s="168"/>
      <c r="BL136" s="168"/>
      <c r="BM136" s="168"/>
      <c r="BN136" s="168"/>
      <c r="BO136" s="168"/>
      <c r="BP136" s="168"/>
      <c r="BQ136" s="168"/>
      <c r="BR136" s="168"/>
      <c r="BS136" s="168"/>
      <c r="BT136" s="168"/>
      <c r="BU136" s="168"/>
      <c r="BV136" s="168"/>
      <c r="BW136" s="168"/>
      <c r="BX136" s="168"/>
      <c r="BY136" s="168"/>
      <c r="BZ136" s="168"/>
      <c r="CA136" s="168"/>
      <c r="CB136" s="168"/>
      <c r="CC136" s="168"/>
      <c r="CD136" s="168"/>
      <c r="CE136" s="168"/>
      <c r="CF136" s="168"/>
      <c r="CG136" s="168"/>
      <c r="CH136" s="168"/>
      <c r="CI136" s="168"/>
      <c r="CJ136" s="168"/>
      <c r="CK136" s="168"/>
      <c r="CL136" s="168"/>
      <c r="CM136" s="168"/>
      <c r="CN136" s="168"/>
      <c r="CO136" s="168"/>
      <c r="CP136" s="168"/>
      <c r="CQ136" s="168"/>
      <c r="CR136" s="168"/>
      <c r="CS136" s="168"/>
      <c r="CT136" s="168"/>
      <c r="CU136" s="168"/>
      <c r="CV136" s="168"/>
      <c r="CW136" s="168"/>
      <c r="CX136" s="168"/>
      <c r="CY136" s="168"/>
      <c r="CZ136" s="168"/>
      <c r="DA136" s="168"/>
      <c r="DB136" s="168"/>
      <c r="DC136" s="168"/>
      <c r="DD136" s="168"/>
      <c r="DE136" s="168"/>
      <c r="DF136" s="168"/>
      <c r="DG136" s="168"/>
      <c r="DH136" s="168"/>
      <c r="DI136" s="168"/>
      <c r="DJ136" s="168"/>
      <c r="DK136" s="168"/>
      <c r="DL136" s="168"/>
      <c r="DM136" s="168"/>
      <c r="DN136" s="168"/>
      <c r="DO136" s="168"/>
      <c r="DP136" s="168"/>
      <c r="DQ136" s="168"/>
      <c r="DR136" s="168"/>
      <c r="DS136" s="168"/>
      <c r="DT136" s="168"/>
      <c r="DU136" s="168"/>
      <c r="DV136" s="168"/>
      <c r="DW136" s="168"/>
      <c r="DX136" s="168"/>
      <c r="DY136" s="168"/>
      <c r="DZ136" s="168"/>
      <c r="EA136" s="168"/>
      <c r="EB136" s="168"/>
      <c r="EC136" s="168"/>
      <c r="ED136" s="168"/>
      <c r="EE136" s="168"/>
      <c r="EF136" s="168"/>
      <c r="EG136" s="168"/>
      <c r="EH136" s="168"/>
      <c r="EI136" s="168"/>
      <c r="EJ136" s="168"/>
      <c r="EK136" s="168"/>
      <c r="EL136" s="168"/>
      <c r="EM136" s="168"/>
      <c r="EN136" s="168"/>
      <c r="EO136" s="168"/>
      <c r="EP136" s="168"/>
      <c r="EQ136" s="168"/>
      <c r="ER136" s="168"/>
      <c r="ES136" s="168"/>
      <c r="ET136" s="168"/>
      <c r="EU136" s="168"/>
      <c r="EV136" s="168"/>
      <c r="EW136" s="168"/>
      <c r="EX136" s="168"/>
      <c r="EY136" s="168"/>
      <c r="EZ136" s="168"/>
      <c r="FA136" s="168"/>
      <c r="FB136" s="168"/>
      <c r="FC136" s="168"/>
      <c r="FD136" s="168"/>
      <c r="FE136" s="168"/>
      <c r="FF136" s="168"/>
      <c r="FG136" s="168"/>
      <c r="FH136" s="168"/>
      <c r="FI136" s="168"/>
      <c r="FJ136" s="168"/>
      <c r="FK136" s="168"/>
      <c r="FL136" s="168"/>
      <c r="FM136" s="168"/>
      <c r="FN136" s="168"/>
      <c r="FO136" s="168"/>
      <c r="FP136" s="168"/>
      <c r="FQ136" s="168"/>
      <c r="FR136" s="168"/>
      <c r="FS136" s="168"/>
      <c r="FT136" s="168"/>
      <c r="FU136" s="168"/>
      <c r="FV136" s="168"/>
      <c r="FW136" s="168"/>
      <c r="FX136" s="168"/>
      <c r="FY136" s="168"/>
      <c r="FZ136" s="168"/>
      <c r="GA136" s="168"/>
      <c r="GB136" s="168"/>
      <c r="GC136" s="168"/>
      <c r="GD136" s="168"/>
      <c r="GE136" s="168"/>
      <c r="GF136" s="168"/>
      <c r="GG136" s="168"/>
      <c r="GH136" s="168"/>
      <c r="GI136" s="168"/>
      <c r="GJ136" s="168"/>
      <c r="GK136" s="168"/>
      <c r="GL136" s="168"/>
      <c r="GM136" s="168"/>
      <c r="GN136" s="168"/>
      <c r="GO136" s="168"/>
      <c r="GP136" s="168"/>
      <c r="GQ136" s="168"/>
      <c r="GR136" s="168"/>
      <c r="GS136" s="168"/>
      <c r="GT136" s="168"/>
      <c r="GU136" s="168"/>
      <c r="GV136" s="168"/>
      <c r="GW136" s="168"/>
      <c r="GX136" s="168"/>
      <c r="GY136" s="168"/>
      <c r="GZ136" s="168"/>
      <c r="HA136" s="168"/>
      <c r="HB136" s="168"/>
      <c r="HC136" s="168"/>
      <c r="HD136" s="168"/>
      <c r="HE136" s="168"/>
      <c r="HF136" s="168"/>
      <c r="HG136" s="168"/>
      <c r="HH136" s="168"/>
      <c r="HI136" s="168"/>
      <c r="HJ136" s="168"/>
      <c r="HK136" s="168"/>
      <c r="HL136" s="168"/>
      <c r="HM136" s="168"/>
      <c r="HN136" s="168"/>
      <c r="HO136" s="168"/>
      <c r="HP136" s="168"/>
      <c r="HQ136" s="168"/>
      <c r="HR136" s="168"/>
      <c r="HS136" s="168"/>
      <c r="HT136" s="168"/>
      <c r="HU136" s="168"/>
      <c r="HV136" s="168"/>
      <c r="HW136" s="168"/>
      <c r="HX136" s="168"/>
      <c r="HY136" s="168"/>
      <c r="HZ136" s="168"/>
      <c r="IA136" s="168"/>
      <c r="IB136" s="168"/>
      <c r="IC136" s="168"/>
      <c r="ID136" s="168"/>
      <c r="IE136" s="168"/>
      <c r="IF136" s="168"/>
      <c r="IG136" s="168"/>
      <c r="IH136" s="168"/>
      <c r="II136" s="168"/>
      <c r="IJ136" s="168"/>
      <c r="IK136" s="168"/>
      <c r="IL136" s="168"/>
      <c r="IM136" s="168"/>
      <c r="IN136" s="168"/>
      <c r="IO136" s="168"/>
      <c r="IP136" s="168"/>
      <c r="IQ136" s="168"/>
      <c r="IR136" s="168"/>
      <c r="IS136" s="168"/>
      <c r="IT136" s="168"/>
    </row>
    <row r="137" spans="1:256" s="168" customFormat="1" x14ac:dyDescent="0.25">
      <c r="A137" s="164" t="s">
        <v>106</v>
      </c>
      <c r="B137" s="174" t="s">
        <v>381</v>
      </c>
      <c r="C137" s="174" t="s">
        <v>116</v>
      </c>
      <c r="D137" s="174" t="s">
        <v>92</v>
      </c>
      <c r="E137" s="174" t="s">
        <v>138</v>
      </c>
      <c r="F137" s="174" t="s">
        <v>107</v>
      </c>
      <c r="G137" s="172">
        <v>500</v>
      </c>
    </row>
    <row r="138" spans="1:256" ht="14.4" x14ac:dyDescent="0.3">
      <c r="A138" s="159" t="s">
        <v>140</v>
      </c>
      <c r="B138" s="175" t="s">
        <v>381</v>
      </c>
      <c r="C138" s="155" t="s">
        <v>116</v>
      </c>
      <c r="D138" s="155" t="s">
        <v>92</v>
      </c>
      <c r="E138" s="175" t="s">
        <v>141</v>
      </c>
      <c r="F138" s="155"/>
      <c r="G138" s="157">
        <f>SUM(G139+G142+G144)</f>
        <v>39676.11</v>
      </c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  <c r="R138" s="185"/>
      <c r="S138" s="185"/>
      <c r="T138" s="185"/>
      <c r="U138" s="185"/>
      <c r="V138" s="185"/>
      <c r="W138" s="185"/>
      <c r="X138" s="185"/>
      <c r="Y138" s="185"/>
      <c r="Z138" s="185"/>
      <c r="AA138" s="185"/>
      <c r="AB138" s="185"/>
      <c r="AC138" s="185"/>
      <c r="AD138" s="185"/>
      <c r="AE138" s="185"/>
      <c r="AF138" s="185"/>
      <c r="AG138" s="185"/>
      <c r="AH138" s="185"/>
      <c r="AI138" s="185"/>
      <c r="AJ138" s="185"/>
      <c r="AK138" s="185"/>
      <c r="AL138" s="185"/>
      <c r="AM138" s="185"/>
      <c r="AN138" s="185"/>
      <c r="AO138" s="185"/>
      <c r="AP138" s="185"/>
      <c r="AQ138" s="185"/>
      <c r="AR138" s="185"/>
      <c r="AS138" s="185"/>
      <c r="AT138" s="185"/>
      <c r="AU138" s="185"/>
      <c r="AV138" s="185"/>
      <c r="AW138" s="185"/>
      <c r="AX138" s="185"/>
      <c r="AY138" s="185"/>
      <c r="AZ138" s="185"/>
      <c r="BA138" s="185"/>
      <c r="BB138" s="185"/>
      <c r="BC138" s="185"/>
      <c r="BD138" s="185"/>
      <c r="BE138" s="185"/>
      <c r="BF138" s="185"/>
      <c r="BG138" s="185"/>
      <c r="BH138" s="185"/>
      <c r="BI138" s="185"/>
      <c r="BJ138" s="185"/>
      <c r="BK138" s="185"/>
      <c r="BL138" s="185"/>
      <c r="BM138" s="185"/>
      <c r="BN138" s="185"/>
      <c r="BO138" s="185"/>
      <c r="BP138" s="185"/>
      <c r="BQ138" s="185"/>
      <c r="BR138" s="185"/>
      <c r="BS138" s="185"/>
      <c r="BT138" s="185"/>
      <c r="BU138" s="185"/>
      <c r="BV138" s="185"/>
      <c r="BW138" s="185"/>
      <c r="BX138" s="185"/>
      <c r="BY138" s="185"/>
      <c r="BZ138" s="185"/>
      <c r="CA138" s="185"/>
      <c r="CB138" s="185"/>
      <c r="CC138" s="185"/>
      <c r="CD138" s="185"/>
      <c r="CE138" s="185"/>
      <c r="CF138" s="185"/>
      <c r="CG138" s="185"/>
      <c r="CH138" s="185"/>
      <c r="CI138" s="185"/>
      <c r="CJ138" s="185"/>
      <c r="CK138" s="185"/>
      <c r="CL138" s="185"/>
      <c r="CM138" s="185"/>
      <c r="CN138" s="185"/>
      <c r="CO138" s="185"/>
      <c r="CP138" s="185"/>
      <c r="CQ138" s="185"/>
      <c r="CR138" s="185"/>
      <c r="CS138" s="185"/>
      <c r="CT138" s="185"/>
      <c r="CU138" s="185"/>
      <c r="CV138" s="185"/>
      <c r="CW138" s="185"/>
      <c r="CX138" s="185"/>
      <c r="CY138" s="185"/>
      <c r="CZ138" s="185"/>
      <c r="DA138" s="185"/>
      <c r="DB138" s="185"/>
      <c r="DC138" s="185"/>
      <c r="DD138" s="185"/>
      <c r="DE138" s="185"/>
      <c r="DF138" s="185"/>
      <c r="DG138" s="185"/>
      <c r="DH138" s="185"/>
      <c r="DI138" s="185"/>
      <c r="DJ138" s="185"/>
      <c r="DK138" s="185"/>
      <c r="DL138" s="185"/>
      <c r="DM138" s="185"/>
      <c r="DN138" s="185"/>
      <c r="DO138" s="185"/>
      <c r="DP138" s="185"/>
      <c r="DQ138" s="185"/>
      <c r="DR138" s="185"/>
      <c r="DS138" s="185"/>
      <c r="DT138" s="185"/>
      <c r="DU138" s="185"/>
      <c r="DV138" s="185"/>
      <c r="DW138" s="185"/>
      <c r="DX138" s="185"/>
      <c r="DY138" s="185"/>
      <c r="DZ138" s="185"/>
      <c r="EA138" s="185"/>
      <c r="EB138" s="185"/>
      <c r="EC138" s="185"/>
      <c r="ED138" s="185"/>
      <c r="EE138" s="185"/>
      <c r="EF138" s="185"/>
      <c r="EG138" s="185"/>
      <c r="EH138" s="185"/>
      <c r="EI138" s="185"/>
      <c r="EJ138" s="185"/>
      <c r="EK138" s="185"/>
      <c r="EL138" s="185"/>
      <c r="EM138" s="185"/>
      <c r="EN138" s="185"/>
      <c r="EO138" s="185"/>
      <c r="EP138" s="185"/>
      <c r="EQ138" s="185"/>
      <c r="ER138" s="185"/>
      <c r="ES138" s="185"/>
      <c r="ET138" s="185"/>
      <c r="EU138" s="185"/>
      <c r="EV138" s="185"/>
      <c r="EW138" s="185"/>
      <c r="EX138" s="185"/>
      <c r="EY138" s="185"/>
      <c r="EZ138" s="185"/>
      <c r="FA138" s="185"/>
      <c r="FB138" s="185"/>
      <c r="FC138" s="185"/>
      <c r="FD138" s="185"/>
      <c r="FE138" s="185"/>
      <c r="FF138" s="185"/>
      <c r="FG138" s="185"/>
      <c r="FH138" s="185"/>
      <c r="FI138" s="185"/>
      <c r="FJ138" s="185"/>
      <c r="FK138" s="185"/>
      <c r="FL138" s="185"/>
      <c r="FM138" s="185"/>
      <c r="FN138" s="185"/>
      <c r="FO138" s="185"/>
      <c r="FP138" s="185"/>
      <c r="FQ138" s="185"/>
      <c r="FR138" s="185"/>
      <c r="FS138" s="185"/>
      <c r="FT138" s="185"/>
      <c r="FU138" s="185"/>
      <c r="FV138" s="185"/>
      <c r="FW138" s="185"/>
      <c r="FX138" s="185"/>
      <c r="FY138" s="185"/>
      <c r="FZ138" s="185"/>
      <c r="GA138" s="185"/>
      <c r="GB138" s="185"/>
      <c r="GC138" s="185"/>
      <c r="GD138" s="185"/>
      <c r="GE138" s="185"/>
      <c r="GF138" s="185"/>
      <c r="GG138" s="185"/>
      <c r="GH138" s="185"/>
      <c r="GI138" s="185"/>
      <c r="GJ138" s="185"/>
      <c r="GK138" s="185"/>
      <c r="GL138" s="185"/>
      <c r="GM138" s="185"/>
      <c r="GN138" s="185"/>
      <c r="GO138" s="185"/>
      <c r="GP138" s="185"/>
      <c r="GQ138" s="185"/>
      <c r="GR138" s="185"/>
      <c r="GS138" s="185"/>
      <c r="GT138" s="185"/>
      <c r="GU138" s="185"/>
      <c r="GV138" s="185"/>
      <c r="GW138" s="185"/>
      <c r="GX138" s="185"/>
      <c r="GY138" s="185"/>
      <c r="GZ138" s="185"/>
      <c r="HA138" s="185"/>
      <c r="HB138" s="185"/>
      <c r="HC138" s="185"/>
      <c r="HD138" s="185"/>
      <c r="HE138" s="185"/>
      <c r="HF138" s="185"/>
      <c r="HG138" s="185"/>
      <c r="HH138" s="185"/>
      <c r="HI138" s="185"/>
      <c r="HJ138" s="185"/>
      <c r="HK138" s="185"/>
      <c r="HL138" s="185"/>
      <c r="HM138" s="185"/>
      <c r="HN138" s="185"/>
      <c r="HO138" s="185"/>
      <c r="HP138" s="185"/>
      <c r="HQ138" s="185"/>
      <c r="HR138" s="185"/>
      <c r="HS138" s="185"/>
      <c r="HT138" s="185"/>
      <c r="HU138" s="185"/>
      <c r="HV138" s="185"/>
      <c r="HW138" s="185"/>
      <c r="HX138" s="185"/>
      <c r="HY138" s="185"/>
      <c r="HZ138" s="185"/>
      <c r="IA138" s="185"/>
      <c r="IB138" s="185"/>
      <c r="IC138" s="185"/>
      <c r="ID138" s="185"/>
      <c r="IE138" s="185"/>
      <c r="IF138" s="185"/>
      <c r="IG138" s="185"/>
      <c r="IH138" s="185"/>
      <c r="II138" s="185"/>
      <c r="IJ138" s="185"/>
      <c r="IK138" s="185"/>
      <c r="IL138" s="185"/>
      <c r="IM138" s="185"/>
      <c r="IN138" s="185"/>
      <c r="IO138" s="185"/>
      <c r="IP138" s="185"/>
      <c r="IQ138" s="185"/>
      <c r="IR138" s="185"/>
      <c r="IS138" s="185"/>
      <c r="IT138" s="185"/>
    </row>
    <row r="139" spans="1:256" x14ac:dyDescent="0.25">
      <c r="A139" s="169" t="s">
        <v>407</v>
      </c>
      <c r="B139" s="170" t="s">
        <v>381</v>
      </c>
      <c r="C139" s="171" t="s">
        <v>116</v>
      </c>
      <c r="D139" s="171" t="s">
        <v>92</v>
      </c>
      <c r="E139" s="171" t="s">
        <v>207</v>
      </c>
      <c r="F139" s="171"/>
      <c r="G139" s="172">
        <f>SUM(G140+G141)</f>
        <v>4000</v>
      </c>
    </row>
    <row r="140" spans="1:256" s="185" customFormat="1" ht="13.8" x14ac:dyDescent="0.25">
      <c r="A140" s="164" t="s">
        <v>383</v>
      </c>
      <c r="B140" s="170" t="s">
        <v>381</v>
      </c>
      <c r="C140" s="171" t="s">
        <v>116</v>
      </c>
      <c r="D140" s="171" t="s">
        <v>92</v>
      </c>
      <c r="E140" s="171" t="s">
        <v>207</v>
      </c>
      <c r="F140" s="166" t="s">
        <v>105</v>
      </c>
      <c r="G140" s="167">
        <v>4000</v>
      </c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36"/>
      <c r="AF140" s="136"/>
      <c r="AG140" s="136"/>
      <c r="AH140" s="136"/>
      <c r="AI140" s="136"/>
      <c r="AJ140" s="136"/>
      <c r="AK140" s="136"/>
      <c r="AL140" s="136"/>
      <c r="AM140" s="136"/>
      <c r="AN140" s="136"/>
      <c r="AO140" s="136"/>
      <c r="AP140" s="136"/>
      <c r="AQ140" s="136"/>
      <c r="AR140" s="136"/>
      <c r="AS140" s="136"/>
      <c r="AT140" s="136"/>
      <c r="AU140" s="136"/>
      <c r="AV140" s="136"/>
      <c r="AW140" s="136"/>
      <c r="AX140" s="136"/>
      <c r="AY140" s="136"/>
      <c r="AZ140" s="136"/>
      <c r="BA140" s="136"/>
      <c r="BB140" s="136"/>
      <c r="BC140" s="136"/>
      <c r="BD140" s="136"/>
      <c r="BE140" s="136"/>
      <c r="BF140" s="136"/>
      <c r="BG140" s="136"/>
      <c r="BH140" s="136"/>
      <c r="BI140" s="136"/>
      <c r="BJ140" s="136"/>
      <c r="BK140" s="136"/>
      <c r="BL140" s="136"/>
      <c r="BM140" s="136"/>
      <c r="BN140" s="136"/>
      <c r="BO140" s="136"/>
      <c r="BP140" s="136"/>
      <c r="BQ140" s="136"/>
      <c r="BR140" s="136"/>
      <c r="BS140" s="136"/>
      <c r="BT140" s="136"/>
      <c r="BU140" s="136"/>
      <c r="BV140" s="136"/>
      <c r="BW140" s="136"/>
      <c r="BX140" s="136"/>
      <c r="BY140" s="136"/>
      <c r="BZ140" s="136"/>
      <c r="CA140" s="136"/>
      <c r="CB140" s="136"/>
      <c r="CC140" s="136"/>
      <c r="CD140" s="136"/>
      <c r="CE140" s="136"/>
      <c r="CF140" s="136"/>
      <c r="CG140" s="136"/>
      <c r="CH140" s="136"/>
      <c r="CI140" s="136"/>
      <c r="CJ140" s="136"/>
      <c r="CK140" s="136"/>
      <c r="CL140" s="136"/>
      <c r="CM140" s="136"/>
      <c r="CN140" s="136"/>
      <c r="CO140" s="136"/>
      <c r="CP140" s="136"/>
      <c r="CQ140" s="136"/>
      <c r="CR140" s="136"/>
      <c r="CS140" s="136"/>
      <c r="CT140" s="136"/>
      <c r="CU140" s="136"/>
      <c r="CV140" s="136"/>
      <c r="CW140" s="136"/>
      <c r="CX140" s="136"/>
      <c r="CY140" s="136"/>
      <c r="CZ140" s="136"/>
      <c r="DA140" s="136"/>
      <c r="DB140" s="136"/>
      <c r="DC140" s="136"/>
      <c r="DD140" s="136"/>
      <c r="DE140" s="136"/>
      <c r="DF140" s="136"/>
      <c r="DG140" s="136"/>
      <c r="DH140" s="136"/>
      <c r="DI140" s="136"/>
      <c r="DJ140" s="136"/>
      <c r="DK140" s="136"/>
      <c r="DL140" s="136"/>
      <c r="DM140" s="136"/>
      <c r="DN140" s="136"/>
      <c r="DO140" s="136"/>
      <c r="DP140" s="136"/>
      <c r="DQ140" s="136"/>
      <c r="DR140" s="136"/>
      <c r="DS140" s="136"/>
      <c r="DT140" s="136"/>
      <c r="DU140" s="136"/>
      <c r="DV140" s="136"/>
      <c r="DW140" s="136"/>
      <c r="DX140" s="136"/>
      <c r="DY140" s="136"/>
      <c r="DZ140" s="136"/>
      <c r="EA140" s="136"/>
      <c r="EB140" s="136"/>
      <c r="EC140" s="136"/>
      <c r="ED140" s="136"/>
      <c r="EE140" s="136"/>
      <c r="EF140" s="136"/>
      <c r="EG140" s="136"/>
      <c r="EH140" s="136"/>
      <c r="EI140" s="136"/>
      <c r="EJ140" s="136"/>
      <c r="EK140" s="136"/>
      <c r="EL140" s="136"/>
      <c r="EM140" s="136"/>
      <c r="EN140" s="136"/>
      <c r="EO140" s="136"/>
      <c r="EP140" s="136"/>
      <c r="EQ140" s="136"/>
      <c r="ER140" s="136"/>
      <c r="ES140" s="136"/>
      <c r="ET140" s="136"/>
      <c r="EU140" s="136"/>
      <c r="EV140" s="136"/>
      <c r="EW140" s="136"/>
      <c r="EX140" s="136"/>
      <c r="EY140" s="136"/>
      <c r="EZ140" s="136"/>
      <c r="FA140" s="136"/>
      <c r="FB140" s="136"/>
      <c r="FC140" s="136"/>
      <c r="FD140" s="136"/>
      <c r="FE140" s="136"/>
      <c r="FF140" s="136"/>
      <c r="FG140" s="136"/>
      <c r="FH140" s="136"/>
      <c r="FI140" s="136"/>
      <c r="FJ140" s="136"/>
      <c r="FK140" s="136"/>
      <c r="FL140" s="136"/>
      <c r="FM140" s="136"/>
      <c r="FN140" s="136"/>
      <c r="FO140" s="136"/>
      <c r="FP140" s="136"/>
      <c r="FQ140" s="136"/>
      <c r="FR140" s="136"/>
      <c r="FS140" s="136"/>
      <c r="FT140" s="136"/>
      <c r="FU140" s="136"/>
      <c r="FV140" s="136"/>
      <c r="FW140" s="136"/>
      <c r="FX140" s="136"/>
      <c r="FY140" s="136"/>
      <c r="FZ140" s="136"/>
      <c r="GA140" s="136"/>
      <c r="GB140" s="136"/>
      <c r="GC140" s="136"/>
      <c r="GD140" s="136"/>
      <c r="GE140" s="136"/>
      <c r="GF140" s="136"/>
      <c r="GG140" s="136"/>
      <c r="GH140" s="136"/>
      <c r="GI140" s="136"/>
      <c r="GJ140" s="136"/>
      <c r="GK140" s="136"/>
      <c r="GL140" s="136"/>
      <c r="GM140" s="136"/>
      <c r="GN140" s="136"/>
      <c r="GO140" s="136"/>
      <c r="GP140" s="136"/>
      <c r="GQ140" s="136"/>
      <c r="GR140" s="136"/>
      <c r="GS140" s="136"/>
      <c r="GT140" s="136"/>
      <c r="GU140" s="136"/>
      <c r="GV140" s="136"/>
      <c r="GW140" s="136"/>
      <c r="GX140" s="136"/>
      <c r="GY140" s="136"/>
      <c r="GZ140" s="136"/>
      <c r="HA140" s="136"/>
      <c r="HB140" s="136"/>
      <c r="HC140" s="136"/>
      <c r="HD140" s="136"/>
      <c r="HE140" s="136"/>
      <c r="HF140" s="136"/>
      <c r="HG140" s="136"/>
      <c r="HH140" s="136"/>
      <c r="HI140" s="136"/>
      <c r="HJ140" s="136"/>
      <c r="HK140" s="136"/>
      <c r="HL140" s="136"/>
      <c r="HM140" s="136"/>
      <c r="HN140" s="136"/>
      <c r="HO140" s="136"/>
      <c r="HP140" s="136"/>
      <c r="HQ140" s="136"/>
      <c r="HR140" s="136"/>
      <c r="HS140" s="136"/>
      <c r="HT140" s="136"/>
      <c r="HU140" s="136"/>
      <c r="HV140" s="136"/>
      <c r="HW140" s="136"/>
      <c r="HX140" s="136"/>
      <c r="HY140" s="136"/>
      <c r="HZ140" s="136"/>
      <c r="IA140" s="136"/>
      <c r="IB140" s="136"/>
      <c r="IC140" s="136"/>
      <c r="ID140" s="136"/>
      <c r="IE140" s="136"/>
      <c r="IF140" s="136"/>
      <c r="IG140" s="136"/>
      <c r="IH140" s="136"/>
      <c r="II140" s="136"/>
      <c r="IJ140" s="136"/>
      <c r="IK140" s="136"/>
      <c r="IL140" s="136"/>
      <c r="IM140" s="136"/>
      <c r="IN140" s="136"/>
      <c r="IO140" s="136"/>
      <c r="IP140" s="136"/>
      <c r="IQ140" s="136"/>
      <c r="IR140" s="136"/>
      <c r="IS140" s="136"/>
      <c r="IT140" s="136"/>
    </row>
    <row r="141" spans="1:256" s="185" customFormat="1" ht="13.8" x14ac:dyDescent="0.25">
      <c r="A141" s="164" t="s">
        <v>393</v>
      </c>
      <c r="B141" s="170" t="s">
        <v>381</v>
      </c>
      <c r="C141" s="171" t="s">
        <v>116</v>
      </c>
      <c r="D141" s="171" t="s">
        <v>92</v>
      </c>
      <c r="E141" s="171" t="s">
        <v>207</v>
      </c>
      <c r="F141" s="166" t="s">
        <v>149</v>
      </c>
      <c r="G141" s="167">
        <v>0</v>
      </c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G141" s="136"/>
      <c r="AH141" s="136"/>
      <c r="AI141" s="136"/>
      <c r="AJ141" s="136"/>
      <c r="AK141" s="136"/>
      <c r="AL141" s="136"/>
      <c r="AM141" s="136"/>
      <c r="AN141" s="136"/>
      <c r="AO141" s="136"/>
      <c r="AP141" s="136"/>
      <c r="AQ141" s="136"/>
      <c r="AR141" s="136"/>
      <c r="AS141" s="136"/>
      <c r="AT141" s="136"/>
      <c r="AU141" s="136"/>
      <c r="AV141" s="136"/>
      <c r="AW141" s="136"/>
      <c r="AX141" s="136"/>
      <c r="AY141" s="136"/>
      <c r="AZ141" s="136"/>
      <c r="BA141" s="136"/>
      <c r="BB141" s="136"/>
      <c r="BC141" s="136"/>
      <c r="BD141" s="136"/>
      <c r="BE141" s="136"/>
      <c r="BF141" s="136"/>
      <c r="BG141" s="136"/>
      <c r="BH141" s="136"/>
      <c r="BI141" s="136"/>
      <c r="BJ141" s="136"/>
      <c r="BK141" s="136"/>
      <c r="BL141" s="136"/>
      <c r="BM141" s="136"/>
      <c r="BN141" s="136"/>
      <c r="BO141" s="136"/>
      <c r="BP141" s="136"/>
      <c r="BQ141" s="136"/>
      <c r="BR141" s="136"/>
      <c r="BS141" s="136"/>
      <c r="BT141" s="136"/>
      <c r="BU141" s="136"/>
      <c r="BV141" s="136"/>
      <c r="BW141" s="136"/>
      <c r="BX141" s="136"/>
      <c r="BY141" s="136"/>
      <c r="BZ141" s="136"/>
      <c r="CA141" s="136"/>
      <c r="CB141" s="136"/>
      <c r="CC141" s="136"/>
      <c r="CD141" s="136"/>
      <c r="CE141" s="136"/>
      <c r="CF141" s="136"/>
      <c r="CG141" s="136"/>
      <c r="CH141" s="136"/>
      <c r="CI141" s="136"/>
      <c r="CJ141" s="136"/>
      <c r="CK141" s="136"/>
      <c r="CL141" s="136"/>
      <c r="CM141" s="136"/>
      <c r="CN141" s="136"/>
      <c r="CO141" s="136"/>
      <c r="CP141" s="136"/>
      <c r="CQ141" s="136"/>
      <c r="CR141" s="136"/>
      <c r="CS141" s="136"/>
      <c r="CT141" s="136"/>
      <c r="CU141" s="136"/>
      <c r="CV141" s="136"/>
      <c r="CW141" s="136"/>
      <c r="CX141" s="136"/>
      <c r="CY141" s="136"/>
      <c r="CZ141" s="136"/>
      <c r="DA141" s="136"/>
      <c r="DB141" s="136"/>
      <c r="DC141" s="136"/>
      <c r="DD141" s="136"/>
      <c r="DE141" s="136"/>
      <c r="DF141" s="136"/>
      <c r="DG141" s="136"/>
      <c r="DH141" s="136"/>
      <c r="DI141" s="136"/>
      <c r="DJ141" s="136"/>
      <c r="DK141" s="136"/>
      <c r="DL141" s="136"/>
      <c r="DM141" s="136"/>
      <c r="DN141" s="136"/>
      <c r="DO141" s="136"/>
      <c r="DP141" s="136"/>
      <c r="DQ141" s="136"/>
      <c r="DR141" s="136"/>
      <c r="DS141" s="136"/>
      <c r="DT141" s="136"/>
      <c r="DU141" s="136"/>
      <c r="DV141" s="136"/>
      <c r="DW141" s="136"/>
      <c r="DX141" s="136"/>
      <c r="DY141" s="136"/>
      <c r="DZ141" s="136"/>
      <c r="EA141" s="136"/>
      <c r="EB141" s="136"/>
      <c r="EC141" s="136"/>
      <c r="ED141" s="136"/>
      <c r="EE141" s="136"/>
      <c r="EF141" s="136"/>
      <c r="EG141" s="136"/>
      <c r="EH141" s="136"/>
      <c r="EI141" s="136"/>
      <c r="EJ141" s="136"/>
      <c r="EK141" s="136"/>
      <c r="EL141" s="136"/>
      <c r="EM141" s="136"/>
      <c r="EN141" s="136"/>
      <c r="EO141" s="136"/>
      <c r="EP141" s="136"/>
      <c r="EQ141" s="136"/>
      <c r="ER141" s="136"/>
      <c r="ES141" s="136"/>
      <c r="ET141" s="136"/>
      <c r="EU141" s="136"/>
      <c r="EV141" s="136"/>
      <c r="EW141" s="136"/>
      <c r="EX141" s="136"/>
      <c r="EY141" s="136"/>
      <c r="EZ141" s="136"/>
      <c r="FA141" s="136"/>
      <c r="FB141" s="136"/>
      <c r="FC141" s="136"/>
      <c r="FD141" s="136"/>
      <c r="FE141" s="136"/>
      <c r="FF141" s="136"/>
      <c r="FG141" s="136"/>
      <c r="FH141" s="136"/>
      <c r="FI141" s="136"/>
      <c r="FJ141" s="136"/>
      <c r="FK141" s="136"/>
      <c r="FL141" s="136"/>
      <c r="FM141" s="136"/>
      <c r="FN141" s="136"/>
      <c r="FO141" s="136"/>
      <c r="FP141" s="136"/>
      <c r="FQ141" s="136"/>
      <c r="FR141" s="136"/>
      <c r="FS141" s="136"/>
      <c r="FT141" s="136"/>
      <c r="FU141" s="136"/>
      <c r="FV141" s="136"/>
      <c r="FW141" s="136"/>
      <c r="FX141" s="136"/>
      <c r="FY141" s="136"/>
      <c r="FZ141" s="136"/>
      <c r="GA141" s="136"/>
      <c r="GB141" s="136"/>
      <c r="GC141" s="136"/>
      <c r="GD141" s="136"/>
      <c r="GE141" s="136"/>
      <c r="GF141" s="136"/>
      <c r="GG141" s="136"/>
      <c r="GH141" s="136"/>
      <c r="GI141" s="136"/>
      <c r="GJ141" s="136"/>
      <c r="GK141" s="136"/>
      <c r="GL141" s="136"/>
      <c r="GM141" s="136"/>
      <c r="GN141" s="136"/>
      <c r="GO141" s="136"/>
      <c r="GP141" s="136"/>
      <c r="GQ141" s="136"/>
      <c r="GR141" s="136"/>
      <c r="GS141" s="136"/>
      <c r="GT141" s="136"/>
      <c r="GU141" s="136"/>
      <c r="GV141" s="136"/>
      <c r="GW141" s="136"/>
      <c r="GX141" s="136"/>
      <c r="GY141" s="136"/>
      <c r="GZ141" s="136"/>
      <c r="HA141" s="136"/>
      <c r="HB141" s="136"/>
      <c r="HC141" s="136"/>
      <c r="HD141" s="136"/>
      <c r="HE141" s="136"/>
      <c r="HF141" s="136"/>
      <c r="HG141" s="136"/>
      <c r="HH141" s="136"/>
      <c r="HI141" s="136"/>
      <c r="HJ141" s="136"/>
      <c r="HK141" s="136"/>
      <c r="HL141" s="136"/>
      <c r="HM141" s="136"/>
      <c r="HN141" s="136"/>
      <c r="HO141" s="136"/>
      <c r="HP141" s="136"/>
      <c r="HQ141" s="136"/>
      <c r="HR141" s="136"/>
      <c r="HS141" s="136"/>
      <c r="HT141" s="136"/>
      <c r="HU141" s="136"/>
      <c r="HV141" s="136"/>
      <c r="HW141" s="136"/>
      <c r="HX141" s="136"/>
      <c r="HY141" s="136"/>
      <c r="HZ141" s="136"/>
      <c r="IA141" s="136"/>
      <c r="IB141" s="136"/>
      <c r="IC141" s="136"/>
      <c r="ID141" s="136"/>
      <c r="IE141" s="136"/>
      <c r="IF141" s="136"/>
      <c r="IG141" s="136"/>
      <c r="IH141" s="136"/>
      <c r="II141" s="136"/>
      <c r="IJ141" s="136"/>
      <c r="IK141" s="136"/>
      <c r="IL141" s="136"/>
      <c r="IM141" s="136"/>
      <c r="IN141" s="136"/>
      <c r="IO141" s="136"/>
      <c r="IP141" s="136"/>
      <c r="IQ141" s="136"/>
      <c r="IR141" s="136"/>
      <c r="IS141" s="136"/>
      <c r="IT141" s="136"/>
    </row>
    <row r="142" spans="1:256" s="149" customFormat="1" ht="26.4" x14ac:dyDescent="0.25">
      <c r="A142" s="169" t="s">
        <v>208</v>
      </c>
      <c r="B142" s="174" t="s">
        <v>381</v>
      </c>
      <c r="C142" s="171" t="s">
        <v>116</v>
      </c>
      <c r="D142" s="171" t="s">
        <v>92</v>
      </c>
      <c r="E142" s="171" t="s">
        <v>209</v>
      </c>
      <c r="F142" s="171"/>
      <c r="G142" s="172">
        <f>SUM(G143)</f>
        <v>33892.300000000003</v>
      </c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  <c r="AF142" s="132"/>
      <c r="AG142" s="132"/>
      <c r="AH142" s="132"/>
      <c r="AI142" s="132"/>
      <c r="AJ142" s="132"/>
      <c r="AK142" s="132"/>
      <c r="AL142" s="132"/>
      <c r="AM142" s="132"/>
      <c r="AN142" s="132"/>
      <c r="AO142" s="132"/>
      <c r="AP142" s="132"/>
      <c r="AQ142" s="132"/>
      <c r="AR142" s="132"/>
      <c r="AS142" s="132"/>
      <c r="AT142" s="132"/>
      <c r="AU142" s="132"/>
      <c r="AV142" s="132"/>
      <c r="AW142" s="132"/>
      <c r="AX142" s="132"/>
      <c r="AY142" s="132"/>
      <c r="AZ142" s="132"/>
      <c r="BA142" s="132"/>
      <c r="BB142" s="132"/>
      <c r="BC142" s="132"/>
      <c r="BD142" s="132"/>
      <c r="BE142" s="132"/>
      <c r="BF142" s="132"/>
      <c r="BG142" s="132"/>
      <c r="BH142" s="132"/>
      <c r="BI142" s="132"/>
      <c r="BJ142" s="132"/>
      <c r="BK142" s="132"/>
      <c r="BL142" s="132"/>
      <c r="BM142" s="132"/>
      <c r="BN142" s="132"/>
      <c r="BO142" s="132"/>
      <c r="BP142" s="132"/>
      <c r="BQ142" s="132"/>
      <c r="BR142" s="132"/>
      <c r="BS142" s="132"/>
      <c r="BT142" s="132"/>
      <c r="BU142" s="132"/>
      <c r="BV142" s="132"/>
      <c r="BW142" s="132"/>
      <c r="BX142" s="132"/>
      <c r="BY142" s="132"/>
      <c r="BZ142" s="132"/>
      <c r="CA142" s="132"/>
      <c r="CB142" s="132"/>
      <c r="CC142" s="132"/>
      <c r="CD142" s="132"/>
      <c r="CE142" s="132"/>
      <c r="CF142" s="132"/>
      <c r="CG142" s="132"/>
      <c r="CH142" s="132"/>
      <c r="CI142" s="132"/>
      <c r="CJ142" s="132"/>
      <c r="CK142" s="132"/>
      <c r="CL142" s="132"/>
      <c r="CM142" s="132"/>
      <c r="CN142" s="132"/>
      <c r="CO142" s="132"/>
      <c r="CP142" s="132"/>
      <c r="CQ142" s="132"/>
      <c r="CR142" s="132"/>
      <c r="CS142" s="132"/>
      <c r="CT142" s="132"/>
      <c r="CU142" s="132"/>
      <c r="CV142" s="132"/>
      <c r="CW142" s="132"/>
      <c r="CX142" s="132"/>
      <c r="CY142" s="132"/>
      <c r="CZ142" s="132"/>
      <c r="DA142" s="132"/>
      <c r="DB142" s="132"/>
      <c r="DC142" s="132"/>
      <c r="DD142" s="132"/>
      <c r="DE142" s="132"/>
      <c r="DF142" s="132"/>
      <c r="DG142" s="132"/>
      <c r="DH142" s="132"/>
      <c r="DI142" s="132"/>
      <c r="DJ142" s="132"/>
      <c r="DK142" s="132"/>
      <c r="DL142" s="132"/>
      <c r="DM142" s="132"/>
      <c r="DN142" s="132"/>
      <c r="DO142" s="132"/>
      <c r="DP142" s="132"/>
      <c r="DQ142" s="132"/>
      <c r="DR142" s="132"/>
      <c r="DS142" s="132"/>
      <c r="DT142" s="132"/>
      <c r="DU142" s="132"/>
      <c r="DV142" s="132"/>
      <c r="DW142" s="132"/>
      <c r="DX142" s="132"/>
      <c r="DY142" s="132"/>
      <c r="DZ142" s="132"/>
      <c r="EA142" s="132"/>
      <c r="EB142" s="132"/>
      <c r="EC142" s="132"/>
      <c r="ED142" s="132"/>
      <c r="EE142" s="132"/>
      <c r="EF142" s="132"/>
      <c r="EG142" s="132"/>
      <c r="EH142" s="132"/>
      <c r="EI142" s="132"/>
      <c r="EJ142" s="132"/>
      <c r="EK142" s="132"/>
      <c r="EL142" s="132"/>
      <c r="EM142" s="132"/>
      <c r="EN142" s="132"/>
      <c r="EO142" s="132"/>
      <c r="EP142" s="132"/>
      <c r="EQ142" s="132"/>
      <c r="ER142" s="132"/>
      <c r="ES142" s="132"/>
      <c r="ET142" s="132"/>
      <c r="EU142" s="132"/>
      <c r="EV142" s="132"/>
      <c r="EW142" s="132"/>
      <c r="EX142" s="132"/>
      <c r="EY142" s="132"/>
      <c r="EZ142" s="132"/>
      <c r="FA142" s="132"/>
      <c r="FB142" s="132"/>
      <c r="FC142" s="132"/>
      <c r="FD142" s="132"/>
      <c r="FE142" s="132"/>
      <c r="FF142" s="132"/>
      <c r="FG142" s="132"/>
      <c r="FH142" s="132"/>
      <c r="FI142" s="132"/>
      <c r="FJ142" s="132"/>
      <c r="FK142" s="132"/>
      <c r="FL142" s="132"/>
      <c r="FM142" s="132"/>
      <c r="FN142" s="132"/>
      <c r="FO142" s="132"/>
      <c r="FP142" s="132"/>
      <c r="FQ142" s="132"/>
      <c r="FR142" s="132"/>
      <c r="FS142" s="132"/>
      <c r="FT142" s="132"/>
      <c r="FU142" s="132"/>
      <c r="FV142" s="132"/>
      <c r="FW142" s="132"/>
      <c r="FX142" s="132"/>
      <c r="FY142" s="132"/>
      <c r="FZ142" s="132"/>
      <c r="GA142" s="132"/>
      <c r="GB142" s="132"/>
      <c r="GC142" s="132"/>
      <c r="GD142" s="132"/>
      <c r="GE142" s="132"/>
      <c r="GF142" s="132"/>
      <c r="GG142" s="132"/>
      <c r="GH142" s="132"/>
      <c r="GI142" s="132"/>
      <c r="GJ142" s="132"/>
      <c r="GK142" s="132"/>
      <c r="GL142" s="132"/>
      <c r="GM142" s="132"/>
      <c r="GN142" s="132"/>
      <c r="GO142" s="132"/>
      <c r="GP142" s="132"/>
      <c r="GQ142" s="132"/>
      <c r="GR142" s="132"/>
      <c r="GS142" s="132"/>
      <c r="GT142" s="132"/>
      <c r="GU142" s="132"/>
      <c r="GV142" s="132"/>
      <c r="GW142" s="132"/>
      <c r="GX142" s="132"/>
      <c r="GY142" s="132"/>
      <c r="GZ142" s="132"/>
      <c r="HA142" s="132"/>
      <c r="HB142" s="132"/>
      <c r="HC142" s="132"/>
      <c r="HD142" s="132"/>
      <c r="HE142" s="132"/>
      <c r="HF142" s="132"/>
      <c r="HG142" s="132"/>
      <c r="HH142" s="132"/>
      <c r="HI142" s="132"/>
      <c r="HJ142" s="132"/>
      <c r="HK142" s="132"/>
      <c r="HL142" s="132"/>
      <c r="HM142" s="132"/>
      <c r="HN142" s="132"/>
      <c r="HO142" s="132"/>
      <c r="HP142" s="132"/>
      <c r="HQ142" s="132"/>
      <c r="HR142" s="132"/>
      <c r="HS142" s="132"/>
      <c r="HT142" s="132"/>
      <c r="HU142" s="132"/>
      <c r="HV142" s="132"/>
      <c r="HW142" s="132"/>
      <c r="HX142" s="132"/>
      <c r="HY142" s="132"/>
      <c r="HZ142" s="132"/>
      <c r="IA142" s="132"/>
      <c r="IB142" s="132"/>
      <c r="IC142" s="132"/>
      <c r="ID142" s="132"/>
      <c r="IE142" s="132"/>
      <c r="IF142" s="132"/>
      <c r="IG142" s="132"/>
      <c r="IH142" s="132"/>
      <c r="II142" s="132"/>
      <c r="IJ142" s="132"/>
      <c r="IK142" s="132"/>
      <c r="IL142" s="132"/>
      <c r="IM142" s="132"/>
      <c r="IN142" s="132"/>
      <c r="IO142" s="132"/>
      <c r="IP142" s="132"/>
      <c r="IQ142" s="132"/>
      <c r="IR142" s="132"/>
      <c r="IS142" s="132"/>
      <c r="IT142" s="132"/>
    </row>
    <row r="143" spans="1:256" s="149" customFormat="1" ht="13.8" x14ac:dyDescent="0.25">
      <c r="A143" s="164" t="s">
        <v>393</v>
      </c>
      <c r="B143" s="177" t="s">
        <v>381</v>
      </c>
      <c r="C143" s="166" t="s">
        <v>116</v>
      </c>
      <c r="D143" s="166" t="s">
        <v>92</v>
      </c>
      <c r="E143" s="166" t="s">
        <v>209</v>
      </c>
      <c r="F143" s="166" t="s">
        <v>149</v>
      </c>
      <c r="G143" s="167">
        <v>33892.300000000003</v>
      </c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  <c r="AF143" s="132"/>
      <c r="AG143" s="132"/>
      <c r="AH143" s="132"/>
      <c r="AI143" s="132"/>
      <c r="AJ143" s="132"/>
      <c r="AK143" s="132"/>
      <c r="AL143" s="132"/>
      <c r="AM143" s="132"/>
      <c r="AN143" s="132"/>
      <c r="AO143" s="132"/>
      <c r="AP143" s="132"/>
      <c r="AQ143" s="132"/>
      <c r="AR143" s="132"/>
      <c r="AS143" s="132"/>
      <c r="AT143" s="132"/>
      <c r="AU143" s="132"/>
      <c r="AV143" s="132"/>
      <c r="AW143" s="132"/>
      <c r="AX143" s="132"/>
      <c r="AY143" s="132"/>
      <c r="AZ143" s="132"/>
      <c r="BA143" s="132"/>
      <c r="BB143" s="132"/>
      <c r="BC143" s="132"/>
      <c r="BD143" s="132"/>
      <c r="BE143" s="132"/>
      <c r="BF143" s="132"/>
      <c r="BG143" s="132"/>
      <c r="BH143" s="132"/>
      <c r="BI143" s="132"/>
      <c r="BJ143" s="132"/>
      <c r="BK143" s="132"/>
      <c r="BL143" s="132"/>
      <c r="BM143" s="132"/>
      <c r="BN143" s="132"/>
      <c r="BO143" s="132"/>
      <c r="BP143" s="132"/>
      <c r="BQ143" s="132"/>
      <c r="BR143" s="132"/>
      <c r="BS143" s="132"/>
      <c r="BT143" s="132"/>
      <c r="BU143" s="132"/>
      <c r="BV143" s="132"/>
      <c r="BW143" s="132"/>
      <c r="BX143" s="132"/>
      <c r="BY143" s="132"/>
      <c r="BZ143" s="132"/>
      <c r="CA143" s="132"/>
      <c r="CB143" s="132"/>
      <c r="CC143" s="132"/>
      <c r="CD143" s="132"/>
      <c r="CE143" s="132"/>
      <c r="CF143" s="132"/>
      <c r="CG143" s="132"/>
      <c r="CH143" s="132"/>
      <c r="CI143" s="132"/>
      <c r="CJ143" s="132"/>
      <c r="CK143" s="132"/>
      <c r="CL143" s="132"/>
      <c r="CM143" s="132"/>
      <c r="CN143" s="132"/>
      <c r="CO143" s="132"/>
      <c r="CP143" s="132"/>
      <c r="CQ143" s="132"/>
      <c r="CR143" s="132"/>
      <c r="CS143" s="132"/>
      <c r="CT143" s="132"/>
      <c r="CU143" s="132"/>
      <c r="CV143" s="132"/>
      <c r="CW143" s="132"/>
      <c r="CX143" s="132"/>
      <c r="CY143" s="132"/>
      <c r="CZ143" s="132"/>
      <c r="DA143" s="132"/>
      <c r="DB143" s="132"/>
      <c r="DC143" s="132"/>
      <c r="DD143" s="132"/>
      <c r="DE143" s="132"/>
      <c r="DF143" s="132"/>
      <c r="DG143" s="132"/>
      <c r="DH143" s="132"/>
      <c r="DI143" s="132"/>
      <c r="DJ143" s="132"/>
      <c r="DK143" s="132"/>
      <c r="DL143" s="132"/>
      <c r="DM143" s="132"/>
      <c r="DN143" s="132"/>
      <c r="DO143" s="132"/>
      <c r="DP143" s="132"/>
      <c r="DQ143" s="132"/>
      <c r="DR143" s="132"/>
      <c r="DS143" s="132"/>
      <c r="DT143" s="132"/>
      <c r="DU143" s="132"/>
      <c r="DV143" s="132"/>
      <c r="DW143" s="132"/>
      <c r="DX143" s="132"/>
      <c r="DY143" s="132"/>
      <c r="DZ143" s="132"/>
      <c r="EA143" s="132"/>
      <c r="EB143" s="132"/>
      <c r="EC143" s="132"/>
      <c r="ED143" s="132"/>
      <c r="EE143" s="132"/>
      <c r="EF143" s="132"/>
      <c r="EG143" s="132"/>
      <c r="EH143" s="132"/>
      <c r="EI143" s="132"/>
      <c r="EJ143" s="132"/>
      <c r="EK143" s="132"/>
      <c r="EL143" s="132"/>
      <c r="EM143" s="132"/>
      <c r="EN143" s="132"/>
      <c r="EO143" s="132"/>
      <c r="EP143" s="132"/>
      <c r="EQ143" s="132"/>
      <c r="ER143" s="132"/>
      <c r="ES143" s="132"/>
      <c r="ET143" s="132"/>
      <c r="EU143" s="132"/>
      <c r="EV143" s="132"/>
      <c r="EW143" s="132"/>
      <c r="EX143" s="132"/>
      <c r="EY143" s="132"/>
      <c r="EZ143" s="132"/>
      <c r="FA143" s="132"/>
      <c r="FB143" s="132"/>
      <c r="FC143" s="132"/>
      <c r="FD143" s="132"/>
      <c r="FE143" s="132"/>
      <c r="FF143" s="132"/>
      <c r="FG143" s="132"/>
      <c r="FH143" s="132"/>
      <c r="FI143" s="132"/>
      <c r="FJ143" s="132"/>
      <c r="FK143" s="132"/>
      <c r="FL143" s="132"/>
      <c r="FM143" s="132"/>
      <c r="FN143" s="132"/>
      <c r="FO143" s="132"/>
      <c r="FP143" s="132"/>
      <c r="FQ143" s="132"/>
      <c r="FR143" s="132"/>
      <c r="FS143" s="132"/>
      <c r="FT143" s="132"/>
      <c r="FU143" s="132"/>
      <c r="FV143" s="132"/>
      <c r="FW143" s="132"/>
      <c r="FX143" s="132"/>
      <c r="FY143" s="132"/>
      <c r="FZ143" s="132"/>
      <c r="GA143" s="132"/>
      <c r="GB143" s="132"/>
      <c r="GC143" s="132"/>
      <c r="GD143" s="132"/>
      <c r="GE143" s="132"/>
      <c r="GF143" s="132"/>
      <c r="GG143" s="132"/>
      <c r="GH143" s="132"/>
      <c r="GI143" s="132"/>
      <c r="GJ143" s="132"/>
      <c r="GK143" s="132"/>
      <c r="GL143" s="132"/>
      <c r="GM143" s="132"/>
      <c r="GN143" s="132"/>
      <c r="GO143" s="132"/>
      <c r="GP143" s="132"/>
      <c r="GQ143" s="132"/>
      <c r="GR143" s="132"/>
      <c r="GS143" s="132"/>
      <c r="GT143" s="132"/>
      <c r="GU143" s="132"/>
      <c r="GV143" s="132"/>
      <c r="GW143" s="132"/>
      <c r="GX143" s="132"/>
      <c r="GY143" s="132"/>
      <c r="GZ143" s="132"/>
      <c r="HA143" s="132"/>
      <c r="HB143" s="132"/>
      <c r="HC143" s="132"/>
      <c r="HD143" s="132"/>
      <c r="HE143" s="132"/>
      <c r="HF143" s="132"/>
      <c r="HG143" s="132"/>
      <c r="HH143" s="132"/>
      <c r="HI143" s="132"/>
      <c r="HJ143" s="132"/>
      <c r="HK143" s="132"/>
      <c r="HL143" s="132"/>
      <c r="HM143" s="132"/>
      <c r="HN143" s="132"/>
      <c r="HO143" s="132"/>
      <c r="HP143" s="132"/>
      <c r="HQ143" s="132"/>
      <c r="HR143" s="132"/>
      <c r="HS143" s="132"/>
      <c r="HT143" s="132"/>
      <c r="HU143" s="132"/>
      <c r="HV143" s="132"/>
      <c r="HW143" s="132"/>
      <c r="HX143" s="132"/>
      <c r="HY143" s="132"/>
      <c r="HZ143" s="132"/>
      <c r="IA143" s="132"/>
      <c r="IB143" s="132"/>
      <c r="IC143" s="132"/>
      <c r="ID143" s="132"/>
      <c r="IE143" s="132"/>
      <c r="IF143" s="132"/>
      <c r="IG143" s="132"/>
      <c r="IH143" s="132"/>
      <c r="II143" s="132"/>
      <c r="IJ143" s="132"/>
      <c r="IK143" s="132"/>
      <c r="IL143" s="132"/>
      <c r="IM143" s="132"/>
      <c r="IN143" s="132"/>
      <c r="IO143" s="132"/>
      <c r="IP143" s="132"/>
      <c r="IQ143" s="132"/>
      <c r="IR143" s="132"/>
      <c r="IS143" s="132"/>
      <c r="IT143" s="132"/>
    </row>
    <row r="144" spans="1:256" s="149" customFormat="1" ht="26.4" x14ac:dyDescent="0.25">
      <c r="A144" s="169" t="s">
        <v>208</v>
      </c>
      <c r="B144" s="174" t="s">
        <v>381</v>
      </c>
      <c r="C144" s="171" t="s">
        <v>116</v>
      </c>
      <c r="D144" s="171" t="s">
        <v>92</v>
      </c>
      <c r="E144" s="171" t="s">
        <v>210</v>
      </c>
      <c r="F144" s="171"/>
      <c r="G144" s="172">
        <f>SUM(G145)</f>
        <v>1783.81</v>
      </c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2"/>
      <c r="AI144" s="132"/>
      <c r="AJ144" s="132"/>
      <c r="AK144" s="132"/>
      <c r="AL144" s="132"/>
      <c r="AM144" s="132"/>
      <c r="AN144" s="132"/>
      <c r="AO144" s="132"/>
      <c r="AP144" s="132"/>
      <c r="AQ144" s="132"/>
      <c r="AR144" s="132"/>
      <c r="AS144" s="132"/>
      <c r="AT144" s="132"/>
      <c r="AU144" s="132"/>
      <c r="AV144" s="132"/>
      <c r="AW144" s="132"/>
      <c r="AX144" s="132"/>
      <c r="AY144" s="132"/>
      <c r="AZ144" s="132"/>
      <c r="BA144" s="132"/>
      <c r="BB144" s="132"/>
      <c r="BC144" s="132"/>
      <c r="BD144" s="132"/>
      <c r="BE144" s="132"/>
      <c r="BF144" s="132"/>
      <c r="BG144" s="132"/>
      <c r="BH144" s="132"/>
      <c r="BI144" s="132"/>
      <c r="BJ144" s="132"/>
      <c r="BK144" s="132"/>
      <c r="BL144" s="132"/>
      <c r="BM144" s="132"/>
      <c r="BN144" s="132"/>
      <c r="BO144" s="132"/>
      <c r="BP144" s="132"/>
      <c r="BQ144" s="132"/>
      <c r="BR144" s="132"/>
      <c r="BS144" s="132"/>
      <c r="BT144" s="132"/>
      <c r="BU144" s="132"/>
      <c r="BV144" s="132"/>
      <c r="BW144" s="132"/>
      <c r="BX144" s="132"/>
      <c r="BY144" s="132"/>
      <c r="BZ144" s="132"/>
      <c r="CA144" s="132"/>
      <c r="CB144" s="132"/>
      <c r="CC144" s="132"/>
      <c r="CD144" s="132"/>
      <c r="CE144" s="132"/>
      <c r="CF144" s="132"/>
      <c r="CG144" s="132"/>
      <c r="CH144" s="132"/>
      <c r="CI144" s="132"/>
      <c r="CJ144" s="132"/>
      <c r="CK144" s="132"/>
      <c r="CL144" s="132"/>
      <c r="CM144" s="132"/>
      <c r="CN144" s="132"/>
      <c r="CO144" s="132"/>
      <c r="CP144" s="132"/>
      <c r="CQ144" s="132"/>
      <c r="CR144" s="132"/>
      <c r="CS144" s="132"/>
      <c r="CT144" s="132"/>
      <c r="CU144" s="132"/>
      <c r="CV144" s="132"/>
      <c r="CW144" s="132"/>
      <c r="CX144" s="132"/>
      <c r="CY144" s="132"/>
      <c r="CZ144" s="132"/>
      <c r="DA144" s="132"/>
      <c r="DB144" s="132"/>
      <c r="DC144" s="132"/>
      <c r="DD144" s="132"/>
      <c r="DE144" s="132"/>
      <c r="DF144" s="132"/>
      <c r="DG144" s="132"/>
      <c r="DH144" s="132"/>
      <c r="DI144" s="132"/>
      <c r="DJ144" s="132"/>
      <c r="DK144" s="132"/>
      <c r="DL144" s="132"/>
      <c r="DM144" s="132"/>
      <c r="DN144" s="132"/>
      <c r="DO144" s="132"/>
      <c r="DP144" s="132"/>
      <c r="DQ144" s="132"/>
      <c r="DR144" s="132"/>
      <c r="DS144" s="132"/>
      <c r="DT144" s="132"/>
      <c r="DU144" s="132"/>
      <c r="DV144" s="132"/>
      <c r="DW144" s="132"/>
      <c r="DX144" s="132"/>
      <c r="DY144" s="132"/>
      <c r="DZ144" s="132"/>
      <c r="EA144" s="132"/>
      <c r="EB144" s="132"/>
      <c r="EC144" s="132"/>
      <c r="ED144" s="132"/>
      <c r="EE144" s="132"/>
      <c r="EF144" s="132"/>
      <c r="EG144" s="132"/>
      <c r="EH144" s="132"/>
      <c r="EI144" s="132"/>
      <c r="EJ144" s="132"/>
      <c r="EK144" s="132"/>
      <c r="EL144" s="132"/>
      <c r="EM144" s="132"/>
      <c r="EN144" s="132"/>
      <c r="EO144" s="132"/>
      <c r="EP144" s="132"/>
      <c r="EQ144" s="132"/>
      <c r="ER144" s="132"/>
      <c r="ES144" s="132"/>
      <c r="ET144" s="132"/>
      <c r="EU144" s="132"/>
      <c r="EV144" s="132"/>
      <c r="EW144" s="132"/>
      <c r="EX144" s="132"/>
      <c r="EY144" s="132"/>
      <c r="EZ144" s="132"/>
      <c r="FA144" s="132"/>
      <c r="FB144" s="132"/>
      <c r="FC144" s="132"/>
      <c r="FD144" s="132"/>
      <c r="FE144" s="132"/>
      <c r="FF144" s="132"/>
      <c r="FG144" s="132"/>
      <c r="FH144" s="132"/>
      <c r="FI144" s="132"/>
      <c r="FJ144" s="132"/>
      <c r="FK144" s="132"/>
      <c r="FL144" s="132"/>
      <c r="FM144" s="132"/>
      <c r="FN144" s="132"/>
      <c r="FO144" s="132"/>
      <c r="FP144" s="132"/>
      <c r="FQ144" s="132"/>
      <c r="FR144" s="132"/>
      <c r="FS144" s="132"/>
      <c r="FT144" s="132"/>
      <c r="FU144" s="132"/>
      <c r="FV144" s="132"/>
      <c r="FW144" s="132"/>
      <c r="FX144" s="132"/>
      <c r="FY144" s="132"/>
      <c r="FZ144" s="132"/>
      <c r="GA144" s="132"/>
      <c r="GB144" s="132"/>
      <c r="GC144" s="132"/>
      <c r="GD144" s="132"/>
      <c r="GE144" s="132"/>
      <c r="GF144" s="132"/>
      <c r="GG144" s="132"/>
      <c r="GH144" s="132"/>
      <c r="GI144" s="132"/>
      <c r="GJ144" s="132"/>
      <c r="GK144" s="132"/>
      <c r="GL144" s="132"/>
      <c r="GM144" s="132"/>
      <c r="GN144" s="132"/>
      <c r="GO144" s="132"/>
      <c r="GP144" s="132"/>
      <c r="GQ144" s="132"/>
      <c r="GR144" s="132"/>
      <c r="GS144" s="132"/>
      <c r="GT144" s="132"/>
      <c r="GU144" s="132"/>
      <c r="GV144" s="132"/>
      <c r="GW144" s="132"/>
      <c r="GX144" s="132"/>
      <c r="GY144" s="132"/>
      <c r="GZ144" s="132"/>
      <c r="HA144" s="132"/>
      <c r="HB144" s="132"/>
      <c r="HC144" s="132"/>
      <c r="HD144" s="132"/>
      <c r="HE144" s="132"/>
      <c r="HF144" s="132"/>
      <c r="HG144" s="132"/>
      <c r="HH144" s="132"/>
      <c r="HI144" s="132"/>
      <c r="HJ144" s="132"/>
      <c r="HK144" s="132"/>
      <c r="HL144" s="132"/>
      <c r="HM144" s="132"/>
      <c r="HN144" s="132"/>
      <c r="HO144" s="132"/>
      <c r="HP144" s="132"/>
      <c r="HQ144" s="132"/>
      <c r="HR144" s="132"/>
      <c r="HS144" s="132"/>
      <c r="HT144" s="132"/>
      <c r="HU144" s="132"/>
      <c r="HV144" s="132"/>
      <c r="HW144" s="132"/>
      <c r="HX144" s="132"/>
      <c r="HY144" s="132"/>
      <c r="HZ144" s="132"/>
      <c r="IA144" s="132"/>
      <c r="IB144" s="132"/>
      <c r="IC144" s="132"/>
      <c r="ID144" s="132"/>
      <c r="IE144" s="132"/>
      <c r="IF144" s="132"/>
      <c r="IG144" s="132"/>
      <c r="IH144" s="132"/>
      <c r="II144" s="132"/>
      <c r="IJ144" s="132"/>
      <c r="IK144" s="132"/>
      <c r="IL144" s="132"/>
      <c r="IM144" s="132"/>
      <c r="IN144" s="132"/>
      <c r="IO144" s="132"/>
      <c r="IP144" s="132"/>
      <c r="IQ144" s="132"/>
      <c r="IR144" s="132"/>
      <c r="IS144" s="132"/>
      <c r="IT144" s="132"/>
    </row>
    <row r="145" spans="1:254" s="149" customFormat="1" ht="13.8" x14ac:dyDescent="0.25">
      <c r="A145" s="164" t="s">
        <v>393</v>
      </c>
      <c r="B145" s="177" t="s">
        <v>381</v>
      </c>
      <c r="C145" s="166" t="s">
        <v>116</v>
      </c>
      <c r="D145" s="166" t="s">
        <v>92</v>
      </c>
      <c r="E145" s="166" t="s">
        <v>210</v>
      </c>
      <c r="F145" s="166" t="s">
        <v>149</v>
      </c>
      <c r="G145" s="167">
        <v>1783.81</v>
      </c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132"/>
      <c r="AN145" s="132"/>
      <c r="AO145" s="132"/>
      <c r="AP145" s="132"/>
      <c r="AQ145" s="132"/>
      <c r="AR145" s="132"/>
      <c r="AS145" s="132"/>
      <c r="AT145" s="132"/>
      <c r="AU145" s="132"/>
      <c r="AV145" s="132"/>
      <c r="AW145" s="132"/>
      <c r="AX145" s="132"/>
      <c r="AY145" s="132"/>
      <c r="AZ145" s="132"/>
      <c r="BA145" s="132"/>
      <c r="BB145" s="132"/>
      <c r="BC145" s="132"/>
      <c r="BD145" s="132"/>
      <c r="BE145" s="132"/>
      <c r="BF145" s="132"/>
      <c r="BG145" s="132"/>
      <c r="BH145" s="132"/>
      <c r="BI145" s="132"/>
      <c r="BJ145" s="132"/>
      <c r="BK145" s="132"/>
      <c r="BL145" s="132"/>
      <c r="BM145" s="132"/>
      <c r="BN145" s="132"/>
      <c r="BO145" s="132"/>
      <c r="BP145" s="132"/>
      <c r="BQ145" s="132"/>
      <c r="BR145" s="132"/>
      <c r="BS145" s="132"/>
      <c r="BT145" s="132"/>
      <c r="BU145" s="132"/>
      <c r="BV145" s="132"/>
      <c r="BW145" s="132"/>
      <c r="BX145" s="132"/>
      <c r="BY145" s="132"/>
      <c r="BZ145" s="132"/>
      <c r="CA145" s="132"/>
      <c r="CB145" s="132"/>
      <c r="CC145" s="132"/>
      <c r="CD145" s="132"/>
      <c r="CE145" s="132"/>
      <c r="CF145" s="132"/>
      <c r="CG145" s="132"/>
      <c r="CH145" s="132"/>
      <c r="CI145" s="132"/>
      <c r="CJ145" s="132"/>
      <c r="CK145" s="132"/>
      <c r="CL145" s="132"/>
      <c r="CM145" s="132"/>
      <c r="CN145" s="132"/>
      <c r="CO145" s="132"/>
      <c r="CP145" s="132"/>
      <c r="CQ145" s="132"/>
      <c r="CR145" s="132"/>
      <c r="CS145" s="132"/>
      <c r="CT145" s="132"/>
      <c r="CU145" s="132"/>
      <c r="CV145" s="132"/>
      <c r="CW145" s="132"/>
      <c r="CX145" s="132"/>
      <c r="CY145" s="132"/>
      <c r="CZ145" s="132"/>
      <c r="DA145" s="132"/>
      <c r="DB145" s="132"/>
      <c r="DC145" s="132"/>
      <c r="DD145" s="132"/>
      <c r="DE145" s="132"/>
      <c r="DF145" s="132"/>
      <c r="DG145" s="132"/>
      <c r="DH145" s="132"/>
      <c r="DI145" s="132"/>
      <c r="DJ145" s="132"/>
      <c r="DK145" s="132"/>
      <c r="DL145" s="132"/>
      <c r="DM145" s="132"/>
      <c r="DN145" s="132"/>
      <c r="DO145" s="132"/>
      <c r="DP145" s="132"/>
      <c r="DQ145" s="132"/>
      <c r="DR145" s="132"/>
      <c r="DS145" s="132"/>
      <c r="DT145" s="132"/>
      <c r="DU145" s="132"/>
      <c r="DV145" s="132"/>
      <c r="DW145" s="132"/>
      <c r="DX145" s="132"/>
      <c r="DY145" s="132"/>
      <c r="DZ145" s="132"/>
      <c r="EA145" s="132"/>
      <c r="EB145" s="132"/>
      <c r="EC145" s="132"/>
      <c r="ED145" s="132"/>
      <c r="EE145" s="132"/>
      <c r="EF145" s="132"/>
      <c r="EG145" s="132"/>
      <c r="EH145" s="132"/>
      <c r="EI145" s="132"/>
      <c r="EJ145" s="132"/>
      <c r="EK145" s="132"/>
      <c r="EL145" s="132"/>
      <c r="EM145" s="132"/>
      <c r="EN145" s="132"/>
      <c r="EO145" s="132"/>
      <c r="EP145" s="132"/>
      <c r="EQ145" s="132"/>
      <c r="ER145" s="132"/>
      <c r="ES145" s="132"/>
      <c r="ET145" s="132"/>
      <c r="EU145" s="132"/>
      <c r="EV145" s="132"/>
      <c r="EW145" s="132"/>
      <c r="EX145" s="132"/>
      <c r="EY145" s="132"/>
      <c r="EZ145" s="132"/>
      <c r="FA145" s="132"/>
      <c r="FB145" s="132"/>
      <c r="FC145" s="132"/>
      <c r="FD145" s="132"/>
      <c r="FE145" s="132"/>
      <c r="FF145" s="132"/>
      <c r="FG145" s="132"/>
      <c r="FH145" s="132"/>
      <c r="FI145" s="132"/>
      <c r="FJ145" s="132"/>
      <c r="FK145" s="132"/>
      <c r="FL145" s="132"/>
      <c r="FM145" s="132"/>
      <c r="FN145" s="132"/>
      <c r="FO145" s="132"/>
      <c r="FP145" s="132"/>
      <c r="FQ145" s="132"/>
      <c r="FR145" s="132"/>
      <c r="FS145" s="132"/>
      <c r="FT145" s="132"/>
      <c r="FU145" s="132"/>
      <c r="FV145" s="132"/>
      <c r="FW145" s="132"/>
      <c r="FX145" s="132"/>
      <c r="FY145" s="132"/>
      <c r="FZ145" s="132"/>
      <c r="GA145" s="132"/>
      <c r="GB145" s="132"/>
      <c r="GC145" s="132"/>
      <c r="GD145" s="132"/>
      <c r="GE145" s="132"/>
      <c r="GF145" s="132"/>
      <c r="GG145" s="132"/>
      <c r="GH145" s="132"/>
      <c r="GI145" s="132"/>
      <c r="GJ145" s="132"/>
      <c r="GK145" s="132"/>
      <c r="GL145" s="132"/>
      <c r="GM145" s="132"/>
      <c r="GN145" s="132"/>
      <c r="GO145" s="132"/>
      <c r="GP145" s="132"/>
      <c r="GQ145" s="132"/>
      <c r="GR145" s="132"/>
      <c r="GS145" s="132"/>
      <c r="GT145" s="132"/>
      <c r="GU145" s="132"/>
      <c r="GV145" s="132"/>
      <c r="GW145" s="132"/>
      <c r="GX145" s="132"/>
      <c r="GY145" s="132"/>
      <c r="GZ145" s="132"/>
      <c r="HA145" s="132"/>
      <c r="HB145" s="132"/>
      <c r="HC145" s="132"/>
      <c r="HD145" s="132"/>
      <c r="HE145" s="132"/>
      <c r="HF145" s="132"/>
      <c r="HG145" s="132"/>
      <c r="HH145" s="132"/>
      <c r="HI145" s="132"/>
      <c r="HJ145" s="132"/>
      <c r="HK145" s="132"/>
      <c r="HL145" s="132"/>
      <c r="HM145" s="132"/>
      <c r="HN145" s="132"/>
      <c r="HO145" s="132"/>
      <c r="HP145" s="132"/>
      <c r="HQ145" s="132"/>
      <c r="HR145" s="132"/>
      <c r="HS145" s="132"/>
      <c r="HT145" s="132"/>
      <c r="HU145" s="132"/>
      <c r="HV145" s="132"/>
      <c r="HW145" s="132"/>
      <c r="HX145" s="132"/>
      <c r="HY145" s="132"/>
      <c r="HZ145" s="132"/>
      <c r="IA145" s="132"/>
      <c r="IB145" s="132"/>
      <c r="IC145" s="132"/>
      <c r="ID145" s="132"/>
      <c r="IE145" s="132"/>
      <c r="IF145" s="132"/>
      <c r="IG145" s="132"/>
      <c r="IH145" s="132"/>
      <c r="II145" s="132"/>
      <c r="IJ145" s="132"/>
      <c r="IK145" s="132"/>
      <c r="IL145" s="132"/>
      <c r="IM145" s="132"/>
      <c r="IN145" s="132"/>
      <c r="IO145" s="132"/>
      <c r="IP145" s="132"/>
      <c r="IQ145" s="132"/>
      <c r="IR145" s="132"/>
      <c r="IS145" s="132"/>
      <c r="IT145" s="132"/>
    </row>
    <row r="146" spans="1:254" s="168" customFormat="1" ht="14.4" x14ac:dyDescent="0.3">
      <c r="A146" s="207" t="s">
        <v>211</v>
      </c>
      <c r="B146" s="208" t="s">
        <v>381</v>
      </c>
      <c r="C146" s="208" t="s">
        <v>116</v>
      </c>
      <c r="D146" s="208" t="s">
        <v>99</v>
      </c>
      <c r="E146" s="208"/>
      <c r="F146" s="208"/>
      <c r="G146" s="209">
        <f>SUM(G149+G147+G165+G170+G172)</f>
        <v>149289.54999999999</v>
      </c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  <c r="Y146" s="149"/>
      <c r="Z146" s="149"/>
      <c r="AA146" s="149"/>
      <c r="AB146" s="149"/>
      <c r="AC146" s="149"/>
      <c r="AD146" s="149"/>
      <c r="AE146" s="149"/>
      <c r="AF146" s="149"/>
      <c r="AG146" s="149"/>
      <c r="AH146" s="149"/>
      <c r="AI146" s="149"/>
      <c r="AJ146" s="149"/>
      <c r="AK146" s="149"/>
      <c r="AL146" s="149"/>
      <c r="AM146" s="149"/>
      <c r="AN146" s="149"/>
      <c r="AO146" s="149"/>
      <c r="AP146" s="149"/>
      <c r="AQ146" s="149"/>
      <c r="AR146" s="149"/>
      <c r="AS146" s="149"/>
      <c r="AT146" s="149"/>
      <c r="AU146" s="149"/>
      <c r="AV146" s="149"/>
      <c r="AW146" s="149"/>
      <c r="AX146" s="149"/>
      <c r="AY146" s="149"/>
      <c r="AZ146" s="149"/>
      <c r="BA146" s="149"/>
      <c r="BB146" s="149"/>
      <c r="BC146" s="149"/>
      <c r="BD146" s="149"/>
      <c r="BE146" s="149"/>
      <c r="BF146" s="149"/>
      <c r="BG146" s="149"/>
      <c r="BH146" s="149"/>
      <c r="BI146" s="149"/>
      <c r="BJ146" s="149"/>
      <c r="BK146" s="149"/>
      <c r="BL146" s="149"/>
      <c r="BM146" s="149"/>
      <c r="BN146" s="149"/>
      <c r="BO146" s="149"/>
      <c r="BP146" s="149"/>
      <c r="BQ146" s="149"/>
      <c r="BR146" s="149"/>
      <c r="BS146" s="149"/>
      <c r="BT146" s="149"/>
      <c r="BU146" s="149"/>
      <c r="BV146" s="149"/>
      <c r="BW146" s="149"/>
      <c r="BX146" s="149"/>
      <c r="BY146" s="149"/>
      <c r="BZ146" s="149"/>
      <c r="CA146" s="149"/>
      <c r="CB146" s="149"/>
      <c r="CC146" s="149"/>
      <c r="CD146" s="149"/>
      <c r="CE146" s="149"/>
      <c r="CF146" s="149"/>
      <c r="CG146" s="149"/>
      <c r="CH146" s="149"/>
      <c r="CI146" s="149"/>
      <c r="CJ146" s="149"/>
      <c r="CK146" s="149"/>
      <c r="CL146" s="149"/>
      <c r="CM146" s="149"/>
      <c r="CN146" s="149"/>
      <c r="CO146" s="149"/>
      <c r="CP146" s="149"/>
      <c r="CQ146" s="149"/>
      <c r="CR146" s="149"/>
      <c r="CS146" s="149"/>
      <c r="CT146" s="149"/>
      <c r="CU146" s="149"/>
      <c r="CV146" s="149"/>
      <c r="CW146" s="149"/>
      <c r="CX146" s="149"/>
      <c r="CY146" s="149"/>
      <c r="CZ146" s="149"/>
      <c r="DA146" s="149"/>
      <c r="DB146" s="149"/>
      <c r="DC146" s="149"/>
      <c r="DD146" s="149"/>
      <c r="DE146" s="149"/>
      <c r="DF146" s="149"/>
      <c r="DG146" s="149"/>
      <c r="DH146" s="149"/>
      <c r="DI146" s="149"/>
      <c r="DJ146" s="149"/>
      <c r="DK146" s="149"/>
      <c r="DL146" s="149"/>
      <c r="DM146" s="149"/>
      <c r="DN146" s="149"/>
      <c r="DO146" s="149"/>
      <c r="DP146" s="149"/>
      <c r="DQ146" s="149"/>
      <c r="DR146" s="149"/>
      <c r="DS146" s="149"/>
      <c r="DT146" s="149"/>
      <c r="DU146" s="149"/>
      <c r="DV146" s="149"/>
      <c r="DW146" s="149"/>
      <c r="DX146" s="149"/>
      <c r="DY146" s="149"/>
      <c r="DZ146" s="149"/>
      <c r="EA146" s="149"/>
      <c r="EB146" s="149"/>
      <c r="EC146" s="149"/>
      <c r="ED146" s="149"/>
      <c r="EE146" s="149"/>
      <c r="EF146" s="149"/>
      <c r="EG146" s="149"/>
      <c r="EH146" s="149"/>
      <c r="EI146" s="149"/>
      <c r="EJ146" s="149"/>
      <c r="EK146" s="149"/>
      <c r="EL146" s="149"/>
      <c r="EM146" s="149"/>
      <c r="EN146" s="149"/>
      <c r="EO146" s="149"/>
      <c r="EP146" s="149"/>
      <c r="EQ146" s="149"/>
      <c r="ER146" s="149"/>
      <c r="ES146" s="149"/>
      <c r="ET146" s="149"/>
      <c r="EU146" s="149"/>
      <c r="EV146" s="149"/>
      <c r="EW146" s="149"/>
      <c r="EX146" s="149"/>
      <c r="EY146" s="149"/>
      <c r="EZ146" s="149"/>
      <c r="FA146" s="149"/>
      <c r="FB146" s="149"/>
      <c r="FC146" s="149"/>
      <c r="FD146" s="149"/>
      <c r="FE146" s="149"/>
      <c r="FF146" s="149"/>
      <c r="FG146" s="149"/>
      <c r="FH146" s="149"/>
      <c r="FI146" s="149"/>
      <c r="FJ146" s="149"/>
      <c r="FK146" s="149"/>
      <c r="FL146" s="149"/>
      <c r="FM146" s="149"/>
      <c r="FN146" s="149"/>
      <c r="FO146" s="149"/>
      <c r="FP146" s="149"/>
      <c r="FQ146" s="149"/>
      <c r="FR146" s="149"/>
      <c r="FS146" s="149"/>
      <c r="FT146" s="149"/>
      <c r="FU146" s="149"/>
      <c r="FV146" s="149"/>
      <c r="FW146" s="149"/>
      <c r="FX146" s="149"/>
      <c r="FY146" s="149"/>
      <c r="FZ146" s="149"/>
      <c r="GA146" s="149"/>
      <c r="GB146" s="149"/>
      <c r="GC146" s="149"/>
      <c r="GD146" s="149"/>
      <c r="GE146" s="149"/>
      <c r="GF146" s="149"/>
      <c r="GG146" s="149"/>
      <c r="GH146" s="149"/>
      <c r="GI146" s="149"/>
      <c r="GJ146" s="149"/>
      <c r="GK146" s="149"/>
      <c r="GL146" s="149"/>
      <c r="GM146" s="149"/>
      <c r="GN146" s="149"/>
      <c r="GO146" s="149"/>
      <c r="GP146" s="149"/>
      <c r="GQ146" s="149"/>
      <c r="GR146" s="149"/>
      <c r="GS146" s="149"/>
      <c r="GT146" s="149"/>
      <c r="GU146" s="149"/>
      <c r="GV146" s="149"/>
      <c r="GW146" s="149"/>
      <c r="GX146" s="149"/>
      <c r="GY146" s="149"/>
      <c r="GZ146" s="149"/>
      <c r="HA146" s="149"/>
      <c r="HB146" s="149"/>
      <c r="HC146" s="149"/>
      <c r="HD146" s="149"/>
      <c r="HE146" s="149"/>
      <c r="HF146" s="149"/>
      <c r="HG146" s="149"/>
      <c r="HH146" s="149"/>
      <c r="HI146" s="149"/>
      <c r="HJ146" s="149"/>
      <c r="HK146" s="149"/>
      <c r="HL146" s="149"/>
      <c r="HM146" s="149"/>
      <c r="HN146" s="149"/>
      <c r="HO146" s="149"/>
      <c r="HP146" s="149"/>
      <c r="HQ146" s="149"/>
      <c r="HR146" s="149"/>
      <c r="HS146" s="149"/>
      <c r="HT146" s="149"/>
      <c r="HU146" s="149"/>
      <c r="HV146" s="149"/>
      <c r="HW146" s="149"/>
      <c r="HX146" s="149"/>
      <c r="HY146" s="149"/>
      <c r="HZ146" s="149"/>
      <c r="IA146" s="149"/>
      <c r="IB146" s="149"/>
      <c r="IC146" s="149"/>
      <c r="ID146" s="149"/>
      <c r="IE146" s="149"/>
      <c r="IF146" s="149"/>
      <c r="IG146" s="149"/>
      <c r="IH146" s="149"/>
      <c r="II146" s="149"/>
      <c r="IJ146" s="149"/>
      <c r="IK146" s="149"/>
      <c r="IL146" s="149"/>
      <c r="IM146" s="149"/>
      <c r="IN146" s="149"/>
      <c r="IO146" s="149"/>
      <c r="IP146" s="149"/>
      <c r="IQ146" s="149"/>
      <c r="IR146" s="149"/>
      <c r="IS146" s="149"/>
      <c r="IT146" s="149"/>
    </row>
    <row r="147" spans="1:254" s="186" customFormat="1" ht="26.4" x14ac:dyDescent="0.25">
      <c r="A147" s="169" t="s">
        <v>408</v>
      </c>
      <c r="B147" s="174" t="s">
        <v>381</v>
      </c>
      <c r="C147" s="174" t="s">
        <v>116</v>
      </c>
      <c r="D147" s="174" t="s">
        <v>99</v>
      </c>
      <c r="E147" s="177" t="s">
        <v>226</v>
      </c>
      <c r="F147" s="174"/>
      <c r="G147" s="212">
        <f>SUM(G148:G148)</f>
        <v>6400</v>
      </c>
    </row>
    <row r="148" spans="1:254" s="186" customFormat="1" ht="26.4" x14ac:dyDescent="0.25">
      <c r="A148" s="164" t="s">
        <v>150</v>
      </c>
      <c r="B148" s="177" t="s">
        <v>381</v>
      </c>
      <c r="C148" s="177" t="s">
        <v>116</v>
      </c>
      <c r="D148" s="177" t="s">
        <v>99</v>
      </c>
      <c r="E148" s="177" t="s">
        <v>226</v>
      </c>
      <c r="F148" s="177" t="s">
        <v>151</v>
      </c>
      <c r="G148" s="167">
        <v>6400</v>
      </c>
    </row>
    <row r="149" spans="1:254" s="168" customFormat="1" ht="26.4" x14ac:dyDescent="0.25">
      <c r="A149" s="169" t="s">
        <v>409</v>
      </c>
      <c r="B149" s="191" t="s">
        <v>381</v>
      </c>
      <c r="C149" s="171" t="s">
        <v>116</v>
      </c>
      <c r="D149" s="171" t="s">
        <v>99</v>
      </c>
      <c r="E149" s="171" t="s">
        <v>213</v>
      </c>
      <c r="F149" s="171"/>
      <c r="G149" s="213">
        <f>SUM(G151+G159+G160+G161+G163+G164+G162+G152+G150)</f>
        <v>142809.54999999999</v>
      </c>
    </row>
    <row r="150" spans="1:254" s="168" customFormat="1" x14ac:dyDescent="0.25">
      <c r="A150" s="164" t="s">
        <v>383</v>
      </c>
      <c r="B150" s="166" t="s">
        <v>381</v>
      </c>
      <c r="C150" s="166" t="s">
        <v>116</v>
      </c>
      <c r="D150" s="166" t="s">
        <v>99</v>
      </c>
      <c r="E150" s="166" t="s">
        <v>213</v>
      </c>
      <c r="F150" s="166" t="s">
        <v>105</v>
      </c>
      <c r="G150" s="205">
        <v>22500</v>
      </c>
    </row>
    <row r="151" spans="1:254" s="168" customFormat="1" ht="26.4" x14ac:dyDescent="0.25">
      <c r="A151" s="164" t="s">
        <v>150</v>
      </c>
      <c r="B151" s="166" t="s">
        <v>381</v>
      </c>
      <c r="C151" s="166" t="s">
        <v>116</v>
      </c>
      <c r="D151" s="166" t="s">
        <v>99</v>
      </c>
      <c r="E151" s="166" t="s">
        <v>213</v>
      </c>
      <c r="F151" s="166" t="s">
        <v>151</v>
      </c>
      <c r="G151" s="205">
        <v>8750</v>
      </c>
    </row>
    <row r="152" spans="1:254" s="195" customFormat="1" ht="13.8" x14ac:dyDescent="0.3">
      <c r="A152" s="164" t="s">
        <v>211</v>
      </c>
      <c r="B152" s="177" t="s">
        <v>381</v>
      </c>
      <c r="C152" s="177" t="s">
        <v>116</v>
      </c>
      <c r="D152" s="177" t="s">
        <v>99</v>
      </c>
      <c r="E152" s="177" t="s">
        <v>213</v>
      </c>
      <c r="F152" s="177"/>
      <c r="G152" s="167">
        <f>SUM(G153+G157+G155)</f>
        <v>77600</v>
      </c>
    </row>
    <row r="153" spans="1:254" s="206" customFormat="1" x14ac:dyDescent="0.25">
      <c r="A153" s="214" t="s">
        <v>214</v>
      </c>
      <c r="B153" s="174" t="s">
        <v>381</v>
      </c>
      <c r="C153" s="174" t="s">
        <v>116</v>
      </c>
      <c r="D153" s="174" t="s">
        <v>99</v>
      </c>
      <c r="E153" s="174" t="s">
        <v>215</v>
      </c>
      <c r="F153" s="174"/>
      <c r="G153" s="172">
        <f>SUM(G154)</f>
        <v>10800</v>
      </c>
    </row>
    <row r="154" spans="1:254" ht="26.4" x14ac:dyDescent="0.25">
      <c r="A154" s="164" t="s">
        <v>150</v>
      </c>
      <c r="B154" s="166" t="s">
        <v>381</v>
      </c>
      <c r="C154" s="177" t="s">
        <v>116</v>
      </c>
      <c r="D154" s="177" t="s">
        <v>99</v>
      </c>
      <c r="E154" s="177" t="s">
        <v>215</v>
      </c>
      <c r="F154" s="177" t="s">
        <v>151</v>
      </c>
      <c r="G154" s="167">
        <v>10800</v>
      </c>
    </row>
    <row r="155" spans="1:254" s="132" customFormat="1" x14ac:dyDescent="0.25">
      <c r="A155" s="169" t="s">
        <v>410</v>
      </c>
      <c r="B155" s="171" t="s">
        <v>381</v>
      </c>
      <c r="C155" s="174" t="s">
        <v>116</v>
      </c>
      <c r="D155" s="174" t="s">
        <v>99</v>
      </c>
      <c r="E155" s="174" t="s">
        <v>217</v>
      </c>
      <c r="F155" s="174"/>
      <c r="G155" s="172">
        <f>SUM(G156)</f>
        <v>62449</v>
      </c>
    </row>
    <row r="156" spans="1:254" ht="26.4" x14ac:dyDescent="0.25">
      <c r="A156" s="164" t="s">
        <v>150</v>
      </c>
      <c r="B156" s="166" t="s">
        <v>381</v>
      </c>
      <c r="C156" s="177" t="s">
        <v>116</v>
      </c>
      <c r="D156" s="177" t="s">
        <v>99</v>
      </c>
      <c r="E156" s="177" t="s">
        <v>217</v>
      </c>
      <c r="F156" s="177" t="s">
        <v>151</v>
      </c>
      <c r="G156" s="167">
        <v>62449</v>
      </c>
    </row>
    <row r="157" spans="1:254" x14ac:dyDescent="0.25">
      <c r="A157" s="214" t="s">
        <v>218</v>
      </c>
      <c r="B157" s="191" t="s">
        <v>381</v>
      </c>
      <c r="C157" s="174" t="s">
        <v>116</v>
      </c>
      <c r="D157" s="174" t="s">
        <v>99</v>
      </c>
      <c r="E157" s="174" t="s">
        <v>219</v>
      </c>
      <c r="F157" s="174"/>
      <c r="G157" s="172">
        <f>SUM(G158)</f>
        <v>4351</v>
      </c>
    </row>
    <row r="158" spans="1:254" s="132" customFormat="1" ht="26.4" x14ac:dyDescent="0.25">
      <c r="A158" s="164" t="s">
        <v>150</v>
      </c>
      <c r="B158" s="174" t="s">
        <v>381</v>
      </c>
      <c r="C158" s="177" t="s">
        <v>116</v>
      </c>
      <c r="D158" s="177" t="s">
        <v>99</v>
      </c>
      <c r="E158" s="177" t="s">
        <v>219</v>
      </c>
      <c r="F158" s="177" t="s">
        <v>151</v>
      </c>
      <c r="G158" s="167">
        <v>4351</v>
      </c>
    </row>
    <row r="159" spans="1:254" s="132" customFormat="1" ht="39.6" x14ac:dyDescent="0.25">
      <c r="A159" s="164" t="s">
        <v>382</v>
      </c>
      <c r="B159" s="174" t="s">
        <v>381</v>
      </c>
      <c r="C159" s="177" t="s">
        <v>116</v>
      </c>
      <c r="D159" s="177" t="s">
        <v>99</v>
      </c>
      <c r="E159" s="177" t="s">
        <v>220</v>
      </c>
      <c r="F159" s="177" t="s">
        <v>97</v>
      </c>
      <c r="G159" s="167">
        <v>0</v>
      </c>
    </row>
    <row r="160" spans="1:254" s="132" customFormat="1" x14ac:dyDescent="0.25">
      <c r="A160" s="164" t="s">
        <v>383</v>
      </c>
      <c r="B160" s="174" t="s">
        <v>381</v>
      </c>
      <c r="C160" s="177" t="s">
        <v>116</v>
      </c>
      <c r="D160" s="177" t="s">
        <v>99</v>
      </c>
      <c r="E160" s="177" t="s">
        <v>220</v>
      </c>
      <c r="F160" s="177" t="s">
        <v>105</v>
      </c>
      <c r="G160" s="167">
        <v>80</v>
      </c>
    </row>
    <row r="161" spans="1:254" s="132" customFormat="1" x14ac:dyDescent="0.25">
      <c r="A161" s="164" t="s">
        <v>393</v>
      </c>
      <c r="B161" s="174" t="s">
        <v>381</v>
      </c>
      <c r="C161" s="177" t="s">
        <v>116</v>
      </c>
      <c r="D161" s="177" t="s">
        <v>99</v>
      </c>
      <c r="E161" s="177" t="s">
        <v>220</v>
      </c>
      <c r="F161" s="177" t="s">
        <v>149</v>
      </c>
      <c r="G161" s="167">
        <v>5079.55</v>
      </c>
    </row>
    <row r="162" spans="1:254" s="132" customFormat="1" ht="39.6" x14ac:dyDescent="0.25">
      <c r="A162" s="164" t="s">
        <v>382</v>
      </c>
      <c r="B162" s="174" t="s">
        <v>381</v>
      </c>
      <c r="C162" s="177" t="s">
        <v>116</v>
      </c>
      <c r="D162" s="177" t="s">
        <v>99</v>
      </c>
      <c r="E162" s="177" t="s">
        <v>221</v>
      </c>
      <c r="F162" s="177" t="s">
        <v>97</v>
      </c>
      <c r="G162" s="167">
        <v>0</v>
      </c>
    </row>
    <row r="163" spans="1:254" s="132" customFormat="1" x14ac:dyDescent="0.25">
      <c r="A163" s="164" t="s">
        <v>383</v>
      </c>
      <c r="B163" s="174" t="s">
        <v>381</v>
      </c>
      <c r="C163" s="177" t="s">
        <v>116</v>
      </c>
      <c r="D163" s="177" t="s">
        <v>99</v>
      </c>
      <c r="E163" s="177" t="s">
        <v>221</v>
      </c>
      <c r="F163" s="177" t="s">
        <v>105</v>
      </c>
      <c r="G163" s="167">
        <v>720</v>
      </c>
    </row>
    <row r="164" spans="1:254" s="132" customFormat="1" x14ac:dyDescent="0.25">
      <c r="A164" s="164" t="s">
        <v>393</v>
      </c>
      <c r="B164" s="174" t="s">
        <v>381</v>
      </c>
      <c r="C164" s="177" t="s">
        <v>116</v>
      </c>
      <c r="D164" s="177" t="s">
        <v>99</v>
      </c>
      <c r="E164" s="177" t="s">
        <v>221</v>
      </c>
      <c r="F164" s="177" t="s">
        <v>149</v>
      </c>
      <c r="G164" s="167">
        <v>28080</v>
      </c>
    </row>
    <row r="165" spans="1:254" s="187" customFormat="1" ht="26.4" x14ac:dyDescent="0.25">
      <c r="A165" s="169" t="s">
        <v>408</v>
      </c>
      <c r="B165" s="174" t="s">
        <v>381</v>
      </c>
      <c r="C165" s="174" t="s">
        <v>116</v>
      </c>
      <c r="D165" s="174" t="s">
        <v>99</v>
      </c>
      <c r="E165" s="174" t="s">
        <v>223</v>
      </c>
      <c r="F165" s="174"/>
      <c r="G165" s="172">
        <f>SUM(G167+G168+G169+G166)</f>
        <v>0</v>
      </c>
    </row>
    <row r="166" spans="1:254" s="187" customFormat="1" x14ac:dyDescent="0.25">
      <c r="A166" s="164" t="s">
        <v>383</v>
      </c>
      <c r="B166" s="177" t="s">
        <v>381</v>
      </c>
      <c r="C166" s="177" t="s">
        <v>116</v>
      </c>
      <c r="D166" s="177" t="s">
        <v>99</v>
      </c>
      <c r="E166" s="177" t="s">
        <v>223</v>
      </c>
      <c r="F166" s="177" t="s">
        <v>105</v>
      </c>
      <c r="G166" s="167">
        <v>0</v>
      </c>
    </row>
    <row r="167" spans="1:254" s="132" customFormat="1" x14ac:dyDescent="0.25">
      <c r="A167" s="164" t="s">
        <v>383</v>
      </c>
      <c r="B167" s="177" t="s">
        <v>381</v>
      </c>
      <c r="C167" s="177" t="s">
        <v>116</v>
      </c>
      <c r="D167" s="177" t="s">
        <v>99</v>
      </c>
      <c r="E167" s="177" t="s">
        <v>224</v>
      </c>
      <c r="F167" s="177" t="s">
        <v>105</v>
      </c>
      <c r="G167" s="167">
        <v>0</v>
      </c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  <c r="Y167" s="136"/>
      <c r="Z167" s="136"/>
      <c r="AA167" s="136"/>
      <c r="AB167" s="136"/>
      <c r="AC167" s="136"/>
      <c r="AD167" s="136"/>
      <c r="AE167" s="136"/>
      <c r="AF167" s="136"/>
      <c r="AG167" s="136"/>
      <c r="AH167" s="136"/>
      <c r="AI167" s="136"/>
      <c r="AJ167" s="136"/>
      <c r="AK167" s="136"/>
      <c r="AL167" s="136"/>
      <c r="AM167" s="136"/>
      <c r="AN167" s="136"/>
      <c r="AO167" s="136"/>
      <c r="AP167" s="136"/>
      <c r="AQ167" s="136"/>
      <c r="AR167" s="136"/>
      <c r="AS167" s="136"/>
      <c r="AT167" s="136"/>
      <c r="AU167" s="136"/>
      <c r="AV167" s="136"/>
      <c r="AW167" s="136"/>
      <c r="AX167" s="136"/>
      <c r="AY167" s="136"/>
      <c r="AZ167" s="136"/>
      <c r="BA167" s="136"/>
      <c r="BB167" s="136"/>
      <c r="BC167" s="136"/>
      <c r="BD167" s="136"/>
      <c r="BE167" s="136"/>
      <c r="BF167" s="136"/>
      <c r="BG167" s="136"/>
      <c r="BH167" s="136"/>
      <c r="BI167" s="136"/>
      <c r="BJ167" s="136"/>
      <c r="BK167" s="136"/>
      <c r="BL167" s="136"/>
      <c r="BM167" s="136"/>
      <c r="BN167" s="136"/>
      <c r="BO167" s="136"/>
      <c r="BP167" s="136"/>
      <c r="BQ167" s="136"/>
      <c r="BR167" s="136"/>
      <c r="BS167" s="136"/>
      <c r="BT167" s="136"/>
      <c r="BU167" s="136"/>
      <c r="BV167" s="136"/>
      <c r="BW167" s="136"/>
      <c r="BX167" s="136"/>
      <c r="BY167" s="136"/>
      <c r="BZ167" s="136"/>
      <c r="CA167" s="136"/>
      <c r="CB167" s="136"/>
      <c r="CC167" s="136"/>
      <c r="CD167" s="136"/>
      <c r="CE167" s="136"/>
      <c r="CF167" s="136"/>
      <c r="CG167" s="136"/>
      <c r="CH167" s="136"/>
      <c r="CI167" s="136"/>
      <c r="CJ167" s="136"/>
      <c r="CK167" s="136"/>
      <c r="CL167" s="136"/>
      <c r="CM167" s="136"/>
      <c r="CN167" s="136"/>
      <c r="CO167" s="136"/>
      <c r="CP167" s="136"/>
      <c r="CQ167" s="136"/>
      <c r="CR167" s="136"/>
      <c r="CS167" s="136"/>
      <c r="CT167" s="136"/>
      <c r="CU167" s="136"/>
      <c r="CV167" s="136"/>
      <c r="CW167" s="136"/>
      <c r="CX167" s="136"/>
      <c r="CY167" s="136"/>
      <c r="CZ167" s="136"/>
      <c r="DA167" s="136"/>
      <c r="DB167" s="136"/>
      <c r="DC167" s="136"/>
      <c r="DD167" s="136"/>
      <c r="DE167" s="136"/>
      <c r="DF167" s="136"/>
      <c r="DG167" s="136"/>
      <c r="DH167" s="136"/>
      <c r="DI167" s="136"/>
      <c r="DJ167" s="136"/>
      <c r="DK167" s="136"/>
      <c r="DL167" s="136"/>
      <c r="DM167" s="136"/>
      <c r="DN167" s="136"/>
      <c r="DO167" s="136"/>
      <c r="DP167" s="136"/>
      <c r="DQ167" s="136"/>
      <c r="DR167" s="136"/>
      <c r="DS167" s="136"/>
      <c r="DT167" s="136"/>
      <c r="DU167" s="136"/>
      <c r="DV167" s="136"/>
      <c r="DW167" s="136"/>
      <c r="DX167" s="136"/>
      <c r="DY167" s="136"/>
      <c r="DZ167" s="136"/>
      <c r="EA167" s="136"/>
      <c r="EB167" s="136"/>
      <c r="EC167" s="136"/>
      <c r="ED167" s="136"/>
      <c r="EE167" s="136"/>
      <c r="EF167" s="136"/>
      <c r="EG167" s="136"/>
      <c r="EH167" s="136"/>
      <c r="EI167" s="136"/>
      <c r="EJ167" s="136"/>
      <c r="EK167" s="136"/>
      <c r="EL167" s="136"/>
      <c r="EM167" s="136"/>
      <c r="EN167" s="136"/>
      <c r="EO167" s="136"/>
      <c r="EP167" s="136"/>
      <c r="EQ167" s="136"/>
      <c r="ER167" s="136"/>
      <c r="ES167" s="136"/>
      <c r="ET167" s="136"/>
      <c r="EU167" s="136"/>
      <c r="EV167" s="136"/>
      <c r="EW167" s="136"/>
      <c r="EX167" s="136"/>
      <c r="EY167" s="136"/>
      <c r="EZ167" s="136"/>
      <c r="FA167" s="136"/>
      <c r="FB167" s="136"/>
      <c r="FC167" s="136"/>
      <c r="FD167" s="136"/>
      <c r="FE167" s="136"/>
      <c r="FF167" s="136"/>
      <c r="FG167" s="136"/>
      <c r="FH167" s="136"/>
      <c r="FI167" s="136"/>
      <c r="FJ167" s="136"/>
      <c r="FK167" s="136"/>
      <c r="FL167" s="136"/>
      <c r="FM167" s="136"/>
      <c r="FN167" s="136"/>
      <c r="FO167" s="136"/>
      <c r="FP167" s="136"/>
      <c r="FQ167" s="136"/>
      <c r="FR167" s="136"/>
      <c r="FS167" s="136"/>
      <c r="FT167" s="136"/>
      <c r="FU167" s="136"/>
      <c r="FV167" s="136"/>
      <c r="FW167" s="136"/>
      <c r="FX167" s="136"/>
      <c r="FY167" s="136"/>
      <c r="FZ167" s="136"/>
      <c r="GA167" s="136"/>
      <c r="GB167" s="136"/>
      <c r="GC167" s="136"/>
      <c r="GD167" s="136"/>
      <c r="GE167" s="136"/>
      <c r="GF167" s="136"/>
      <c r="GG167" s="136"/>
      <c r="GH167" s="136"/>
      <c r="GI167" s="136"/>
      <c r="GJ167" s="136"/>
      <c r="GK167" s="136"/>
      <c r="GL167" s="136"/>
      <c r="GM167" s="136"/>
      <c r="GN167" s="136"/>
      <c r="GO167" s="136"/>
      <c r="GP167" s="136"/>
      <c r="GQ167" s="136"/>
      <c r="GR167" s="136"/>
      <c r="GS167" s="136"/>
      <c r="GT167" s="136"/>
      <c r="GU167" s="136"/>
      <c r="GV167" s="136"/>
      <c r="GW167" s="136"/>
      <c r="GX167" s="136"/>
      <c r="GY167" s="136"/>
      <c r="GZ167" s="136"/>
      <c r="HA167" s="136"/>
      <c r="HB167" s="136"/>
      <c r="HC167" s="136"/>
      <c r="HD167" s="136"/>
      <c r="HE167" s="136"/>
      <c r="HF167" s="136"/>
      <c r="HG167" s="136"/>
      <c r="HH167" s="136"/>
      <c r="HI167" s="136"/>
      <c r="HJ167" s="136"/>
      <c r="HK167" s="136"/>
      <c r="HL167" s="136"/>
      <c r="HM167" s="136"/>
      <c r="HN167" s="136"/>
      <c r="HO167" s="136"/>
      <c r="HP167" s="136"/>
      <c r="HQ167" s="136"/>
      <c r="HR167" s="136"/>
      <c r="HS167" s="136"/>
      <c r="HT167" s="136"/>
      <c r="HU167" s="136"/>
      <c r="HV167" s="136"/>
      <c r="HW167" s="136"/>
      <c r="HX167" s="136"/>
      <c r="HY167" s="136"/>
      <c r="HZ167" s="136"/>
      <c r="IA167" s="136"/>
      <c r="IB167" s="136"/>
      <c r="IC167" s="136"/>
      <c r="ID167" s="136"/>
      <c r="IE167" s="136"/>
      <c r="IF167" s="136"/>
      <c r="IG167" s="136"/>
      <c r="IH167" s="136"/>
      <c r="II167" s="136"/>
      <c r="IJ167" s="136"/>
      <c r="IK167" s="136"/>
      <c r="IL167" s="136"/>
      <c r="IM167" s="136"/>
      <c r="IN167" s="136"/>
      <c r="IO167" s="136"/>
      <c r="IP167" s="136"/>
      <c r="IQ167" s="136"/>
      <c r="IR167" s="136"/>
      <c r="IS167" s="136"/>
      <c r="IT167" s="136"/>
    </row>
    <row r="168" spans="1:254" s="132" customFormat="1" ht="39.6" x14ac:dyDescent="0.25">
      <c r="A168" s="164" t="s">
        <v>382</v>
      </c>
      <c r="B168" s="177" t="s">
        <v>381</v>
      </c>
      <c r="C168" s="177" t="s">
        <v>116</v>
      </c>
      <c r="D168" s="177" t="s">
        <v>99</v>
      </c>
      <c r="E168" s="177" t="s">
        <v>225</v>
      </c>
      <c r="F168" s="177" t="s">
        <v>97</v>
      </c>
      <c r="G168" s="167">
        <v>0</v>
      </c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  <c r="X168" s="136"/>
      <c r="Y168" s="136"/>
      <c r="Z168" s="136"/>
      <c r="AA168" s="136"/>
      <c r="AB168" s="136"/>
      <c r="AC168" s="136"/>
      <c r="AD168" s="136"/>
      <c r="AE168" s="136"/>
      <c r="AF168" s="136"/>
      <c r="AG168" s="136"/>
      <c r="AH168" s="136"/>
      <c r="AI168" s="136"/>
      <c r="AJ168" s="136"/>
      <c r="AK168" s="136"/>
      <c r="AL168" s="136"/>
      <c r="AM168" s="136"/>
      <c r="AN168" s="136"/>
      <c r="AO168" s="136"/>
      <c r="AP168" s="136"/>
      <c r="AQ168" s="136"/>
      <c r="AR168" s="136"/>
      <c r="AS168" s="136"/>
      <c r="AT168" s="136"/>
      <c r="AU168" s="136"/>
      <c r="AV168" s="136"/>
      <c r="AW168" s="136"/>
      <c r="AX168" s="136"/>
      <c r="AY168" s="136"/>
      <c r="AZ168" s="136"/>
      <c r="BA168" s="136"/>
      <c r="BB168" s="136"/>
      <c r="BC168" s="136"/>
      <c r="BD168" s="136"/>
      <c r="BE168" s="136"/>
      <c r="BF168" s="136"/>
      <c r="BG168" s="136"/>
      <c r="BH168" s="136"/>
      <c r="BI168" s="136"/>
      <c r="BJ168" s="136"/>
      <c r="BK168" s="136"/>
      <c r="BL168" s="136"/>
      <c r="BM168" s="136"/>
      <c r="BN168" s="136"/>
      <c r="BO168" s="136"/>
      <c r="BP168" s="136"/>
      <c r="BQ168" s="136"/>
      <c r="BR168" s="136"/>
      <c r="BS168" s="136"/>
      <c r="BT168" s="136"/>
      <c r="BU168" s="136"/>
      <c r="BV168" s="136"/>
      <c r="BW168" s="136"/>
      <c r="BX168" s="136"/>
      <c r="BY168" s="136"/>
      <c r="BZ168" s="136"/>
      <c r="CA168" s="136"/>
      <c r="CB168" s="136"/>
      <c r="CC168" s="136"/>
      <c r="CD168" s="136"/>
      <c r="CE168" s="136"/>
      <c r="CF168" s="136"/>
      <c r="CG168" s="136"/>
      <c r="CH168" s="136"/>
      <c r="CI168" s="136"/>
      <c r="CJ168" s="136"/>
      <c r="CK168" s="136"/>
      <c r="CL168" s="136"/>
      <c r="CM168" s="136"/>
      <c r="CN168" s="136"/>
      <c r="CO168" s="136"/>
      <c r="CP168" s="136"/>
      <c r="CQ168" s="136"/>
      <c r="CR168" s="136"/>
      <c r="CS168" s="136"/>
      <c r="CT168" s="136"/>
      <c r="CU168" s="136"/>
      <c r="CV168" s="136"/>
      <c r="CW168" s="136"/>
      <c r="CX168" s="136"/>
      <c r="CY168" s="136"/>
      <c r="CZ168" s="136"/>
      <c r="DA168" s="136"/>
      <c r="DB168" s="136"/>
      <c r="DC168" s="136"/>
      <c r="DD168" s="136"/>
      <c r="DE168" s="136"/>
      <c r="DF168" s="136"/>
      <c r="DG168" s="136"/>
      <c r="DH168" s="136"/>
      <c r="DI168" s="136"/>
      <c r="DJ168" s="136"/>
      <c r="DK168" s="136"/>
      <c r="DL168" s="136"/>
      <c r="DM168" s="136"/>
      <c r="DN168" s="136"/>
      <c r="DO168" s="136"/>
      <c r="DP168" s="136"/>
      <c r="DQ168" s="136"/>
      <c r="DR168" s="136"/>
      <c r="DS168" s="136"/>
      <c r="DT168" s="136"/>
      <c r="DU168" s="136"/>
      <c r="DV168" s="136"/>
      <c r="DW168" s="136"/>
      <c r="DX168" s="136"/>
      <c r="DY168" s="136"/>
      <c r="DZ168" s="136"/>
      <c r="EA168" s="136"/>
      <c r="EB168" s="136"/>
      <c r="EC168" s="136"/>
      <c r="ED168" s="136"/>
      <c r="EE168" s="136"/>
      <c r="EF168" s="136"/>
      <c r="EG168" s="136"/>
      <c r="EH168" s="136"/>
      <c r="EI168" s="136"/>
      <c r="EJ168" s="136"/>
      <c r="EK168" s="136"/>
      <c r="EL168" s="136"/>
      <c r="EM168" s="136"/>
      <c r="EN168" s="136"/>
      <c r="EO168" s="136"/>
      <c r="EP168" s="136"/>
      <c r="EQ168" s="136"/>
      <c r="ER168" s="136"/>
      <c r="ES168" s="136"/>
      <c r="ET168" s="136"/>
      <c r="EU168" s="136"/>
      <c r="EV168" s="136"/>
      <c r="EW168" s="136"/>
      <c r="EX168" s="136"/>
      <c r="EY168" s="136"/>
      <c r="EZ168" s="136"/>
      <c r="FA168" s="136"/>
      <c r="FB168" s="136"/>
      <c r="FC168" s="136"/>
      <c r="FD168" s="136"/>
      <c r="FE168" s="136"/>
      <c r="FF168" s="136"/>
      <c r="FG168" s="136"/>
      <c r="FH168" s="136"/>
      <c r="FI168" s="136"/>
      <c r="FJ168" s="136"/>
      <c r="FK168" s="136"/>
      <c r="FL168" s="136"/>
      <c r="FM168" s="136"/>
      <c r="FN168" s="136"/>
      <c r="FO168" s="136"/>
      <c r="FP168" s="136"/>
      <c r="FQ168" s="136"/>
      <c r="FR168" s="136"/>
      <c r="FS168" s="136"/>
      <c r="FT168" s="136"/>
      <c r="FU168" s="136"/>
      <c r="FV168" s="136"/>
      <c r="FW168" s="136"/>
      <c r="FX168" s="136"/>
      <c r="FY168" s="136"/>
      <c r="FZ168" s="136"/>
      <c r="GA168" s="136"/>
      <c r="GB168" s="136"/>
      <c r="GC168" s="136"/>
      <c r="GD168" s="136"/>
      <c r="GE168" s="136"/>
      <c r="GF168" s="136"/>
      <c r="GG168" s="136"/>
      <c r="GH168" s="136"/>
      <c r="GI168" s="136"/>
      <c r="GJ168" s="136"/>
      <c r="GK168" s="136"/>
      <c r="GL168" s="136"/>
      <c r="GM168" s="136"/>
      <c r="GN168" s="136"/>
      <c r="GO168" s="136"/>
      <c r="GP168" s="136"/>
      <c r="GQ168" s="136"/>
      <c r="GR168" s="136"/>
      <c r="GS168" s="136"/>
      <c r="GT168" s="136"/>
      <c r="GU168" s="136"/>
      <c r="GV168" s="136"/>
      <c r="GW168" s="136"/>
      <c r="GX168" s="136"/>
      <c r="GY168" s="136"/>
      <c r="GZ168" s="136"/>
      <c r="HA168" s="136"/>
      <c r="HB168" s="136"/>
      <c r="HC168" s="136"/>
      <c r="HD168" s="136"/>
      <c r="HE168" s="136"/>
      <c r="HF168" s="136"/>
      <c r="HG168" s="136"/>
      <c r="HH168" s="136"/>
      <c r="HI168" s="136"/>
      <c r="HJ168" s="136"/>
      <c r="HK168" s="136"/>
      <c r="HL168" s="136"/>
      <c r="HM168" s="136"/>
      <c r="HN168" s="136"/>
      <c r="HO168" s="136"/>
      <c r="HP168" s="136"/>
      <c r="HQ168" s="136"/>
      <c r="HR168" s="136"/>
      <c r="HS168" s="136"/>
      <c r="HT168" s="136"/>
      <c r="HU168" s="136"/>
      <c r="HV168" s="136"/>
      <c r="HW168" s="136"/>
      <c r="HX168" s="136"/>
      <c r="HY168" s="136"/>
      <c r="HZ168" s="136"/>
      <c r="IA168" s="136"/>
      <c r="IB168" s="136"/>
      <c r="IC168" s="136"/>
      <c r="ID168" s="136"/>
      <c r="IE168" s="136"/>
      <c r="IF168" s="136"/>
      <c r="IG168" s="136"/>
      <c r="IH168" s="136"/>
      <c r="II168" s="136"/>
      <c r="IJ168" s="136"/>
      <c r="IK168" s="136"/>
      <c r="IL168" s="136"/>
      <c r="IM168" s="136"/>
      <c r="IN168" s="136"/>
      <c r="IO168" s="136"/>
      <c r="IP168" s="136"/>
      <c r="IQ168" s="136"/>
      <c r="IR168" s="136"/>
      <c r="IS168" s="136"/>
      <c r="IT168" s="136"/>
    </row>
    <row r="169" spans="1:254" s="132" customFormat="1" x14ac:dyDescent="0.25">
      <c r="A169" s="164" t="s">
        <v>383</v>
      </c>
      <c r="B169" s="177" t="s">
        <v>381</v>
      </c>
      <c r="C169" s="177" t="s">
        <v>116</v>
      </c>
      <c r="D169" s="177" t="s">
        <v>99</v>
      </c>
      <c r="E169" s="177" t="s">
        <v>225</v>
      </c>
      <c r="F169" s="177" t="s">
        <v>105</v>
      </c>
      <c r="G169" s="167">
        <v>0</v>
      </c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Y169" s="136"/>
      <c r="Z169" s="136"/>
      <c r="AA169" s="136"/>
      <c r="AB169" s="136"/>
      <c r="AC169" s="136"/>
      <c r="AD169" s="136"/>
      <c r="AE169" s="136"/>
      <c r="AF169" s="136"/>
      <c r="AG169" s="136"/>
      <c r="AH169" s="136"/>
      <c r="AI169" s="136"/>
      <c r="AJ169" s="136"/>
      <c r="AK169" s="136"/>
      <c r="AL169" s="136"/>
      <c r="AM169" s="136"/>
      <c r="AN169" s="136"/>
      <c r="AO169" s="136"/>
      <c r="AP169" s="136"/>
      <c r="AQ169" s="136"/>
      <c r="AR169" s="136"/>
      <c r="AS169" s="136"/>
      <c r="AT169" s="136"/>
      <c r="AU169" s="136"/>
      <c r="AV169" s="136"/>
      <c r="AW169" s="136"/>
      <c r="AX169" s="136"/>
      <c r="AY169" s="136"/>
      <c r="AZ169" s="136"/>
      <c r="BA169" s="136"/>
      <c r="BB169" s="136"/>
      <c r="BC169" s="136"/>
      <c r="BD169" s="136"/>
      <c r="BE169" s="136"/>
      <c r="BF169" s="136"/>
      <c r="BG169" s="136"/>
      <c r="BH169" s="136"/>
      <c r="BI169" s="136"/>
      <c r="BJ169" s="136"/>
      <c r="BK169" s="136"/>
      <c r="BL169" s="136"/>
      <c r="BM169" s="136"/>
      <c r="BN169" s="136"/>
      <c r="BO169" s="136"/>
      <c r="BP169" s="136"/>
      <c r="BQ169" s="136"/>
      <c r="BR169" s="136"/>
      <c r="BS169" s="136"/>
      <c r="BT169" s="136"/>
      <c r="BU169" s="136"/>
      <c r="BV169" s="136"/>
      <c r="BW169" s="136"/>
      <c r="BX169" s="136"/>
      <c r="BY169" s="136"/>
      <c r="BZ169" s="136"/>
      <c r="CA169" s="136"/>
      <c r="CB169" s="136"/>
      <c r="CC169" s="136"/>
      <c r="CD169" s="136"/>
      <c r="CE169" s="136"/>
      <c r="CF169" s="136"/>
      <c r="CG169" s="136"/>
      <c r="CH169" s="136"/>
      <c r="CI169" s="136"/>
      <c r="CJ169" s="136"/>
      <c r="CK169" s="136"/>
      <c r="CL169" s="136"/>
      <c r="CM169" s="136"/>
      <c r="CN169" s="136"/>
      <c r="CO169" s="136"/>
      <c r="CP169" s="136"/>
      <c r="CQ169" s="136"/>
      <c r="CR169" s="136"/>
      <c r="CS169" s="136"/>
      <c r="CT169" s="136"/>
      <c r="CU169" s="136"/>
      <c r="CV169" s="136"/>
      <c r="CW169" s="136"/>
      <c r="CX169" s="136"/>
      <c r="CY169" s="136"/>
      <c r="CZ169" s="136"/>
      <c r="DA169" s="136"/>
      <c r="DB169" s="136"/>
      <c r="DC169" s="136"/>
      <c r="DD169" s="136"/>
      <c r="DE169" s="136"/>
      <c r="DF169" s="136"/>
      <c r="DG169" s="136"/>
      <c r="DH169" s="136"/>
      <c r="DI169" s="136"/>
      <c r="DJ169" s="136"/>
      <c r="DK169" s="136"/>
      <c r="DL169" s="136"/>
      <c r="DM169" s="136"/>
      <c r="DN169" s="136"/>
      <c r="DO169" s="136"/>
      <c r="DP169" s="136"/>
      <c r="DQ169" s="136"/>
      <c r="DR169" s="136"/>
      <c r="DS169" s="136"/>
      <c r="DT169" s="136"/>
      <c r="DU169" s="136"/>
      <c r="DV169" s="136"/>
      <c r="DW169" s="136"/>
      <c r="DX169" s="136"/>
      <c r="DY169" s="136"/>
      <c r="DZ169" s="136"/>
      <c r="EA169" s="136"/>
      <c r="EB169" s="136"/>
      <c r="EC169" s="136"/>
      <c r="ED169" s="136"/>
      <c r="EE169" s="136"/>
      <c r="EF169" s="136"/>
      <c r="EG169" s="136"/>
      <c r="EH169" s="136"/>
      <c r="EI169" s="136"/>
      <c r="EJ169" s="136"/>
      <c r="EK169" s="136"/>
      <c r="EL169" s="136"/>
      <c r="EM169" s="136"/>
      <c r="EN169" s="136"/>
      <c r="EO169" s="136"/>
      <c r="EP169" s="136"/>
      <c r="EQ169" s="136"/>
      <c r="ER169" s="136"/>
      <c r="ES169" s="136"/>
      <c r="ET169" s="136"/>
      <c r="EU169" s="136"/>
      <c r="EV169" s="136"/>
      <c r="EW169" s="136"/>
      <c r="EX169" s="136"/>
      <c r="EY169" s="136"/>
      <c r="EZ169" s="136"/>
      <c r="FA169" s="136"/>
      <c r="FB169" s="136"/>
      <c r="FC169" s="136"/>
      <c r="FD169" s="136"/>
      <c r="FE169" s="136"/>
      <c r="FF169" s="136"/>
      <c r="FG169" s="136"/>
      <c r="FH169" s="136"/>
      <c r="FI169" s="136"/>
      <c r="FJ169" s="136"/>
      <c r="FK169" s="136"/>
      <c r="FL169" s="136"/>
      <c r="FM169" s="136"/>
      <c r="FN169" s="136"/>
      <c r="FO169" s="136"/>
      <c r="FP169" s="136"/>
      <c r="FQ169" s="136"/>
      <c r="FR169" s="136"/>
      <c r="FS169" s="136"/>
      <c r="FT169" s="136"/>
      <c r="FU169" s="136"/>
      <c r="FV169" s="136"/>
      <c r="FW169" s="136"/>
      <c r="FX169" s="136"/>
      <c r="FY169" s="136"/>
      <c r="FZ169" s="136"/>
      <c r="GA169" s="136"/>
      <c r="GB169" s="136"/>
      <c r="GC169" s="136"/>
      <c r="GD169" s="136"/>
      <c r="GE169" s="136"/>
      <c r="GF169" s="136"/>
      <c r="GG169" s="136"/>
      <c r="GH169" s="136"/>
      <c r="GI169" s="136"/>
      <c r="GJ169" s="136"/>
      <c r="GK169" s="136"/>
      <c r="GL169" s="136"/>
      <c r="GM169" s="136"/>
      <c r="GN169" s="136"/>
      <c r="GO169" s="136"/>
      <c r="GP169" s="136"/>
      <c r="GQ169" s="136"/>
      <c r="GR169" s="136"/>
      <c r="GS169" s="136"/>
      <c r="GT169" s="136"/>
      <c r="GU169" s="136"/>
      <c r="GV169" s="136"/>
      <c r="GW169" s="136"/>
      <c r="GX169" s="136"/>
      <c r="GY169" s="136"/>
      <c r="GZ169" s="136"/>
      <c r="HA169" s="136"/>
      <c r="HB169" s="136"/>
      <c r="HC169" s="136"/>
      <c r="HD169" s="136"/>
      <c r="HE169" s="136"/>
      <c r="HF169" s="136"/>
      <c r="HG169" s="136"/>
      <c r="HH169" s="136"/>
      <c r="HI169" s="136"/>
      <c r="HJ169" s="136"/>
      <c r="HK169" s="136"/>
      <c r="HL169" s="136"/>
      <c r="HM169" s="136"/>
      <c r="HN169" s="136"/>
      <c r="HO169" s="136"/>
      <c r="HP169" s="136"/>
      <c r="HQ169" s="136"/>
      <c r="HR169" s="136"/>
      <c r="HS169" s="136"/>
      <c r="HT169" s="136"/>
      <c r="HU169" s="136"/>
      <c r="HV169" s="136"/>
      <c r="HW169" s="136"/>
      <c r="HX169" s="136"/>
      <c r="HY169" s="136"/>
      <c r="HZ169" s="136"/>
      <c r="IA169" s="136"/>
      <c r="IB169" s="136"/>
      <c r="IC169" s="136"/>
      <c r="ID169" s="136"/>
      <c r="IE169" s="136"/>
      <c r="IF169" s="136"/>
      <c r="IG169" s="136"/>
      <c r="IH169" s="136"/>
      <c r="II169" s="136"/>
      <c r="IJ169" s="136"/>
      <c r="IK169" s="136"/>
      <c r="IL169" s="136"/>
      <c r="IM169" s="136"/>
      <c r="IN169" s="136"/>
      <c r="IO169" s="136"/>
      <c r="IP169" s="136"/>
      <c r="IQ169" s="136"/>
      <c r="IR169" s="136"/>
      <c r="IS169" s="136"/>
      <c r="IT169" s="136"/>
    </row>
    <row r="170" spans="1:254" s="132" customFormat="1" x14ac:dyDescent="0.25">
      <c r="A170" s="169" t="s">
        <v>391</v>
      </c>
      <c r="B170" s="171" t="s">
        <v>381</v>
      </c>
      <c r="C170" s="174" t="s">
        <v>116</v>
      </c>
      <c r="D170" s="174" t="s">
        <v>99</v>
      </c>
      <c r="E170" s="174" t="s">
        <v>143</v>
      </c>
      <c r="F170" s="177"/>
      <c r="G170" s="167">
        <f>SUM(G171)</f>
        <v>80</v>
      </c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  <c r="T170" s="136"/>
      <c r="U170" s="136"/>
      <c r="V170" s="136"/>
      <c r="W170" s="136"/>
      <c r="X170" s="136"/>
      <c r="Y170" s="136"/>
      <c r="Z170" s="136"/>
      <c r="AA170" s="136"/>
      <c r="AB170" s="136"/>
      <c r="AC170" s="136"/>
      <c r="AD170" s="136"/>
      <c r="AE170" s="136"/>
      <c r="AF170" s="136"/>
      <c r="AG170" s="136"/>
      <c r="AH170" s="136"/>
      <c r="AI170" s="136"/>
      <c r="AJ170" s="136"/>
      <c r="AK170" s="136"/>
      <c r="AL170" s="136"/>
      <c r="AM170" s="136"/>
      <c r="AN170" s="136"/>
      <c r="AO170" s="136"/>
      <c r="AP170" s="136"/>
      <c r="AQ170" s="136"/>
      <c r="AR170" s="136"/>
      <c r="AS170" s="136"/>
      <c r="AT170" s="136"/>
      <c r="AU170" s="136"/>
      <c r="AV170" s="136"/>
      <c r="AW170" s="136"/>
      <c r="AX170" s="136"/>
      <c r="AY170" s="136"/>
      <c r="AZ170" s="136"/>
      <c r="BA170" s="136"/>
      <c r="BB170" s="136"/>
      <c r="BC170" s="136"/>
      <c r="BD170" s="136"/>
      <c r="BE170" s="136"/>
      <c r="BF170" s="136"/>
      <c r="BG170" s="136"/>
      <c r="BH170" s="136"/>
      <c r="BI170" s="136"/>
      <c r="BJ170" s="136"/>
      <c r="BK170" s="136"/>
      <c r="BL170" s="136"/>
      <c r="BM170" s="136"/>
      <c r="BN170" s="136"/>
      <c r="BO170" s="136"/>
      <c r="BP170" s="136"/>
      <c r="BQ170" s="136"/>
      <c r="BR170" s="136"/>
      <c r="BS170" s="136"/>
      <c r="BT170" s="136"/>
      <c r="BU170" s="136"/>
      <c r="BV170" s="136"/>
      <c r="BW170" s="136"/>
      <c r="BX170" s="136"/>
      <c r="BY170" s="136"/>
      <c r="BZ170" s="136"/>
      <c r="CA170" s="136"/>
      <c r="CB170" s="136"/>
      <c r="CC170" s="136"/>
      <c r="CD170" s="136"/>
      <c r="CE170" s="136"/>
      <c r="CF170" s="136"/>
      <c r="CG170" s="136"/>
      <c r="CH170" s="136"/>
      <c r="CI170" s="136"/>
      <c r="CJ170" s="136"/>
      <c r="CK170" s="136"/>
      <c r="CL170" s="136"/>
      <c r="CM170" s="136"/>
      <c r="CN170" s="136"/>
      <c r="CO170" s="136"/>
      <c r="CP170" s="136"/>
      <c r="CQ170" s="136"/>
      <c r="CR170" s="136"/>
      <c r="CS170" s="136"/>
      <c r="CT170" s="136"/>
      <c r="CU170" s="136"/>
      <c r="CV170" s="136"/>
      <c r="CW170" s="136"/>
      <c r="CX170" s="136"/>
      <c r="CY170" s="136"/>
      <c r="CZ170" s="136"/>
      <c r="DA170" s="136"/>
      <c r="DB170" s="136"/>
      <c r="DC170" s="136"/>
      <c r="DD170" s="136"/>
      <c r="DE170" s="136"/>
      <c r="DF170" s="136"/>
      <c r="DG170" s="136"/>
      <c r="DH170" s="136"/>
      <c r="DI170" s="136"/>
      <c r="DJ170" s="136"/>
      <c r="DK170" s="136"/>
      <c r="DL170" s="136"/>
      <c r="DM170" s="136"/>
      <c r="DN170" s="136"/>
      <c r="DO170" s="136"/>
      <c r="DP170" s="136"/>
      <c r="DQ170" s="136"/>
      <c r="DR170" s="136"/>
      <c r="DS170" s="136"/>
      <c r="DT170" s="136"/>
      <c r="DU170" s="136"/>
      <c r="DV170" s="136"/>
      <c r="DW170" s="136"/>
      <c r="DX170" s="136"/>
      <c r="DY170" s="136"/>
      <c r="DZ170" s="136"/>
      <c r="EA170" s="136"/>
      <c r="EB170" s="136"/>
      <c r="EC170" s="136"/>
      <c r="ED170" s="136"/>
      <c r="EE170" s="136"/>
      <c r="EF170" s="136"/>
      <c r="EG170" s="136"/>
      <c r="EH170" s="136"/>
      <c r="EI170" s="136"/>
      <c r="EJ170" s="136"/>
      <c r="EK170" s="136"/>
      <c r="EL170" s="136"/>
      <c r="EM170" s="136"/>
      <c r="EN170" s="136"/>
      <c r="EO170" s="136"/>
      <c r="EP170" s="136"/>
      <c r="EQ170" s="136"/>
      <c r="ER170" s="136"/>
      <c r="ES170" s="136"/>
      <c r="ET170" s="136"/>
      <c r="EU170" s="136"/>
      <c r="EV170" s="136"/>
      <c r="EW170" s="136"/>
      <c r="EX170" s="136"/>
      <c r="EY170" s="136"/>
      <c r="EZ170" s="136"/>
      <c r="FA170" s="136"/>
      <c r="FB170" s="136"/>
      <c r="FC170" s="136"/>
      <c r="FD170" s="136"/>
      <c r="FE170" s="136"/>
      <c r="FF170" s="136"/>
      <c r="FG170" s="136"/>
      <c r="FH170" s="136"/>
      <c r="FI170" s="136"/>
      <c r="FJ170" s="136"/>
      <c r="FK170" s="136"/>
      <c r="FL170" s="136"/>
      <c r="FM170" s="136"/>
      <c r="FN170" s="136"/>
      <c r="FO170" s="136"/>
      <c r="FP170" s="136"/>
      <c r="FQ170" s="136"/>
      <c r="FR170" s="136"/>
      <c r="FS170" s="136"/>
      <c r="FT170" s="136"/>
      <c r="FU170" s="136"/>
      <c r="FV170" s="136"/>
      <c r="FW170" s="136"/>
      <c r="FX170" s="136"/>
      <c r="FY170" s="136"/>
      <c r="FZ170" s="136"/>
      <c r="GA170" s="136"/>
      <c r="GB170" s="136"/>
      <c r="GC170" s="136"/>
      <c r="GD170" s="136"/>
      <c r="GE170" s="136"/>
      <c r="GF170" s="136"/>
      <c r="GG170" s="136"/>
      <c r="GH170" s="136"/>
      <c r="GI170" s="136"/>
      <c r="GJ170" s="136"/>
      <c r="GK170" s="136"/>
      <c r="GL170" s="136"/>
      <c r="GM170" s="136"/>
      <c r="GN170" s="136"/>
      <c r="GO170" s="136"/>
      <c r="GP170" s="136"/>
      <c r="GQ170" s="136"/>
      <c r="GR170" s="136"/>
      <c r="GS170" s="136"/>
      <c r="GT170" s="136"/>
      <c r="GU170" s="136"/>
      <c r="GV170" s="136"/>
      <c r="GW170" s="136"/>
      <c r="GX170" s="136"/>
      <c r="GY170" s="136"/>
      <c r="GZ170" s="136"/>
      <c r="HA170" s="136"/>
      <c r="HB170" s="136"/>
      <c r="HC170" s="136"/>
      <c r="HD170" s="136"/>
      <c r="HE170" s="136"/>
      <c r="HF170" s="136"/>
      <c r="HG170" s="136"/>
      <c r="HH170" s="136"/>
      <c r="HI170" s="136"/>
      <c r="HJ170" s="136"/>
      <c r="HK170" s="136"/>
      <c r="HL170" s="136"/>
      <c r="HM170" s="136"/>
      <c r="HN170" s="136"/>
      <c r="HO170" s="136"/>
      <c r="HP170" s="136"/>
      <c r="HQ170" s="136"/>
      <c r="HR170" s="136"/>
      <c r="HS170" s="136"/>
      <c r="HT170" s="136"/>
      <c r="HU170" s="136"/>
      <c r="HV170" s="136"/>
      <c r="HW170" s="136"/>
      <c r="HX170" s="136"/>
      <c r="HY170" s="136"/>
      <c r="HZ170" s="136"/>
      <c r="IA170" s="136"/>
      <c r="IB170" s="136"/>
      <c r="IC170" s="136"/>
      <c r="ID170" s="136"/>
      <c r="IE170" s="136"/>
      <c r="IF170" s="136"/>
      <c r="IG170" s="136"/>
      <c r="IH170" s="136"/>
      <c r="II170" s="136"/>
      <c r="IJ170" s="136"/>
      <c r="IK170" s="136"/>
      <c r="IL170" s="136"/>
      <c r="IM170" s="136"/>
      <c r="IN170" s="136"/>
      <c r="IO170" s="136"/>
      <c r="IP170" s="136"/>
      <c r="IQ170" s="136"/>
      <c r="IR170" s="136"/>
      <c r="IS170" s="136"/>
      <c r="IT170" s="136"/>
    </row>
    <row r="171" spans="1:254" s="132" customFormat="1" ht="26.4" x14ac:dyDescent="0.25">
      <c r="A171" s="164" t="s">
        <v>150</v>
      </c>
      <c r="B171" s="166" t="s">
        <v>381</v>
      </c>
      <c r="C171" s="177" t="s">
        <v>116</v>
      </c>
      <c r="D171" s="177" t="s">
        <v>99</v>
      </c>
      <c r="E171" s="177" t="s">
        <v>143</v>
      </c>
      <c r="F171" s="177" t="s">
        <v>151</v>
      </c>
      <c r="G171" s="167">
        <v>80</v>
      </c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6"/>
      <c r="Y171" s="136"/>
      <c r="Z171" s="136"/>
      <c r="AA171" s="136"/>
      <c r="AB171" s="136"/>
      <c r="AC171" s="136"/>
      <c r="AD171" s="136"/>
      <c r="AE171" s="136"/>
      <c r="AF171" s="136"/>
      <c r="AG171" s="136"/>
      <c r="AH171" s="136"/>
      <c r="AI171" s="136"/>
      <c r="AJ171" s="136"/>
      <c r="AK171" s="136"/>
      <c r="AL171" s="136"/>
      <c r="AM171" s="136"/>
      <c r="AN171" s="136"/>
      <c r="AO171" s="136"/>
      <c r="AP171" s="136"/>
      <c r="AQ171" s="136"/>
      <c r="AR171" s="136"/>
      <c r="AS171" s="136"/>
      <c r="AT171" s="136"/>
      <c r="AU171" s="136"/>
      <c r="AV171" s="136"/>
      <c r="AW171" s="136"/>
      <c r="AX171" s="136"/>
      <c r="AY171" s="136"/>
      <c r="AZ171" s="136"/>
      <c r="BA171" s="136"/>
      <c r="BB171" s="136"/>
      <c r="BC171" s="136"/>
      <c r="BD171" s="136"/>
      <c r="BE171" s="136"/>
      <c r="BF171" s="136"/>
      <c r="BG171" s="136"/>
      <c r="BH171" s="136"/>
      <c r="BI171" s="136"/>
      <c r="BJ171" s="136"/>
      <c r="BK171" s="136"/>
      <c r="BL171" s="136"/>
      <c r="BM171" s="136"/>
      <c r="BN171" s="136"/>
      <c r="BO171" s="136"/>
      <c r="BP171" s="136"/>
      <c r="BQ171" s="136"/>
      <c r="BR171" s="136"/>
      <c r="BS171" s="136"/>
      <c r="BT171" s="136"/>
      <c r="BU171" s="136"/>
      <c r="BV171" s="136"/>
      <c r="BW171" s="136"/>
      <c r="BX171" s="136"/>
      <c r="BY171" s="136"/>
      <c r="BZ171" s="136"/>
      <c r="CA171" s="136"/>
      <c r="CB171" s="136"/>
      <c r="CC171" s="136"/>
      <c r="CD171" s="136"/>
      <c r="CE171" s="136"/>
      <c r="CF171" s="136"/>
      <c r="CG171" s="136"/>
      <c r="CH171" s="136"/>
      <c r="CI171" s="136"/>
      <c r="CJ171" s="136"/>
      <c r="CK171" s="136"/>
      <c r="CL171" s="136"/>
      <c r="CM171" s="136"/>
      <c r="CN171" s="136"/>
      <c r="CO171" s="136"/>
      <c r="CP171" s="136"/>
      <c r="CQ171" s="136"/>
      <c r="CR171" s="136"/>
      <c r="CS171" s="136"/>
      <c r="CT171" s="136"/>
      <c r="CU171" s="136"/>
      <c r="CV171" s="136"/>
      <c r="CW171" s="136"/>
      <c r="CX171" s="136"/>
      <c r="CY171" s="136"/>
      <c r="CZ171" s="136"/>
      <c r="DA171" s="136"/>
      <c r="DB171" s="136"/>
      <c r="DC171" s="136"/>
      <c r="DD171" s="136"/>
      <c r="DE171" s="136"/>
      <c r="DF171" s="136"/>
      <c r="DG171" s="136"/>
      <c r="DH171" s="136"/>
      <c r="DI171" s="136"/>
      <c r="DJ171" s="136"/>
      <c r="DK171" s="136"/>
      <c r="DL171" s="136"/>
      <c r="DM171" s="136"/>
      <c r="DN171" s="136"/>
      <c r="DO171" s="136"/>
      <c r="DP171" s="136"/>
      <c r="DQ171" s="136"/>
      <c r="DR171" s="136"/>
      <c r="DS171" s="136"/>
      <c r="DT171" s="136"/>
      <c r="DU171" s="136"/>
      <c r="DV171" s="136"/>
      <c r="DW171" s="136"/>
      <c r="DX171" s="136"/>
      <c r="DY171" s="136"/>
      <c r="DZ171" s="136"/>
      <c r="EA171" s="136"/>
      <c r="EB171" s="136"/>
      <c r="EC171" s="136"/>
      <c r="ED171" s="136"/>
      <c r="EE171" s="136"/>
      <c r="EF171" s="136"/>
      <c r="EG171" s="136"/>
      <c r="EH171" s="136"/>
      <c r="EI171" s="136"/>
      <c r="EJ171" s="136"/>
      <c r="EK171" s="136"/>
      <c r="EL171" s="136"/>
      <c r="EM171" s="136"/>
      <c r="EN171" s="136"/>
      <c r="EO171" s="136"/>
      <c r="EP171" s="136"/>
      <c r="EQ171" s="136"/>
      <c r="ER171" s="136"/>
      <c r="ES171" s="136"/>
      <c r="ET171" s="136"/>
      <c r="EU171" s="136"/>
      <c r="EV171" s="136"/>
      <c r="EW171" s="136"/>
      <c r="EX171" s="136"/>
      <c r="EY171" s="136"/>
      <c r="EZ171" s="136"/>
      <c r="FA171" s="136"/>
      <c r="FB171" s="136"/>
      <c r="FC171" s="136"/>
      <c r="FD171" s="136"/>
      <c r="FE171" s="136"/>
      <c r="FF171" s="136"/>
      <c r="FG171" s="136"/>
      <c r="FH171" s="136"/>
      <c r="FI171" s="136"/>
      <c r="FJ171" s="136"/>
      <c r="FK171" s="136"/>
      <c r="FL171" s="136"/>
      <c r="FM171" s="136"/>
      <c r="FN171" s="136"/>
      <c r="FO171" s="136"/>
      <c r="FP171" s="136"/>
      <c r="FQ171" s="136"/>
      <c r="FR171" s="136"/>
      <c r="FS171" s="136"/>
      <c r="FT171" s="136"/>
      <c r="FU171" s="136"/>
      <c r="FV171" s="136"/>
      <c r="FW171" s="136"/>
      <c r="FX171" s="136"/>
      <c r="FY171" s="136"/>
      <c r="FZ171" s="136"/>
      <c r="GA171" s="136"/>
      <c r="GB171" s="136"/>
      <c r="GC171" s="136"/>
      <c r="GD171" s="136"/>
      <c r="GE171" s="136"/>
      <c r="GF171" s="136"/>
      <c r="GG171" s="136"/>
      <c r="GH171" s="136"/>
      <c r="GI171" s="136"/>
      <c r="GJ171" s="136"/>
      <c r="GK171" s="136"/>
      <c r="GL171" s="136"/>
      <c r="GM171" s="136"/>
      <c r="GN171" s="136"/>
      <c r="GO171" s="136"/>
      <c r="GP171" s="136"/>
      <c r="GQ171" s="136"/>
      <c r="GR171" s="136"/>
      <c r="GS171" s="136"/>
      <c r="GT171" s="136"/>
      <c r="GU171" s="136"/>
      <c r="GV171" s="136"/>
      <c r="GW171" s="136"/>
      <c r="GX171" s="136"/>
      <c r="GY171" s="136"/>
      <c r="GZ171" s="136"/>
      <c r="HA171" s="136"/>
      <c r="HB171" s="136"/>
      <c r="HC171" s="136"/>
      <c r="HD171" s="136"/>
      <c r="HE171" s="136"/>
      <c r="HF171" s="136"/>
      <c r="HG171" s="136"/>
      <c r="HH171" s="136"/>
      <c r="HI171" s="136"/>
      <c r="HJ171" s="136"/>
      <c r="HK171" s="136"/>
      <c r="HL171" s="136"/>
      <c r="HM171" s="136"/>
      <c r="HN171" s="136"/>
      <c r="HO171" s="136"/>
      <c r="HP171" s="136"/>
      <c r="HQ171" s="136"/>
      <c r="HR171" s="136"/>
      <c r="HS171" s="136"/>
      <c r="HT171" s="136"/>
      <c r="HU171" s="136"/>
      <c r="HV171" s="136"/>
      <c r="HW171" s="136"/>
      <c r="HX171" s="136"/>
      <c r="HY171" s="136"/>
      <c r="HZ171" s="136"/>
      <c r="IA171" s="136"/>
      <c r="IB171" s="136"/>
      <c r="IC171" s="136"/>
      <c r="ID171" s="136"/>
      <c r="IE171" s="136"/>
      <c r="IF171" s="136"/>
      <c r="IG171" s="136"/>
      <c r="IH171" s="136"/>
      <c r="II171" s="136"/>
      <c r="IJ171" s="136"/>
      <c r="IK171" s="136"/>
      <c r="IL171" s="136"/>
      <c r="IM171" s="136"/>
      <c r="IN171" s="136"/>
      <c r="IO171" s="136"/>
      <c r="IP171" s="136"/>
      <c r="IQ171" s="136"/>
      <c r="IR171" s="136"/>
      <c r="IS171" s="136"/>
      <c r="IT171" s="136"/>
    </row>
    <row r="172" spans="1:254" s="187" customFormat="1" x14ac:dyDescent="0.25">
      <c r="A172" s="154" t="s">
        <v>200</v>
      </c>
      <c r="B172" s="156" t="s">
        <v>411</v>
      </c>
      <c r="C172" s="155" t="s">
        <v>116</v>
      </c>
      <c r="D172" s="155" t="s">
        <v>99</v>
      </c>
      <c r="E172" s="155" t="s">
        <v>201</v>
      </c>
      <c r="F172" s="155"/>
      <c r="G172" s="157">
        <f>SUM(G173)</f>
        <v>0</v>
      </c>
    </row>
    <row r="173" spans="1:254" s="132" customFormat="1" x14ac:dyDescent="0.25">
      <c r="A173" s="164" t="s">
        <v>383</v>
      </c>
      <c r="B173" s="166" t="s">
        <v>411</v>
      </c>
      <c r="C173" s="177" t="s">
        <v>116</v>
      </c>
      <c r="D173" s="177" t="s">
        <v>99</v>
      </c>
      <c r="E173" s="177" t="s">
        <v>201</v>
      </c>
      <c r="F173" s="177" t="s">
        <v>105</v>
      </c>
      <c r="G173" s="167">
        <v>0</v>
      </c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  <c r="U173" s="136"/>
      <c r="V173" s="136"/>
      <c r="W173" s="136"/>
      <c r="X173" s="136"/>
      <c r="Y173" s="136"/>
      <c r="Z173" s="136"/>
      <c r="AA173" s="136"/>
      <c r="AB173" s="136"/>
      <c r="AC173" s="136"/>
      <c r="AD173" s="136"/>
      <c r="AE173" s="136"/>
      <c r="AF173" s="136"/>
      <c r="AG173" s="136"/>
      <c r="AH173" s="136"/>
      <c r="AI173" s="136"/>
      <c r="AJ173" s="136"/>
      <c r="AK173" s="136"/>
      <c r="AL173" s="136"/>
      <c r="AM173" s="136"/>
      <c r="AN173" s="136"/>
      <c r="AO173" s="136"/>
      <c r="AP173" s="136"/>
      <c r="AQ173" s="136"/>
      <c r="AR173" s="136"/>
      <c r="AS173" s="136"/>
      <c r="AT173" s="136"/>
      <c r="AU173" s="136"/>
      <c r="AV173" s="136"/>
      <c r="AW173" s="136"/>
      <c r="AX173" s="136"/>
      <c r="AY173" s="136"/>
      <c r="AZ173" s="136"/>
      <c r="BA173" s="136"/>
      <c r="BB173" s="136"/>
      <c r="BC173" s="136"/>
      <c r="BD173" s="136"/>
      <c r="BE173" s="136"/>
      <c r="BF173" s="136"/>
      <c r="BG173" s="136"/>
      <c r="BH173" s="136"/>
      <c r="BI173" s="136"/>
      <c r="BJ173" s="136"/>
      <c r="BK173" s="136"/>
      <c r="BL173" s="136"/>
      <c r="BM173" s="136"/>
      <c r="BN173" s="136"/>
      <c r="BO173" s="136"/>
      <c r="BP173" s="136"/>
      <c r="BQ173" s="136"/>
      <c r="BR173" s="136"/>
      <c r="BS173" s="136"/>
      <c r="BT173" s="136"/>
      <c r="BU173" s="136"/>
      <c r="BV173" s="136"/>
      <c r="BW173" s="136"/>
      <c r="BX173" s="136"/>
      <c r="BY173" s="136"/>
      <c r="BZ173" s="136"/>
      <c r="CA173" s="136"/>
      <c r="CB173" s="136"/>
      <c r="CC173" s="136"/>
      <c r="CD173" s="136"/>
      <c r="CE173" s="136"/>
      <c r="CF173" s="136"/>
      <c r="CG173" s="136"/>
      <c r="CH173" s="136"/>
      <c r="CI173" s="136"/>
      <c r="CJ173" s="136"/>
      <c r="CK173" s="136"/>
      <c r="CL173" s="136"/>
      <c r="CM173" s="136"/>
      <c r="CN173" s="136"/>
      <c r="CO173" s="136"/>
      <c r="CP173" s="136"/>
      <c r="CQ173" s="136"/>
      <c r="CR173" s="136"/>
      <c r="CS173" s="136"/>
      <c r="CT173" s="136"/>
      <c r="CU173" s="136"/>
      <c r="CV173" s="136"/>
      <c r="CW173" s="136"/>
      <c r="CX173" s="136"/>
      <c r="CY173" s="136"/>
      <c r="CZ173" s="136"/>
      <c r="DA173" s="136"/>
      <c r="DB173" s="136"/>
      <c r="DC173" s="136"/>
      <c r="DD173" s="136"/>
      <c r="DE173" s="136"/>
      <c r="DF173" s="136"/>
      <c r="DG173" s="136"/>
      <c r="DH173" s="136"/>
      <c r="DI173" s="136"/>
      <c r="DJ173" s="136"/>
      <c r="DK173" s="136"/>
      <c r="DL173" s="136"/>
      <c r="DM173" s="136"/>
      <c r="DN173" s="136"/>
      <c r="DO173" s="136"/>
      <c r="DP173" s="136"/>
      <c r="DQ173" s="136"/>
      <c r="DR173" s="136"/>
      <c r="DS173" s="136"/>
      <c r="DT173" s="136"/>
      <c r="DU173" s="136"/>
      <c r="DV173" s="136"/>
      <c r="DW173" s="136"/>
      <c r="DX173" s="136"/>
      <c r="DY173" s="136"/>
      <c r="DZ173" s="136"/>
      <c r="EA173" s="136"/>
      <c r="EB173" s="136"/>
      <c r="EC173" s="136"/>
      <c r="ED173" s="136"/>
      <c r="EE173" s="136"/>
      <c r="EF173" s="136"/>
      <c r="EG173" s="136"/>
      <c r="EH173" s="136"/>
      <c r="EI173" s="136"/>
      <c r="EJ173" s="136"/>
      <c r="EK173" s="136"/>
      <c r="EL173" s="136"/>
      <c r="EM173" s="136"/>
      <c r="EN173" s="136"/>
      <c r="EO173" s="136"/>
      <c r="EP173" s="136"/>
      <c r="EQ173" s="136"/>
      <c r="ER173" s="136"/>
      <c r="ES173" s="136"/>
      <c r="ET173" s="136"/>
      <c r="EU173" s="136"/>
      <c r="EV173" s="136"/>
      <c r="EW173" s="136"/>
      <c r="EX173" s="136"/>
      <c r="EY173" s="136"/>
      <c r="EZ173" s="136"/>
      <c r="FA173" s="136"/>
      <c r="FB173" s="136"/>
      <c r="FC173" s="136"/>
      <c r="FD173" s="136"/>
      <c r="FE173" s="136"/>
      <c r="FF173" s="136"/>
      <c r="FG173" s="136"/>
      <c r="FH173" s="136"/>
      <c r="FI173" s="136"/>
      <c r="FJ173" s="136"/>
      <c r="FK173" s="136"/>
      <c r="FL173" s="136"/>
      <c r="FM173" s="136"/>
      <c r="FN173" s="136"/>
      <c r="FO173" s="136"/>
      <c r="FP173" s="136"/>
      <c r="FQ173" s="136"/>
      <c r="FR173" s="136"/>
      <c r="FS173" s="136"/>
      <c r="FT173" s="136"/>
      <c r="FU173" s="136"/>
      <c r="FV173" s="136"/>
      <c r="FW173" s="136"/>
      <c r="FX173" s="136"/>
      <c r="FY173" s="136"/>
      <c r="FZ173" s="136"/>
      <c r="GA173" s="136"/>
      <c r="GB173" s="136"/>
      <c r="GC173" s="136"/>
      <c r="GD173" s="136"/>
      <c r="GE173" s="136"/>
      <c r="GF173" s="136"/>
      <c r="GG173" s="136"/>
      <c r="GH173" s="136"/>
      <c r="GI173" s="136"/>
      <c r="GJ173" s="136"/>
      <c r="GK173" s="136"/>
      <c r="GL173" s="136"/>
      <c r="GM173" s="136"/>
      <c r="GN173" s="136"/>
      <c r="GO173" s="136"/>
      <c r="GP173" s="136"/>
      <c r="GQ173" s="136"/>
      <c r="GR173" s="136"/>
      <c r="GS173" s="136"/>
      <c r="GT173" s="136"/>
      <c r="GU173" s="136"/>
      <c r="GV173" s="136"/>
      <c r="GW173" s="136"/>
      <c r="GX173" s="136"/>
      <c r="GY173" s="136"/>
      <c r="GZ173" s="136"/>
      <c r="HA173" s="136"/>
      <c r="HB173" s="136"/>
      <c r="HC173" s="136"/>
      <c r="HD173" s="136"/>
      <c r="HE173" s="136"/>
      <c r="HF173" s="136"/>
      <c r="HG173" s="136"/>
      <c r="HH173" s="136"/>
      <c r="HI173" s="136"/>
      <c r="HJ173" s="136"/>
      <c r="HK173" s="136"/>
      <c r="HL173" s="136"/>
      <c r="HM173" s="136"/>
      <c r="HN173" s="136"/>
      <c r="HO173" s="136"/>
      <c r="HP173" s="136"/>
      <c r="HQ173" s="136"/>
      <c r="HR173" s="136"/>
      <c r="HS173" s="136"/>
      <c r="HT173" s="136"/>
      <c r="HU173" s="136"/>
      <c r="HV173" s="136"/>
      <c r="HW173" s="136"/>
      <c r="HX173" s="136"/>
      <c r="HY173" s="136"/>
      <c r="HZ173" s="136"/>
      <c r="IA173" s="136"/>
      <c r="IB173" s="136"/>
      <c r="IC173" s="136"/>
      <c r="ID173" s="136"/>
      <c r="IE173" s="136"/>
      <c r="IF173" s="136"/>
      <c r="IG173" s="136"/>
      <c r="IH173" s="136"/>
      <c r="II173" s="136"/>
      <c r="IJ173" s="136"/>
      <c r="IK173" s="136"/>
      <c r="IL173" s="136"/>
      <c r="IM173" s="136"/>
      <c r="IN173" s="136"/>
      <c r="IO173" s="136"/>
      <c r="IP173" s="136"/>
      <c r="IQ173" s="136"/>
      <c r="IR173" s="136"/>
      <c r="IS173" s="136"/>
      <c r="IT173" s="136"/>
    </row>
    <row r="174" spans="1:254" ht="14.4" x14ac:dyDescent="0.3">
      <c r="A174" s="211" t="s">
        <v>227</v>
      </c>
      <c r="B174" s="208" t="s">
        <v>381</v>
      </c>
      <c r="C174" s="215" t="s">
        <v>116</v>
      </c>
      <c r="D174" s="215" t="s">
        <v>116</v>
      </c>
      <c r="E174" s="208"/>
      <c r="F174" s="208"/>
      <c r="G174" s="209">
        <f>SUM(G175)</f>
        <v>34381.58</v>
      </c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  <c r="AA174" s="168"/>
      <c r="AB174" s="168"/>
      <c r="AC174" s="168"/>
      <c r="AD174" s="168"/>
      <c r="AE174" s="168"/>
      <c r="AF174" s="168"/>
      <c r="AG174" s="168"/>
      <c r="AH174" s="168"/>
      <c r="AI174" s="168"/>
      <c r="AJ174" s="168"/>
      <c r="AK174" s="168"/>
      <c r="AL174" s="168"/>
      <c r="AM174" s="168"/>
      <c r="AN174" s="168"/>
      <c r="AO174" s="168"/>
      <c r="AP174" s="168"/>
      <c r="AQ174" s="168"/>
      <c r="AR174" s="168"/>
      <c r="AS174" s="168"/>
      <c r="AT174" s="168"/>
      <c r="AU174" s="168"/>
      <c r="AV174" s="168"/>
      <c r="AW174" s="168"/>
      <c r="AX174" s="168"/>
      <c r="AY174" s="168"/>
      <c r="AZ174" s="168"/>
      <c r="BA174" s="168"/>
      <c r="BB174" s="168"/>
      <c r="BC174" s="168"/>
      <c r="BD174" s="168"/>
      <c r="BE174" s="168"/>
      <c r="BF174" s="168"/>
      <c r="BG174" s="168"/>
      <c r="BH174" s="168"/>
      <c r="BI174" s="168"/>
      <c r="BJ174" s="168"/>
      <c r="BK174" s="168"/>
      <c r="BL174" s="168"/>
      <c r="BM174" s="168"/>
      <c r="BN174" s="168"/>
      <c r="BO174" s="168"/>
      <c r="BP174" s="168"/>
      <c r="BQ174" s="168"/>
      <c r="BR174" s="168"/>
      <c r="BS174" s="168"/>
      <c r="BT174" s="168"/>
      <c r="BU174" s="168"/>
      <c r="BV174" s="168"/>
      <c r="BW174" s="168"/>
      <c r="BX174" s="168"/>
      <c r="BY174" s="168"/>
      <c r="BZ174" s="168"/>
      <c r="CA174" s="168"/>
      <c r="CB174" s="168"/>
      <c r="CC174" s="168"/>
      <c r="CD174" s="168"/>
      <c r="CE174" s="168"/>
      <c r="CF174" s="168"/>
      <c r="CG174" s="168"/>
      <c r="CH174" s="168"/>
      <c r="CI174" s="168"/>
      <c r="CJ174" s="168"/>
      <c r="CK174" s="168"/>
      <c r="CL174" s="168"/>
      <c r="CM174" s="168"/>
      <c r="CN174" s="168"/>
      <c r="CO174" s="168"/>
      <c r="CP174" s="168"/>
      <c r="CQ174" s="168"/>
      <c r="CR174" s="168"/>
      <c r="CS174" s="168"/>
      <c r="CT174" s="168"/>
      <c r="CU174" s="168"/>
      <c r="CV174" s="168"/>
      <c r="CW174" s="168"/>
      <c r="CX174" s="168"/>
      <c r="CY174" s="168"/>
      <c r="CZ174" s="168"/>
      <c r="DA174" s="168"/>
      <c r="DB174" s="168"/>
      <c r="DC174" s="168"/>
      <c r="DD174" s="168"/>
      <c r="DE174" s="168"/>
      <c r="DF174" s="168"/>
      <c r="DG174" s="168"/>
      <c r="DH174" s="168"/>
      <c r="DI174" s="168"/>
      <c r="DJ174" s="168"/>
      <c r="DK174" s="168"/>
      <c r="DL174" s="168"/>
      <c r="DM174" s="168"/>
      <c r="DN174" s="168"/>
      <c r="DO174" s="168"/>
      <c r="DP174" s="168"/>
      <c r="DQ174" s="168"/>
      <c r="DR174" s="168"/>
      <c r="DS174" s="168"/>
      <c r="DT174" s="168"/>
      <c r="DU174" s="168"/>
      <c r="DV174" s="168"/>
      <c r="DW174" s="168"/>
      <c r="DX174" s="168"/>
      <c r="DY174" s="168"/>
      <c r="DZ174" s="168"/>
      <c r="EA174" s="168"/>
      <c r="EB174" s="168"/>
      <c r="EC174" s="168"/>
      <c r="ED174" s="168"/>
      <c r="EE174" s="168"/>
      <c r="EF174" s="168"/>
      <c r="EG174" s="168"/>
      <c r="EH174" s="168"/>
      <c r="EI174" s="168"/>
      <c r="EJ174" s="168"/>
      <c r="EK174" s="168"/>
      <c r="EL174" s="168"/>
      <c r="EM174" s="168"/>
      <c r="EN174" s="168"/>
      <c r="EO174" s="168"/>
      <c r="EP174" s="168"/>
      <c r="EQ174" s="168"/>
      <c r="ER174" s="168"/>
      <c r="ES174" s="168"/>
      <c r="ET174" s="168"/>
      <c r="EU174" s="168"/>
      <c r="EV174" s="168"/>
      <c r="EW174" s="168"/>
      <c r="EX174" s="168"/>
      <c r="EY174" s="168"/>
      <c r="EZ174" s="168"/>
      <c r="FA174" s="168"/>
      <c r="FB174" s="168"/>
      <c r="FC174" s="168"/>
      <c r="FD174" s="168"/>
      <c r="FE174" s="168"/>
      <c r="FF174" s="168"/>
      <c r="FG174" s="168"/>
      <c r="FH174" s="168"/>
      <c r="FI174" s="168"/>
      <c r="FJ174" s="168"/>
      <c r="FK174" s="168"/>
      <c r="FL174" s="168"/>
      <c r="FM174" s="168"/>
      <c r="FN174" s="168"/>
      <c r="FO174" s="168"/>
      <c r="FP174" s="168"/>
      <c r="FQ174" s="168"/>
      <c r="FR174" s="168"/>
      <c r="FS174" s="168"/>
      <c r="FT174" s="168"/>
      <c r="FU174" s="168"/>
      <c r="FV174" s="168"/>
      <c r="FW174" s="168"/>
      <c r="FX174" s="168"/>
      <c r="FY174" s="168"/>
      <c r="FZ174" s="168"/>
      <c r="GA174" s="168"/>
      <c r="GB174" s="168"/>
      <c r="GC174" s="168"/>
      <c r="GD174" s="168"/>
      <c r="GE174" s="168"/>
      <c r="GF174" s="168"/>
      <c r="GG174" s="168"/>
      <c r="GH174" s="168"/>
      <c r="GI174" s="168"/>
      <c r="GJ174" s="168"/>
      <c r="GK174" s="168"/>
      <c r="GL174" s="168"/>
      <c r="GM174" s="168"/>
      <c r="GN174" s="168"/>
      <c r="GO174" s="168"/>
      <c r="GP174" s="168"/>
      <c r="GQ174" s="168"/>
      <c r="GR174" s="168"/>
      <c r="GS174" s="168"/>
      <c r="GT174" s="168"/>
      <c r="GU174" s="168"/>
      <c r="GV174" s="168"/>
      <c r="GW174" s="168"/>
      <c r="GX174" s="168"/>
      <c r="GY174" s="168"/>
      <c r="GZ174" s="168"/>
      <c r="HA174" s="168"/>
      <c r="HB174" s="168"/>
      <c r="HC174" s="168"/>
      <c r="HD174" s="168"/>
      <c r="HE174" s="168"/>
      <c r="HF174" s="168"/>
      <c r="HG174" s="168"/>
      <c r="HH174" s="168"/>
      <c r="HI174" s="168"/>
      <c r="HJ174" s="168"/>
      <c r="HK174" s="168"/>
      <c r="HL174" s="168"/>
      <c r="HM174" s="168"/>
      <c r="HN174" s="168"/>
      <c r="HO174" s="168"/>
      <c r="HP174" s="168"/>
      <c r="HQ174" s="168"/>
      <c r="HR174" s="168"/>
      <c r="HS174" s="168"/>
      <c r="HT174" s="168"/>
      <c r="HU174" s="168"/>
      <c r="HV174" s="168"/>
      <c r="HW174" s="168"/>
      <c r="HX174" s="168"/>
      <c r="HY174" s="168"/>
      <c r="HZ174" s="168"/>
      <c r="IA174" s="168"/>
      <c r="IB174" s="168"/>
      <c r="IC174" s="168"/>
      <c r="ID174" s="168"/>
      <c r="IE174" s="168"/>
      <c r="IF174" s="168"/>
      <c r="IG174" s="168"/>
      <c r="IH174" s="168"/>
      <c r="II174" s="168"/>
      <c r="IJ174" s="168"/>
      <c r="IK174" s="168"/>
      <c r="IL174" s="168"/>
      <c r="IM174" s="168"/>
      <c r="IN174" s="168"/>
      <c r="IO174" s="168"/>
      <c r="IP174" s="168"/>
      <c r="IQ174" s="168"/>
      <c r="IR174" s="168"/>
      <c r="IS174" s="168"/>
      <c r="IT174" s="168"/>
    </row>
    <row r="175" spans="1:254" s="132" customFormat="1" ht="13.8" x14ac:dyDescent="0.3">
      <c r="A175" s="159" t="s">
        <v>140</v>
      </c>
      <c r="B175" s="161" t="s">
        <v>381</v>
      </c>
      <c r="C175" s="161" t="s">
        <v>116</v>
      </c>
      <c r="D175" s="161" t="s">
        <v>116</v>
      </c>
      <c r="E175" s="175" t="s">
        <v>141</v>
      </c>
      <c r="F175" s="175"/>
      <c r="G175" s="162">
        <f>SUM(G176+G179+G181)</f>
        <v>34381.58</v>
      </c>
      <c r="H175" s="195"/>
      <c r="I175" s="195"/>
      <c r="J175" s="195"/>
      <c r="K175" s="195"/>
      <c r="L175" s="195"/>
      <c r="M175" s="195"/>
      <c r="N175" s="195"/>
      <c r="O175" s="195"/>
      <c r="P175" s="195"/>
      <c r="Q175" s="195"/>
      <c r="R175" s="195"/>
      <c r="S175" s="195"/>
      <c r="T175" s="195"/>
      <c r="U175" s="195"/>
      <c r="V175" s="195"/>
      <c r="W175" s="195"/>
      <c r="X175" s="195"/>
      <c r="Y175" s="195"/>
      <c r="Z175" s="195"/>
      <c r="AA175" s="195"/>
      <c r="AB175" s="195"/>
      <c r="AC175" s="195"/>
      <c r="AD175" s="195"/>
      <c r="AE175" s="195"/>
      <c r="AF175" s="195"/>
      <c r="AG175" s="195"/>
      <c r="AH175" s="195"/>
      <c r="AI175" s="195"/>
      <c r="AJ175" s="195"/>
      <c r="AK175" s="195"/>
      <c r="AL175" s="195"/>
      <c r="AM175" s="195"/>
      <c r="AN175" s="195"/>
      <c r="AO175" s="195"/>
      <c r="AP175" s="195"/>
      <c r="AQ175" s="195"/>
      <c r="AR175" s="195"/>
      <c r="AS175" s="195"/>
      <c r="AT175" s="195"/>
      <c r="AU175" s="195"/>
      <c r="AV175" s="195"/>
      <c r="AW175" s="195"/>
      <c r="AX175" s="195"/>
      <c r="AY175" s="195"/>
      <c r="AZ175" s="195"/>
      <c r="BA175" s="195"/>
      <c r="BB175" s="195"/>
      <c r="BC175" s="195"/>
      <c r="BD175" s="195"/>
      <c r="BE175" s="195"/>
      <c r="BF175" s="195"/>
      <c r="BG175" s="195"/>
      <c r="BH175" s="195"/>
      <c r="BI175" s="195"/>
      <c r="BJ175" s="195"/>
      <c r="BK175" s="195"/>
      <c r="BL175" s="195"/>
      <c r="BM175" s="195"/>
      <c r="BN175" s="195"/>
      <c r="BO175" s="195"/>
      <c r="BP175" s="195"/>
      <c r="BQ175" s="195"/>
      <c r="BR175" s="195"/>
      <c r="BS175" s="195"/>
      <c r="BT175" s="195"/>
      <c r="BU175" s="195"/>
      <c r="BV175" s="195"/>
      <c r="BW175" s="195"/>
      <c r="BX175" s="195"/>
      <c r="BY175" s="195"/>
      <c r="BZ175" s="195"/>
      <c r="CA175" s="195"/>
      <c r="CB175" s="195"/>
      <c r="CC175" s="195"/>
      <c r="CD175" s="195"/>
      <c r="CE175" s="195"/>
      <c r="CF175" s="195"/>
      <c r="CG175" s="195"/>
      <c r="CH175" s="195"/>
      <c r="CI175" s="195"/>
      <c r="CJ175" s="195"/>
      <c r="CK175" s="195"/>
      <c r="CL175" s="195"/>
      <c r="CM175" s="195"/>
      <c r="CN175" s="195"/>
      <c r="CO175" s="195"/>
      <c r="CP175" s="195"/>
      <c r="CQ175" s="195"/>
      <c r="CR175" s="195"/>
      <c r="CS175" s="195"/>
      <c r="CT175" s="195"/>
      <c r="CU175" s="195"/>
      <c r="CV175" s="195"/>
      <c r="CW175" s="195"/>
      <c r="CX175" s="195"/>
      <c r="CY175" s="195"/>
      <c r="CZ175" s="195"/>
      <c r="DA175" s="195"/>
      <c r="DB175" s="195"/>
      <c r="DC175" s="195"/>
      <c r="DD175" s="195"/>
      <c r="DE175" s="195"/>
      <c r="DF175" s="195"/>
      <c r="DG175" s="195"/>
      <c r="DH175" s="195"/>
      <c r="DI175" s="195"/>
      <c r="DJ175" s="195"/>
      <c r="DK175" s="195"/>
      <c r="DL175" s="195"/>
      <c r="DM175" s="195"/>
      <c r="DN175" s="195"/>
      <c r="DO175" s="195"/>
      <c r="DP175" s="195"/>
      <c r="DQ175" s="195"/>
      <c r="DR175" s="195"/>
      <c r="DS175" s="195"/>
      <c r="DT175" s="195"/>
      <c r="DU175" s="195"/>
      <c r="DV175" s="195"/>
      <c r="DW175" s="195"/>
      <c r="DX175" s="195"/>
      <c r="DY175" s="195"/>
      <c r="DZ175" s="195"/>
      <c r="EA175" s="195"/>
      <c r="EB175" s="195"/>
      <c r="EC175" s="195"/>
      <c r="ED175" s="195"/>
      <c r="EE175" s="195"/>
      <c r="EF175" s="195"/>
      <c r="EG175" s="195"/>
      <c r="EH175" s="195"/>
      <c r="EI175" s="195"/>
      <c r="EJ175" s="195"/>
      <c r="EK175" s="195"/>
      <c r="EL175" s="195"/>
      <c r="EM175" s="195"/>
      <c r="EN175" s="195"/>
      <c r="EO175" s="195"/>
      <c r="EP175" s="195"/>
      <c r="EQ175" s="195"/>
      <c r="ER175" s="195"/>
      <c r="ES175" s="195"/>
      <c r="ET175" s="195"/>
      <c r="EU175" s="195"/>
      <c r="EV175" s="195"/>
      <c r="EW175" s="195"/>
      <c r="EX175" s="195"/>
      <c r="EY175" s="195"/>
      <c r="EZ175" s="195"/>
      <c r="FA175" s="195"/>
      <c r="FB175" s="195"/>
      <c r="FC175" s="195"/>
      <c r="FD175" s="195"/>
      <c r="FE175" s="195"/>
      <c r="FF175" s="195"/>
      <c r="FG175" s="195"/>
      <c r="FH175" s="195"/>
      <c r="FI175" s="195"/>
      <c r="FJ175" s="195"/>
      <c r="FK175" s="195"/>
      <c r="FL175" s="195"/>
      <c r="FM175" s="195"/>
      <c r="FN175" s="195"/>
      <c r="FO175" s="195"/>
      <c r="FP175" s="195"/>
      <c r="FQ175" s="195"/>
      <c r="FR175" s="195"/>
      <c r="FS175" s="195"/>
      <c r="FT175" s="195"/>
      <c r="FU175" s="195"/>
      <c r="FV175" s="195"/>
      <c r="FW175" s="195"/>
      <c r="FX175" s="195"/>
      <c r="FY175" s="195"/>
      <c r="FZ175" s="195"/>
      <c r="GA175" s="195"/>
      <c r="GB175" s="195"/>
      <c r="GC175" s="195"/>
      <c r="GD175" s="195"/>
      <c r="GE175" s="195"/>
      <c r="GF175" s="195"/>
      <c r="GG175" s="195"/>
      <c r="GH175" s="195"/>
      <c r="GI175" s="195"/>
      <c r="GJ175" s="195"/>
      <c r="GK175" s="195"/>
      <c r="GL175" s="195"/>
      <c r="GM175" s="195"/>
      <c r="GN175" s="195"/>
      <c r="GO175" s="195"/>
      <c r="GP175" s="195"/>
      <c r="GQ175" s="195"/>
      <c r="GR175" s="195"/>
      <c r="GS175" s="195"/>
      <c r="GT175" s="195"/>
      <c r="GU175" s="195"/>
      <c r="GV175" s="195"/>
      <c r="GW175" s="195"/>
      <c r="GX175" s="195"/>
      <c r="GY175" s="195"/>
      <c r="GZ175" s="195"/>
      <c r="HA175" s="195"/>
      <c r="HB175" s="195"/>
      <c r="HC175" s="195"/>
      <c r="HD175" s="195"/>
      <c r="HE175" s="195"/>
      <c r="HF175" s="195"/>
      <c r="HG175" s="195"/>
      <c r="HH175" s="195"/>
      <c r="HI175" s="195"/>
      <c r="HJ175" s="195"/>
      <c r="HK175" s="195"/>
      <c r="HL175" s="195"/>
      <c r="HM175" s="195"/>
      <c r="HN175" s="195"/>
      <c r="HO175" s="195"/>
      <c r="HP175" s="195"/>
      <c r="HQ175" s="195"/>
      <c r="HR175" s="195"/>
      <c r="HS175" s="195"/>
      <c r="HT175" s="195"/>
      <c r="HU175" s="195"/>
      <c r="HV175" s="195"/>
      <c r="HW175" s="195"/>
      <c r="HX175" s="195"/>
      <c r="HY175" s="195"/>
      <c r="HZ175" s="195"/>
      <c r="IA175" s="195"/>
      <c r="IB175" s="195"/>
      <c r="IC175" s="195"/>
      <c r="ID175" s="195"/>
      <c r="IE175" s="195"/>
      <c r="IF175" s="195"/>
      <c r="IG175" s="195"/>
      <c r="IH175" s="195"/>
      <c r="II175" s="195"/>
      <c r="IJ175" s="195"/>
      <c r="IK175" s="195"/>
      <c r="IL175" s="195"/>
      <c r="IM175" s="195"/>
      <c r="IN175" s="195"/>
      <c r="IO175" s="195"/>
      <c r="IP175" s="195"/>
      <c r="IQ175" s="195"/>
      <c r="IR175" s="195"/>
      <c r="IS175" s="195"/>
      <c r="IT175" s="195"/>
    </row>
    <row r="176" spans="1:254" s="132" customFormat="1" ht="26.4" x14ac:dyDescent="0.25">
      <c r="A176" s="169" t="s">
        <v>412</v>
      </c>
      <c r="B176" s="170" t="s">
        <v>381</v>
      </c>
      <c r="C176" s="171" t="s">
        <v>116</v>
      </c>
      <c r="D176" s="171" t="s">
        <v>116</v>
      </c>
      <c r="E176" s="174" t="s">
        <v>229</v>
      </c>
      <c r="F176" s="174"/>
      <c r="G176" s="172">
        <f>SUM(G177+G178)</f>
        <v>500</v>
      </c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  <c r="Y176" s="136"/>
      <c r="Z176" s="136"/>
      <c r="AA176" s="136"/>
      <c r="AB176" s="136"/>
      <c r="AC176" s="136"/>
      <c r="AD176" s="136"/>
      <c r="AE176" s="136"/>
      <c r="AF176" s="136"/>
      <c r="AG176" s="136"/>
      <c r="AH176" s="136"/>
      <c r="AI176" s="136"/>
      <c r="AJ176" s="136"/>
      <c r="AK176" s="136"/>
      <c r="AL176" s="136"/>
      <c r="AM176" s="136"/>
      <c r="AN176" s="136"/>
      <c r="AO176" s="136"/>
      <c r="AP176" s="136"/>
      <c r="AQ176" s="136"/>
      <c r="AR176" s="136"/>
      <c r="AS176" s="136"/>
      <c r="AT176" s="136"/>
      <c r="AU176" s="136"/>
      <c r="AV176" s="136"/>
      <c r="AW176" s="136"/>
      <c r="AX176" s="136"/>
      <c r="AY176" s="136"/>
      <c r="AZ176" s="136"/>
      <c r="BA176" s="136"/>
      <c r="BB176" s="136"/>
      <c r="BC176" s="136"/>
      <c r="BD176" s="136"/>
      <c r="BE176" s="136"/>
      <c r="BF176" s="136"/>
      <c r="BG176" s="136"/>
      <c r="BH176" s="136"/>
      <c r="BI176" s="136"/>
      <c r="BJ176" s="136"/>
      <c r="BK176" s="136"/>
      <c r="BL176" s="136"/>
      <c r="BM176" s="136"/>
      <c r="BN176" s="136"/>
      <c r="BO176" s="136"/>
      <c r="BP176" s="136"/>
      <c r="BQ176" s="136"/>
      <c r="BR176" s="136"/>
      <c r="BS176" s="136"/>
      <c r="BT176" s="136"/>
      <c r="BU176" s="136"/>
      <c r="BV176" s="136"/>
      <c r="BW176" s="136"/>
      <c r="BX176" s="136"/>
      <c r="BY176" s="136"/>
      <c r="BZ176" s="136"/>
      <c r="CA176" s="136"/>
      <c r="CB176" s="136"/>
      <c r="CC176" s="136"/>
      <c r="CD176" s="136"/>
      <c r="CE176" s="136"/>
      <c r="CF176" s="136"/>
      <c r="CG176" s="136"/>
      <c r="CH176" s="136"/>
      <c r="CI176" s="136"/>
      <c r="CJ176" s="136"/>
      <c r="CK176" s="136"/>
      <c r="CL176" s="136"/>
      <c r="CM176" s="136"/>
      <c r="CN176" s="136"/>
      <c r="CO176" s="136"/>
      <c r="CP176" s="136"/>
      <c r="CQ176" s="136"/>
      <c r="CR176" s="136"/>
      <c r="CS176" s="136"/>
      <c r="CT176" s="136"/>
      <c r="CU176" s="136"/>
      <c r="CV176" s="136"/>
      <c r="CW176" s="136"/>
      <c r="CX176" s="136"/>
      <c r="CY176" s="136"/>
      <c r="CZ176" s="136"/>
      <c r="DA176" s="136"/>
      <c r="DB176" s="136"/>
      <c r="DC176" s="136"/>
      <c r="DD176" s="136"/>
      <c r="DE176" s="136"/>
      <c r="DF176" s="136"/>
      <c r="DG176" s="136"/>
      <c r="DH176" s="136"/>
      <c r="DI176" s="136"/>
      <c r="DJ176" s="136"/>
      <c r="DK176" s="136"/>
      <c r="DL176" s="136"/>
      <c r="DM176" s="136"/>
      <c r="DN176" s="136"/>
      <c r="DO176" s="136"/>
      <c r="DP176" s="136"/>
      <c r="DQ176" s="136"/>
      <c r="DR176" s="136"/>
      <c r="DS176" s="136"/>
      <c r="DT176" s="136"/>
      <c r="DU176" s="136"/>
      <c r="DV176" s="136"/>
      <c r="DW176" s="136"/>
      <c r="DX176" s="136"/>
      <c r="DY176" s="136"/>
      <c r="DZ176" s="136"/>
      <c r="EA176" s="136"/>
      <c r="EB176" s="136"/>
      <c r="EC176" s="136"/>
      <c r="ED176" s="136"/>
      <c r="EE176" s="136"/>
      <c r="EF176" s="136"/>
      <c r="EG176" s="136"/>
      <c r="EH176" s="136"/>
      <c r="EI176" s="136"/>
      <c r="EJ176" s="136"/>
      <c r="EK176" s="136"/>
      <c r="EL176" s="136"/>
      <c r="EM176" s="136"/>
      <c r="EN176" s="136"/>
      <c r="EO176" s="136"/>
      <c r="EP176" s="136"/>
      <c r="EQ176" s="136"/>
      <c r="ER176" s="136"/>
      <c r="ES176" s="136"/>
      <c r="ET176" s="136"/>
      <c r="EU176" s="136"/>
      <c r="EV176" s="136"/>
      <c r="EW176" s="136"/>
      <c r="EX176" s="136"/>
      <c r="EY176" s="136"/>
      <c r="EZ176" s="136"/>
      <c r="FA176" s="136"/>
      <c r="FB176" s="136"/>
      <c r="FC176" s="136"/>
      <c r="FD176" s="136"/>
      <c r="FE176" s="136"/>
      <c r="FF176" s="136"/>
      <c r="FG176" s="136"/>
      <c r="FH176" s="136"/>
      <c r="FI176" s="136"/>
      <c r="FJ176" s="136"/>
      <c r="FK176" s="136"/>
      <c r="FL176" s="136"/>
      <c r="FM176" s="136"/>
      <c r="FN176" s="136"/>
      <c r="FO176" s="136"/>
      <c r="FP176" s="136"/>
      <c r="FQ176" s="136"/>
      <c r="FR176" s="136"/>
      <c r="FS176" s="136"/>
      <c r="FT176" s="136"/>
      <c r="FU176" s="136"/>
      <c r="FV176" s="136"/>
      <c r="FW176" s="136"/>
      <c r="FX176" s="136"/>
      <c r="FY176" s="136"/>
      <c r="FZ176" s="136"/>
      <c r="GA176" s="136"/>
      <c r="GB176" s="136"/>
      <c r="GC176" s="136"/>
      <c r="GD176" s="136"/>
      <c r="GE176" s="136"/>
      <c r="GF176" s="136"/>
      <c r="GG176" s="136"/>
      <c r="GH176" s="136"/>
      <c r="GI176" s="136"/>
      <c r="GJ176" s="136"/>
      <c r="GK176" s="136"/>
      <c r="GL176" s="136"/>
      <c r="GM176" s="136"/>
      <c r="GN176" s="136"/>
      <c r="GO176" s="136"/>
      <c r="GP176" s="136"/>
      <c r="GQ176" s="136"/>
      <c r="GR176" s="136"/>
      <c r="GS176" s="136"/>
      <c r="GT176" s="136"/>
      <c r="GU176" s="136"/>
      <c r="GV176" s="136"/>
      <c r="GW176" s="136"/>
      <c r="GX176" s="136"/>
      <c r="GY176" s="136"/>
      <c r="GZ176" s="136"/>
      <c r="HA176" s="136"/>
      <c r="HB176" s="136"/>
      <c r="HC176" s="136"/>
      <c r="HD176" s="136"/>
      <c r="HE176" s="136"/>
      <c r="HF176" s="136"/>
      <c r="HG176" s="136"/>
      <c r="HH176" s="136"/>
      <c r="HI176" s="136"/>
      <c r="HJ176" s="136"/>
      <c r="HK176" s="136"/>
      <c r="HL176" s="136"/>
      <c r="HM176" s="136"/>
      <c r="HN176" s="136"/>
      <c r="HO176" s="136"/>
      <c r="HP176" s="136"/>
      <c r="HQ176" s="136"/>
      <c r="HR176" s="136"/>
      <c r="HS176" s="136"/>
      <c r="HT176" s="136"/>
      <c r="HU176" s="136"/>
      <c r="HV176" s="136"/>
      <c r="HW176" s="136"/>
      <c r="HX176" s="136"/>
      <c r="HY176" s="136"/>
      <c r="HZ176" s="136"/>
      <c r="IA176" s="136"/>
      <c r="IB176" s="136"/>
      <c r="IC176" s="136"/>
      <c r="ID176" s="136"/>
      <c r="IE176" s="136"/>
      <c r="IF176" s="136"/>
      <c r="IG176" s="136"/>
      <c r="IH176" s="136"/>
      <c r="II176" s="136"/>
      <c r="IJ176" s="136"/>
      <c r="IK176" s="136"/>
      <c r="IL176" s="136"/>
      <c r="IM176" s="136"/>
      <c r="IN176" s="136"/>
      <c r="IO176" s="136"/>
      <c r="IP176" s="136"/>
      <c r="IQ176" s="136"/>
      <c r="IR176" s="136"/>
      <c r="IS176" s="136"/>
      <c r="IT176" s="136"/>
    </row>
    <row r="177" spans="1:256" x14ac:dyDescent="0.25">
      <c r="A177" s="164" t="s">
        <v>383</v>
      </c>
      <c r="B177" s="177" t="s">
        <v>381</v>
      </c>
      <c r="C177" s="166" t="s">
        <v>116</v>
      </c>
      <c r="D177" s="166" t="s">
        <v>116</v>
      </c>
      <c r="E177" s="177" t="s">
        <v>229</v>
      </c>
      <c r="F177" s="177" t="s">
        <v>105</v>
      </c>
      <c r="G177" s="167">
        <v>300</v>
      </c>
      <c r="H177" s="168"/>
      <c r="I177" s="168"/>
      <c r="J177" s="168"/>
      <c r="K177" s="168"/>
      <c r="L177" s="168"/>
      <c r="M177" s="168"/>
      <c r="N177" s="168"/>
      <c r="O177" s="168"/>
      <c r="P177" s="168"/>
      <c r="Q177" s="168"/>
      <c r="R177" s="168"/>
      <c r="S177" s="168"/>
      <c r="T177" s="168"/>
      <c r="U177" s="168"/>
      <c r="V177" s="168"/>
      <c r="W177" s="168"/>
      <c r="X177" s="168"/>
      <c r="Y177" s="168"/>
      <c r="Z177" s="168"/>
      <c r="AA177" s="168"/>
      <c r="AB177" s="168"/>
      <c r="AC177" s="168"/>
      <c r="AD177" s="168"/>
      <c r="AE177" s="168"/>
      <c r="AF177" s="168"/>
      <c r="AG177" s="168"/>
      <c r="AH177" s="168"/>
      <c r="AI177" s="168"/>
      <c r="AJ177" s="168"/>
      <c r="AK177" s="168"/>
      <c r="AL177" s="168"/>
      <c r="AM177" s="168"/>
      <c r="AN177" s="168"/>
      <c r="AO177" s="168"/>
      <c r="AP177" s="168"/>
      <c r="AQ177" s="168"/>
      <c r="AR177" s="168"/>
      <c r="AS177" s="168"/>
      <c r="AT177" s="168"/>
      <c r="AU177" s="168"/>
      <c r="AV177" s="168"/>
      <c r="AW177" s="168"/>
      <c r="AX177" s="168"/>
      <c r="AY177" s="168"/>
      <c r="AZ177" s="168"/>
      <c r="BA177" s="168"/>
      <c r="BB177" s="168"/>
      <c r="BC177" s="168"/>
      <c r="BD177" s="168"/>
      <c r="BE177" s="168"/>
      <c r="BF177" s="168"/>
      <c r="BG177" s="168"/>
      <c r="BH177" s="168"/>
      <c r="BI177" s="168"/>
      <c r="BJ177" s="168"/>
      <c r="BK177" s="168"/>
      <c r="BL177" s="168"/>
      <c r="BM177" s="168"/>
      <c r="BN177" s="168"/>
      <c r="BO177" s="168"/>
      <c r="BP177" s="168"/>
      <c r="BQ177" s="168"/>
      <c r="BR177" s="168"/>
      <c r="BS177" s="168"/>
      <c r="BT177" s="168"/>
      <c r="BU177" s="168"/>
      <c r="BV177" s="168"/>
      <c r="BW177" s="168"/>
      <c r="BX177" s="168"/>
      <c r="BY177" s="168"/>
      <c r="BZ177" s="168"/>
      <c r="CA177" s="168"/>
      <c r="CB177" s="168"/>
      <c r="CC177" s="168"/>
      <c r="CD177" s="168"/>
      <c r="CE177" s="168"/>
      <c r="CF177" s="168"/>
      <c r="CG177" s="168"/>
      <c r="CH177" s="168"/>
      <c r="CI177" s="168"/>
      <c r="CJ177" s="168"/>
      <c r="CK177" s="168"/>
      <c r="CL177" s="168"/>
      <c r="CM177" s="168"/>
      <c r="CN177" s="168"/>
      <c r="CO177" s="168"/>
      <c r="CP177" s="168"/>
      <c r="CQ177" s="168"/>
      <c r="CR177" s="168"/>
      <c r="CS177" s="168"/>
      <c r="CT177" s="168"/>
      <c r="CU177" s="168"/>
      <c r="CV177" s="168"/>
      <c r="CW177" s="168"/>
      <c r="CX177" s="168"/>
      <c r="CY177" s="168"/>
      <c r="CZ177" s="168"/>
      <c r="DA177" s="168"/>
      <c r="DB177" s="168"/>
      <c r="DC177" s="168"/>
      <c r="DD177" s="168"/>
      <c r="DE177" s="168"/>
      <c r="DF177" s="168"/>
      <c r="DG177" s="168"/>
      <c r="DH177" s="168"/>
      <c r="DI177" s="168"/>
      <c r="DJ177" s="168"/>
      <c r="DK177" s="168"/>
      <c r="DL177" s="168"/>
      <c r="DM177" s="168"/>
      <c r="DN177" s="168"/>
      <c r="DO177" s="168"/>
      <c r="DP177" s="168"/>
      <c r="DQ177" s="168"/>
      <c r="DR177" s="168"/>
      <c r="DS177" s="168"/>
      <c r="DT177" s="168"/>
      <c r="DU177" s="168"/>
      <c r="DV177" s="168"/>
      <c r="DW177" s="168"/>
      <c r="DX177" s="168"/>
      <c r="DY177" s="168"/>
      <c r="DZ177" s="168"/>
      <c r="EA177" s="168"/>
      <c r="EB177" s="168"/>
      <c r="EC177" s="168"/>
      <c r="ED177" s="168"/>
      <c r="EE177" s="168"/>
      <c r="EF177" s="168"/>
      <c r="EG177" s="168"/>
      <c r="EH177" s="168"/>
      <c r="EI177" s="168"/>
      <c r="EJ177" s="168"/>
      <c r="EK177" s="168"/>
      <c r="EL177" s="168"/>
      <c r="EM177" s="168"/>
      <c r="EN177" s="168"/>
      <c r="EO177" s="168"/>
      <c r="EP177" s="168"/>
      <c r="EQ177" s="168"/>
      <c r="ER177" s="168"/>
      <c r="ES177" s="168"/>
      <c r="ET177" s="168"/>
      <c r="EU177" s="168"/>
      <c r="EV177" s="168"/>
      <c r="EW177" s="168"/>
      <c r="EX177" s="168"/>
      <c r="EY177" s="168"/>
      <c r="EZ177" s="168"/>
      <c r="FA177" s="168"/>
      <c r="FB177" s="168"/>
      <c r="FC177" s="168"/>
      <c r="FD177" s="168"/>
      <c r="FE177" s="168"/>
      <c r="FF177" s="168"/>
      <c r="FG177" s="168"/>
      <c r="FH177" s="168"/>
      <c r="FI177" s="168"/>
      <c r="FJ177" s="168"/>
      <c r="FK177" s="168"/>
      <c r="FL177" s="168"/>
      <c r="FM177" s="168"/>
      <c r="FN177" s="168"/>
      <c r="FO177" s="168"/>
      <c r="FP177" s="168"/>
      <c r="FQ177" s="168"/>
      <c r="FR177" s="168"/>
      <c r="FS177" s="168"/>
      <c r="FT177" s="168"/>
      <c r="FU177" s="168"/>
      <c r="FV177" s="168"/>
      <c r="FW177" s="168"/>
      <c r="FX177" s="168"/>
      <c r="FY177" s="168"/>
      <c r="FZ177" s="168"/>
      <c r="GA177" s="168"/>
      <c r="GB177" s="168"/>
      <c r="GC177" s="168"/>
      <c r="GD177" s="168"/>
      <c r="GE177" s="168"/>
      <c r="GF177" s="168"/>
      <c r="GG177" s="168"/>
      <c r="GH177" s="168"/>
      <c r="GI177" s="168"/>
      <c r="GJ177" s="168"/>
      <c r="GK177" s="168"/>
      <c r="GL177" s="168"/>
      <c r="GM177" s="168"/>
      <c r="GN177" s="168"/>
      <c r="GO177" s="168"/>
      <c r="GP177" s="168"/>
      <c r="GQ177" s="168"/>
      <c r="GR177" s="168"/>
      <c r="GS177" s="168"/>
      <c r="GT177" s="168"/>
      <c r="GU177" s="168"/>
      <c r="GV177" s="168"/>
      <c r="GW177" s="168"/>
      <c r="GX177" s="168"/>
      <c r="GY177" s="168"/>
      <c r="GZ177" s="168"/>
      <c r="HA177" s="168"/>
      <c r="HB177" s="168"/>
      <c r="HC177" s="168"/>
      <c r="HD177" s="168"/>
      <c r="HE177" s="168"/>
      <c r="HF177" s="168"/>
      <c r="HG177" s="168"/>
      <c r="HH177" s="168"/>
      <c r="HI177" s="168"/>
      <c r="HJ177" s="168"/>
      <c r="HK177" s="168"/>
      <c r="HL177" s="168"/>
      <c r="HM177" s="168"/>
      <c r="HN177" s="168"/>
      <c r="HO177" s="168"/>
      <c r="HP177" s="168"/>
      <c r="HQ177" s="168"/>
      <c r="HR177" s="168"/>
      <c r="HS177" s="168"/>
      <c r="HT177" s="168"/>
      <c r="HU177" s="168"/>
      <c r="HV177" s="168"/>
      <c r="HW177" s="168"/>
      <c r="HX177" s="168"/>
      <c r="HY177" s="168"/>
      <c r="HZ177" s="168"/>
      <c r="IA177" s="168"/>
      <c r="IB177" s="168"/>
      <c r="IC177" s="168"/>
      <c r="ID177" s="168"/>
      <c r="IE177" s="168"/>
      <c r="IF177" s="168"/>
      <c r="IG177" s="168"/>
      <c r="IH177" s="168"/>
      <c r="II177" s="168"/>
      <c r="IJ177" s="168"/>
      <c r="IK177" s="168"/>
      <c r="IL177" s="168"/>
      <c r="IM177" s="168"/>
      <c r="IN177" s="168"/>
      <c r="IO177" s="168"/>
      <c r="IP177" s="168"/>
      <c r="IQ177" s="168"/>
      <c r="IR177" s="168"/>
      <c r="IS177" s="168"/>
      <c r="IT177" s="168"/>
    </row>
    <row r="178" spans="1:256" ht="26.4" x14ac:dyDescent="0.25">
      <c r="A178" s="164" t="s">
        <v>150</v>
      </c>
      <c r="B178" s="177" t="s">
        <v>381</v>
      </c>
      <c r="C178" s="166" t="s">
        <v>116</v>
      </c>
      <c r="D178" s="166" t="s">
        <v>116</v>
      </c>
      <c r="E178" s="177" t="s">
        <v>229</v>
      </c>
      <c r="F178" s="177" t="s">
        <v>151</v>
      </c>
      <c r="G178" s="167">
        <v>200</v>
      </c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168"/>
      <c r="Y178" s="168"/>
      <c r="Z178" s="168"/>
      <c r="AA178" s="168"/>
      <c r="AB178" s="168"/>
      <c r="AC178" s="168"/>
      <c r="AD178" s="168"/>
      <c r="AE178" s="168"/>
      <c r="AF178" s="168"/>
      <c r="AG178" s="168"/>
      <c r="AH178" s="168"/>
      <c r="AI178" s="168"/>
      <c r="AJ178" s="168"/>
      <c r="AK178" s="168"/>
      <c r="AL178" s="168"/>
      <c r="AM178" s="168"/>
      <c r="AN178" s="168"/>
      <c r="AO178" s="168"/>
      <c r="AP178" s="168"/>
      <c r="AQ178" s="168"/>
      <c r="AR178" s="168"/>
      <c r="AS178" s="168"/>
      <c r="AT178" s="168"/>
      <c r="AU178" s="168"/>
      <c r="AV178" s="168"/>
      <c r="AW178" s="168"/>
      <c r="AX178" s="168"/>
      <c r="AY178" s="168"/>
      <c r="AZ178" s="168"/>
      <c r="BA178" s="168"/>
      <c r="BB178" s="168"/>
      <c r="BC178" s="168"/>
      <c r="BD178" s="168"/>
      <c r="BE178" s="168"/>
      <c r="BF178" s="168"/>
      <c r="BG178" s="168"/>
      <c r="BH178" s="168"/>
      <c r="BI178" s="168"/>
      <c r="BJ178" s="168"/>
      <c r="BK178" s="168"/>
      <c r="BL178" s="168"/>
      <c r="BM178" s="168"/>
      <c r="BN178" s="168"/>
      <c r="BO178" s="168"/>
      <c r="BP178" s="168"/>
      <c r="BQ178" s="168"/>
      <c r="BR178" s="168"/>
      <c r="BS178" s="168"/>
      <c r="BT178" s="168"/>
      <c r="BU178" s="168"/>
      <c r="BV178" s="168"/>
      <c r="BW178" s="168"/>
      <c r="BX178" s="168"/>
      <c r="BY178" s="168"/>
      <c r="BZ178" s="168"/>
      <c r="CA178" s="168"/>
      <c r="CB178" s="168"/>
      <c r="CC178" s="168"/>
      <c r="CD178" s="168"/>
      <c r="CE178" s="168"/>
      <c r="CF178" s="168"/>
      <c r="CG178" s="168"/>
      <c r="CH178" s="168"/>
      <c r="CI178" s="168"/>
      <c r="CJ178" s="168"/>
      <c r="CK178" s="168"/>
      <c r="CL178" s="168"/>
      <c r="CM178" s="168"/>
      <c r="CN178" s="168"/>
      <c r="CO178" s="168"/>
      <c r="CP178" s="168"/>
      <c r="CQ178" s="168"/>
      <c r="CR178" s="168"/>
      <c r="CS178" s="168"/>
      <c r="CT178" s="168"/>
      <c r="CU178" s="168"/>
      <c r="CV178" s="168"/>
      <c r="CW178" s="168"/>
      <c r="CX178" s="168"/>
      <c r="CY178" s="168"/>
      <c r="CZ178" s="168"/>
      <c r="DA178" s="168"/>
      <c r="DB178" s="168"/>
      <c r="DC178" s="168"/>
      <c r="DD178" s="168"/>
      <c r="DE178" s="168"/>
      <c r="DF178" s="168"/>
      <c r="DG178" s="168"/>
      <c r="DH178" s="168"/>
      <c r="DI178" s="168"/>
      <c r="DJ178" s="168"/>
      <c r="DK178" s="168"/>
      <c r="DL178" s="168"/>
      <c r="DM178" s="168"/>
      <c r="DN178" s="168"/>
      <c r="DO178" s="168"/>
      <c r="DP178" s="168"/>
      <c r="DQ178" s="168"/>
      <c r="DR178" s="168"/>
      <c r="DS178" s="168"/>
      <c r="DT178" s="168"/>
      <c r="DU178" s="168"/>
      <c r="DV178" s="168"/>
      <c r="DW178" s="168"/>
      <c r="DX178" s="168"/>
      <c r="DY178" s="168"/>
      <c r="DZ178" s="168"/>
      <c r="EA178" s="168"/>
      <c r="EB178" s="168"/>
      <c r="EC178" s="168"/>
      <c r="ED178" s="168"/>
      <c r="EE178" s="168"/>
      <c r="EF178" s="168"/>
      <c r="EG178" s="168"/>
      <c r="EH178" s="168"/>
      <c r="EI178" s="168"/>
      <c r="EJ178" s="168"/>
      <c r="EK178" s="168"/>
      <c r="EL178" s="168"/>
      <c r="EM178" s="168"/>
      <c r="EN178" s="168"/>
      <c r="EO178" s="168"/>
      <c r="EP178" s="168"/>
      <c r="EQ178" s="168"/>
      <c r="ER178" s="168"/>
      <c r="ES178" s="168"/>
      <c r="ET178" s="168"/>
      <c r="EU178" s="168"/>
      <c r="EV178" s="168"/>
      <c r="EW178" s="168"/>
      <c r="EX178" s="168"/>
      <c r="EY178" s="168"/>
      <c r="EZ178" s="168"/>
      <c r="FA178" s="168"/>
      <c r="FB178" s="168"/>
      <c r="FC178" s="168"/>
      <c r="FD178" s="168"/>
      <c r="FE178" s="168"/>
      <c r="FF178" s="168"/>
      <c r="FG178" s="168"/>
      <c r="FH178" s="168"/>
      <c r="FI178" s="168"/>
      <c r="FJ178" s="168"/>
      <c r="FK178" s="168"/>
      <c r="FL178" s="168"/>
      <c r="FM178" s="168"/>
      <c r="FN178" s="168"/>
      <c r="FO178" s="168"/>
      <c r="FP178" s="168"/>
      <c r="FQ178" s="168"/>
      <c r="FR178" s="168"/>
      <c r="FS178" s="168"/>
      <c r="FT178" s="168"/>
      <c r="FU178" s="168"/>
      <c r="FV178" s="168"/>
      <c r="FW178" s="168"/>
      <c r="FX178" s="168"/>
      <c r="FY178" s="168"/>
      <c r="FZ178" s="168"/>
      <c r="GA178" s="168"/>
      <c r="GB178" s="168"/>
      <c r="GC178" s="168"/>
      <c r="GD178" s="168"/>
      <c r="GE178" s="168"/>
      <c r="GF178" s="168"/>
      <c r="GG178" s="168"/>
      <c r="GH178" s="168"/>
      <c r="GI178" s="168"/>
      <c r="GJ178" s="168"/>
      <c r="GK178" s="168"/>
      <c r="GL178" s="168"/>
      <c r="GM178" s="168"/>
      <c r="GN178" s="168"/>
      <c r="GO178" s="168"/>
      <c r="GP178" s="168"/>
      <c r="GQ178" s="168"/>
      <c r="GR178" s="168"/>
      <c r="GS178" s="168"/>
      <c r="GT178" s="168"/>
      <c r="GU178" s="168"/>
      <c r="GV178" s="168"/>
      <c r="GW178" s="168"/>
      <c r="GX178" s="168"/>
      <c r="GY178" s="168"/>
      <c r="GZ178" s="168"/>
      <c r="HA178" s="168"/>
      <c r="HB178" s="168"/>
      <c r="HC178" s="168"/>
      <c r="HD178" s="168"/>
      <c r="HE178" s="168"/>
      <c r="HF178" s="168"/>
      <c r="HG178" s="168"/>
      <c r="HH178" s="168"/>
      <c r="HI178" s="168"/>
      <c r="HJ178" s="168"/>
      <c r="HK178" s="168"/>
      <c r="HL178" s="168"/>
      <c r="HM178" s="168"/>
      <c r="HN178" s="168"/>
      <c r="HO178" s="168"/>
      <c r="HP178" s="168"/>
      <c r="HQ178" s="168"/>
      <c r="HR178" s="168"/>
      <c r="HS178" s="168"/>
      <c r="HT178" s="168"/>
      <c r="HU178" s="168"/>
      <c r="HV178" s="168"/>
      <c r="HW178" s="168"/>
      <c r="HX178" s="168"/>
      <c r="HY178" s="168"/>
      <c r="HZ178" s="168"/>
      <c r="IA178" s="168"/>
      <c r="IB178" s="168"/>
      <c r="IC178" s="168"/>
      <c r="ID178" s="168"/>
      <c r="IE178" s="168"/>
      <c r="IF178" s="168"/>
      <c r="IG178" s="168"/>
      <c r="IH178" s="168"/>
      <c r="II178" s="168"/>
      <c r="IJ178" s="168"/>
      <c r="IK178" s="168"/>
      <c r="IL178" s="168"/>
      <c r="IM178" s="168"/>
      <c r="IN178" s="168"/>
      <c r="IO178" s="168"/>
      <c r="IP178" s="168"/>
      <c r="IQ178" s="168"/>
      <c r="IR178" s="168"/>
      <c r="IS178" s="168"/>
      <c r="IT178" s="168"/>
    </row>
    <row r="179" spans="1:256" s="132" customFormat="1" x14ac:dyDescent="0.25">
      <c r="A179" s="214" t="s">
        <v>413</v>
      </c>
      <c r="B179" s="171" t="s">
        <v>381</v>
      </c>
      <c r="C179" s="174" t="s">
        <v>116</v>
      </c>
      <c r="D179" s="174" t="s">
        <v>116</v>
      </c>
      <c r="E179" s="174" t="s">
        <v>231</v>
      </c>
      <c r="F179" s="174"/>
      <c r="G179" s="172">
        <f>SUM(G180)</f>
        <v>25992.32</v>
      </c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  <c r="U179" s="136"/>
      <c r="V179" s="136"/>
      <c r="W179" s="136"/>
      <c r="X179" s="136"/>
      <c r="Y179" s="136"/>
      <c r="Z179" s="136"/>
      <c r="AA179" s="136"/>
      <c r="AB179" s="136"/>
      <c r="AC179" s="136"/>
      <c r="AD179" s="136"/>
      <c r="AE179" s="136"/>
      <c r="AF179" s="136"/>
      <c r="AG179" s="136"/>
      <c r="AH179" s="136"/>
      <c r="AI179" s="136"/>
      <c r="AJ179" s="136"/>
      <c r="AK179" s="136"/>
      <c r="AL179" s="136"/>
      <c r="AM179" s="136"/>
      <c r="AN179" s="136"/>
      <c r="AO179" s="136"/>
      <c r="AP179" s="136"/>
      <c r="AQ179" s="136"/>
      <c r="AR179" s="136"/>
      <c r="AS179" s="136"/>
      <c r="AT179" s="136"/>
      <c r="AU179" s="136"/>
      <c r="AV179" s="136"/>
      <c r="AW179" s="136"/>
      <c r="AX179" s="136"/>
      <c r="AY179" s="136"/>
      <c r="AZ179" s="136"/>
      <c r="BA179" s="136"/>
      <c r="BB179" s="136"/>
      <c r="BC179" s="136"/>
      <c r="BD179" s="136"/>
      <c r="BE179" s="136"/>
      <c r="BF179" s="136"/>
      <c r="BG179" s="136"/>
      <c r="BH179" s="136"/>
      <c r="BI179" s="136"/>
      <c r="BJ179" s="136"/>
      <c r="BK179" s="136"/>
      <c r="BL179" s="136"/>
      <c r="BM179" s="136"/>
      <c r="BN179" s="136"/>
      <c r="BO179" s="136"/>
      <c r="BP179" s="136"/>
      <c r="BQ179" s="136"/>
      <c r="BR179" s="136"/>
      <c r="BS179" s="136"/>
      <c r="BT179" s="136"/>
      <c r="BU179" s="136"/>
      <c r="BV179" s="136"/>
      <c r="BW179" s="136"/>
      <c r="BX179" s="136"/>
      <c r="BY179" s="136"/>
      <c r="BZ179" s="136"/>
      <c r="CA179" s="136"/>
      <c r="CB179" s="136"/>
      <c r="CC179" s="136"/>
      <c r="CD179" s="136"/>
      <c r="CE179" s="136"/>
      <c r="CF179" s="136"/>
      <c r="CG179" s="136"/>
      <c r="CH179" s="136"/>
      <c r="CI179" s="136"/>
      <c r="CJ179" s="136"/>
      <c r="CK179" s="136"/>
      <c r="CL179" s="136"/>
      <c r="CM179" s="136"/>
      <c r="CN179" s="136"/>
      <c r="CO179" s="136"/>
      <c r="CP179" s="136"/>
      <c r="CQ179" s="136"/>
      <c r="CR179" s="136"/>
      <c r="CS179" s="136"/>
      <c r="CT179" s="136"/>
      <c r="CU179" s="136"/>
      <c r="CV179" s="136"/>
      <c r="CW179" s="136"/>
      <c r="CX179" s="136"/>
      <c r="CY179" s="136"/>
      <c r="CZ179" s="136"/>
      <c r="DA179" s="136"/>
      <c r="DB179" s="136"/>
      <c r="DC179" s="136"/>
      <c r="DD179" s="136"/>
      <c r="DE179" s="136"/>
      <c r="DF179" s="136"/>
      <c r="DG179" s="136"/>
      <c r="DH179" s="136"/>
      <c r="DI179" s="136"/>
      <c r="DJ179" s="136"/>
      <c r="DK179" s="136"/>
      <c r="DL179" s="136"/>
      <c r="DM179" s="136"/>
      <c r="DN179" s="136"/>
      <c r="DO179" s="136"/>
      <c r="DP179" s="136"/>
      <c r="DQ179" s="136"/>
      <c r="DR179" s="136"/>
      <c r="DS179" s="136"/>
      <c r="DT179" s="136"/>
      <c r="DU179" s="136"/>
      <c r="DV179" s="136"/>
      <c r="DW179" s="136"/>
      <c r="DX179" s="136"/>
      <c r="DY179" s="136"/>
      <c r="DZ179" s="136"/>
      <c r="EA179" s="136"/>
      <c r="EB179" s="136"/>
      <c r="EC179" s="136"/>
      <c r="ED179" s="136"/>
      <c r="EE179" s="136"/>
      <c r="EF179" s="136"/>
      <c r="EG179" s="136"/>
      <c r="EH179" s="136"/>
      <c r="EI179" s="136"/>
      <c r="EJ179" s="136"/>
      <c r="EK179" s="136"/>
      <c r="EL179" s="136"/>
      <c r="EM179" s="136"/>
      <c r="EN179" s="136"/>
      <c r="EO179" s="136"/>
      <c r="EP179" s="136"/>
      <c r="EQ179" s="136"/>
      <c r="ER179" s="136"/>
      <c r="ES179" s="136"/>
      <c r="ET179" s="136"/>
      <c r="EU179" s="136"/>
      <c r="EV179" s="136"/>
      <c r="EW179" s="136"/>
      <c r="EX179" s="136"/>
      <c r="EY179" s="136"/>
      <c r="EZ179" s="136"/>
      <c r="FA179" s="136"/>
      <c r="FB179" s="136"/>
      <c r="FC179" s="136"/>
      <c r="FD179" s="136"/>
      <c r="FE179" s="136"/>
      <c r="FF179" s="136"/>
      <c r="FG179" s="136"/>
      <c r="FH179" s="136"/>
      <c r="FI179" s="136"/>
      <c r="FJ179" s="136"/>
      <c r="FK179" s="136"/>
      <c r="FL179" s="136"/>
      <c r="FM179" s="136"/>
      <c r="FN179" s="136"/>
      <c r="FO179" s="136"/>
      <c r="FP179" s="136"/>
      <c r="FQ179" s="136"/>
      <c r="FR179" s="136"/>
      <c r="FS179" s="136"/>
      <c r="FT179" s="136"/>
      <c r="FU179" s="136"/>
      <c r="FV179" s="136"/>
      <c r="FW179" s="136"/>
      <c r="FX179" s="136"/>
      <c r="FY179" s="136"/>
      <c r="FZ179" s="136"/>
      <c r="GA179" s="136"/>
      <c r="GB179" s="136"/>
      <c r="GC179" s="136"/>
      <c r="GD179" s="136"/>
      <c r="GE179" s="136"/>
      <c r="GF179" s="136"/>
      <c r="GG179" s="136"/>
      <c r="GH179" s="136"/>
      <c r="GI179" s="136"/>
      <c r="GJ179" s="136"/>
      <c r="GK179" s="136"/>
      <c r="GL179" s="136"/>
      <c r="GM179" s="136"/>
      <c r="GN179" s="136"/>
      <c r="GO179" s="136"/>
      <c r="GP179" s="136"/>
      <c r="GQ179" s="136"/>
      <c r="GR179" s="136"/>
      <c r="GS179" s="136"/>
      <c r="GT179" s="136"/>
      <c r="GU179" s="136"/>
      <c r="GV179" s="136"/>
      <c r="GW179" s="136"/>
      <c r="GX179" s="136"/>
      <c r="GY179" s="136"/>
      <c r="GZ179" s="136"/>
      <c r="HA179" s="136"/>
      <c r="HB179" s="136"/>
      <c r="HC179" s="136"/>
      <c r="HD179" s="136"/>
      <c r="HE179" s="136"/>
      <c r="HF179" s="136"/>
      <c r="HG179" s="136"/>
      <c r="HH179" s="136"/>
      <c r="HI179" s="136"/>
      <c r="HJ179" s="136"/>
      <c r="HK179" s="136"/>
      <c r="HL179" s="136"/>
      <c r="HM179" s="136"/>
      <c r="HN179" s="136"/>
      <c r="HO179" s="136"/>
      <c r="HP179" s="136"/>
      <c r="HQ179" s="136"/>
      <c r="HR179" s="136"/>
      <c r="HS179" s="136"/>
      <c r="HT179" s="136"/>
      <c r="HU179" s="136"/>
      <c r="HV179" s="136"/>
      <c r="HW179" s="136"/>
      <c r="HX179" s="136"/>
      <c r="HY179" s="136"/>
      <c r="HZ179" s="136"/>
      <c r="IA179" s="136"/>
      <c r="IB179" s="136"/>
      <c r="IC179" s="136"/>
      <c r="ID179" s="136"/>
      <c r="IE179" s="136"/>
      <c r="IF179" s="136"/>
      <c r="IG179" s="136"/>
      <c r="IH179" s="136"/>
      <c r="II179" s="136"/>
      <c r="IJ179" s="136"/>
      <c r="IK179" s="136"/>
      <c r="IL179" s="136"/>
      <c r="IM179" s="136"/>
      <c r="IN179" s="136"/>
      <c r="IO179" s="136"/>
      <c r="IP179" s="136"/>
      <c r="IQ179" s="136"/>
      <c r="IR179" s="136"/>
      <c r="IS179" s="136"/>
      <c r="IT179" s="136"/>
      <c r="IU179" s="168"/>
      <c r="IV179" s="168"/>
    </row>
    <row r="180" spans="1:256" s="187" customFormat="1" ht="13.8" x14ac:dyDescent="0.3">
      <c r="A180" s="164" t="s">
        <v>383</v>
      </c>
      <c r="B180" s="166" t="s">
        <v>381</v>
      </c>
      <c r="C180" s="177" t="s">
        <v>116</v>
      </c>
      <c r="D180" s="177" t="s">
        <v>116</v>
      </c>
      <c r="E180" s="177" t="s">
        <v>231</v>
      </c>
      <c r="F180" s="177" t="s">
        <v>105</v>
      </c>
      <c r="G180" s="167">
        <v>25992.32</v>
      </c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  <c r="X180" s="136"/>
      <c r="Y180" s="136"/>
      <c r="Z180" s="136"/>
      <c r="AA180" s="136"/>
      <c r="AB180" s="136"/>
      <c r="AC180" s="136"/>
      <c r="AD180" s="136"/>
      <c r="AE180" s="136"/>
      <c r="AF180" s="136"/>
      <c r="AG180" s="136"/>
      <c r="AH180" s="136"/>
      <c r="AI180" s="136"/>
      <c r="AJ180" s="136"/>
      <c r="AK180" s="136"/>
      <c r="AL180" s="136"/>
      <c r="AM180" s="136"/>
      <c r="AN180" s="136"/>
      <c r="AO180" s="136"/>
      <c r="AP180" s="136"/>
      <c r="AQ180" s="136"/>
      <c r="AR180" s="136"/>
      <c r="AS180" s="136"/>
      <c r="AT180" s="136"/>
      <c r="AU180" s="136"/>
      <c r="AV180" s="136"/>
      <c r="AW180" s="136"/>
      <c r="AX180" s="136"/>
      <c r="AY180" s="136"/>
      <c r="AZ180" s="136"/>
      <c r="BA180" s="136"/>
      <c r="BB180" s="136"/>
      <c r="BC180" s="136"/>
      <c r="BD180" s="136"/>
      <c r="BE180" s="136"/>
      <c r="BF180" s="136"/>
      <c r="BG180" s="136"/>
      <c r="BH180" s="136"/>
      <c r="BI180" s="136"/>
      <c r="BJ180" s="136"/>
      <c r="BK180" s="136"/>
      <c r="BL180" s="136"/>
      <c r="BM180" s="136"/>
      <c r="BN180" s="136"/>
      <c r="BO180" s="136"/>
      <c r="BP180" s="136"/>
      <c r="BQ180" s="136"/>
      <c r="BR180" s="136"/>
      <c r="BS180" s="136"/>
      <c r="BT180" s="136"/>
      <c r="BU180" s="136"/>
      <c r="BV180" s="136"/>
      <c r="BW180" s="136"/>
      <c r="BX180" s="136"/>
      <c r="BY180" s="136"/>
      <c r="BZ180" s="136"/>
      <c r="CA180" s="136"/>
      <c r="CB180" s="136"/>
      <c r="CC180" s="136"/>
      <c r="CD180" s="136"/>
      <c r="CE180" s="136"/>
      <c r="CF180" s="136"/>
      <c r="CG180" s="136"/>
      <c r="CH180" s="136"/>
      <c r="CI180" s="136"/>
      <c r="CJ180" s="136"/>
      <c r="CK180" s="136"/>
      <c r="CL180" s="136"/>
      <c r="CM180" s="136"/>
      <c r="CN180" s="136"/>
      <c r="CO180" s="136"/>
      <c r="CP180" s="136"/>
      <c r="CQ180" s="136"/>
      <c r="CR180" s="136"/>
      <c r="CS180" s="136"/>
      <c r="CT180" s="136"/>
      <c r="CU180" s="136"/>
      <c r="CV180" s="136"/>
      <c r="CW180" s="136"/>
      <c r="CX180" s="136"/>
      <c r="CY180" s="136"/>
      <c r="CZ180" s="136"/>
      <c r="DA180" s="136"/>
      <c r="DB180" s="136"/>
      <c r="DC180" s="136"/>
      <c r="DD180" s="136"/>
      <c r="DE180" s="136"/>
      <c r="DF180" s="136"/>
      <c r="DG180" s="136"/>
      <c r="DH180" s="136"/>
      <c r="DI180" s="136"/>
      <c r="DJ180" s="136"/>
      <c r="DK180" s="136"/>
      <c r="DL180" s="136"/>
      <c r="DM180" s="136"/>
      <c r="DN180" s="136"/>
      <c r="DO180" s="136"/>
      <c r="DP180" s="136"/>
      <c r="DQ180" s="136"/>
      <c r="DR180" s="136"/>
      <c r="DS180" s="136"/>
      <c r="DT180" s="136"/>
      <c r="DU180" s="136"/>
      <c r="DV180" s="136"/>
      <c r="DW180" s="136"/>
      <c r="DX180" s="136"/>
      <c r="DY180" s="136"/>
      <c r="DZ180" s="136"/>
      <c r="EA180" s="136"/>
      <c r="EB180" s="136"/>
      <c r="EC180" s="136"/>
      <c r="ED180" s="136"/>
      <c r="EE180" s="136"/>
      <c r="EF180" s="136"/>
      <c r="EG180" s="136"/>
      <c r="EH180" s="136"/>
      <c r="EI180" s="136"/>
      <c r="EJ180" s="136"/>
      <c r="EK180" s="136"/>
      <c r="EL180" s="136"/>
      <c r="EM180" s="136"/>
      <c r="EN180" s="136"/>
      <c r="EO180" s="136"/>
      <c r="EP180" s="136"/>
      <c r="EQ180" s="136"/>
      <c r="ER180" s="136"/>
      <c r="ES180" s="136"/>
      <c r="ET180" s="136"/>
      <c r="EU180" s="136"/>
      <c r="EV180" s="136"/>
      <c r="EW180" s="136"/>
      <c r="EX180" s="136"/>
      <c r="EY180" s="136"/>
      <c r="EZ180" s="136"/>
      <c r="FA180" s="136"/>
      <c r="FB180" s="136"/>
      <c r="FC180" s="136"/>
      <c r="FD180" s="136"/>
      <c r="FE180" s="136"/>
      <c r="FF180" s="136"/>
      <c r="FG180" s="136"/>
      <c r="FH180" s="136"/>
      <c r="FI180" s="136"/>
      <c r="FJ180" s="136"/>
      <c r="FK180" s="136"/>
      <c r="FL180" s="136"/>
      <c r="FM180" s="136"/>
      <c r="FN180" s="136"/>
      <c r="FO180" s="136"/>
      <c r="FP180" s="136"/>
      <c r="FQ180" s="136"/>
      <c r="FR180" s="136"/>
      <c r="FS180" s="136"/>
      <c r="FT180" s="136"/>
      <c r="FU180" s="136"/>
      <c r="FV180" s="136"/>
      <c r="FW180" s="136"/>
      <c r="FX180" s="136"/>
      <c r="FY180" s="136"/>
      <c r="FZ180" s="136"/>
      <c r="GA180" s="136"/>
      <c r="GB180" s="136"/>
      <c r="GC180" s="136"/>
      <c r="GD180" s="136"/>
      <c r="GE180" s="136"/>
      <c r="GF180" s="136"/>
      <c r="GG180" s="136"/>
      <c r="GH180" s="136"/>
      <c r="GI180" s="136"/>
      <c r="GJ180" s="136"/>
      <c r="GK180" s="136"/>
      <c r="GL180" s="136"/>
      <c r="GM180" s="136"/>
      <c r="GN180" s="136"/>
      <c r="GO180" s="136"/>
      <c r="GP180" s="136"/>
      <c r="GQ180" s="136"/>
      <c r="GR180" s="136"/>
      <c r="GS180" s="136"/>
      <c r="GT180" s="136"/>
      <c r="GU180" s="136"/>
      <c r="GV180" s="136"/>
      <c r="GW180" s="136"/>
      <c r="GX180" s="136"/>
      <c r="GY180" s="136"/>
      <c r="GZ180" s="136"/>
      <c r="HA180" s="136"/>
      <c r="HB180" s="136"/>
      <c r="HC180" s="136"/>
      <c r="HD180" s="136"/>
      <c r="HE180" s="136"/>
      <c r="HF180" s="136"/>
      <c r="HG180" s="136"/>
      <c r="HH180" s="136"/>
      <c r="HI180" s="136"/>
      <c r="HJ180" s="136"/>
      <c r="HK180" s="136"/>
      <c r="HL180" s="136"/>
      <c r="HM180" s="136"/>
      <c r="HN180" s="136"/>
      <c r="HO180" s="136"/>
      <c r="HP180" s="136"/>
      <c r="HQ180" s="136"/>
      <c r="HR180" s="136"/>
      <c r="HS180" s="136"/>
      <c r="HT180" s="136"/>
      <c r="HU180" s="136"/>
      <c r="HV180" s="136"/>
      <c r="HW180" s="136"/>
      <c r="HX180" s="136"/>
      <c r="HY180" s="136"/>
      <c r="HZ180" s="136"/>
      <c r="IA180" s="136"/>
      <c r="IB180" s="136"/>
      <c r="IC180" s="136"/>
      <c r="ID180" s="136"/>
      <c r="IE180" s="136"/>
      <c r="IF180" s="136"/>
      <c r="IG180" s="136"/>
      <c r="IH180" s="136"/>
      <c r="II180" s="136"/>
      <c r="IJ180" s="136"/>
      <c r="IK180" s="136"/>
      <c r="IL180" s="136"/>
      <c r="IM180" s="136"/>
      <c r="IN180" s="136"/>
      <c r="IO180" s="136"/>
      <c r="IP180" s="136"/>
      <c r="IQ180" s="136"/>
      <c r="IR180" s="136"/>
      <c r="IS180" s="136"/>
      <c r="IT180" s="136"/>
      <c r="IU180" s="195"/>
      <c r="IV180" s="195"/>
    </row>
    <row r="181" spans="1:256" s="195" customFormat="1" ht="27" x14ac:dyDescent="0.3">
      <c r="A181" s="169" t="s">
        <v>414</v>
      </c>
      <c r="B181" s="171" t="s">
        <v>381</v>
      </c>
      <c r="C181" s="171" t="s">
        <v>116</v>
      </c>
      <c r="D181" s="171" t="s">
        <v>116</v>
      </c>
      <c r="E181" s="174" t="s">
        <v>233</v>
      </c>
      <c r="F181" s="174"/>
      <c r="G181" s="172">
        <f>SUM(G182)</f>
        <v>7889.26</v>
      </c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  <c r="AE181" s="132"/>
      <c r="AF181" s="132"/>
      <c r="AG181" s="132"/>
      <c r="AH181" s="132"/>
      <c r="AI181" s="132"/>
      <c r="AJ181" s="132"/>
      <c r="AK181" s="132"/>
      <c r="AL181" s="132"/>
      <c r="AM181" s="132"/>
      <c r="AN181" s="132"/>
      <c r="AO181" s="132"/>
      <c r="AP181" s="132"/>
      <c r="AQ181" s="132"/>
      <c r="AR181" s="132"/>
      <c r="AS181" s="132"/>
      <c r="AT181" s="132"/>
      <c r="AU181" s="132"/>
      <c r="AV181" s="132"/>
      <c r="AW181" s="132"/>
      <c r="AX181" s="132"/>
      <c r="AY181" s="132"/>
      <c r="AZ181" s="132"/>
      <c r="BA181" s="132"/>
      <c r="BB181" s="132"/>
      <c r="BC181" s="132"/>
      <c r="BD181" s="132"/>
      <c r="BE181" s="132"/>
      <c r="BF181" s="132"/>
      <c r="BG181" s="132"/>
      <c r="BH181" s="132"/>
      <c r="BI181" s="132"/>
      <c r="BJ181" s="132"/>
      <c r="BK181" s="132"/>
      <c r="BL181" s="132"/>
      <c r="BM181" s="132"/>
      <c r="BN181" s="132"/>
      <c r="BO181" s="132"/>
      <c r="BP181" s="132"/>
      <c r="BQ181" s="132"/>
      <c r="BR181" s="132"/>
      <c r="BS181" s="132"/>
      <c r="BT181" s="132"/>
      <c r="BU181" s="132"/>
      <c r="BV181" s="132"/>
      <c r="BW181" s="132"/>
      <c r="BX181" s="132"/>
      <c r="BY181" s="132"/>
      <c r="BZ181" s="132"/>
      <c r="CA181" s="132"/>
      <c r="CB181" s="132"/>
      <c r="CC181" s="132"/>
      <c r="CD181" s="132"/>
      <c r="CE181" s="132"/>
      <c r="CF181" s="132"/>
      <c r="CG181" s="132"/>
      <c r="CH181" s="132"/>
      <c r="CI181" s="132"/>
      <c r="CJ181" s="132"/>
      <c r="CK181" s="132"/>
      <c r="CL181" s="132"/>
      <c r="CM181" s="132"/>
      <c r="CN181" s="132"/>
      <c r="CO181" s="132"/>
      <c r="CP181" s="132"/>
      <c r="CQ181" s="132"/>
      <c r="CR181" s="132"/>
      <c r="CS181" s="132"/>
      <c r="CT181" s="132"/>
      <c r="CU181" s="132"/>
      <c r="CV181" s="132"/>
      <c r="CW181" s="132"/>
      <c r="CX181" s="132"/>
      <c r="CY181" s="132"/>
      <c r="CZ181" s="132"/>
      <c r="DA181" s="132"/>
      <c r="DB181" s="132"/>
      <c r="DC181" s="132"/>
      <c r="DD181" s="132"/>
      <c r="DE181" s="132"/>
      <c r="DF181" s="132"/>
      <c r="DG181" s="132"/>
      <c r="DH181" s="132"/>
      <c r="DI181" s="132"/>
      <c r="DJ181" s="132"/>
      <c r="DK181" s="132"/>
      <c r="DL181" s="132"/>
      <c r="DM181" s="132"/>
      <c r="DN181" s="132"/>
      <c r="DO181" s="132"/>
      <c r="DP181" s="132"/>
      <c r="DQ181" s="132"/>
      <c r="DR181" s="132"/>
      <c r="DS181" s="132"/>
      <c r="DT181" s="132"/>
      <c r="DU181" s="132"/>
      <c r="DV181" s="132"/>
      <c r="DW181" s="132"/>
      <c r="DX181" s="132"/>
      <c r="DY181" s="132"/>
      <c r="DZ181" s="132"/>
      <c r="EA181" s="132"/>
      <c r="EB181" s="132"/>
      <c r="EC181" s="132"/>
      <c r="ED181" s="132"/>
      <c r="EE181" s="132"/>
      <c r="EF181" s="132"/>
      <c r="EG181" s="132"/>
      <c r="EH181" s="132"/>
      <c r="EI181" s="132"/>
      <c r="EJ181" s="132"/>
      <c r="EK181" s="132"/>
      <c r="EL181" s="132"/>
      <c r="EM181" s="132"/>
      <c r="EN181" s="132"/>
      <c r="EO181" s="132"/>
      <c r="EP181" s="132"/>
      <c r="EQ181" s="132"/>
      <c r="ER181" s="132"/>
      <c r="ES181" s="132"/>
      <c r="ET181" s="132"/>
      <c r="EU181" s="132"/>
      <c r="EV181" s="132"/>
      <c r="EW181" s="132"/>
      <c r="EX181" s="132"/>
      <c r="EY181" s="132"/>
      <c r="EZ181" s="132"/>
      <c r="FA181" s="132"/>
      <c r="FB181" s="132"/>
      <c r="FC181" s="132"/>
      <c r="FD181" s="132"/>
      <c r="FE181" s="132"/>
      <c r="FF181" s="132"/>
      <c r="FG181" s="132"/>
      <c r="FH181" s="132"/>
      <c r="FI181" s="132"/>
      <c r="FJ181" s="132"/>
      <c r="FK181" s="132"/>
      <c r="FL181" s="132"/>
      <c r="FM181" s="132"/>
      <c r="FN181" s="132"/>
      <c r="FO181" s="132"/>
      <c r="FP181" s="132"/>
      <c r="FQ181" s="132"/>
      <c r="FR181" s="132"/>
      <c r="FS181" s="132"/>
      <c r="FT181" s="132"/>
      <c r="FU181" s="132"/>
      <c r="FV181" s="132"/>
      <c r="FW181" s="132"/>
      <c r="FX181" s="132"/>
      <c r="FY181" s="132"/>
      <c r="FZ181" s="132"/>
      <c r="GA181" s="132"/>
      <c r="GB181" s="132"/>
      <c r="GC181" s="132"/>
      <c r="GD181" s="132"/>
      <c r="GE181" s="132"/>
      <c r="GF181" s="132"/>
      <c r="GG181" s="132"/>
      <c r="GH181" s="132"/>
      <c r="GI181" s="132"/>
      <c r="GJ181" s="132"/>
      <c r="GK181" s="132"/>
      <c r="GL181" s="132"/>
      <c r="GM181" s="132"/>
      <c r="GN181" s="132"/>
      <c r="GO181" s="132"/>
      <c r="GP181" s="132"/>
      <c r="GQ181" s="132"/>
      <c r="GR181" s="132"/>
      <c r="GS181" s="132"/>
      <c r="GT181" s="132"/>
      <c r="GU181" s="132"/>
      <c r="GV181" s="132"/>
      <c r="GW181" s="132"/>
      <c r="GX181" s="132"/>
      <c r="GY181" s="132"/>
      <c r="GZ181" s="132"/>
      <c r="HA181" s="132"/>
      <c r="HB181" s="132"/>
      <c r="HC181" s="132"/>
      <c r="HD181" s="132"/>
      <c r="HE181" s="132"/>
      <c r="HF181" s="132"/>
      <c r="HG181" s="132"/>
      <c r="HH181" s="132"/>
      <c r="HI181" s="132"/>
      <c r="HJ181" s="132"/>
      <c r="HK181" s="132"/>
      <c r="HL181" s="132"/>
      <c r="HM181" s="132"/>
      <c r="HN181" s="132"/>
      <c r="HO181" s="132"/>
      <c r="HP181" s="132"/>
      <c r="HQ181" s="132"/>
      <c r="HR181" s="132"/>
      <c r="HS181" s="132"/>
      <c r="HT181" s="132"/>
      <c r="HU181" s="132"/>
      <c r="HV181" s="132"/>
      <c r="HW181" s="132"/>
      <c r="HX181" s="132"/>
      <c r="HY181" s="132"/>
      <c r="HZ181" s="132"/>
      <c r="IA181" s="132"/>
      <c r="IB181" s="132"/>
      <c r="IC181" s="132"/>
      <c r="ID181" s="132"/>
      <c r="IE181" s="132"/>
      <c r="IF181" s="132"/>
      <c r="IG181" s="132"/>
      <c r="IH181" s="132"/>
      <c r="II181" s="132"/>
      <c r="IJ181" s="132"/>
      <c r="IK181" s="132"/>
      <c r="IL181" s="132"/>
      <c r="IM181" s="132"/>
      <c r="IN181" s="132"/>
      <c r="IO181" s="132"/>
      <c r="IP181" s="132"/>
      <c r="IQ181" s="132"/>
      <c r="IR181" s="132"/>
      <c r="IS181" s="132"/>
      <c r="IT181" s="132"/>
      <c r="IU181" s="136"/>
      <c r="IV181" s="136"/>
    </row>
    <row r="182" spans="1:256" s="168" customFormat="1" x14ac:dyDescent="0.25">
      <c r="A182" s="164" t="s">
        <v>383</v>
      </c>
      <c r="B182" s="166" t="s">
        <v>381</v>
      </c>
      <c r="C182" s="166" t="s">
        <v>116</v>
      </c>
      <c r="D182" s="166" t="s">
        <v>116</v>
      </c>
      <c r="E182" s="177" t="s">
        <v>233</v>
      </c>
      <c r="F182" s="177" t="s">
        <v>105</v>
      </c>
      <c r="G182" s="167">
        <v>7889.26</v>
      </c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  <c r="X182" s="132"/>
      <c r="Y182" s="132"/>
      <c r="Z182" s="132"/>
      <c r="AA182" s="132"/>
      <c r="AB182" s="132"/>
      <c r="AC182" s="132"/>
      <c r="AD182" s="132"/>
      <c r="AE182" s="132"/>
      <c r="AF182" s="132"/>
      <c r="AG182" s="132"/>
      <c r="AH182" s="132"/>
      <c r="AI182" s="132"/>
      <c r="AJ182" s="132"/>
      <c r="AK182" s="132"/>
      <c r="AL182" s="132"/>
      <c r="AM182" s="132"/>
      <c r="AN182" s="132"/>
      <c r="AO182" s="132"/>
      <c r="AP182" s="132"/>
      <c r="AQ182" s="132"/>
      <c r="AR182" s="132"/>
      <c r="AS182" s="132"/>
      <c r="AT182" s="132"/>
      <c r="AU182" s="132"/>
      <c r="AV182" s="132"/>
      <c r="AW182" s="132"/>
      <c r="AX182" s="132"/>
      <c r="AY182" s="132"/>
      <c r="AZ182" s="132"/>
      <c r="BA182" s="132"/>
      <c r="BB182" s="132"/>
      <c r="BC182" s="132"/>
      <c r="BD182" s="132"/>
      <c r="BE182" s="132"/>
      <c r="BF182" s="132"/>
      <c r="BG182" s="132"/>
      <c r="BH182" s="132"/>
      <c r="BI182" s="132"/>
      <c r="BJ182" s="132"/>
      <c r="BK182" s="132"/>
      <c r="BL182" s="132"/>
      <c r="BM182" s="132"/>
      <c r="BN182" s="132"/>
      <c r="BO182" s="132"/>
      <c r="BP182" s="132"/>
      <c r="BQ182" s="132"/>
      <c r="BR182" s="132"/>
      <c r="BS182" s="132"/>
      <c r="BT182" s="132"/>
      <c r="BU182" s="132"/>
      <c r="BV182" s="132"/>
      <c r="BW182" s="132"/>
      <c r="BX182" s="132"/>
      <c r="BY182" s="132"/>
      <c r="BZ182" s="132"/>
      <c r="CA182" s="132"/>
      <c r="CB182" s="132"/>
      <c r="CC182" s="132"/>
      <c r="CD182" s="132"/>
      <c r="CE182" s="132"/>
      <c r="CF182" s="132"/>
      <c r="CG182" s="132"/>
      <c r="CH182" s="132"/>
      <c r="CI182" s="132"/>
      <c r="CJ182" s="132"/>
      <c r="CK182" s="132"/>
      <c r="CL182" s="132"/>
      <c r="CM182" s="132"/>
      <c r="CN182" s="132"/>
      <c r="CO182" s="132"/>
      <c r="CP182" s="132"/>
      <c r="CQ182" s="132"/>
      <c r="CR182" s="132"/>
      <c r="CS182" s="132"/>
      <c r="CT182" s="132"/>
      <c r="CU182" s="132"/>
      <c r="CV182" s="132"/>
      <c r="CW182" s="132"/>
      <c r="CX182" s="132"/>
      <c r="CY182" s="132"/>
      <c r="CZ182" s="132"/>
      <c r="DA182" s="132"/>
      <c r="DB182" s="132"/>
      <c r="DC182" s="132"/>
      <c r="DD182" s="132"/>
      <c r="DE182" s="132"/>
      <c r="DF182" s="132"/>
      <c r="DG182" s="132"/>
      <c r="DH182" s="132"/>
      <c r="DI182" s="132"/>
      <c r="DJ182" s="132"/>
      <c r="DK182" s="132"/>
      <c r="DL182" s="132"/>
      <c r="DM182" s="132"/>
      <c r="DN182" s="132"/>
      <c r="DO182" s="132"/>
      <c r="DP182" s="132"/>
      <c r="DQ182" s="132"/>
      <c r="DR182" s="132"/>
      <c r="DS182" s="132"/>
      <c r="DT182" s="132"/>
      <c r="DU182" s="132"/>
      <c r="DV182" s="132"/>
      <c r="DW182" s="132"/>
      <c r="DX182" s="132"/>
      <c r="DY182" s="132"/>
      <c r="DZ182" s="132"/>
      <c r="EA182" s="132"/>
      <c r="EB182" s="132"/>
      <c r="EC182" s="132"/>
      <c r="ED182" s="132"/>
      <c r="EE182" s="132"/>
      <c r="EF182" s="132"/>
      <c r="EG182" s="132"/>
      <c r="EH182" s="132"/>
      <c r="EI182" s="132"/>
      <c r="EJ182" s="132"/>
      <c r="EK182" s="132"/>
      <c r="EL182" s="132"/>
      <c r="EM182" s="132"/>
      <c r="EN182" s="132"/>
      <c r="EO182" s="132"/>
      <c r="EP182" s="132"/>
      <c r="EQ182" s="132"/>
      <c r="ER182" s="132"/>
      <c r="ES182" s="132"/>
      <c r="ET182" s="132"/>
      <c r="EU182" s="132"/>
      <c r="EV182" s="132"/>
      <c r="EW182" s="132"/>
      <c r="EX182" s="132"/>
      <c r="EY182" s="132"/>
      <c r="EZ182" s="132"/>
      <c r="FA182" s="132"/>
      <c r="FB182" s="132"/>
      <c r="FC182" s="132"/>
      <c r="FD182" s="132"/>
      <c r="FE182" s="132"/>
      <c r="FF182" s="132"/>
      <c r="FG182" s="132"/>
      <c r="FH182" s="132"/>
      <c r="FI182" s="132"/>
      <c r="FJ182" s="132"/>
      <c r="FK182" s="132"/>
      <c r="FL182" s="132"/>
      <c r="FM182" s="132"/>
      <c r="FN182" s="132"/>
      <c r="FO182" s="132"/>
      <c r="FP182" s="132"/>
      <c r="FQ182" s="132"/>
      <c r="FR182" s="132"/>
      <c r="FS182" s="132"/>
      <c r="FT182" s="132"/>
      <c r="FU182" s="132"/>
      <c r="FV182" s="132"/>
      <c r="FW182" s="132"/>
      <c r="FX182" s="132"/>
      <c r="FY182" s="132"/>
      <c r="FZ182" s="132"/>
      <c r="GA182" s="132"/>
      <c r="GB182" s="132"/>
      <c r="GC182" s="132"/>
      <c r="GD182" s="132"/>
      <c r="GE182" s="132"/>
      <c r="GF182" s="132"/>
      <c r="GG182" s="132"/>
      <c r="GH182" s="132"/>
      <c r="GI182" s="132"/>
      <c r="GJ182" s="132"/>
      <c r="GK182" s="132"/>
      <c r="GL182" s="132"/>
      <c r="GM182" s="132"/>
      <c r="GN182" s="132"/>
      <c r="GO182" s="132"/>
      <c r="GP182" s="132"/>
      <c r="GQ182" s="132"/>
      <c r="GR182" s="132"/>
      <c r="GS182" s="132"/>
      <c r="GT182" s="132"/>
      <c r="GU182" s="132"/>
      <c r="GV182" s="132"/>
      <c r="GW182" s="132"/>
      <c r="GX182" s="132"/>
      <c r="GY182" s="132"/>
      <c r="GZ182" s="132"/>
      <c r="HA182" s="132"/>
      <c r="HB182" s="132"/>
      <c r="HC182" s="132"/>
      <c r="HD182" s="132"/>
      <c r="HE182" s="132"/>
      <c r="HF182" s="132"/>
      <c r="HG182" s="132"/>
      <c r="HH182" s="132"/>
      <c r="HI182" s="132"/>
      <c r="HJ182" s="132"/>
      <c r="HK182" s="132"/>
      <c r="HL182" s="132"/>
      <c r="HM182" s="132"/>
      <c r="HN182" s="132"/>
      <c r="HO182" s="132"/>
      <c r="HP182" s="132"/>
      <c r="HQ182" s="132"/>
      <c r="HR182" s="132"/>
      <c r="HS182" s="132"/>
      <c r="HT182" s="132"/>
      <c r="HU182" s="132"/>
      <c r="HV182" s="132"/>
      <c r="HW182" s="132"/>
      <c r="HX182" s="132"/>
      <c r="HY182" s="132"/>
      <c r="HZ182" s="132"/>
      <c r="IA182" s="132"/>
      <c r="IB182" s="132"/>
      <c r="IC182" s="132"/>
      <c r="ID182" s="132"/>
      <c r="IE182" s="132"/>
      <c r="IF182" s="132"/>
      <c r="IG182" s="132"/>
      <c r="IH182" s="132"/>
      <c r="II182" s="132"/>
      <c r="IJ182" s="132"/>
      <c r="IK182" s="132"/>
      <c r="IL182" s="132"/>
      <c r="IM182" s="132"/>
      <c r="IN182" s="132"/>
      <c r="IO182" s="132"/>
      <c r="IP182" s="132"/>
      <c r="IQ182" s="132"/>
      <c r="IR182" s="132"/>
      <c r="IS182" s="132"/>
      <c r="IT182" s="132"/>
      <c r="IU182" s="136"/>
      <c r="IV182" s="136"/>
    </row>
    <row r="183" spans="1:256" ht="13.8" x14ac:dyDescent="0.25">
      <c r="A183" s="181" t="s">
        <v>234</v>
      </c>
      <c r="B183" s="182" t="s">
        <v>381</v>
      </c>
      <c r="C183" s="152" t="s">
        <v>235</v>
      </c>
      <c r="D183" s="152"/>
      <c r="E183" s="152"/>
      <c r="F183" s="152"/>
      <c r="G183" s="153">
        <f>SUM(G189+G184)</f>
        <v>500</v>
      </c>
    </row>
    <row r="184" spans="1:256" ht="13.8" x14ac:dyDescent="0.25">
      <c r="A184" s="181" t="s">
        <v>236</v>
      </c>
      <c r="B184" s="182" t="s">
        <v>381</v>
      </c>
      <c r="C184" s="152" t="s">
        <v>235</v>
      </c>
      <c r="D184" s="152" t="s">
        <v>92</v>
      </c>
      <c r="E184" s="152"/>
      <c r="F184" s="152"/>
      <c r="G184" s="153">
        <f>SUM(G185+G187)</f>
        <v>0</v>
      </c>
    </row>
    <row r="185" spans="1:256" ht="26.4" x14ac:dyDescent="0.25">
      <c r="A185" s="169" t="s">
        <v>237</v>
      </c>
      <c r="B185" s="170" t="s">
        <v>381</v>
      </c>
      <c r="C185" s="174" t="s">
        <v>235</v>
      </c>
      <c r="D185" s="174" t="s">
        <v>92</v>
      </c>
      <c r="E185" s="174" t="s">
        <v>238</v>
      </c>
      <c r="F185" s="155"/>
      <c r="G185" s="172">
        <f>SUM(G186)</f>
        <v>0</v>
      </c>
    </row>
    <row r="186" spans="1:256" x14ac:dyDescent="0.25">
      <c r="A186" s="164" t="s">
        <v>383</v>
      </c>
      <c r="B186" s="177" t="s">
        <v>381</v>
      </c>
      <c r="C186" s="177" t="s">
        <v>235</v>
      </c>
      <c r="D186" s="177" t="s">
        <v>92</v>
      </c>
      <c r="E186" s="177" t="s">
        <v>238</v>
      </c>
      <c r="F186" s="177" t="s">
        <v>105</v>
      </c>
      <c r="G186" s="167">
        <v>0</v>
      </c>
    </row>
    <row r="187" spans="1:256" x14ac:dyDescent="0.25">
      <c r="A187" s="154" t="s">
        <v>200</v>
      </c>
      <c r="B187" s="156" t="s">
        <v>381</v>
      </c>
      <c r="C187" s="155" t="s">
        <v>235</v>
      </c>
      <c r="D187" s="155" t="s">
        <v>92</v>
      </c>
      <c r="E187" s="155" t="s">
        <v>201</v>
      </c>
      <c r="F187" s="155"/>
      <c r="G187" s="157">
        <f>SUM(G188)</f>
        <v>0</v>
      </c>
    </row>
    <row r="188" spans="1:256" x14ac:dyDescent="0.25">
      <c r="A188" s="164" t="s">
        <v>383</v>
      </c>
      <c r="B188" s="166" t="s">
        <v>381</v>
      </c>
      <c r="C188" s="177" t="s">
        <v>235</v>
      </c>
      <c r="D188" s="177" t="s">
        <v>92</v>
      </c>
      <c r="E188" s="177" t="s">
        <v>201</v>
      </c>
      <c r="F188" s="177" t="s">
        <v>105</v>
      </c>
      <c r="G188" s="167">
        <v>0</v>
      </c>
    </row>
    <row r="189" spans="1:256" x14ac:dyDescent="0.25">
      <c r="A189" s="154" t="s">
        <v>239</v>
      </c>
      <c r="B189" s="216">
        <v>510</v>
      </c>
      <c r="C189" s="156" t="s">
        <v>235</v>
      </c>
      <c r="D189" s="156" t="s">
        <v>116</v>
      </c>
      <c r="E189" s="156"/>
      <c r="F189" s="156"/>
      <c r="G189" s="157">
        <f>SUM(G190)</f>
        <v>500</v>
      </c>
    </row>
    <row r="190" spans="1:256" ht="13.8" x14ac:dyDescent="0.3">
      <c r="A190" s="159" t="s">
        <v>140</v>
      </c>
      <c r="B190" s="217">
        <v>510</v>
      </c>
      <c r="C190" s="161" t="s">
        <v>235</v>
      </c>
      <c r="D190" s="161" t="s">
        <v>116</v>
      </c>
      <c r="E190" s="156"/>
      <c r="F190" s="156"/>
      <c r="G190" s="162">
        <f>SUM(G191)</f>
        <v>500</v>
      </c>
    </row>
    <row r="191" spans="1:256" ht="26.4" x14ac:dyDescent="0.25">
      <c r="A191" s="169" t="s">
        <v>237</v>
      </c>
      <c r="B191" s="170" t="s">
        <v>381</v>
      </c>
      <c r="C191" s="174" t="s">
        <v>235</v>
      </c>
      <c r="D191" s="174" t="s">
        <v>116</v>
      </c>
      <c r="E191" s="174" t="s">
        <v>238</v>
      </c>
      <c r="F191" s="174"/>
      <c r="G191" s="172">
        <f>SUM(G193+G192)</f>
        <v>500</v>
      </c>
    </row>
    <row r="192" spans="1:256" x14ac:dyDescent="0.25">
      <c r="A192" s="164" t="s">
        <v>383</v>
      </c>
      <c r="B192" s="177" t="s">
        <v>381</v>
      </c>
      <c r="C192" s="177" t="s">
        <v>235</v>
      </c>
      <c r="D192" s="177" t="s">
        <v>116</v>
      </c>
      <c r="E192" s="177" t="s">
        <v>238</v>
      </c>
      <c r="F192" s="177" t="s">
        <v>105</v>
      </c>
      <c r="G192" s="172">
        <v>500</v>
      </c>
    </row>
    <row r="193" spans="1:254" x14ac:dyDescent="0.25">
      <c r="A193" s="164" t="s">
        <v>393</v>
      </c>
      <c r="B193" s="177" t="s">
        <v>381</v>
      </c>
      <c r="C193" s="177" t="s">
        <v>235</v>
      </c>
      <c r="D193" s="177" t="s">
        <v>116</v>
      </c>
      <c r="E193" s="177" t="s">
        <v>238</v>
      </c>
      <c r="F193" s="177" t="s">
        <v>149</v>
      </c>
      <c r="G193" s="167">
        <v>0</v>
      </c>
    </row>
    <row r="194" spans="1:254" ht="15.6" x14ac:dyDescent="0.3">
      <c r="A194" s="150" t="s">
        <v>240</v>
      </c>
      <c r="B194" s="218" t="s">
        <v>381</v>
      </c>
      <c r="C194" s="197" t="s">
        <v>241</v>
      </c>
      <c r="D194" s="197"/>
      <c r="E194" s="197"/>
      <c r="F194" s="197"/>
      <c r="G194" s="198">
        <f>SUM(G195+G208+G255+G266+G242)</f>
        <v>587042.61</v>
      </c>
    </row>
    <row r="195" spans="1:254" x14ac:dyDescent="0.25">
      <c r="A195" s="219" t="s">
        <v>242</v>
      </c>
      <c r="B195" s="156" t="s">
        <v>381</v>
      </c>
      <c r="C195" s="155" t="s">
        <v>241</v>
      </c>
      <c r="D195" s="155" t="s">
        <v>90</v>
      </c>
      <c r="E195" s="155"/>
      <c r="F195" s="155"/>
      <c r="G195" s="157">
        <f>SUM(G196+G199+G201+G203+G206)</f>
        <v>181063.58</v>
      </c>
    </row>
    <row r="196" spans="1:254" x14ac:dyDescent="0.25">
      <c r="A196" s="169" t="s">
        <v>263</v>
      </c>
      <c r="B196" s="191" t="s">
        <v>381</v>
      </c>
      <c r="C196" s="174" t="s">
        <v>241</v>
      </c>
      <c r="D196" s="174" t="s">
        <v>90</v>
      </c>
      <c r="E196" s="174" t="s">
        <v>244</v>
      </c>
      <c r="F196" s="174"/>
      <c r="G196" s="172">
        <f>SUM(G198+G197)</f>
        <v>52941.17</v>
      </c>
    </row>
    <row r="197" spans="1:254" x14ac:dyDescent="0.25">
      <c r="A197" s="164" t="s">
        <v>383</v>
      </c>
      <c r="B197" s="177" t="s">
        <v>381</v>
      </c>
      <c r="C197" s="177" t="s">
        <v>241</v>
      </c>
      <c r="D197" s="177" t="s">
        <v>90</v>
      </c>
      <c r="E197" s="177" t="s">
        <v>244</v>
      </c>
      <c r="F197" s="177" t="s">
        <v>105</v>
      </c>
      <c r="G197" s="167">
        <v>0</v>
      </c>
    </row>
    <row r="198" spans="1:254" s="132" customFormat="1" ht="26.4" x14ac:dyDescent="0.25">
      <c r="A198" s="164" t="s">
        <v>150</v>
      </c>
      <c r="B198" s="177" t="s">
        <v>381</v>
      </c>
      <c r="C198" s="177" t="s">
        <v>241</v>
      </c>
      <c r="D198" s="177" t="s">
        <v>90</v>
      </c>
      <c r="E198" s="177" t="s">
        <v>244</v>
      </c>
      <c r="F198" s="177" t="s">
        <v>151</v>
      </c>
      <c r="G198" s="167">
        <v>52941.17</v>
      </c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  <c r="T198" s="136"/>
      <c r="U198" s="136"/>
      <c r="V198" s="136"/>
      <c r="W198" s="136"/>
      <c r="X198" s="136"/>
      <c r="Y198" s="136"/>
      <c r="Z198" s="136"/>
      <c r="AA198" s="136"/>
      <c r="AB198" s="136"/>
      <c r="AC198" s="136"/>
      <c r="AD198" s="136"/>
      <c r="AE198" s="136"/>
      <c r="AF198" s="136"/>
      <c r="AG198" s="136"/>
      <c r="AH198" s="136"/>
      <c r="AI198" s="136"/>
      <c r="AJ198" s="136"/>
      <c r="AK198" s="136"/>
      <c r="AL198" s="136"/>
      <c r="AM198" s="136"/>
      <c r="AN198" s="136"/>
      <c r="AO198" s="136"/>
      <c r="AP198" s="136"/>
      <c r="AQ198" s="136"/>
      <c r="AR198" s="136"/>
      <c r="AS198" s="136"/>
      <c r="AT198" s="136"/>
      <c r="AU198" s="136"/>
      <c r="AV198" s="136"/>
      <c r="AW198" s="136"/>
      <c r="AX198" s="136"/>
      <c r="AY198" s="136"/>
      <c r="AZ198" s="136"/>
      <c r="BA198" s="136"/>
      <c r="BB198" s="136"/>
      <c r="BC198" s="136"/>
      <c r="BD198" s="136"/>
      <c r="BE198" s="136"/>
      <c r="BF198" s="136"/>
      <c r="BG198" s="136"/>
      <c r="BH198" s="136"/>
      <c r="BI198" s="136"/>
      <c r="BJ198" s="136"/>
      <c r="BK198" s="136"/>
      <c r="BL198" s="136"/>
      <c r="BM198" s="136"/>
      <c r="BN198" s="136"/>
      <c r="BO198" s="136"/>
      <c r="BP198" s="136"/>
      <c r="BQ198" s="136"/>
      <c r="BR198" s="136"/>
      <c r="BS198" s="136"/>
      <c r="BT198" s="136"/>
      <c r="BU198" s="136"/>
      <c r="BV198" s="136"/>
      <c r="BW198" s="136"/>
      <c r="BX198" s="136"/>
      <c r="BY198" s="136"/>
      <c r="BZ198" s="136"/>
      <c r="CA198" s="136"/>
      <c r="CB198" s="136"/>
      <c r="CC198" s="136"/>
      <c r="CD198" s="136"/>
      <c r="CE198" s="136"/>
      <c r="CF198" s="136"/>
      <c r="CG198" s="136"/>
      <c r="CH198" s="136"/>
      <c r="CI198" s="136"/>
      <c r="CJ198" s="136"/>
      <c r="CK198" s="136"/>
      <c r="CL198" s="136"/>
      <c r="CM198" s="136"/>
      <c r="CN198" s="136"/>
      <c r="CO198" s="136"/>
      <c r="CP198" s="136"/>
      <c r="CQ198" s="136"/>
      <c r="CR198" s="136"/>
      <c r="CS198" s="136"/>
      <c r="CT198" s="136"/>
      <c r="CU198" s="136"/>
      <c r="CV198" s="136"/>
      <c r="CW198" s="136"/>
      <c r="CX198" s="136"/>
      <c r="CY198" s="136"/>
      <c r="CZ198" s="136"/>
      <c r="DA198" s="136"/>
      <c r="DB198" s="136"/>
      <c r="DC198" s="136"/>
      <c r="DD198" s="136"/>
      <c r="DE198" s="136"/>
      <c r="DF198" s="136"/>
      <c r="DG198" s="136"/>
      <c r="DH198" s="136"/>
      <c r="DI198" s="136"/>
      <c r="DJ198" s="136"/>
      <c r="DK198" s="136"/>
      <c r="DL198" s="136"/>
      <c r="DM198" s="136"/>
      <c r="DN198" s="136"/>
      <c r="DO198" s="136"/>
      <c r="DP198" s="136"/>
      <c r="DQ198" s="136"/>
      <c r="DR198" s="136"/>
      <c r="DS198" s="136"/>
      <c r="DT198" s="136"/>
      <c r="DU198" s="136"/>
      <c r="DV198" s="136"/>
      <c r="DW198" s="136"/>
      <c r="DX198" s="136"/>
      <c r="DY198" s="136"/>
      <c r="DZ198" s="136"/>
      <c r="EA198" s="136"/>
      <c r="EB198" s="136"/>
      <c r="EC198" s="136"/>
      <c r="ED198" s="136"/>
      <c r="EE198" s="136"/>
      <c r="EF198" s="136"/>
      <c r="EG198" s="136"/>
      <c r="EH198" s="136"/>
      <c r="EI198" s="136"/>
      <c r="EJ198" s="136"/>
      <c r="EK198" s="136"/>
      <c r="EL198" s="136"/>
      <c r="EM198" s="136"/>
      <c r="EN198" s="136"/>
      <c r="EO198" s="136"/>
      <c r="EP198" s="136"/>
      <c r="EQ198" s="136"/>
      <c r="ER198" s="136"/>
      <c r="ES198" s="136"/>
      <c r="ET198" s="136"/>
      <c r="EU198" s="136"/>
      <c r="EV198" s="136"/>
      <c r="EW198" s="136"/>
      <c r="EX198" s="136"/>
      <c r="EY198" s="136"/>
      <c r="EZ198" s="136"/>
      <c r="FA198" s="136"/>
      <c r="FB198" s="136"/>
      <c r="FC198" s="136"/>
      <c r="FD198" s="136"/>
      <c r="FE198" s="136"/>
      <c r="FF198" s="136"/>
      <c r="FG198" s="136"/>
      <c r="FH198" s="136"/>
      <c r="FI198" s="136"/>
      <c r="FJ198" s="136"/>
      <c r="FK198" s="136"/>
      <c r="FL198" s="136"/>
      <c r="FM198" s="136"/>
      <c r="FN198" s="136"/>
      <c r="FO198" s="136"/>
      <c r="FP198" s="136"/>
      <c r="FQ198" s="136"/>
      <c r="FR198" s="136"/>
      <c r="FS198" s="136"/>
      <c r="FT198" s="136"/>
      <c r="FU198" s="136"/>
      <c r="FV198" s="136"/>
      <c r="FW198" s="136"/>
      <c r="FX198" s="136"/>
      <c r="FY198" s="136"/>
      <c r="FZ198" s="136"/>
      <c r="GA198" s="136"/>
      <c r="GB198" s="136"/>
      <c r="GC198" s="136"/>
      <c r="GD198" s="136"/>
      <c r="GE198" s="136"/>
      <c r="GF198" s="136"/>
      <c r="GG198" s="136"/>
      <c r="GH198" s="136"/>
      <c r="GI198" s="136"/>
      <c r="GJ198" s="136"/>
      <c r="GK198" s="136"/>
      <c r="GL198" s="136"/>
      <c r="GM198" s="136"/>
      <c r="GN198" s="136"/>
      <c r="GO198" s="136"/>
      <c r="GP198" s="136"/>
      <c r="GQ198" s="136"/>
      <c r="GR198" s="136"/>
      <c r="GS198" s="136"/>
      <c r="GT198" s="136"/>
      <c r="GU198" s="136"/>
      <c r="GV198" s="136"/>
      <c r="GW198" s="136"/>
      <c r="GX198" s="136"/>
      <c r="GY198" s="136"/>
      <c r="GZ198" s="136"/>
      <c r="HA198" s="136"/>
      <c r="HB198" s="136"/>
      <c r="HC198" s="136"/>
      <c r="HD198" s="136"/>
      <c r="HE198" s="136"/>
      <c r="HF198" s="136"/>
      <c r="HG198" s="136"/>
      <c r="HH198" s="136"/>
      <c r="HI198" s="136"/>
      <c r="HJ198" s="136"/>
      <c r="HK198" s="136"/>
      <c r="HL198" s="136"/>
      <c r="HM198" s="136"/>
      <c r="HN198" s="136"/>
      <c r="HO198" s="136"/>
      <c r="HP198" s="136"/>
      <c r="HQ198" s="136"/>
      <c r="HR198" s="136"/>
      <c r="HS198" s="136"/>
      <c r="HT198" s="136"/>
      <c r="HU198" s="136"/>
      <c r="HV198" s="136"/>
      <c r="HW198" s="136"/>
      <c r="HX198" s="136"/>
      <c r="HY198" s="136"/>
      <c r="HZ198" s="136"/>
      <c r="IA198" s="136"/>
      <c r="IB198" s="136"/>
      <c r="IC198" s="136"/>
      <c r="ID198" s="136"/>
      <c r="IE198" s="136"/>
      <c r="IF198" s="136"/>
      <c r="IG198" s="136"/>
      <c r="IH198" s="136"/>
      <c r="II198" s="136"/>
      <c r="IJ198" s="136"/>
      <c r="IK198" s="136"/>
      <c r="IL198" s="136"/>
      <c r="IM198" s="136"/>
      <c r="IN198" s="136"/>
      <c r="IO198" s="136"/>
      <c r="IP198" s="136"/>
      <c r="IQ198" s="136"/>
      <c r="IR198" s="136"/>
      <c r="IS198" s="136"/>
      <c r="IT198" s="136"/>
    </row>
    <row r="199" spans="1:254" s="168" customFormat="1" ht="66" x14ac:dyDescent="0.25">
      <c r="A199" s="214" t="s">
        <v>415</v>
      </c>
      <c r="B199" s="171" t="s">
        <v>381</v>
      </c>
      <c r="C199" s="174" t="s">
        <v>241</v>
      </c>
      <c r="D199" s="174" t="s">
        <v>90</v>
      </c>
      <c r="E199" s="174" t="s">
        <v>246</v>
      </c>
      <c r="F199" s="174"/>
      <c r="G199" s="172">
        <f>SUM(G200)</f>
        <v>125173.63</v>
      </c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6"/>
      <c r="U199" s="136"/>
      <c r="V199" s="136"/>
      <c r="W199" s="136"/>
      <c r="X199" s="136"/>
      <c r="Y199" s="136"/>
      <c r="Z199" s="136"/>
      <c r="AA199" s="136"/>
      <c r="AB199" s="136"/>
      <c r="AC199" s="136"/>
      <c r="AD199" s="136"/>
      <c r="AE199" s="136"/>
      <c r="AF199" s="136"/>
      <c r="AG199" s="136"/>
      <c r="AH199" s="136"/>
      <c r="AI199" s="136"/>
      <c r="AJ199" s="136"/>
      <c r="AK199" s="136"/>
      <c r="AL199" s="136"/>
      <c r="AM199" s="136"/>
      <c r="AN199" s="136"/>
      <c r="AO199" s="136"/>
      <c r="AP199" s="136"/>
      <c r="AQ199" s="136"/>
      <c r="AR199" s="136"/>
      <c r="AS199" s="136"/>
      <c r="AT199" s="136"/>
      <c r="AU199" s="136"/>
      <c r="AV199" s="136"/>
      <c r="AW199" s="136"/>
      <c r="AX199" s="136"/>
      <c r="AY199" s="136"/>
      <c r="AZ199" s="136"/>
      <c r="BA199" s="136"/>
      <c r="BB199" s="136"/>
      <c r="BC199" s="136"/>
      <c r="BD199" s="136"/>
      <c r="BE199" s="136"/>
      <c r="BF199" s="136"/>
      <c r="BG199" s="136"/>
      <c r="BH199" s="136"/>
      <c r="BI199" s="136"/>
      <c r="BJ199" s="136"/>
      <c r="BK199" s="136"/>
      <c r="BL199" s="136"/>
      <c r="BM199" s="136"/>
      <c r="BN199" s="136"/>
      <c r="BO199" s="136"/>
      <c r="BP199" s="136"/>
      <c r="BQ199" s="136"/>
      <c r="BR199" s="136"/>
      <c r="BS199" s="136"/>
      <c r="BT199" s="136"/>
      <c r="BU199" s="136"/>
      <c r="BV199" s="136"/>
      <c r="BW199" s="136"/>
      <c r="BX199" s="136"/>
      <c r="BY199" s="136"/>
      <c r="BZ199" s="136"/>
      <c r="CA199" s="136"/>
      <c r="CB199" s="136"/>
      <c r="CC199" s="136"/>
      <c r="CD199" s="136"/>
      <c r="CE199" s="136"/>
      <c r="CF199" s="136"/>
      <c r="CG199" s="136"/>
      <c r="CH199" s="136"/>
      <c r="CI199" s="136"/>
      <c r="CJ199" s="136"/>
      <c r="CK199" s="136"/>
      <c r="CL199" s="136"/>
      <c r="CM199" s="136"/>
      <c r="CN199" s="136"/>
      <c r="CO199" s="136"/>
      <c r="CP199" s="136"/>
      <c r="CQ199" s="136"/>
      <c r="CR199" s="136"/>
      <c r="CS199" s="136"/>
      <c r="CT199" s="136"/>
      <c r="CU199" s="136"/>
      <c r="CV199" s="136"/>
      <c r="CW199" s="136"/>
      <c r="CX199" s="136"/>
      <c r="CY199" s="136"/>
      <c r="CZ199" s="136"/>
      <c r="DA199" s="136"/>
      <c r="DB199" s="136"/>
      <c r="DC199" s="136"/>
      <c r="DD199" s="136"/>
      <c r="DE199" s="136"/>
      <c r="DF199" s="136"/>
      <c r="DG199" s="136"/>
      <c r="DH199" s="136"/>
      <c r="DI199" s="136"/>
      <c r="DJ199" s="136"/>
      <c r="DK199" s="136"/>
      <c r="DL199" s="136"/>
      <c r="DM199" s="136"/>
      <c r="DN199" s="136"/>
      <c r="DO199" s="136"/>
      <c r="DP199" s="136"/>
      <c r="DQ199" s="136"/>
      <c r="DR199" s="136"/>
      <c r="DS199" s="136"/>
      <c r="DT199" s="136"/>
      <c r="DU199" s="136"/>
      <c r="DV199" s="136"/>
      <c r="DW199" s="136"/>
      <c r="DX199" s="136"/>
      <c r="DY199" s="136"/>
      <c r="DZ199" s="136"/>
      <c r="EA199" s="136"/>
      <c r="EB199" s="136"/>
      <c r="EC199" s="136"/>
      <c r="ED199" s="136"/>
      <c r="EE199" s="136"/>
      <c r="EF199" s="136"/>
      <c r="EG199" s="136"/>
      <c r="EH199" s="136"/>
      <c r="EI199" s="136"/>
      <c r="EJ199" s="136"/>
      <c r="EK199" s="136"/>
      <c r="EL199" s="136"/>
      <c r="EM199" s="136"/>
      <c r="EN199" s="136"/>
      <c r="EO199" s="136"/>
      <c r="EP199" s="136"/>
      <c r="EQ199" s="136"/>
      <c r="ER199" s="136"/>
      <c r="ES199" s="136"/>
      <c r="ET199" s="136"/>
      <c r="EU199" s="136"/>
      <c r="EV199" s="136"/>
      <c r="EW199" s="136"/>
      <c r="EX199" s="136"/>
      <c r="EY199" s="136"/>
      <c r="EZ199" s="136"/>
      <c r="FA199" s="136"/>
      <c r="FB199" s="136"/>
      <c r="FC199" s="136"/>
      <c r="FD199" s="136"/>
      <c r="FE199" s="136"/>
      <c r="FF199" s="136"/>
      <c r="FG199" s="136"/>
      <c r="FH199" s="136"/>
      <c r="FI199" s="136"/>
      <c r="FJ199" s="136"/>
      <c r="FK199" s="136"/>
      <c r="FL199" s="136"/>
      <c r="FM199" s="136"/>
      <c r="FN199" s="136"/>
      <c r="FO199" s="136"/>
      <c r="FP199" s="136"/>
      <c r="FQ199" s="136"/>
      <c r="FR199" s="136"/>
      <c r="FS199" s="136"/>
      <c r="FT199" s="136"/>
      <c r="FU199" s="136"/>
      <c r="FV199" s="136"/>
      <c r="FW199" s="136"/>
      <c r="FX199" s="136"/>
      <c r="FY199" s="136"/>
      <c r="FZ199" s="136"/>
      <c r="GA199" s="136"/>
      <c r="GB199" s="136"/>
      <c r="GC199" s="136"/>
      <c r="GD199" s="136"/>
      <c r="GE199" s="136"/>
      <c r="GF199" s="136"/>
      <c r="GG199" s="136"/>
      <c r="GH199" s="136"/>
      <c r="GI199" s="136"/>
      <c r="GJ199" s="136"/>
      <c r="GK199" s="136"/>
      <c r="GL199" s="136"/>
      <c r="GM199" s="136"/>
      <c r="GN199" s="136"/>
      <c r="GO199" s="136"/>
      <c r="GP199" s="136"/>
      <c r="GQ199" s="136"/>
      <c r="GR199" s="136"/>
      <c r="GS199" s="136"/>
      <c r="GT199" s="136"/>
      <c r="GU199" s="136"/>
      <c r="GV199" s="136"/>
      <c r="GW199" s="136"/>
      <c r="GX199" s="136"/>
      <c r="GY199" s="136"/>
      <c r="GZ199" s="136"/>
      <c r="HA199" s="136"/>
      <c r="HB199" s="136"/>
      <c r="HC199" s="136"/>
      <c r="HD199" s="136"/>
      <c r="HE199" s="136"/>
      <c r="HF199" s="136"/>
      <c r="HG199" s="136"/>
      <c r="HH199" s="136"/>
      <c r="HI199" s="136"/>
      <c r="HJ199" s="136"/>
      <c r="HK199" s="136"/>
      <c r="HL199" s="136"/>
      <c r="HM199" s="136"/>
      <c r="HN199" s="136"/>
      <c r="HO199" s="136"/>
      <c r="HP199" s="136"/>
      <c r="HQ199" s="136"/>
      <c r="HR199" s="136"/>
      <c r="HS199" s="136"/>
      <c r="HT199" s="136"/>
      <c r="HU199" s="136"/>
      <c r="HV199" s="136"/>
      <c r="HW199" s="136"/>
      <c r="HX199" s="136"/>
      <c r="HY199" s="136"/>
      <c r="HZ199" s="136"/>
      <c r="IA199" s="136"/>
      <c r="IB199" s="136"/>
      <c r="IC199" s="136"/>
      <c r="ID199" s="136"/>
      <c r="IE199" s="136"/>
      <c r="IF199" s="136"/>
      <c r="IG199" s="136"/>
      <c r="IH199" s="136"/>
      <c r="II199" s="136"/>
      <c r="IJ199" s="136"/>
      <c r="IK199" s="136"/>
      <c r="IL199" s="136"/>
      <c r="IM199" s="136"/>
      <c r="IN199" s="136"/>
      <c r="IO199" s="136"/>
      <c r="IP199" s="136"/>
      <c r="IQ199" s="136"/>
      <c r="IR199" s="136"/>
      <c r="IS199" s="136"/>
      <c r="IT199" s="136"/>
    </row>
    <row r="200" spans="1:254" s="168" customFormat="1" ht="26.4" x14ac:dyDescent="0.25">
      <c r="A200" s="164" t="s">
        <v>150</v>
      </c>
      <c r="B200" s="166" t="s">
        <v>381</v>
      </c>
      <c r="C200" s="177" t="s">
        <v>241</v>
      </c>
      <c r="D200" s="177" t="s">
        <v>90</v>
      </c>
      <c r="E200" s="177" t="s">
        <v>246</v>
      </c>
      <c r="F200" s="177" t="s">
        <v>151</v>
      </c>
      <c r="G200" s="167">
        <v>125173.63</v>
      </c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36"/>
      <c r="T200" s="136"/>
      <c r="U200" s="136"/>
      <c r="V200" s="136"/>
      <c r="W200" s="136"/>
      <c r="X200" s="136"/>
      <c r="Y200" s="136"/>
      <c r="Z200" s="136"/>
      <c r="AA200" s="136"/>
      <c r="AB200" s="136"/>
      <c r="AC200" s="136"/>
      <c r="AD200" s="136"/>
      <c r="AE200" s="136"/>
      <c r="AF200" s="136"/>
      <c r="AG200" s="136"/>
      <c r="AH200" s="136"/>
      <c r="AI200" s="136"/>
      <c r="AJ200" s="136"/>
      <c r="AK200" s="136"/>
      <c r="AL200" s="136"/>
      <c r="AM200" s="136"/>
      <c r="AN200" s="136"/>
      <c r="AO200" s="136"/>
      <c r="AP200" s="136"/>
      <c r="AQ200" s="136"/>
      <c r="AR200" s="136"/>
      <c r="AS200" s="136"/>
      <c r="AT200" s="136"/>
      <c r="AU200" s="136"/>
      <c r="AV200" s="136"/>
      <c r="AW200" s="136"/>
      <c r="AX200" s="136"/>
      <c r="AY200" s="136"/>
      <c r="AZ200" s="136"/>
      <c r="BA200" s="136"/>
      <c r="BB200" s="136"/>
      <c r="BC200" s="136"/>
      <c r="BD200" s="136"/>
      <c r="BE200" s="136"/>
      <c r="BF200" s="136"/>
      <c r="BG200" s="136"/>
      <c r="BH200" s="136"/>
      <c r="BI200" s="136"/>
      <c r="BJ200" s="136"/>
      <c r="BK200" s="136"/>
      <c r="BL200" s="136"/>
      <c r="BM200" s="136"/>
      <c r="BN200" s="136"/>
      <c r="BO200" s="136"/>
      <c r="BP200" s="136"/>
      <c r="BQ200" s="136"/>
      <c r="BR200" s="136"/>
      <c r="BS200" s="136"/>
      <c r="BT200" s="136"/>
      <c r="BU200" s="136"/>
      <c r="BV200" s="136"/>
      <c r="BW200" s="136"/>
      <c r="BX200" s="136"/>
      <c r="BY200" s="136"/>
      <c r="BZ200" s="136"/>
      <c r="CA200" s="136"/>
      <c r="CB200" s="136"/>
      <c r="CC200" s="136"/>
      <c r="CD200" s="136"/>
      <c r="CE200" s="136"/>
      <c r="CF200" s="136"/>
      <c r="CG200" s="136"/>
      <c r="CH200" s="136"/>
      <c r="CI200" s="136"/>
      <c r="CJ200" s="136"/>
      <c r="CK200" s="136"/>
      <c r="CL200" s="136"/>
      <c r="CM200" s="136"/>
      <c r="CN200" s="136"/>
      <c r="CO200" s="136"/>
      <c r="CP200" s="136"/>
      <c r="CQ200" s="136"/>
      <c r="CR200" s="136"/>
      <c r="CS200" s="136"/>
      <c r="CT200" s="136"/>
      <c r="CU200" s="136"/>
      <c r="CV200" s="136"/>
      <c r="CW200" s="136"/>
      <c r="CX200" s="136"/>
      <c r="CY200" s="136"/>
      <c r="CZ200" s="136"/>
      <c r="DA200" s="136"/>
      <c r="DB200" s="136"/>
      <c r="DC200" s="136"/>
      <c r="DD200" s="136"/>
      <c r="DE200" s="136"/>
      <c r="DF200" s="136"/>
      <c r="DG200" s="136"/>
      <c r="DH200" s="136"/>
      <c r="DI200" s="136"/>
      <c r="DJ200" s="136"/>
      <c r="DK200" s="136"/>
      <c r="DL200" s="136"/>
      <c r="DM200" s="136"/>
      <c r="DN200" s="136"/>
      <c r="DO200" s="136"/>
      <c r="DP200" s="136"/>
      <c r="DQ200" s="136"/>
      <c r="DR200" s="136"/>
      <c r="DS200" s="136"/>
      <c r="DT200" s="136"/>
      <c r="DU200" s="136"/>
      <c r="DV200" s="136"/>
      <c r="DW200" s="136"/>
      <c r="DX200" s="136"/>
      <c r="DY200" s="136"/>
      <c r="DZ200" s="136"/>
      <c r="EA200" s="136"/>
      <c r="EB200" s="136"/>
      <c r="EC200" s="136"/>
      <c r="ED200" s="136"/>
      <c r="EE200" s="136"/>
      <c r="EF200" s="136"/>
      <c r="EG200" s="136"/>
      <c r="EH200" s="136"/>
      <c r="EI200" s="136"/>
      <c r="EJ200" s="136"/>
      <c r="EK200" s="136"/>
      <c r="EL200" s="136"/>
      <c r="EM200" s="136"/>
      <c r="EN200" s="136"/>
      <c r="EO200" s="136"/>
      <c r="EP200" s="136"/>
      <c r="EQ200" s="136"/>
      <c r="ER200" s="136"/>
      <c r="ES200" s="136"/>
      <c r="ET200" s="136"/>
      <c r="EU200" s="136"/>
      <c r="EV200" s="136"/>
      <c r="EW200" s="136"/>
      <c r="EX200" s="136"/>
      <c r="EY200" s="136"/>
      <c r="EZ200" s="136"/>
      <c r="FA200" s="136"/>
      <c r="FB200" s="136"/>
      <c r="FC200" s="136"/>
      <c r="FD200" s="136"/>
      <c r="FE200" s="136"/>
      <c r="FF200" s="136"/>
      <c r="FG200" s="136"/>
      <c r="FH200" s="136"/>
      <c r="FI200" s="136"/>
      <c r="FJ200" s="136"/>
      <c r="FK200" s="136"/>
      <c r="FL200" s="136"/>
      <c r="FM200" s="136"/>
      <c r="FN200" s="136"/>
      <c r="FO200" s="136"/>
      <c r="FP200" s="136"/>
      <c r="FQ200" s="136"/>
      <c r="FR200" s="136"/>
      <c r="FS200" s="136"/>
      <c r="FT200" s="136"/>
      <c r="FU200" s="136"/>
      <c r="FV200" s="136"/>
      <c r="FW200" s="136"/>
      <c r="FX200" s="136"/>
      <c r="FY200" s="136"/>
      <c r="FZ200" s="136"/>
      <c r="GA200" s="136"/>
      <c r="GB200" s="136"/>
      <c r="GC200" s="136"/>
      <c r="GD200" s="136"/>
      <c r="GE200" s="136"/>
      <c r="GF200" s="136"/>
      <c r="GG200" s="136"/>
      <c r="GH200" s="136"/>
      <c r="GI200" s="136"/>
      <c r="GJ200" s="136"/>
      <c r="GK200" s="136"/>
      <c r="GL200" s="136"/>
      <c r="GM200" s="136"/>
      <c r="GN200" s="136"/>
      <c r="GO200" s="136"/>
      <c r="GP200" s="136"/>
      <c r="GQ200" s="136"/>
      <c r="GR200" s="136"/>
      <c r="GS200" s="136"/>
      <c r="GT200" s="136"/>
      <c r="GU200" s="136"/>
      <c r="GV200" s="136"/>
      <c r="GW200" s="136"/>
      <c r="GX200" s="136"/>
      <c r="GY200" s="136"/>
      <c r="GZ200" s="136"/>
      <c r="HA200" s="136"/>
      <c r="HB200" s="136"/>
      <c r="HC200" s="136"/>
      <c r="HD200" s="136"/>
      <c r="HE200" s="136"/>
      <c r="HF200" s="136"/>
      <c r="HG200" s="136"/>
      <c r="HH200" s="136"/>
      <c r="HI200" s="136"/>
      <c r="HJ200" s="136"/>
      <c r="HK200" s="136"/>
      <c r="HL200" s="136"/>
      <c r="HM200" s="136"/>
      <c r="HN200" s="136"/>
      <c r="HO200" s="136"/>
      <c r="HP200" s="136"/>
      <c r="HQ200" s="136"/>
      <c r="HR200" s="136"/>
      <c r="HS200" s="136"/>
      <c r="HT200" s="136"/>
      <c r="HU200" s="136"/>
      <c r="HV200" s="136"/>
      <c r="HW200" s="136"/>
      <c r="HX200" s="136"/>
      <c r="HY200" s="136"/>
      <c r="HZ200" s="136"/>
      <c r="IA200" s="136"/>
      <c r="IB200" s="136"/>
      <c r="IC200" s="136"/>
      <c r="ID200" s="136"/>
      <c r="IE200" s="136"/>
      <c r="IF200" s="136"/>
      <c r="IG200" s="136"/>
      <c r="IH200" s="136"/>
      <c r="II200" s="136"/>
      <c r="IJ200" s="136"/>
      <c r="IK200" s="136"/>
      <c r="IL200" s="136"/>
      <c r="IM200" s="136"/>
      <c r="IN200" s="136"/>
      <c r="IO200" s="136"/>
      <c r="IP200" s="136"/>
      <c r="IQ200" s="136"/>
      <c r="IR200" s="136"/>
      <c r="IS200" s="136"/>
      <c r="IT200" s="136"/>
    </row>
    <row r="201" spans="1:254" s="168" customFormat="1" x14ac:dyDescent="0.25">
      <c r="A201" s="169" t="s">
        <v>391</v>
      </c>
      <c r="B201" s="171" t="s">
        <v>381</v>
      </c>
      <c r="C201" s="174" t="s">
        <v>241</v>
      </c>
      <c r="D201" s="174" t="s">
        <v>90</v>
      </c>
      <c r="E201" s="174" t="s">
        <v>143</v>
      </c>
      <c r="F201" s="174"/>
      <c r="G201" s="172">
        <f>SUM(G202)</f>
        <v>809</v>
      </c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6"/>
      <c r="AJ201" s="136"/>
      <c r="AK201" s="136"/>
      <c r="AL201" s="136"/>
      <c r="AM201" s="136"/>
      <c r="AN201" s="136"/>
      <c r="AO201" s="136"/>
      <c r="AP201" s="136"/>
      <c r="AQ201" s="136"/>
      <c r="AR201" s="136"/>
      <c r="AS201" s="136"/>
      <c r="AT201" s="136"/>
      <c r="AU201" s="136"/>
      <c r="AV201" s="136"/>
      <c r="AW201" s="136"/>
      <c r="AX201" s="136"/>
      <c r="AY201" s="136"/>
      <c r="AZ201" s="136"/>
      <c r="BA201" s="136"/>
      <c r="BB201" s="136"/>
      <c r="BC201" s="136"/>
      <c r="BD201" s="136"/>
      <c r="BE201" s="136"/>
      <c r="BF201" s="136"/>
      <c r="BG201" s="136"/>
      <c r="BH201" s="136"/>
      <c r="BI201" s="136"/>
      <c r="BJ201" s="136"/>
      <c r="BK201" s="136"/>
      <c r="BL201" s="136"/>
      <c r="BM201" s="136"/>
      <c r="BN201" s="136"/>
      <c r="BO201" s="136"/>
      <c r="BP201" s="136"/>
      <c r="BQ201" s="136"/>
      <c r="BR201" s="136"/>
      <c r="BS201" s="136"/>
      <c r="BT201" s="136"/>
      <c r="BU201" s="136"/>
      <c r="BV201" s="136"/>
      <c r="BW201" s="136"/>
      <c r="BX201" s="136"/>
      <c r="BY201" s="136"/>
      <c r="BZ201" s="136"/>
      <c r="CA201" s="136"/>
      <c r="CB201" s="136"/>
      <c r="CC201" s="136"/>
      <c r="CD201" s="136"/>
      <c r="CE201" s="136"/>
      <c r="CF201" s="136"/>
      <c r="CG201" s="136"/>
      <c r="CH201" s="136"/>
      <c r="CI201" s="136"/>
      <c r="CJ201" s="136"/>
      <c r="CK201" s="136"/>
      <c r="CL201" s="136"/>
      <c r="CM201" s="136"/>
      <c r="CN201" s="136"/>
      <c r="CO201" s="136"/>
      <c r="CP201" s="136"/>
      <c r="CQ201" s="136"/>
      <c r="CR201" s="136"/>
      <c r="CS201" s="136"/>
      <c r="CT201" s="136"/>
      <c r="CU201" s="136"/>
      <c r="CV201" s="136"/>
      <c r="CW201" s="136"/>
      <c r="CX201" s="136"/>
      <c r="CY201" s="136"/>
      <c r="CZ201" s="136"/>
      <c r="DA201" s="136"/>
      <c r="DB201" s="136"/>
      <c r="DC201" s="136"/>
      <c r="DD201" s="136"/>
      <c r="DE201" s="136"/>
      <c r="DF201" s="136"/>
      <c r="DG201" s="136"/>
      <c r="DH201" s="136"/>
      <c r="DI201" s="136"/>
      <c r="DJ201" s="136"/>
      <c r="DK201" s="136"/>
      <c r="DL201" s="136"/>
      <c r="DM201" s="136"/>
      <c r="DN201" s="136"/>
      <c r="DO201" s="136"/>
      <c r="DP201" s="136"/>
      <c r="DQ201" s="136"/>
      <c r="DR201" s="136"/>
      <c r="DS201" s="136"/>
      <c r="DT201" s="136"/>
      <c r="DU201" s="136"/>
      <c r="DV201" s="136"/>
      <c r="DW201" s="136"/>
      <c r="DX201" s="136"/>
      <c r="DY201" s="136"/>
      <c r="DZ201" s="136"/>
      <c r="EA201" s="136"/>
      <c r="EB201" s="136"/>
      <c r="EC201" s="136"/>
      <c r="ED201" s="136"/>
      <c r="EE201" s="136"/>
      <c r="EF201" s="136"/>
      <c r="EG201" s="136"/>
      <c r="EH201" s="136"/>
      <c r="EI201" s="136"/>
      <c r="EJ201" s="136"/>
      <c r="EK201" s="136"/>
      <c r="EL201" s="136"/>
      <c r="EM201" s="136"/>
      <c r="EN201" s="136"/>
      <c r="EO201" s="136"/>
      <c r="EP201" s="136"/>
      <c r="EQ201" s="136"/>
      <c r="ER201" s="136"/>
      <c r="ES201" s="136"/>
      <c r="ET201" s="136"/>
      <c r="EU201" s="136"/>
      <c r="EV201" s="136"/>
      <c r="EW201" s="136"/>
      <c r="EX201" s="136"/>
      <c r="EY201" s="136"/>
      <c r="EZ201" s="136"/>
      <c r="FA201" s="136"/>
      <c r="FB201" s="136"/>
      <c r="FC201" s="136"/>
      <c r="FD201" s="136"/>
      <c r="FE201" s="136"/>
      <c r="FF201" s="136"/>
      <c r="FG201" s="136"/>
      <c r="FH201" s="136"/>
      <c r="FI201" s="136"/>
      <c r="FJ201" s="136"/>
      <c r="FK201" s="136"/>
      <c r="FL201" s="136"/>
      <c r="FM201" s="136"/>
      <c r="FN201" s="136"/>
      <c r="FO201" s="136"/>
      <c r="FP201" s="136"/>
      <c r="FQ201" s="136"/>
      <c r="FR201" s="136"/>
      <c r="FS201" s="136"/>
      <c r="FT201" s="136"/>
      <c r="FU201" s="136"/>
      <c r="FV201" s="136"/>
      <c r="FW201" s="136"/>
      <c r="FX201" s="136"/>
      <c r="FY201" s="136"/>
      <c r="FZ201" s="136"/>
      <c r="GA201" s="136"/>
      <c r="GB201" s="136"/>
      <c r="GC201" s="136"/>
      <c r="GD201" s="136"/>
      <c r="GE201" s="136"/>
      <c r="GF201" s="136"/>
      <c r="GG201" s="136"/>
      <c r="GH201" s="136"/>
      <c r="GI201" s="136"/>
      <c r="GJ201" s="136"/>
      <c r="GK201" s="136"/>
      <c r="GL201" s="136"/>
      <c r="GM201" s="136"/>
      <c r="GN201" s="136"/>
      <c r="GO201" s="136"/>
      <c r="GP201" s="136"/>
      <c r="GQ201" s="136"/>
      <c r="GR201" s="136"/>
      <c r="GS201" s="136"/>
      <c r="GT201" s="136"/>
      <c r="GU201" s="136"/>
      <c r="GV201" s="136"/>
      <c r="GW201" s="136"/>
      <c r="GX201" s="136"/>
      <c r="GY201" s="136"/>
      <c r="GZ201" s="136"/>
      <c r="HA201" s="136"/>
      <c r="HB201" s="136"/>
      <c r="HC201" s="136"/>
      <c r="HD201" s="136"/>
      <c r="HE201" s="136"/>
      <c r="HF201" s="136"/>
      <c r="HG201" s="136"/>
      <c r="HH201" s="136"/>
      <c r="HI201" s="136"/>
      <c r="HJ201" s="136"/>
      <c r="HK201" s="136"/>
      <c r="HL201" s="136"/>
      <c r="HM201" s="136"/>
      <c r="HN201" s="136"/>
      <c r="HO201" s="136"/>
      <c r="HP201" s="136"/>
      <c r="HQ201" s="136"/>
      <c r="HR201" s="136"/>
      <c r="HS201" s="136"/>
      <c r="HT201" s="136"/>
      <c r="HU201" s="136"/>
      <c r="HV201" s="136"/>
      <c r="HW201" s="136"/>
      <c r="HX201" s="136"/>
      <c r="HY201" s="136"/>
      <c r="HZ201" s="136"/>
      <c r="IA201" s="136"/>
      <c r="IB201" s="136"/>
      <c r="IC201" s="136"/>
      <c r="ID201" s="136"/>
      <c r="IE201" s="136"/>
      <c r="IF201" s="136"/>
      <c r="IG201" s="136"/>
      <c r="IH201" s="136"/>
      <c r="II201" s="136"/>
      <c r="IJ201" s="136"/>
      <c r="IK201" s="136"/>
      <c r="IL201" s="136"/>
      <c r="IM201" s="136"/>
      <c r="IN201" s="136"/>
      <c r="IO201" s="136"/>
      <c r="IP201" s="136"/>
      <c r="IQ201" s="136"/>
      <c r="IR201" s="136"/>
      <c r="IS201" s="136"/>
      <c r="IT201" s="136"/>
    </row>
    <row r="202" spans="1:254" ht="26.4" x14ac:dyDescent="0.25">
      <c r="A202" s="164" t="s">
        <v>150</v>
      </c>
      <c r="B202" s="166" t="s">
        <v>381</v>
      </c>
      <c r="C202" s="177" t="s">
        <v>241</v>
      </c>
      <c r="D202" s="177" t="s">
        <v>90</v>
      </c>
      <c r="E202" s="177" t="s">
        <v>143</v>
      </c>
      <c r="F202" s="177" t="s">
        <v>151</v>
      </c>
      <c r="G202" s="167">
        <v>809</v>
      </c>
    </row>
    <row r="203" spans="1:254" s="132" customFormat="1" ht="26.4" x14ac:dyDescent="0.25">
      <c r="A203" s="220" t="s">
        <v>247</v>
      </c>
      <c r="B203" s="171" t="s">
        <v>381</v>
      </c>
      <c r="C203" s="174" t="s">
        <v>241</v>
      </c>
      <c r="D203" s="174" t="s">
        <v>90</v>
      </c>
      <c r="E203" s="174" t="s">
        <v>251</v>
      </c>
      <c r="F203" s="174"/>
      <c r="G203" s="172">
        <v>2139.7800000000002</v>
      </c>
    </row>
    <row r="204" spans="1:254" x14ac:dyDescent="0.25">
      <c r="A204" s="164" t="s">
        <v>383</v>
      </c>
      <c r="B204" s="166" t="s">
        <v>381</v>
      </c>
      <c r="C204" s="177" t="s">
        <v>241</v>
      </c>
      <c r="D204" s="177" t="s">
        <v>90</v>
      </c>
      <c r="E204" s="177" t="s">
        <v>251</v>
      </c>
      <c r="F204" s="177" t="s">
        <v>105</v>
      </c>
      <c r="G204" s="167">
        <v>0</v>
      </c>
    </row>
    <row r="205" spans="1:254" s="132" customFormat="1" ht="26.4" x14ac:dyDescent="0.25">
      <c r="A205" s="164" t="s">
        <v>150</v>
      </c>
      <c r="B205" s="166" t="s">
        <v>381</v>
      </c>
      <c r="C205" s="177" t="s">
        <v>241</v>
      </c>
      <c r="D205" s="177" t="s">
        <v>90</v>
      </c>
      <c r="E205" s="177" t="s">
        <v>251</v>
      </c>
      <c r="F205" s="177" t="s">
        <v>151</v>
      </c>
      <c r="G205" s="167">
        <v>0</v>
      </c>
    </row>
    <row r="206" spans="1:254" s="132" customFormat="1" x14ac:dyDescent="0.25">
      <c r="A206" s="169" t="s">
        <v>200</v>
      </c>
      <c r="B206" s="171" t="s">
        <v>381</v>
      </c>
      <c r="C206" s="174" t="s">
        <v>241</v>
      </c>
      <c r="D206" s="174" t="s">
        <v>90</v>
      </c>
      <c r="E206" s="174" t="s">
        <v>201</v>
      </c>
      <c r="F206" s="174"/>
      <c r="G206" s="172">
        <f>SUM(G207)</f>
        <v>0</v>
      </c>
    </row>
    <row r="207" spans="1:254" s="132" customFormat="1" ht="26.4" x14ac:dyDescent="0.25">
      <c r="A207" s="164" t="s">
        <v>150</v>
      </c>
      <c r="B207" s="166" t="s">
        <v>381</v>
      </c>
      <c r="C207" s="177" t="s">
        <v>241</v>
      </c>
      <c r="D207" s="177" t="s">
        <v>90</v>
      </c>
      <c r="E207" s="177" t="s">
        <v>201</v>
      </c>
      <c r="F207" s="177" t="s">
        <v>151</v>
      </c>
      <c r="G207" s="167">
        <v>0</v>
      </c>
    </row>
    <row r="208" spans="1:254" s="168" customFormat="1" x14ac:dyDescent="0.25">
      <c r="A208" s="219" t="s">
        <v>249</v>
      </c>
      <c r="B208" s="156" t="s">
        <v>381</v>
      </c>
      <c r="C208" s="155" t="s">
        <v>241</v>
      </c>
      <c r="D208" s="155" t="s">
        <v>92</v>
      </c>
      <c r="E208" s="155"/>
      <c r="F208" s="155"/>
      <c r="G208" s="157">
        <f>SUM(G225+G227+G234+G236+G238+G230+G211+G214+G218+G216+G222+G240+G209+G231+G220)</f>
        <v>340680.97000000003</v>
      </c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36"/>
      <c r="T208" s="136"/>
      <c r="U208" s="136"/>
      <c r="V208" s="136"/>
      <c r="W208" s="136"/>
      <c r="X208" s="136"/>
      <c r="Y208" s="136"/>
      <c r="Z208" s="136"/>
      <c r="AA208" s="136"/>
      <c r="AB208" s="136"/>
      <c r="AC208" s="136"/>
      <c r="AD208" s="136"/>
      <c r="AE208" s="136"/>
      <c r="AF208" s="136"/>
      <c r="AG208" s="136"/>
      <c r="AH208" s="136"/>
      <c r="AI208" s="136"/>
      <c r="AJ208" s="136"/>
      <c r="AK208" s="136"/>
      <c r="AL208" s="136"/>
      <c r="AM208" s="136"/>
      <c r="AN208" s="136"/>
      <c r="AO208" s="136"/>
      <c r="AP208" s="136"/>
      <c r="AQ208" s="136"/>
      <c r="AR208" s="136"/>
      <c r="AS208" s="136"/>
      <c r="AT208" s="136"/>
      <c r="AU208" s="136"/>
      <c r="AV208" s="136"/>
      <c r="AW208" s="136"/>
      <c r="AX208" s="136"/>
      <c r="AY208" s="136"/>
      <c r="AZ208" s="136"/>
      <c r="BA208" s="136"/>
      <c r="BB208" s="136"/>
      <c r="BC208" s="136"/>
      <c r="BD208" s="136"/>
      <c r="BE208" s="136"/>
      <c r="BF208" s="136"/>
      <c r="BG208" s="136"/>
      <c r="BH208" s="136"/>
      <c r="BI208" s="136"/>
      <c r="BJ208" s="136"/>
      <c r="BK208" s="136"/>
      <c r="BL208" s="136"/>
      <c r="BM208" s="136"/>
      <c r="BN208" s="136"/>
      <c r="BO208" s="136"/>
      <c r="BP208" s="136"/>
      <c r="BQ208" s="136"/>
      <c r="BR208" s="136"/>
      <c r="BS208" s="136"/>
      <c r="BT208" s="136"/>
      <c r="BU208" s="136"/>
      <c r="BV208" s="136"/>
      <c r="BW208" s="136"/>
      <c r="BX208" s="136"/>
      <c r="BY208" s="136"/>
      <c r="BZ208" s="136"/>
      <c r="CA208" s="136"/>
      <c r="CB208" s="136"/>
      <c r="CC208" s="136"/>
      <c r="CD208" s="136"/>
      <c r="CE208" s="136"/>
      <c r="CF208" s="136"/>
      <c r="CG208" s="136"/>
      <c r="CH208" s="136"/>
      <c r="CI208" s="136"/>
      <c r="CJ208" s="136"/>
      <c r="CK208" s="136"/>
      <c r="CL208" s="136"/>
      <c r="CM208" s="136"/>
      <c r="CN208" s="136"/>
      <c r="CO208" s="136"/>
      <c r="CP208" s="136"/>
      <c r="CQ208" s="136"/>
      <c r="CR208" s="136"/>
      <c r="CS208" s="136"/>
      <c r="CT208" s="136"/>
      <c r="CU208" s="136"/>
      <c r="CV208" s="136"/>
      <c r="CW208" s="136"/>
      <c r="CX208" s="136"/>
      <c r="CY208" s="136"/>
      <c r="CZ208" s="136"/>
      <c r="DA208" s="136"/>
      <c r="DB208" s="136"/>
      <c r="DC208" s="136"/>
      <c r="DD208" s="136"/>
      <c r="DE208" s="136"/>
      <c r="DF208" s="136"/>
      <c r="DG208" s="136"/>
      <c r="DH208" s="136"/>
      <c r="DI208" s="136"/>
      <c r="DJ208" s="136"/>
      <c r="DK208" s="136"/>
      <c r="DL208" s="136"/>
      <c r="DM208" s="136"/>
      <c r="DN208" s="136"/>
      <c r="DO208" s="136"/>
      <c r="DP208" s="136"/>
      <c r="DQ208" s="136"/>
      <c r="DR208" s="136"/>
      <c r="DS208" s="136"/>
      <c r="DT208" s="136"/>
      <c r="DU208" s="136"/>
      <c r="DV208" s="136"/>
      <c r="DW208" s="136"/>
      <c r="DX208" s="136"/>
      <c r="DY208" s="136"/>
      <c r="DZ208" s="136"/>
      <c r="EA208" s="136"/>
      <c r="EB208" s="136"/>
      <c r="EC208" s="136"/>
      <c r="ED208" s="136"/>
      <c r="EE208" s="136"/>
      <c r="EF208" s="136"/>
      <c r="EG208" s="136"/>
      <c r="EH208" s="136"/>
      <c r="EI208" s="136"/>
      <c r="EJ208" s="136"/>
      <c r="EK208" s="136"/>
      <c r="EL208" s="136"/>
      <c r="EM208" s="136"/>
      <c r="EN208" s="136"/>
      <c r="EO208" s="136"/>
      <c r="EP208" s="136"/>
      <c r="EQ208" s="136"/>
      <c r="ER208" s="136"/>
      <c r="ES208" s="136"/>
      <c r="ET208" s="136"/>
      <c r="EU208" s="136"/>
      <c r="EV208" s="136"/>
      <c r="EW208" s="136"/>
      <c r="EX208" s="136"/>
      <c r="EY208" s="136"/>
      <c r="EZ208" s="136"/>
      <c r="FA208" s="136"/>
      <c r="FB208" s="136"/>
      <c r="FC208" s="136"/>
      <c r="FD208" s="136"/>
      <c r="FE208" s="136"/>
      <c r="FF208" s="136"/>
      <c r="FG208" s="136"/>
      <c r="FH208" s="136"/>
      <c r="FI208" s="136"/>
      <c r="FJ208" s="136"/>
      <c r="FK208" s="136"/>
      <c r="FL208" s="136"/>
      <c r="FM208" s="136"/>
      <c r="FN208" s="136"/>
      <c r="FO208" s="136"/>
      <c r="FP208" s="136"/>
      <c r="FQ208" s="136"/>
      <c r="FR208" s="136"/>
      <c r="FS208" s="136"/>
      <c r="FT208" s="136"/>
      <c r="FU208" s="136"/>
      <c r="FV208" s="136"/>
      <c r="FW208" s="136"/>
      <c r="FX208" s="136"/>
      <c r="FY208" s="136"/>
      <c r="FZ208" s="136"/>
      <c r="GA208" s="136"/>
      <c r="GB208" s="136"/>
      <c r="GC208" s="136"/>
      <c r="GD208" s="136"/>
      <c r="GE208" s="136"/>
      <c r="GF208" s="136"/>
      <c r="GG208" s="136"/>
      <c r="GH208" s="136"/>
      <c r="GI208" s="136"/>
      <c r="GJ208" s="136"/>
      <c r="GK208" s="136"/>
      <c r="GL208" s="136"/>
      <c r="GM208" s="136"/>
      <c r="GN208" s="136"/>
      <c r="GO208" s="136"/>
      <c r="GP208" s="136"/>
      <c r="GQ208" s="136"/>
      <c r="GR208" s="136"/>
      <c r="GS208" s="136"/>
      <c r="GT208" s="136"/>
      <c r="GU208" s="136"/>
      <c r="GV208" s="136"/>
      <c r="GW208" s="136"/>
      <c r="GX208" s="136"/>
      <c r="GY208" s="136"/>
      <c r="GZ208" s="136"/>
      <c r="HA208" s="136"/>
      <c r="HB208" s="136"/>
      <c r="HC208" s="136"/>
      <c r="HD208" s="136"/>
      <c r="HE208" s="136"/>
      <c r="HF208" s="136"/>
      <c r="HG208" s="136"/>
      <c r="HH208" s="136"/>
      <c r="HI208" s="136"/>
      <c r="HJ208" s="136"/>
      <c r="HK208" s="136"/>
      <c r="HL208" s="136"/>
      <c r="HM208" s="136"/>
      <c r="HN208" s="136"/>
      <c r="HO208" s="136"/>
      <c r="HP208" s="136"/>
      <c r="HQ208" s="136"/>
      <c r="HR208" s="136"/>
      <c r="HS208" s="136"/>
      <c r="HT208" s="136"/>
      <c r="HU208" s="136"/>
      <c r="HV208" s="136"/>
      <c r="HW208" s="136"/>
      <c r="HX208" s="136"/>
      <c r="HY208" s="136"/>
      <c r="HZ208" s="136"/>
      <c r="IA208" s="136"/>
      <c r="IB208" s="136"/>
      <c r="IC208" s="136"/>
      <c r="ID208" s="136"/>
      <c r="IE208" s="136"/>
      <c r="IF208" s="136"/>
      <c r="IG208" s="136"/>
      <c r="IH208" s="136"/>
      <c r="II208" s="136"/>
      <c r="IJ208" s="136"/>
      <c r="IK208" s="136"/>
      <c r="IL208" s="136"/>
      <c r="IM208" s="136"/>
      <c r="IN208" s="136"/>
      <c r="IO208" s="136"/>
      <c r="IP208" s="136"/>
      <c r="IQ208" s="136"/>
      <c r="IR208" s="136"/>
      <c r="IS208" s="136"/>
      <c r="IT208" s="136"/>
    </row>
    <row r="209" spans="1:254" s="168" customFormat="1" x14ac:dyDescent="0.25">
      <c r="A209" s="221" t="s">
        <v>52</v>
      </c>
      <c r="B209" s="166" t="s">
        <v>381</v>
      </c>
      <c r="C209" s="177" t="s">
        <v>241</v>
      </c>
      <c r="D209" s="177" t="s">
        <v>92</v>
      </c>
      <c r="E209" s="177" t="s">
        <v>250</v>
      </c>
      <c r="F209" s="177" t="s">
        <v>151</v>
      </c>
      <c r="G209" s="167">
        <f>SUM(G210)</f>
        <v>17443.509999999998</v>
      </c>
    </row>
    <row r="210" spans="1:254" s="168" customFormat="1" ht="26.4" x14ac:dyDescent="0.25">
      <c r="A210" s="169" t="s">
        <v>150</v>
      </c>
      <c r="B210" s="171" t="s">
        <v>381</v>
      </c>
      <c r="C210" s="174" t="s">
        <v>241</v>
      </c>
      <c r="D210" s="174" t="s">
        <v>92</v>
      </c>
      <c r="E210" s="174" t="s">
        <v>250</v>
      </c>
      <c r="F210" s="174" t="s">
        <v>151</v>
      </c>
      <c r="G210" s="172">
        <v>17443.509999999998</v>
      </c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  <c r="T210" s="136"/>
      <c r="U210" s="136"/>
      <c r="V210" s="136"/>
      <c r="W210" s="136"/>
      <c r="X210" s="136"/>
      <c r="Y210" s="136"/>
      <c r="Z210" s="136"/>
      <c r="AA210" s="136"/>
      <c r="AB210" s="136"/>
      <c r="AC210" s="136"/>
      <c r="AD210" s="136"/>
      <c r="AE210" s="136"/>
      <c r="AF210" s="136"/>
      <c r="AG210" s="136"/>
      <c r="AH210" s="136"/>
      <c r="AI210" s="136"/>
      <c r="AJ210" s="136"/>
      <c r="AK210" s="136"/>
      <c r="AL210" s="136"/>
      <c r="AM210" s="136"/>
      <c r="AN210" s="136"/>
      <c r="AO210" s="136"/>
      <c r="AP210" s="136"/>
      <c r="AQ210" s="136"/>
      <c r="AR210" s="136"/>
      <c r="AS210" s="136"/>
      <c r="AT210" s="136"/>
      <c r="AU210" s="136"/>
      <c r="AV210" s="136"/>
      <c r="AW210" s="136"/>
      <c r="AX210" s="136"/>
      <c r="AY210" s="136"/>
      <c r="AZ210" s="136"/>
      <c r="BA210" s="136"/>
      <c r="BB210" s="136"/>
      <c r="BC210" s="136"/>
      <c r="BD210" s="136"/>
      <c r="BE210" s="136"/>
      <c r="BF210" s="136"/>
      <c r="BG210" s="136"/>
      <c r="BH210" s="136"/>
      <c r="BI210" s="136"/>
      <c r="BJ210" s="136"/>
      <c r="BK210" s="136"/>
      <c r="BL210" s="136"/>
      <c r="BM210" s="136"/>
      <c r="BN210" s="136"/>
      <c r="BO210" s="136"/>
      <c r="BP210" s="136"/>
      <c r="BQ210" s="136"/>
      <c r="BR210" s="136"/>
      <c r="BS210" s="136"/>
      <c r="BT210" s="136"/>
      <c r="BU210" s="136"/>
      <c r="BV210" s="136"/>
      <c r="BW210" s="136"/>
      <c r="BX210" s="136"/>
      <c r="BY210" s="136"/>
      <c r="BZ210" s="136"/>
      <c r="CA210" s="136"/>
      <c r="CB210" s="136"/>
      <c r="CC210" s="136"/>
      <c r="CD210" s="136"/>
      <c r="CE210" s="136"/>
      <c r="CF210" s="136"/>
      <c r="CG210" s="136"/>
      <c r="CH210" s="136"/>
      <c r="CI210" s="136"/>
      <c r="CJ210" s="136"/>
      <c r="CK210" s="136"/>
      <c r="CL210" s="136"/>
      <c r="CM210" s="136"/>
      <c r="CN210" s="136"/>
      <c r="CO210" s="136"/>
      <c r="CP210" s="136"/>
      <c r="CQ210" s="136"/>
      <c r="CR210" s="136"/>
      <c r="CS210" s="136"/>
      <c r="CT210" s="136"/>
      <c r="CU210" s="136"/>
      <c r="CV210" s="136"/>
      <c r="CW210" s="136"/>
      <c r="CX210" s="136"/>
      <c r="CY210" s="136"/>
      <c r="CZ210" s="136"/>
      <c r="DA210" s="136"/>
      <c r="DB210" s="136"/>
      <c r="DC210" s="136"/>
      <c r="DD210" s="136"/>
      <c r="DE210" s="136"/>
      <c r="DF210" s="136"/>
      <c r="DG210" s="136"/>
      <c r="DH210" s="136"/>
      <c r="DI210" s="136"/>
      <c r="DJ210" s="136"/>
      <c r="DK210" s="136"/>
      <c r="DL210" s="136"/>
      <c r="DM210" s="136"/>
      <c r="DN210" s="136"/>
      <c r="DO210" s="136"/>
      <c r="DP210" s="136"/>
      <c r="DQ210" s="136"/>
      <c r="DR210" s="136"/>
      <c r="DS210" s="136"/>
      <c r="DT210" s="136"/>
      <c r="DU210" s="136"/>
      <c r="DV210" s="136"/>
      <c r="DW210" s="136"/>
      <c r="DX210" s="136"/>
      <c r="DY210" s="136"/>
      <c r="DZ210" s="136"/>
      <c r="EA210" s="136"/>
      <c r="EB210" s="136"/>
      <c r="EC210" s="136"/>
      <c r="ED210" s="136"/>
      <c r="EE210" s="136"/>
      <c r="EF210" s="136"/>
      <c r="EG210" s="136"/>
      <c r="EH210" s="136"/>
      <c r="EI210" s="136"/>
      <c r="EJ210" s="136"/>
      <c r="EK210" s="136"/>
      <c r="EL210" s="136"/>
      <c r="EM210" s="136"/>
      <c r="EN210" s="136"/>
      <c r="EO210" s="136"/>
      <c r="EP210" s="136"/>
      <c r="EQ210" s="136"/>
      <c r="ER210" s="136"/>
      <c r="ES210" s="136"/>
      <c r="ET210" s="136"/>
      <c r="EU210" s="136"/>
      <c r="EV210" s="136"/>
      <c r="EW210" s="136"/>
      <c r="EX210" s="136"/>
      <c r="EY210" s="136"/>
      <c r="EZ210" s="136"/>
      <c r="FA210" s="136"/>
      <c r="FB210" s="136"/>
      <c r="FC210" s="136"/>
      <c r="FD210" s="136"/>
      <c r="FE210" s="136"/>
      <c r="FF210" s="136"/>
      <c r="FG210" s="136"/>
      <c r="FH210" s="136"/>
      <c r="FI210" s="136"/>
      <c r="FJ210" s="136"/>
      <c r="FK210" s="136"/>
      <c r="FL210" s="136"/>
      <c r="FM210" s="136"/>
      <c r="FN210" s="136"/>
      <c r="FO210" s="136"/>
      <c r="FP210" s="136"/>
      <c r="FQ210" s="136"/>
      <c r="FR210" s="136"/>
      <c r="FS210" s="136"/>
      <c r="FT210" s="136"/>
      <c r="FU210" s="136"/>
      <c r="FV210" s="136"/>
      <c r="FW210" s="136"/>
      <c r="FX210" s="136"/>
      <c r="FY210" s="136"/>
      <c r="FZ210" s="136"/>
      <c r="GA210" s="136"/>
      <c r="GB210" s="136"/>
      <c r="GC210" s="136"/>
      <c r="GD210" s="136"/>
      <c r="GE210" s="136"/>
      <c r="GF210" s="136"/>
      <c r="GG210" s="136"/>
      <c r="GH210" s="136"/>
      <c r="GI210" s="136"/>
      <c r="GJ210" s="136"/>
      <c r="GK210" s="136"/>
      <c r="GL210" s="136"/>
      <c r="GM210" s="136"/>
      <c r="GN210" s="136"/>
      <c r="GO210" s="136"/>
      <c r="GP210" s="136"/>
      <c r="GQ210" s="136"/>
      <c r="GR210" s="136"/>
      <c r="GS210" s="136"/>
      <c r="GT210" s="136"/>
      <c r="GU210" s="136"/>
      <c r="GV210" s="136"/>
      <c r="GW210" s="136"/>
      <c r="GX210" s="136"/>
      <c r="GY210" s="136"/>
      <c r="GZ210" s="136"/>
      <c r="HA210" s="136"/>
      <c r="HB210" s="136"/>
      <c r="HC210" s="136"/>
      <c r="HD210" s="136"/>
      <c r="HE210" s="136"/>
      <c r="HF210" s="136"/>
      <c r="HG210" s="136"/>
      <c r="HH210" s="136"/>
      <c r="HI210" s="136"/>
      <c r="HJ210" s="136"/>
      <c r="HK210" s="136"/>
      <c r="HL210" s="136"/>
      <c r="HM210" s="136"/>
      <c r="HN210" s="136"/>
      <c r="HO210" s="136"/>
      <c r="HP210" s="136"/>
      <c r="HQ210" s="136"/>
      <c r="HR210" s="136"/>
      <c r="HS210" s="136"/>
      <c r="HT210" s="136"/>
      <c r="HU210" s="136"/>
      <c r="HV210" s="136"/>
      <c r="HW210" s="136"/>
      <c r="HX210" s="136"/>
      <c r="HY210" s="136"/>
      <c r="HZ210" s="136"/>
      <c r="IA210" s="136"/>
      <c r="IB210" s="136"/>
      <c r="IC210" s="136"/>
      <c r="ID210" s="136"/>
      <c r="IE210" s="136"/>
      <c r="IF210" s="136"/>
      <c r="IG210" s="136"/>
      <c r="IH210" s="136"/>
      <c r="II210" s="136"/>
      <c r="IJ210" s="136"/>
      <c r="IK210" s="136"/>
      <c r="IL210" s="136"/>
      <c r="IM210" s="136"/>
      <c r="IN210" s="136"/>
      <c r="IO210" s="136"/>
      <c r="IP210" s="136"/>
      <c r="IQ210" s="136"/>
      <c r="IR210" s="136"/>
      <c r="IS210" s="136"/>
      <c r="IT210" s="136"/>
    </row>
    <row r="211" spans="1:254" s="168" customFormat="1" ht="26.4" x14ac:dyDescent="0.25">
      <c r="A211" s="193" t="s">
        <v>247</v>
      </c>
      <c r="B211" s="166" t="s">
        <v>381</v>
      </c>
      <c r="C211" s="177" t="s">
        <v>241</v>
      </c>
      <c r="D211" s="177" t="s">
        <v>92</v>
      </c>
      <c r="E211" s="177" t="s">
        <v>251</v>
      </c>
      <c r="F211" s="177"/>
      <c r="G211" s="167">
        <f>SUM(G213+G212)</f>
        <v>7230</v>
      </c>
    </row>
    <row r="212" spans="1:254" s="132" customFormat="1" x14ac:dyDescent="0.25">
      <c r="A212" s="169" t="s">
        <v>383</v>
      </c>
      <c r="B212" s="171" t="s">
        <v>381</v>
      </c>
      <c r="C212" s="174" t="s">
        <v>241</v>
      </c>
      <c r="D212" s="174" t="s">
        <v>92</v>
      </c>
      <c r="E212" s="174" t="s">
        <v>251</v>
      </c>
      <c r="F212" s="174" t="s">
        <v>105</v>
      </c>
      <c r="G212" s="172">
        <v>7230</v>
      </c>
    </row>
    <row r="213" spans="1:254" s="168" customFormat="1" ht="26.4" x14ac:dyDescent="0.25">
      <c r="A213" s="169" t="s">
        <v>150</v>
      </c>
      <c r="B213" s="171" t="s">
        <v>381</v>
      </c>
      <c r="C213" s="174" t="s">
        <v>241</v>
      </c>
      <c r="D213" s="174" t="s">
        <v>92</v>
      </c>
      <c r="E213" s="174" t="s">
        <v>251</v>
      </c>
      <c r="F213" s="174" t="s">
        <v>151</v>
      </c>
      <c r="G213" s="172">
        <v>0</v>
      </c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  <c r="U213" s="136"/>
      <c r="V213" s="136"/>
      <c r="W213" s="136"/>
      <c r="X213" s="136"/>
      <c r="Y213" s="136"/>
      <c r="Z213" s="136"/>
      <c r="AA213" s="136"/>
      <c r="AB213" s="136"/>
      <c r="AC213" s="136"/>
      <c r="AD213" s="136"/>
      <c r="AE213" s="136"/>
      <c r="AF213" s="136"/>
      <c r="AG213" s="136"/>
      <c r="AH213" s="136"/>
      <c r="AI213" s="136"/>
      <c r="AJ213" s="136"/>
      <c r="AK213" s="136"/>
      <c r="AL213" s="136"/>
      <c r="AM213" s="136"/>
      <c r="AN213" s="136"/>
      <c r="AO213" s="136"/>
      <c r="AP213" s="136"/>
      <c r="AQ213" s="136"/>
      <c r="AR213" s="136"/>
      <c r="AS213" s="136"/>
      <c r="AT213" s="136"/>
      <c r="AU213" s="136"/>
      <c r="AV213" s="136"/>
      <c r="AW213" s="136"/>
      <c r="AX213" s="136"/>
      <c r="AY213" s="136"/>
      <c r="AZ213" s="136"/>
      <c r="BA213" s="136"/>
      <c r="BB213" s="136"/>
      <c r="BC213" s="136"/>
      <c r="BD213" s="136"/>
      <c r="BE213" s="136"/>
      <c r="BF213" s="136"/>
      <c r="BG213" s="136"/>
      <c r="BH213" s="136"/>
      <c r="BI213" s="136"/>
      <c r="BJ213" s="136"/>
      <c r="BK213" s="136"/>
      <c r="BL213" s="136"/>
      <c r="BM213" s="136"/>
      <c r="BN213" s="136"/>
      <c r="BO213" s="136"/>
      <c r="BP213" s="136"/>
      <c r="BQ213" s="136"/>
      <c r="BR213" s="136"/>
      <c r="BS213" s="136"/>
      <c r="BT213" s="136"/>
      <c r="BU213" s="136"/>
      <c r="BV213" s="136"/>
      <c r="BW213" s="136"/>
      <c r="BX213" s="136"/>
      <c r="BY213" s="136"/>
      <c r="BZ213" s="136"/>
      <c r="CA213" s="136"/>
      <c r="CB213" s="136"/>
      <c r="CC213" s="136"/>
      <c r="CD213" s="136"/>
      <c r="CE213" s="136"/>
      <c r="CF213" s="136"/>
      <c r="CG213" s="136"/>
      <c r="CH213" s="136"/>
      <c r="CI213" s="136"/>
      <c r="CJ213" s="136"/>
      <c r="CK213" s="136"/>
      <c r="CL213" s="136"/>
      <c r="CM213" s="136"/>
      <c r="CN213" s="136"/>
      <c r="CO213" s="136"/>
      <c r="CP213" s="136"/>
      <c r="CQ213" s="136"/>
      <c r="CR213" s="136"/>
      <c r="CS213" s="136"/>
      <c r="CT213" s="136"/>
      <c r="CU213" s="136"/>
      <c r="CV213" s="136"/>
      <c r="CW213" s="136"/>
      <c r="CX213" s="136"/>
      <c r="CY213" s="136"/>
      <c r="CZ213" s="136"/>
      <c r="DA213" s="136"/>
      <c r="DB213" s="136"/>
      <c r="DC213" s="136"/>
      <c r="DD213" s="136"/>
      <c r="DE213" s="136"/>
      <c r="DF213" s="136"/>
      <c r="DG213" s="136"/>
      <c r="DH213" s="136"/>
      <c r="DI213" s="136"/>
      <c r="DJ213" s="136"/>
      <c r="DK213" s="136"/>
      <c r="DL213" s="136"/>
      <c r="DM213" s="136"/>
      <c r="DN213" s="136"/>
      <c r="DO213" s="136"/>
      <c r="DP213" s="136"/>
      <c r="DQ213" s="136"/>
      <c r="DR213" s="136"/>
      <c r="DS213" s="136"/>
      <c r="DT213" s="136"/>
      <c r="DU213" s="136"/>
      <c r="DV213" s="136"/>
      <c r="DW213" s="136"/>
      <c r="DX213" s="136"/>
      <c r="DY213" s="136"/>
      <c r="DZ213" s="136"/>
      <c r="EA213" s="136"/>
      <c r="EB213" s="136"/>
      <c r="EC213" s="136"/>
      <c r="ED213" s="136"/>
      <c r="EE213" s="136"/>
      <c r="EF213" s="136"/>
      <c r="EG213" s="136"/>
      <c r="EH213" s="136"/>
      <c r="EI213" s="136"/>
      <c r="EJ213" s="136"/>
      <c r="EK213" s="136"/>
      <c r="EL213" s="136"/>
      <c r="EM213" s="136"/>
      <c r="EN213" s="136"/>
      <c r="EO213" s="136"/>
      <c r="EP213" s="136"/>
      <c r="EQ213" s="136"/>
      <c r="ER213" s="136"/>
      <c r="ES213" s="136"/>
      <c r="ET213" s="136"/>
      <c r="EU213" s="136"/>
      <c r="EV213" s="136"/>
      <c r="EW213" s="136"/>
      <c r="EX213" s="136"/>
      <c r="EY213" s="136"/>
      <c r="EZ213" s="136"/>
      <c r="FA213" s="136"/>
      <c r="FB213" s="136"/>
      <c r="FC213" s="136"/>
      <c r="FD213" s="136"/>
      <c r="FE213" s="136"/>
      <c r="FF213" s="136"/>
      <c r="FG213" s="136"/>
      <c r="FH213" s="136"/>
      <c r="FI213" s="136"/>
      <c r="FJ213" s="136"/>
      <c r="FK213" s="136"/>
      <c r="FL213" s="136"/>
      <c r="FM213" s="136"/>
      <c r="FN213" s="136"/>
      <c r="FO213" s="136"/>
      <c r="FP213" s="136"/>
      <c r="FQ213" s="136"/>
      <c r="FR213" s="136"/>
      <c r="FS213" s="136"/>
      <c r="FT213" s="136"/>
      <c r="FU213" s="136"/>
      <c r="FV213" s="136"/>
      <c r="FW213" s="136"/>
      <c r="FX213" s="136"/>
      <c r="FY213" s="136"/>
      <c r="FZ213" s="136"/>
      <c r="GA213" s="136"/>
      <c r="GB213" s="136"/>
      <c r="GC213" s="136"/>
      <c r="GD213" s="136"/>
      <c r="GE213" s="136"/>
      <c r="GF213" s="136"/>
      <c r="GG213" s="136"/>
      <c r="GH213" s="136"/>
      <c r="GI213" s="136"/>
      <c r="GJ213" s="136"/>
      <c r="GK213" s="136"/>
      <c r="GL213" s="136"/>
      <c r="GM213" s="136"/>
      <c r="GN213" s="136"/>
      <c r="GO213" s="136"/>
      <c r="GP213" s="136"/>
      <c r="GQ213" s="136"/>
      <c r="GR213" s="136"/>
      <c r="GS213" s="136"/>
      <c r="GT213" s="136"/>
      <c r="GU213" s="136"/>
      <c r="GV213" s="136"/>
      <c r="GW213" s="136"/>
      <c r="GX213" s="136"/>
      <c r="GY213" s="136"/>
      <c r="GZ213" s="136"/>
      <c r="HA213" s="136"/>
      <c r="HB213" s="136"/>
      <c r="HC213" s="136"/>
      <c r="HD213" s="136"/>
      <c r="HE213" s="136"/>
      <c r="HF213" s="136"/>
      <c r="HG213" s="136"/>
      <c r="HH213" s="136"/>
      <c r="HI213" s="136"/>
      <c r="HJ213" s="136"/>
      <c r="HK213" s="136"/>
      <c r="HL213" s="136"/>
      <c r="HM213" s="136"/>
      <c r="HN213" s="136"/>
      <c r="HO213" s="136"/>
      <c r="HP213" s="136"/>
      <c r="HQ213" s="136"/>
      <c r="HR213" s="136"/>
      <c r="HS213" s="136"/>
      <c r="HT213" s="136"/>
      <c r="HU213" s="136"/>
      <c r="HV213" s="136"/>
      <c r="HW213" s="136"/>
      <c r="HX213" s="136"/>
      <c r="HY213" s="136"/>
      <c r="HZ213" s="136"/>
      <c r="IA213" s="136"/>
      <c r="IB213" s="136"/>
      <c r="IC213" s="136"/>
      <c r="ID213" s="136"/>
      <c r="IE213" s="136"/>
      <c r="IF213" s="136"/>
      <c r="IG213" s="136"/>
      <c r="IH213" s="136"/>
      <c r="II213" s="136"/>
      <c r="IJ213" s="136"/>
      <c r="IK213" s="136"/>
      <c r="IL213" s="136"/>
      <c r="IM213" s="136"/>
      <c r="IN213" s="136"/>
      <c r="IO213" s="136"/>
      <c r="IP213" s="136"/>
      <c r="IQ213" s="136"/>
      <c r="IR213" s="136"/>
      <c r="IS213" s="136"/>
      <c r="IT213" s="136"/>
    </row>
    <row r="214" spans="1:254" s="168" customFormat="1" ht="26.4" x14ac:dyDescent="0.25">
      <c r="A214" s="222" t="s">
        <v>252</v>
      </c>
      <c r="B214" s="171" t="s">
        <v>381</v>
      </c>
      <c r="C214" s="174" t="s">
        <v>241</v>
      </c>
      <c r="D214" s="174" t="s">
        <v>92</v>
      </c>
      <c r="E214" s="174" t="s">
        <v>416</v>
      </c>
      <c r="F214" s="174"/>
      <c r="G214" s="172">
        <f>SUM(G215)</f>
        <v>1252.46</v>
      </c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6"/>
      <c r="U214" s="136"/>
      <c r="V214" s="136"/>
      <c r="W214" s="136"/>
      <c r="X214" s="136"/>
      <c r="Y214" s="136"/>
      <c r="Z214" s="136"/>
      <c r="AA214" s="136"/>
      <c r="AB214" s="136"/>
      <c r="AC214" s="136"/>
      <c r="AD214" s="136"/>
      <c r="AE214" s="136"/>
      <c r="AF214" s="136"/>
      <c r="AG214" s="136"/>
      <c r="AH214" s="136"/>
      <c r="AI214" s="136"/>
      <c r="AJ214" s="136"/>
      <c r="AK214" s="136"/>
      <c r="AL214" s="136"/>
      <c r="AM214" s="136"/>
      <c r="AN214" s="136"/>
      <c r="AO214" s="136"/>
      <c r="AP214" s="136"/>
      <c r="AQ214" s="136"/>
      <c r="AR214" s="136"/>
      <c r="AS214" s="136"/>
      <c r="AT214" s="136"/>
      <c r="AU214" s="136"/>
      <c r="AV214" s="136"/>
      <c r="AW214" s="136"/>
      <c r="AX214" s="136"/>
      <c r="AY214" s="136"/>
      <c r="AZ214" s="136"/>
      <c r="BA214" s="136"/>
      <c r="BB214" s="136"/>
      <c r="BC214" s="136"/>
      <c r="BD214" s="136"/>
      <c r="BE214" s="136"/>
      <c r="BF214" s="136"/>
      <c r="BG214" s="136"/>
      <c r="BH214" s="136"/>
      <c r="BI214" s="136"/>
      <c r="BJ214" s="136"/>
      <c r="BK214" s="136"/>
      <c r="BL214" s="136"/>
      <c r="BM214" s="136"/>
      <c r="BN214" s="136"/>
      <c r="BO214" s="136"/>
      <c r="BP214" s="136"/>
      <c r="BQ214" s="136"/>
      <c r="BR214" s="136"/>
      <c r="BS214" s="136"/>
      <c r="BT214" s="136"/>
      <c r="BU214" s="136"/>
      <c r="BV214" s="136"/>
      <c r="BW214" s="136"/>
      <c r="BX214" s="136"/>
      <c r="BY214" s="136"/>
      <c r="BZ214" s="136"/>
      <c r="CA214" s="136"/>
      <c r="CB214" s="136"/>
      <c r="CC214" s="136"/>
      <c r="CD214" s="136"/>
      <c r="CE214" s="136"/>
      <c r="CF214" s="136"/>
      <c r="CG214" s="136"/>
      <c r="CH214" s="136"/>
      <c r="CI214" s="136"/>
      <c r="CJ214" s="136"/>
      <c r="CK214" s="136"/>
      <c r="CL214" s="136"/>
      <c r="CM214" s="136"/>
      <c r="CN214" s="136"/>
      <c r="CO214" s="136"/>
      <c r="CP214" s="136"/>
      <c r="CQ214" s="136"/>
      <c r="CR214" s="136"/>
      <c r="CS214" s="136"/>
      <c r="CT214" s="136"/>
      <c r="CU214" s="136"/>
      <c r="CV214" s="136"/>
      <c r="CW214" s="136"/>
      <c r="CX214" s="136"/>
      <c r="CY214" s="136"/>
      <c r="CZ214" s="136"/>
      <c r="DA214" s="136"/>
      <c r="DB214" s="136"/>
      <c r="DC214" s="136"/>
      <c r="DD214" s="136"/>
      <c r="DE214" s="136"/>
      <c r="DF214" s="136"/>
      <c r="DG214" s="136"/>
      <c r="DH214" s="136"/>
      <c r="DI214" s="136"/>
      <c r="DJ214" s="136"/>
      <c r="DK214" s="136"/>
      <c r="DL214" s="136"/>
      <c r="DM214" s="136"/>
      <c r="DN214" s="136"/>
      <c r="DO214" s="136"/>
      <c r="DP214" s="136"/>
      <c r="DQ214" s="136"/>
      <c r="DR214" s="136"/>
      <c r="DS214" s="136"/>
      <c r="DT214" s="136"/>
      <c r="DU214" s="136"/>
      <c r="DV214" s="136"/>
      <c r="DW214" s="136"/>
      <c r="DX214" s="136"/>
      <c r="DY214" s="136"/>
      <c r="DZ214" s="136"/>
      <c r="EA214" s="136"/>
      <c r="EB214" s="136"/>
      <c r="EC214" s="136"/>
      <c r="ED214" s="136"/>
      <c r="EE214" s="136"/>
      <c r="EF214" s="136"/>
      <c r="EG214" s="136"/>
      <c r="EH214" s="136"/>
      <c r="EI214" s="136"/>
      <c r="EJ214" s="136"/>
      <c r="EK214" s="136"/>
      <c r="EL214" s="136"/>
      <c r="EM214" s="136"/>
      <c r="EN214" s="136"/>
      <c r="EO214" s="136"/>
      <c r="EP214" s="136"/>
      <c r="EQ214" s="136"/>
      <c r="ER214" s="136"/>
      <c r="ES214" s="136"/>
      <c r="ET214" s="136"/>
      <c r="EU214" s="136"/>
      <c r="EV214" s="136"/>
      <c r="EW214" s="136"/>
      <c r="EX214" s="136"/>
      <c r="EY214" s="136"/>
      <c r="EZ214" s="136"/>
      <c r="FA214" s="136"/>
      <c r="FB214" s="136"/>
      <c r="FC214" s="136"/>
      <c r="FD214" s="136"/>
      <c r="FE214" s="136"/>
      <c r="FF214" s="136"/>
      <c r="FG214" s="136"/>
      <c r="FH214" s="136"/>
      <c r="FI214" s="136"/>
      <c r="FJ214" s="136"/>
      <c r="FK214" s="136"/>
      <c r="FL214" s="136"/>
      <c r="FM214" s="136"/>
      <c r="FN214" s="136"/>
      <c r="FO214" s="136"/>
      <c r="FP214" s="136"/>
      <c r="FQ214" s="136"/>
      <c r="FR214" s="136"/>
      <c r="FS214" s="136"/>
      <c r="FT214" s="136"/>
      <c r="FU214" s="136"/>
      <c r="FV214" s="136"/>
      <c r="FW214" s="136"/>
      <c r="FX214" s="136"/>
      <c r="FY214" s="136"/>
      <c r="FZ214" s="136"/>
      <c r="GA214" s="136"/>
      <c r="GB214" s="136"/>
      <c r="GC214" s="136"/>
      <c r="GD214" s="136"/>
      <c r="GE214" s="136"/>
      <c r="GF214" s="136"/>
      <c r="GG214" s="136"/>
      <c r="GH214" s="136"/>
      <c r="GI214" s="136"/>
      <c r="GJ214" s="136"/>
      <c r="GK214" s="136"/>
      <c r="GL214" s="136"/>
      <c r="GM214" s="136"/>
      <c r="GN214" s="136"/>
      <c r="GO214" s="136"/>
      <c r="GP214" s="136"/>
      <c r="GQ214" s="136"/>
      <c r="GR214" s="136"/>
      <c r="GS214" s="136"/>
      <c r="GT214" s="136"/>
      <c r="GU214" s="136"/>
      <c r="GV214" s="136"/>
      <c r="GW214" s="136"/>
      <c r="GX214" s="136"/>
      <c r="GY214" s="136"/>
      <c r="GZ214" s="136"/>
      <c r="HA214" s="136"/>
      <c r="HB214" s="136"/>
      <c r="HC214" s="136"/>
      <c r="HD214" s="136"/>
      <c r="HE214" s="136"/>
      <c r="HF214" s="136"/>
      <c r="HG214" s="136"/>
      <c r="HH214" s="136"/>
      <c r="HI214" s="136"/>
      <c r="HJ214" s="136"/>
      <c r="HK214" s="136"/>
      <c r="HL214" s="136"/>
      <c r="HM214" s="136"/>
      <c r="HN214" s="136"/>
      <c r="HO214" s="136"/>
      <c r="HP214" s="136"/>
      <c r="HQ214" s="136"/>
      <c r="HR214" s="136"/>
      <c r="HS214" s="136"/>
      <c r="HT214" s="136"/>
      <c r="HU214" s="136"/>
      <c r="HV214" s="136"/>
      <c r="HW214" s="136"/>
      <c r="HX214" s="136"/>
      <c r="HY214" s="136"/>
      <c r="HZ214" s="136"/>
      <c r="IA214" s="136"/>
      <c r="IB214" s="136"/>
      <c r="IC214" s="136"/>
      <c r="ID214" s="136"/>
      <c r="IE214" s="136"/>
      <c r="IF214" s="136"/>
      <c r="IG214" s="136"/>
      <c r="IH214" s="136"/>
      <c r="II214" s="136"/>
      <c r="IJ214" s="136"/>
      <c r="IK214" s="136"/>
      <c r="IL214" s="136"/>
      <c r="IM214" s="136"/>
      <c r="IN214" s="136"/>
      <c r="IO214" s="136"/>
      <c r="IP214" s="136"/>
      <c r="IQ214" s="136"/>
      <c r="IR214" s="136"/>
      <c r="IS214" s="136"/>
      <c r="IT214" s="136"/>
    </row>
    <row r="215" spans="1:254" s="168" customFormat="1" ht="26.4" x14ac:dyDescent="0.25">
      <c r="A215" s="169" t="s">
        <v>150</v>
      </c>
      <c r="B215" s="171" t="s">
        <v>381</v>
      </c>
      <c r="C215" s="174" t="s">
        <v>241</v>
      </c>
      <c r="D215" s="174" t="s">
        <v>92</v>
      </c>
      <c r="E215" s="174" t="s">
        <v>416</v>
      </c>
      <c r="F215" s="174" t="s">
        <v>151</v>
      </c>
      <c r="G215" s="172">
        <v>1252.46</v>
      </c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  <c r="U215" s="136"/>
      <c r="V215" s="136"/>
      <c r="W215" s="136"/>
      <c r="X215" s="136"/>
      <c r="Y215" s="136"/>
      <c r="Z215" s="136"/>
      <c r="AA215" s="136"/>
      <c r="AB215" s="136"/>
      <c r="AC215" s="136"/>
      <c r="AD215" s="136"/>
      <c r="AE215" s="136"/>
      <c r="AF215" s="136"/>
      <c r="AG215" s="136"/>
      <c r="AH215" s="136"/>
      <c r="AI215" s="136"/>
      <c r="AJ215" s="136"/>
      <c r="AK215" s="136"/>
      <c r="AL215" s="136"/>
      <c r="AM215" s="136"/>
      <c r="AN215" s="136"/>
      <c r="AO215" s="136"/>
      <c r="AP215" s="136"/>
      <c r="AQ215" s="136"/>
      <c r="AR215" s="136"/>
      <c r="AS215" s="136"/>
      <c r="AT215" s="136"/>
      <c r="AU215" s="136"/>
      <c r="AV215" s="136"/>
      <c r="AW215" s="136"/>
      <c r="AX215" s="136"/>
      <c r="AY215" s="136"/>
      <c r="AZ215" s="136"/>
      <c r="BA215" s="136"/>
      <c r="BB215" s="136"/>
      <c r="BC215" s="136"/>
      <c r="BD215" s="136"/>
      <c r="BE215" s="136"/>
      <c r="BF215" s="136"/>
      <c r="BG215" s="136"/>
      <c r="BH215" s="136"/>
      <c r="BI215" s="136"/>
      <c r="BJ215" s="136"/>
      <c r="BK215" s="136"/>
      <c r="BL215" s="136"/>
      <c r="BM215" s="136"/>
      <c r="BN215" s="136"/>
      <c r="BO215" s="136"/>
      <c r="BP215" s="136"/>
      <c r="BQ215" s="136"/>
      <c r="BR215" s="136"/>
      <c r="BS215" s="136"/>
      <c r="BT215" s="136"/>
      <c r="BU215" s="136"/>
      <c r="BV215" s="136"/>
      <c r="BW215" s="136"/>
      <c r="BX215" s="136"/>
      <c r="BY215" s="136"/>
      <c r="BZ215" s="136"/>
      <c r="CA215" s="136"/>
      <c r="CB215" s="136"/>
      <c r="CC215" s="136"/>
      <c r="CD215" s="136"/>
      <c r="CE215" s="136"/>
      <c r="CF215" s="136"/>
      <c r="CG215" s="136"/>
      <c r="CH215" s="136"/>
      <c r="CI215" s="136"/>
      <c r="CJ215" s="136"/>
      <c r="CK215" s="136"/>
      <c r="CL215" s="136"/>
      <c r="CM215" s="136"/>
      <c r="CN215" s="136"/>
      <c r="CO215" s="136"/>
      <c r="CP215" s="136"/>
      <c r="CQ215" s="136"/>
      <c r="CR215" s="136"/>
      <c r="CS215" s="136"/>
      <c r="CT215" s="136"/>
      <c r="CU215" s="136"/>
      <c r="CV215" s="136"/>
      <c r="CW215" s="136"/>
      <c r="CX215" s="136"/>
      <c r="CY215" s="136"/>
      <c r="CZ215" s="136"/>
      <c r="DA215" s="136"/>
      <c r="DB215" s="136"/>
      <c r="DC215" s="136"/>
      <c r="DD215" s="136"/>
      <c r="DE215" s="136"/>
      <c r="DF215" s="136"/>
      <c r="DG215" s="136"/>
      <c r="DH215" s="136"/>
      <c r="DI215" s="136"/>
      <c r="DJ215" s="136"/>
      <c r="DK215" s="136"/>
      <c r="DL215" s="136"/>
      <c r="DM215" s="136"/>
      <c r="DN215" s="136"/>
      <c r="DO215" s="136"/>
      <c r="DP215" s="136"/>
      <c r="DQ215" s="136"/>
      <c r="DR215" s="136"/>
      <c r="DS215" s="136"/>
      <c r="DT215" s="136"/>
      <c r="DU215" s="136"/>
      <c r="DV215" s="136"/>
      <c r="DW215" s="136"/>
      <c r="DX215" s="136"/>
      <c r="DY215" s="136"/>
      <c r="DZ215" s="136"/>
      <c r="EA215" s="136"/>
      <c r="EB215" s="136"/>
      <c r="EC215" s="136"/>
      <c r="ED215" s="136"/>
      <c r="EE215" s="136"/>
      <c r="EF215" s="136"/>
      <c r="EG215" s="136"/>
      <c r="EH215" s="136"/>
      <c r="EI215" s="136"/>
      <c r="EJ215" s="136"/>
      <c r="EK215" s="136"/>
      <c r="EL215" s="136"/>
      <c r="EM215" s="136"/>
      <c r="EN215" s="136"/>
      <c r="EO215" s="136"/>
      <c r="EP215" s="136"/>
      <c r="EQ215" s="136"/>
      <c r="ER215" s="136"/>
      <c r="ES215" s="136"/>
      <c r="ET215" s="136"/>
      <c r="EU215" s="136"/>
      <c r="EV215" s="136"/>
      <c r="EW215" s="136"/>
      <c r="EX215" s="136"/>
      <c r="EY215" s="136"/>
      <c r="EZ215" s="136"/>
      <c r="FA215" s="136"/>
      <c r="FB215" s="136"/>
      <c r="FC215" s="136"/>
      <c r="FD215" s="136"/>
      <c r="FE215" s="136"/>
      <c r="FF215" s="136"/>
      <c r="FG215" s="136"/>
      <c r="FH215" s="136"/>
      <c r="FI215" s="136"/>
      <c r="FJ215" s="136"/>
      <c r="FK215" s="136"/>
      <c r="FL215" s="136"/>
      <c r="FM215" s="136"/>
      <c r="FN215" s="136"/>
      <c r="FO215" s="136"/>
      <c r="FP215" s="136"/>
      <c r="FQ215" s="136"/>
      <c r="FR215" s="136"/>
      <c r="FS215" s="136"/>
      <c r="FT215" s="136"/>
      <c r="FU215" s="136"/>
      <c r="FV215" s="136"/>
      <c r="FW215" s="136"/>
      <c r="FX215" s="136"/>
      <c r="FY215" s="136"/>
      <c r="FZ215" s="136"/>
      <c r="GA215" s="136"/>
      <c r="GB215" s="136"/>
      <c r="GC215" s="136"/>
      <c r="GD215" s="136"/>
      <c r="GE215" s="136"/>
      <c r="GF215" s="136"/>
      <c r="GG215" s="136"/>
      <c r="GH215" s="136"/>
      <c r="GI215" s="136"/>
      <c r="GJ215" s="136"/>
      <c r="GK215" s="136"/>
      <c r="GL215" s="136"/>
      <c r="GM215" s="136"/>
      <c r="GN215" s="136"/>
      <c r="GO215" s="136"/>
      <c r="GP215" s="136"/>
      <c r="GQ215" s="136"/>
      <c r="GR215" s="136"/>
      <c r="GS215" s="136"/>
      <c r="GT215" s="136"/>
      <c r="GU215" s="136"/>
      <c r="GV215" s="136"/>
      <c r="GW215" s="136"/>
      <c r="GX215" s="136"/>
      <c r="GY215" s="136"/>
      <c r="GZ215" s="136"/>
      <c r="HA215" s="136"/>
      <c r="HB215" s="136"/>
      <c r="HC215" s="136"/>
      <c r="HD215" s="136"/>
      <c r="HE215" s="136"/>
      <c r="HF215" s="136"/>
      <c r="HG215" s="136"/>
      <c r="HH215" s="136"/>
      <c r="HI215" s="136"/>
      <c r="HJ215" s="136"/>
      <c r="HK215" s="136"/>
      <c r="HL215" s="136"/>
      <c r="HM215" s="136"/>
      <c r="HN215" s="136"/>
      <c r="HO215" s="136"/>
      <c r="HP215" s="136"/>
      <c r="HQ215" s="136"/>
      <c r="HR215" s="136"/>
      <c r="HS215" s="136"/>
      <c r="HT215" s="136"/>
      <c r="HU215" s="136"/>
      <c r="HV215" s="136"/>
      <c r="HW215" s="136"/>
      <c r="HX215" s="136"/>
      <c r="HY215" s="136"/>
      <c r="HZ215" s="136"/>
      <c r="IA215" s="136"/>
      <c r="IB215" s="136"/>
      <c r="IC215" s="136"/>
      <c r="ID215" s="136"/>
      <c r="IE215" s="136"/>
      <c r="IF215" s="136"/>
      <c r="IG215" s="136"/>
      <c r="IH215" s="136"/>
      <c r="II215" s="136"/>
      <c r="IJ215" s="136"/>
      <c r="IK215" s="136"/>
      <c r="IL215" s="136"/>
      <c r="IM215" s="136"/>
      <c r="IN215" s="136"/>
      <c r="IO215" s="136"/>
      <c r="IP215" s="136"/>
      <c r="IQ215" s="136"/>
      <c r="IR215" s="136"/>
      <c r="IS215" s="136"/>
      <c r="IT215" s="136"/>
    </row>
    <row r="216" spans="1:254" s="168" customFormat="1" ht="26.4" x14ac:dyDescent="0.25">
      <c r="A216" s="164" t="s">
        <v>254</v>
      </c>
      <c r="B216" s="166" t="s">
        <v>381</v>
      </c>
      <c r="C216" s="177" t="s">
        <v>241</v>
      </c>
      <c r="D216" s="177" t="s">
        <v>92</v>
      </c>
      <c r="E216" s="177" t="s">
        <v>255</v>
      </c>
      <c r="F216" s="177"/>
      <c r="G216" s="167">
        <f>SUM(G217)</f>
        <v>12733.56</v>
      </c>
    </row>
    <row r="217" spans="1:254" s="132" customFormat="1" ht="26.4" x14ac:dyDescent="0.25">
      <c r="A217" s="169" t="s">
        <v>150</v>
      </c>
      <c r="B217" s="171" t="s">
        <v>381</v>
      </c>
      <c r="C217" s="174" t="s">
        <v>241</v>
      </c>
      <c r="D217" s="174" t="s">
        <v>92</v>
      </c>
      <c r="E217" s="174" t="s">
        <v>255</v>
      </c>
      <c r="F217" s="174" t="s">
        <v>151</v>
      </c>
      <c r="G217" s="172">
        <v>12733.56</v>
      </c>
    </row>
    <row r="218" spans="1:254" s="168" customFormat="1" ht="26.4" x14ac:dyDescent="0.25">
      <c r="A218" s="222" t="s">
        <v>252</v>
      </c>
      <c r="B218" s="171" t="s">
        <v>381</v>
      </c>
      <c r="C218" s="174" t="s">
        <v>241</v>
      </c>
      <c r="D218" s="174" t="s">
        <v>92</v>
      </c>
      <c r="E218" s="174" t="s">
        <v>256</v>
      </c>
      <c r="F218" s="174"/>
      <c r="G218" s="172">
        <f>SUM(G219)</f>
        <v>19669.09</v>
      </c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  <c r="T218" s="136"/>
      <c r="U218" s="136"/>
      <c r="V218" s="136"/>
      <c r="W218" s="136"/>
      <c r="X218" s="136"/>
      <c r="Y218" s="136"/>
      <c r="Z218" s="136"/>
      <c r="AA218" s="136"/>
      <c r="AB218" s="136"/>
      <c r="AC218" s="136"/>
      <c r="AD218" s="136"/>
      <c r="AE218" s="136"/>
      <c r="AF218" s="136"/>
      <c r="AG218" s="136"/>
      <c r="AH218" s="136"/>
      <c r="AI218" s="136"/>
      <c r="AJ218" s="136"/>
      <c r="AK218" s="136"/>
      <c r="AL218" s="136"/>
      <c r="AM218" s="136"/>
      <c r="AN218" s="136"/>
      <c r="AO218" s="136"/>
      <c r="AP218" s="136"/>
      <c r="AQ218" s="136"/>
      <c r="AR218" s="136"/>
      <c r="AS218" s="136"/>
      <c r="AT218" s="136"/>
      <c r="AU218" s="136"/>
      <c r="AV218" s="136"/>
      <c r="AW218" s="136"/>
      <c r="AX218" s="136"/>
      <c r="AY218" s="136"/>
      <c r="AZ218" s="136"/>
      <c r="BA218" s="136"/>
      <c r="BB218" s="136"/>
      <c r="BC218" s="136"/>
      <c r="BD218" s="136"/>
      <c r="BE218" s="136"/>
      <c r="BF218" s="136"/>
      <c r="BG218" s="136"/>
      <c r="BH218" s="136"/>
      <c r="BI218" s="136"/>
      <c r="BJ218" s="136"/>
      <c r="BK218" s="136"/>
      <c r="BL218" s="136"/>
      <c r="BM218" s="136"/>
      <c r="BN218" s="136"/>
      <c r="BO218" s="136"/>
      <c r="BP218" s="136"/>
      <c r="BQ218" s="136"/>
      <c r="BR218" s="136"/>
      <c r="BS218" s="136"/>
      <c r="BT218" s="136"/>
      <c r="BU218" s="136"/>
      <c r="BV218" s="136"/>
      <c r="BW218" s="136"/>
      <c r="BX218" s="136"/>
      <c r="BY218" s="136"/>
      <c r="BZ218" s="136"/>
      <c r="CA218" s="136"/>
      <c r="CB218" s="136"/>
      <c r="CC218" s="136"/>
      <c r="CD218" s="136"/>
      <c r="CE218" s="136"/>
      <c r="CF218" s="136"/>
      <c r="CG218" s="136"/>
      <c r="CH218" s="136"/>
      <c r="CI218" s="136"/>
      <c r="CJ218" s="136"/>
      <c r="CK218" s="136"/>
      <c r="CL218" s="136"/>
      <c r="CM218" s="136"/>
      <c r="CN218" s="136"/>
      <c r="CO218" s="136"/>
      <c r="CP218" s="136"/>
      <c r="CQ218" s="136"/>
      <c r="CR218" s="136"/>
      <c r="CS218" s="136"/>
      <c r="CT218" s="136"/>
      <c r="CU218" s="136"/>
      <c r="CV218" s="136"/>
      <c r="CW218" s="136"/>
      <c r="CX218" s="136"/>
      <c r="CY218" s="136"/>
      <c r="CZ218" s="136"/>
      <c r="DA218" s="136"/>
      <c r="DB218" s="136"/>
      <c r="DC218" s="136"/>
      <c r="DD218" s="136"/>
      <c r="DE218" s="136"/>
      <c r="DF218" s="136"/>
      <c r="DG218" s="136"/>
      <c r="DH218" s="136"/>
      <c r="DI218" s="136"/>
      <c r="DJ218" s="136"/>
      <c r="DK218" s="136"/>
      <c r="DL218" s="136"/>
      <c r="DM218" s="136"/>
      <c r="DN218" s="136"/>
      <c r="DO218" s="136"/>
      <c r="DP218" s="136"/>
      <c r="DQ218" s="136"/>
      <c r="DR218" s="136"/>
      <c r="DS218" s="136"/>
      <c r="DT218" s="136"/>
      <c r="DU218" s="136"/>
      <c r="DV218" s="136"/>
      <c r="DW218" s="136"/>
      <c r="DX218" s="136"/>
      <c r="DY218" s="136"/>
      <c r="DZ218" s="136"/>
      <c r="EA218" s="136"/>
      <c r="EB218" s="136"/>
      <c r="EC218" s="136"/>
      <c r="ED218" s="136"/>
      <c r="EE218" s="136"/>
      <c r="EF218" s="136"/>
      <c r="EG218" s="136"/>
      <c r="EH218" s="136"/>
      <c r="EI218" s="136"/>
      <c r="EJ218" s="136"/>
      <c r="EK218" s="136"/>
      <c r="EL218" s="136"/>
      <c r="EM218" s="136"/>
      <c r="EN218" s="136"/>
      <c r="EO218" s="136"/>
      <c r="EP218" s="136"/>
      <c r="EQ218" s="136"/>
      <c r="ER218" s="136"/>
      <c r="ES218" s="136"/>
      <c r="ET218" s="136"/>
      <c r="EU218" s="136"/>
      <c r="EV218" s="136"/>
      <c r="EW218" s="136"/>
      <c r="EX218" s="136"/>
      <c r="EY218" s="136"/>
      <c r="EZ218" s="136"/>
      <c r="FA218" s="136"/>
      <c r="FB218" s="136"/>
      <c r="FC218" s="136"/>
      <c r="FD218" s="136"/>
      <c r="FE218" s="136"/>
      <c r="FF218" s="136"/>
      <c r="FG218" s="136"/>
      <c r="FH218" s="136"/>
      <c r="FI218" s="136"/>
      <c r="FJ218" s="136"/>
      <c r="FK218" s="136"/>
      <c r="FL218" s="136"/>
      <c r="FM218" s="136"/>
      <c r="FN218" s="136"/>
      <c r="FO218" s="136"/>
      <c r="FP218" s="136"/>
      <c r="FQ218" s="136"/>
      <c r="FR218" s="136"/>
      <c r="FS218" s="136"/>
      <c r="FT218" s="136"/>
      <c r="FU218" s="136"/>
      <c r="FV218" s="136"/>
      <c r="FW218" s="136"/>
      <c r="FX218" s="136"/>
      <c r="FY218" s="136"/>
      <c r="FZ218" s="136"/>
      <c r="GA218" s="136"/>
      <c r="GB218" s="136"/>
      <c r="GC218" s="136"/>
      <c r="GD218" s="136"/>
      <c r="GE218" s="136"/>
      <c r="GF218" s="136"/>
      <c r="GG218" s="136"/>
      <c r="GH218" s="136"/>
      <c r="GI218" s="136"/>
      <c r="GJ218" s="136"/>
      <c r="GK218" s="136"/>
      <c r="GL218" s="136"/>
      <c r="GM218" s="136"/>
      <c r="GN218" s="136"/>
      <c r="GO218" s="136"/>
      <c r="GP218" s="136"/>
      <c r="GQ218" s="136"/>
      <c r="GR218" s="136"/>
      <c r="GS218" s="136"/>
      <c r="GT218" s="136"/>
      <c r="GU218" s="136"/>
      <c r="GV218" s="136"/>
      <c r="GW218" s="136"/>
      <c r="GX218" s="136"/>
      <c r="GY218" s="136"/>
      <c r="GZ218" s="136"/>
      <c r="HA218" s="136"/>
      <c r="HB218" s="136"/>
      <c r="HC218" s="136"/>
      <c r="HD218" s="136"/>
      <c r="HE218" s="136"/>
      <c r="HF218" s="136"/>
      <c r="HG218" s="136"/>
      <c r="HH218" s="136"/>
      <c r="HI218" s="136"/>
      <c r="HJ218" s="136"/>
      <c r="HK218" s="136"/>
      <c r="HL218" s="136"/>
      <c r="HM218" s="136"/>
      <c r="HN218" s="136"/>
      <c r="HO218" s="136"/>
      <c r="HP218" s="136"/>
      <c r="HQ218" s="136"/>
      <c r="HR218" s="136"/>
      <c r="HS218" s="136"/>
      <c r="HT218" s="136"/>
      <c r="HU218" s="136"/>
      <c r="HV218" s="136"/>
      <c r="HW218" s="136"/>
      <c r="HX218" s="136"/>
      <c r="HY218" s="136"/>
      <c r="HZ218" s="136"/>
      <c r="IA218" s="136"/>
      <c r="IB218" s="136"/>
      <c r="IC218" s="136"/>
      <c r="ID218" s="136"/>
      <c r="IE218" s="136"/>
      <c r="IF218" s="136"/>
      <c r="IG218" s="136"/>
      <c r="IH218" s="136"/>
      <c r="II218" s="136"/>
      <c r="IJ218" s="136"/>
      <c r="IK218" s="136"/>
      <c r="IL218" s="136"/>
      <c r="IM218" s="136"/>
      <c r="IN218" s="136"/>
      <c r="IO218" s="136"/>
      <c r="IP218" s="136"/>
      <c r="IQ218" s="136"/>
      <c r="IR218" s="136"/>
      <c r="IS218" s="136"/>
      <c r="IT218" s="136"/>
    </row>
    <row r="219" spans="1:254" s="168" customFormat="1" ht="26.4" x14ac:dyDescent="0.25">
      <c r="A219" s="169" t="s">
        <v>150</v>
      </c>
      <c r="B219" s="171" t="s">
        <v>381</v>
      </c>
      <c r="C219" s="174" t="s">
        <v>241</v>
      </c>
      <c r="D219" s="174" t="s">
        <v>92</v>
      </c>
      <c r="E219" s="174" t="s">
        <v>256</v>
      </c>
      <c r="F219" s="174" t="s">
        <v>151</v>
      </c>
      <c r="G219" s="172">
        <v>19669.09</v>
      </c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  <c r="T219" s="136"/>
      <c r="U219" s="136"/>
      <c r="V219" s="136"/>
      <c r="W219" s="136"/>
      <c r="X219" s="136"/>
      <c r="Y219" s="136"/>
      <c r="Z219" s="136"/>
      <c r="AA219" s="136"/>
      <c r="AB219" s="136"/>
      <c r="AC219" s="136"/>
      <c r="AD219" s="136"/>
      <c r="AE219" s="136"/>
      <c r="AF219" s="136"/>
      <c r="AG219" s="136"/>
      <c r="AH219" s="136"/>
      <c r="AI219" s="136"/>
      <c r="AJ219" s="136"/>
      <c r="AK219" s="136"/>
      <c r="AL219" s="136"/>
      <c r="AM219" s="136"/>
      <c r="AN219" s="136"/>
      <c r="AO219" s="136"/>
      <c r="AP219" s="136"/>
      <c r="AQ219" s="136"/>
      <c r="AR219" s="136"/>
      <c r="AS219" s="136"/>
      <c r="AT219" s="136"/>
      <c r="AU219" s="136"/>
      <c r="AV219" s="136"/>
      <c r="AW219" s="136"/>
      <c r="AX219" s="136"/>
      <c r="AY219" s="136"/>
      <c r="AZ219" s="136"/>
      <c r="BA219" s="136"/>
      <c r="BB219" s="136"/>
      <c r="BC219" s="136"/>
      <c r="BD219" s="136"/>
      <c r="BE219" s="136"/>
      <c r="BF219" s="136"/>
      <c r="BG219" s="136"/>
      <c r="BH219" s="136"/>
      <c r="BI219" s="136"/>
      <c r="BJ219" s="136"/>
      <c r="BK219" s="136"/>
      <c r="BL219" s="136"/>
      <c r="BM219" s="136"/>
      <c r="BN219" s="136"/>
      <c r="BO219" s="136"/>
      <c r="BP219" s="136"/>
      <c r="BQ219" s="136"/>
      <c r="BR219" s="136"/>
      <c r="BS219" s="136"/>
      <c r="BT219" s="136"/>
      <c r="BU219" s="136"/>
      <c r="BV219" s="136"/>
      <c r="BW219" s="136"/>
      <c r="BX219" s="136"/>
      <c r="BY219" s="136"/>
      <c r="BZ219" s="136"/>
      <c r="CA219" s="136"/>
      <c r="CB219" s="136"/>
      <c r="CC219" s="136"/>
      <c r="CD219" s="136"/>
      <c r="CE219" s="136"/>
      <c r="CF219" s="136"/>
      <c r="CG219" s="136"/>
      <c r="CH219" s="136"/>
      <c r="CI219" s="136"/>
      <c r="CJ219" s="136"/>
      <c r="CK219" s="136"/>
      <c r="CL219" s="136"/>
      <c r="CM219" s="136"/>
      <c r="CN219" s="136"/>
      <c r="CO219" s="136"/>
      <c r="CP219" s="136"/>
      <c r="CQ219" s="136"/>
      <c r="CR219" s="136"/>
      <c r="CS219" s="136"/>
      <c r="CT219" s="136"/>
      <c r="CU219" s="136"/>
      <c r="CV219" s="136"/>
      <c r="CW219" s="136"/>
      <c r="CX219" s="136"/>
      <c r="CY219" s="136"/>
      <c r="CZ219" s="136"/>
      <c r="DA219" s="136"/>
      <c r="DB219" s="136"/>
      <c r="DC219" s="136"/>
      <c r="DD219" s="136"/>
      <c r="DE219" s="136"/>
      <c r="DF219" s="136"/>
      <c r="DG219" s="136"/>
      <c r="DH219" s="136"/>
      <c r="DI219" s="136"/>
      <c r="DJ219" s="136"/>
      <c r="DK219" s="136"/>
      <c r="DL219" s="136"/>
      <c r="DM219" s="136"/>
      <c r="DN219" s="136"/>
      <c r="DO219" s="136"/>
      <c r="DP219" s="136"/>
      <c r="DQ219" s="136"/>
      <c r="DR219" s="136"/>
      <c r="DS219" s="136"/>
      <c r="DT219" s="136"/>
      <c r="DU219" s="136"/>
      <c r="DV219" s="136"/>
      <c r="DW219" s="136"/>
      <c r="DX219" s="136"/>
      <c r="DY219" s="136"/>
      <c r="DZ219" s="136"/>
      <c r="EA219" s="136"/>
      <c r="EB219" s="136"/>
      <c r="EC219" s="136"/>
      <c r="ED219" s="136"/>
      <c r="EE219" s="136"/>
      <c r="EF219" s="136"/>
      <c r="EG219" s="136"/>
      <c r="EH219" s="136"/>
      <c r="EI219" s="136"/>
      <c r="EJ219" s="136"/>
      <c r="EK219" s="136"/>
      <c r="EL219" s="136"/>
      <c r="EM219" s="136"/>
      <c r="EN219" s="136"/>
      <c r="EO219" s="136"/>
      <c r="EP219" s="136"/>
      <c r="EQ219" s="136"/>
      <c r="ER219" s="136"/>
      <c r="ES219" s="136"/>
      <c r="ET219" s="136"/>
      <c r="EU219" s="136"/>
      <c r="EV219" s="136"/>
      <c r="EW219" s="136"/>
      <c r="EX219" s="136"/>
      <c r="EY219" s="136"/>
      <c r="EZ219" s="136"/>
      <c r="FA219" s="136"/>
      <c r="FB219" s="136"/>
      <c r="FC219" s="136"/>
      <c r="FD219" s="136"/>
      <c r="FE219" s="136"/>
      <c r="FF219" s="136"/>
      <c r="FG219" s="136"/>
      <c r="FH219" s="136"/>
      <c r="FI219" s="136"/>
      <c r="FJ219" s="136"/>
      <c r="FK219" s="136"/>
      <c r="FL219" s="136"/>
      <c r="FM219" s="136"/>
      <c r="FN219" s="136"/>
      <c r="FO219" s="136"/>
      <c r="FP219" s="136"/>
      <c r="FQ219" s="136"/>
      <c r="FR219" s="136"/>
      <c r="FS219" s="136"/>
      <c r="FT219" s="136"/>
      <c r="FU219" s="136"/>
      <c r="FV219" s="136"/>
      <c r="FW219" s="136"/>
      <c r="FX219" s="136"/>
      <c r="FY219" s="136"/>
      <c r="FZ219" s="136"/>
      <c r="GA219" s="136"/>
      <c r="GB219" s="136"/>
      <c r="GC219" s="136"/>
      <c r="GD219" s="136"/>
      <c r="GE219" s="136"/>
      <c r="GF219" s="136"/>
      <c r="GG219" s="136"/>
      <c r="GH219" s="136"/>
      <c r="GI219" s="136"/>
      <c r="GJ219" s="136"/>
      <c r="GK219" s="136"/>
      <c r="GL219" s="136"/>
      <c r="GM219" s="136"/>
      <c r="GN219" s="136"/>
      <c r="GO219" s="136"/>
      <c r="GP219" s="136"/>
      <c r="GQ219" s="136"/>
      <c r="GR219" s="136"/>
      <c r="GS219" s="136"/>
      <c r="GT219" s="136"/>
      <c r="GU219" s="136"/>
      <c r="GV219" s="136"/>
      <c r="GW219" s="136"/>
      <c r="GX219" s="136"/>
      <c r="GY219" s="136"/>
      <c r="GZ219" s="136"/>
      <c r="HA219" s="136"/>
      <c r="HB219" s="136"/>
      <c r="HC219" s="136"/>
      <c r="HD219" s="136"/>
      <c r="HE219" s="136"/>
      <c r="HF219" s="136"/>
      <c r="HG219" s="136"/>
      <c r="HH219" s="136"/>
      <c r="HI219" s="136"/>
      <c r="HJ219" s="136"/>
      <c r="HK219" s="136"/>
      <c r="HL219" s="136"/>
      <c r="HM219" s="136"/>
      <c r="HN219" s="136"/>
      <c r="HO219" s="136"/>
      <c r="HP219" s="136"/>
      <c r="HQ219" s="136"/>
      <c r="HR219" s="136"/>
      <c r="HS219" s="136"/>
      <c r="HT219" s="136"/>
      <c r="HU219" s="136"/>
      <c r="HV219" s="136"/>
      <c r="HW219" s="136"/>
      <c r="HX219" s="136"/>
      <c r="HY219" s="136"/>
      <c r="HZ219" s="136"/>
      <c r="IA219" s="136"/>
      <c r="IB219" s="136"/>
      <c r="IC219" s="136"/>
      <c r="ID219" s="136"/>
      <c r="IE219" s="136"/>
      <c r="IF219" s="136"/>
      <c r="IG219" s="136"/>
      <c r="IH219" s="136"/>
      <c r="II219" s="136"/>
      <c r="IJ219" s="136"/>
      <c r="IK219" s="136"/>
      <c r="IL219" s="136"/>
      <c r="IM219" s="136"/>
      <c r="IN219" s="136"/>
      <c r="IO219" s="136"/>
      <c r="IP219" s="136"/>
      <c r="IQ219" s="136"/>
      <c r="IR219" s="136"/>
      <c r="IS219" s="136"/>
      <c r="IT219" s="136"/>
    </row>
    <row r="220" spans="1:254" s="168" customFormat="1" ht="25.8" customHeight="1" x14ac:dyDescent="0.25">
      <c r="A220" s="164" t="s">
        <v>472</v>
      </c>
      <c r="B220" s="166" t="s">
        <v>381</v>
      </c>
      <c r="C220" s="177" t="s">
        <v>241</v>
      </c>
      <c r="D220" s="177" t="s">
        <v>92</v>
      </c>
      <c r="E220" s="177" t="s">
        <v>473</v>
      </c>
      <c r="F220" s="177"/>
      <c r="G220" s="167">
        <f>SUM(G221)</f>
        <v>1626.49</v>
      </c>
    </row>
    <row r="221" spans="1:254" s="132" customFormat="1" x14ac:dyDescent="0.25">
      <c r="A221" s="169" t="s">
        <v>383</v>
      </c>
      <c r="B221" s="171" t="s">
        <v>381</v>
      </c>
      <c r="C221" s="174" t="s">
        <v>241</v>
      </c>
      <c r="D221" s="174" t="s">
        <v>92</v>
      </c>
      <c r="E221" s="177" t="s">
        <v>473</v>
      </c>
      <c r="F221" s="174" t="s">
        <v>105</v>
      </c>
      <c r="G221" s="172">
        <v>1626.49</v>
      </c>
    </row>
    <row r="222" spans="1:254" s="168" customFormat="1" ht="52.8" x14ac:dyDescent="0.25">
      <c r="A222" s="164" t="s">
        <v>257</v>
      </c>
      <c r="B222" s="166" t="s">
        <v>381</v>
      </c>
      <c r="C222" s="177" t="s">
        <v>241</v>
      </c>
      <c r="D222" s="177" t="s">
        <v>92</v>
      </c>
      <c r="E222" s="177" t="s">
        <v>258</v>
      </c>
      <c r="F222" s="177"/>
      <c r="G222" s="167">
        <f>SUM(G223+G224)</f>
        <v>3079.68</v>
      </c>
    </row>
    <row r="223" spans="1:254" s="132" customFormat="1" x14ac:dyDescent="0.25">
      <c r="A223" s="169" t="s">
        <v>383</v>
      </c>
      <c r="B223" s="171" t="s">
        <v>381</v>
      </c>
      <c r="C223" s="174" t="s">
        <v>241</v>
      </c>
      <c r="D223" s="174" t="s">
        <v>92</v>
      </c>
      <c r="E223" s="174" t="s">
        <v>258</v>
      </c>
      <c r="F223" s="174" t="s">
        <v>105</v>
      </c>
      <c r="G223" s="172">
        <v>3079.68</v>
      </c>
    </row>
    <row r="224" spans="1:254" s="132" customFormat="1" ht="26.4" x14ac:dyDescent="0.25">
      <c r="A224" s="169" t="s">
        <v>150</v>
      </c>
      <c r="B224" s="171" t="s">
        <v>381</v>
      </c>
      <c r="C224" s="174" t="s">
        <v>241</v>
      </c>
      <c r="D224" s="174" t="s">
        <v>92</v>
      </c>
      <c r="E224" s="174" t="s">
        <v>258</v>
      </c>
      <c r="F224" s="174" t="s">
        <v>151</v>
      </c>
      <c r="G224" s="172">
        <v>0</v>
      </c>
    </row>
    <row r="225" spans="1:254" s="132" customFormat="1" x14ac:dyDescent="0.25">
      <c r="A225" s="164" t="s">
        <v>417</v>
      </c>
      <c r="B225" s="166" t="s">
        <v>381</v>
      </c>
      <c r="C225" s="166" t="s">
        <v>241</v>
      </c>
      <c r="D225" s="166" t="s">
        <v>92</v>
      </c>
      <c r="E225" s="166" t="s">
        <v>143</v>
      </c>
      <c r="F225" s="166"/>
      <c r="G225" s="205">
        <f>SUM(G226)</f>
        <v>602</v>
      </c>
      <c r="H225" s="168"/>
      <c r="I225" s="168"/>
      <c r="J225" s="168"/>
      <c r="K225" s="168"/>
      <c r="L225" s="168"/>
      <c r="M225" s="168"/>
      <c r="N225" s="168"/>
      <c r="O225" s="168"/>
      <c r="P225" s="168"/>
      <c r="Q225" s="168"/>
      <c r="R225" s="168"/>
      <c r="S225" s="168"/>
      <c r="T225" s="168"/>
      <c r="U225" s="168"/>
      <c r="V225" s="168"/>
      <c r="W225" s="168"/>
      <c r="X225" s="168"/>
      <c r="Y225" s="168"/>
      <c r="Z225" s="168"/>
      <c r="AA225" s="168"/>
      <c r="AB225" s="168"/>
      <c r="AC225" s="168"/>
      <c r="AD225" s="168"/>
      <c r="AE225" s="168"/>
      <c r="AF225" s="168"/>
      <c r="AG225" s="168"/>
      <c r="AH225" s="168"/>
      <c r="AI225" s="168"/>
      <c r="AJ225" s="168"/>
      <c r="AK225" s="168"/>
      <c r="AL225" s="168"/>
      <c r="AM225" s="168"/>
      <c r="AN225" s="168"/>
      <c r="AO225" s="168"/>
      <c r="AP225" s="168"/>
      <c r="AQ225" s="168"/>
      <c r="AR225" s="168"/>
      <c r="AS225" s="168"/>
      <c r="AT225" s="168"/>
      <c r="AU225" s="168"/>
      <c r="AV225" s="168"/>
      <c r="AW225" s="168"/>
      <c r="AX225" s="168"/>
      <c r="AY225" s="168"/>
      <c r="AZ225" s="168"/>
      <c r="BA225" s="168"/>
      <c r="BB225" s="168"/>
      <c r="BC225" s="168"/>
      <c r="BD225" s="168"/>
      <c r="BE225" s="168"/>
      <c r="BF225" s="168"/>
      <c r="BG225" s="168"/>
      <c r="BH225" s="168"/>
      <c r="BI225" s="168"/>
      <c r="BJ225" s="168"/>
      <c r="BK225" s="168"/>
      <c r="BL225" s="168"/>
      <c r="BM225" s="168"/>
      <c r="BN225" s="168"/>
      <c r="BO225" s="168"/>
      <c r="BP225" s="168"/>
      <c r="BQ225" s="168"/>
      <c r="BR225" s="168"/>
      <c r="BS225" s="168"/>
      <c r="BT225" s="168"/>
      <c r="BU225" s="168"/>
      <c r="BV225" s="168"/>
      <c r="BW225" s="168"/>
      <c r="BX225" s="168"/>
      <c r="BY225" s="168"/>
      <c r="BZ225" s="168"/>
      <c r="CA225" s="168"/>
      <c r="CB225" s="168"/>
      <c r="CC225" s="168"/>
      <c r="CD225" s="168"/>
      <c r="CE225" s="168"/>
      <c r="CF225" s="168"/>
      <c r="CG225" s="168"/>
      <c r="CH225" s="168"/>
      <c r="CI225" s="168"/>
      <c r="CJ225" s="168"/>
      <c r="CK225" s="168"/>
      <c r="CL225" s="168"/>
      <c r="CM225" s="168"/>
      <c r="CN225" s="168"/>
      <c r="CO225" s="168"/>
      <c r="CP225" s="168"/>
      <c r="CQ225" s="168"/>
      <c r="CR225" s="168"/>
      <c r="CS225" s="168"/>
      <c r="CT225" s="168"/>
      <c r="CU225" s="168"/>
      <c r="CV225" s="168"/>
      <c r="CW225" s="168"/>
      <c r="CX225" s="168"/>
      <c r="CY225" s="168"/>
      <c r="CZ225" s="168"/>
      <c r="DA225" s="168"/>
      <c r="DB225" s="168"/>
      <c r="DC225" s="168"/>
      <c r="DD225" s="168"/>
      <c r="DE225" s="168"/>
      <c r="DF225" s="168"/>
      <c r="DG225" s="168"/>
      <c r="DH225" s="168"/>
      <c r="DI225" s="168"/>
      <c r="DJ225" s="168"/>
      <c r="DK225" s="168"/>
      <c r="DL225" s="168"/>
      <c r="DM225" s="168"/>
      <c r="DN225" s="168"/>
      <c r="DO225" s="168"/>
      <c r="DP225" s="168"/>
      <c r="DQ225" s="168"/>
      <c r="DR225" s="168"/>
      <c r="DS225" s="168"/>
      <c r="DT225" s="168"/>
      <c r="DU225" s="168"/>
      <c r="DV225" s="168"/>
      <c r="DW225" s="168"/>
      <c r="DX225" s="168"/>
      <c r="DY225" s="168"/>
      <c r="DZ225" s="168"/>
      <c r="EA225" s="168"/>
      <c r="EB225" s="168"/>
      <c r="EC225" s="168"/>
      <c r="ED225" s="168"/>
      <c r="EE225" s="168"/>
      <c r="EF225" s="168"/>
      <c r="EG225" s="168"/>
      <c r="EH225" s="168"/>
      <c r="EI225" s="168"/>
      <c r="EJ225" s="168"/>
      <c r="EK225" s="168"/>
      <c r="EL225" s="168"/>
      <c r="EM225" s="168"/>
      <c r="EN225" s="168"/>
      <c r="EO225" s="168"/>
      <c r="EP225" s="168"/>
      <c r="EQ225" s="168"/>
      <c r="ER225" s="168"/>
      <c r="ES225" s="168"/>
      <c r="ET225" s="168"/>
      <c r="EU225" s="168"/>
      <c r="EV225" s="168"/>
      <c r="EW225" s="168"/>
      <c r="EX225" s="168"/>
      <c r="EY225" s="168"/>
      <c r="EZ225" s="168"/>
      <c r="FA225" s="168"/>
      <c r="FB225" s="168"/>
      <c r="FC225" s="168"/>
      <c r="FD225" s="168"/>
      <c r="FE225" s="168"/>
      <c r="FF225" s="168"/>
      <c r="FG225" s="168"/>
      <c r="FH225" s="168"/>
      <c r="FI225" s="168"/>
      <c r="FJ225" s="168"/>
      <c r="FK225" s="168"/>
      <c r="FL225" s="168"/>
      <c r="FM225" s="168"/>
      <c r="FN225" s="168"/>
      <c r="FO225" s="168"/>
      <c r="FP225" s="168"/>
      <c r="FQ225" s="168"/>
      <c r="FR225" s="168"/>
      <c r="FS225" s="168"/>
      <c r="FT225" s="168"/>
      <c r="FU225" s="168"/>
      <c r="FV225" s="168"/>
      <c r="FW225" s="168"/>
      <c r="FX225" s="168"/>
      <c r="FY225" s="168"/>
      <c r="FZ225" s="168"/>
      <c r="GA225" s="168"/>
      <c r="GB225" s="168"/>
      <c r="GC225" s="168"/>
      <c r="GD225" s="168"/>
      <c r="GE225" s="168"/>
      <c r="GF225" s="168"/>
      <c r="GG225" s="168"/>
      <c r="GH225" s="168"/>
      <c r="GI225" s="168"/>
      <c r="GJ225" s="168"/>
      <c r="GK225" s="168"/>
      <c r="GL225" s="168"/>
      <c r="GM225" s="168"/>
      <c r="GN225" s="168"/>
      <c r="GO225" s="168"/>
      <c r="GP225" s="168"/>
      <c r="GQ225" s="168"/>
      <c r="GR225" s="168"/>
      <c r="GS225" s="168"/>
      <c r="GT225" s="168"/>
      <c r="GU225" s="168"/>
      <c r="GV225" s="168"/>
      <c r="GW225" s="168"/>
      <c r="GX225" s="168"/>
      <c r="GY225" s="168"/>
      <c r="GZ225" s="168"/>
      <c r="HA225" s="168"/>
      <c r="HB225" s="168"/>
      <c r="HC225" s="168"/>
      <c r="HD225" s="168"/>
      <c r="HE225" s="168"/>
      <c r="HF225" s="168"/>
      <c r="HG225" s="168"/>
      <c r="HH225" s="168"/>
      <c r="HI225" s="168"/>
      <c r="HJ225" s="168"/>
      <c r="HK225" s="168"/>
      <c r="HL225" s="168"/>
      <c r="HM225" s="168"/>
      <c r="HN225" s="168"/>
      <c r="HO225" s="168"/>
      <c r="HP225" s="168"/>
      <c r="HQ225" s="168"/>
      <c r="HR225" s="168"/>
      <c r="HS225" s="168"/>
      <c r="HT225" s="168"/>
      <c r="HU225" s="168"/>
      <c r="HV225" s="168"/>
      <c r="HW225" s="168"/>
      <c r="HX225" s="168"/>
      <c r="HY225" s="168"/>
      <c r="HZ225" s="168"/>
      <c r="IA225" s="168"/>
      <c r="IB225" s="168"/>
      <c r="IC225" s="168"/>
      <c r="ID225" s="168"/>
      <c r="IE225" s="168"/>
      <c r="IF225" s="168"/>
      <c r="IG225" s="168"/>
      <c r="IH225" s="168"/>
      <c r="II225" s="168"/>
      <c r="IJ225" s="168"/>
      <c r="IK225" s="168"/>
      <c r="IL225" s="168"/>
      <c r="IM225" s="168"/>
      <c r="IN225" s="168"/>
      <c r="IO225" s="168"/>
      <c r="IP225" s="168"/>
      <c r="IQ225" s="168"/>
      <c r="IR225" s="168"/>
      <c r="IS225" s="168"/>
      <c r="IT225" s="168"/>
    </row>
    <row r="226" spans="1:254" ht="26.4" x14ac:dyDescent="0.25">
      <c r="A226" s="169" t="s">
        <v>150</v>
      </c>
      <c r="B226" s="171" t="s">
        <v>381</v>
      </c>
      <c r="C226" s="171" t="s">
        <v>241</v>
      </c>
      <c r="D226" s="171" t="s">
        <v>92</v>
      </c>
      <c r="E226" s="171" t="s">
        <v>143</v>
      </c>
      <c r="F226" s="171" t="s">
        <v>151</v>
      </c>
      <c r="G226" s="213">
        <v>602</v>
      </c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  <c r="S226" s="132"/>
      <c r="T226" s="132"/>
      <c r="U226" s="132"/>
      <c r="V226" s="132"/>
      <c r="W226" s="132"/>
      <c r="X226" s="132"/>
      <c r="Y226" s="132"/>
      <c r="Z226" s="132"/>
      <c r="AA226" s="132"/>
      <c r="AB226" s="132"/>
      <c r="AC226" s="132"/>
      <c r="AD226" s="132"/>
      <c r="AE226" s="132"/>
      <c r="AF226" s="132"/>
      <c r="AG226" s="132"/>
      <c r="AH226" s="132"/>
      <c r="AI226" s="132"/>
      <c r="AJ226" s="132"/>
      <c r="AK226" s="132"/>
      <c r="AL226" s="132"/>
      <c r="AM226" s="132"/>
      <c r="AN226" s="132"/>
      <c r="AO226" s="132"/>
      <c r="AP226" s="132"/>
      <c r="AQ226" s="132"/>
      <c r="AR226" s="132"/>
      <c r="AS226" s="132"/>
      <c r="AT226" s="132"/>
      <c r="AU226" s="132"/>
      <c r="AV226" s="132"/>
      <c r="AW226" s="132"/>
      <c r="AX226" s="132"/>
      <c r="AY226" s="132"/>
      <c r="AZ226" s="132"/>
      <c r="BA226" s="132"/>
      <c r="BB226" s="132"/>
      <c r="BC226" s="132"/>
      <c r="BD226" s="132"/>
      <c r="BE226" s="132"/>
      <c r="BF226" s="132"/>
      <c r="BG226" s="132"/>
      <c r="BH226" s="132"/>
      <c r="BI226" s="132"/>
      <c r="BJ226" s="132"/>
      <c r="BK226" s="132"/>
      <c r="BL226" s="132"/>
      <c r="BM226" s="132"/>
      <c r="BN226" s="132"/>
      <c r="BO226" s="132"/>
      <c r="BP226" s="132"/>
      <c r="BQ226" s="132"/>
      <c r="BR226" s="132"/>
      <c r="BS226" s="132"/>
      <c r="BT226" s="132"/>
      <c r="BU226" s="132"/>
      <c r="BV226" s="132"/>
      <c r="BW226" s="132"/>
      <c r="BX226" s="132"/>
      <c r="BY226" s="132"/>
      <c r="BZ226" s="132"/>
      <c r="CA226" s="132"/>
      <c r="CB226" s="132"/>
      <c r="CC226" s="132"/>
      <c r="CD226" s="132"/>
      <c r="CE226" s="132"/>
      <c r="CF226" s="132"/>
      <c r="CG226" s="132"/>
      <c r="CH226" s="132"/>
      <c r="CI226" s="132"/>
      <c r="CJ226" s="132"/>
      <c r="CK226" s="132"/>
      <c r="CL226" s="132"/>
      <c r="CM226" s="132"/>
      <c r="CN226" s="132"/>
      <c r="CO226" s="132"/>
      <c r="CP226" s="132"/>
      <c r="CQ226" s="132"/>
      <c r="CR226" s="132"/>
      <c r="CS226" s="132"/>
      <c r="CT226" s="132"/>
      <c r="CU226" s="132"/>
      <c r="CV226" s="132"/>
      <c r="CW226" s="132"/>
      <c r="CX226" s="132"/>
      <c r="CY226" s="132"/>
      <c r="CZ226" s="132"/>
      <c r="DA226" s="132"/>
      <c r="DB226" s="132"/>
      <c r="DC226" s="132"/>
      <c r="DD226" s="132"/>
      <c r="DE226" s="132"/>
      <c r="DF226" s="132"/>
      <c r="DG226" s="132"/>
      <c r="DH226" s="132"/>
      <c r="DI226" s="132"/>
      <c r="DJ226" s="132"/>
      <c r="DK226" s="132"/>
      <c r="DL226" s="132"/>
      <c r="DM226" s="132"/>
      <c r="DN226" s="132"/>
      <c r="DO226" s="132"/>
      <c r="DP226" s="132"/>
      <c r="DQ226" s="132"/>
      <c r="DR226" s="132"/>
      <c r="DS226" s="132"/>
      <c r="DT226" s="132"/>
      <c r="DU226" s="132"/>
      <c r="DV226" s="132"/>
      <c r="DW226" s="132"/>
      <c r="DX226" s="132"/>
      <c r="DY226" s="132"/>
      <c r="DZ226" s="132"/>
      <c r="EA226" s="132"/>
      <c r="EB226" s="132"/>
      <c r="EC226" s="132"/>
      <c r="ED226" s="132"/>
      <c r="EE226" s="132"/>
      <c r="EF226" s="132"/>
      <c r="EG226" s="132"/>
      <c r="EH226" s="132"/>
      <c r="EI226" s="132"/>
      <c r="EJ226" s="132"/>
      <c r="EK226" s="132"/>
      <c r="EL226" s="132"/>
      <c r="EM226" s="132"/>
      <c r="EN226" s="132"/>
      <c r="EO226" s="132"/>
      <c r="EP226" s="132"/>
      <c r="EQ226" s="132"/>
      <c r="ER226" s="132"/>
      <c r="ES226" s="132"/>
      <c r="ET226" s="132"/>
      <c r="EU226" s="132"/>
      <c r="EV226" s="132"/>
      <c r="EW226" s="132"/>
      <c r="EX226" s="132"/>
      <c r="EY226" s="132"/>
      <c r="EZ226" s="132"/>
      <c r="FA226" s="132"/>
      <c r="FB226" s="132"/>
      <c r="FC226" s="132"/>
      <c r="FD226" s="132"/>
      <c r="FE226" s="132"/>
      <c r="FF226" s="132"/>
      <c r="FG226" s="132"/>
      <c r="FH226" s="132"/>
      <c r="FI226" s="132"/>
      <c r="FJ226" s="132"/>
      <c r="FK226" s="132"/>
      <c r="FL226" s="132"/>
      <c r="FM226" s="132"/>
      <c r="FN226" s="132"/>
      <c r="FO226" s="132"/>
      <c r="FP226" s="132"/>
      <c r="FQ226" s="132"/>
      <c r="FR226" s="132"/>
      <c r="FS226" s="132"/>
      <c r="FT226" s="132"/>
      <c r="FU226" s="132"/>
      <c r="FV226" s="132"/>
      <c r="FW226" s="132"/>
      <c r="FX226" s="132"/>
      <c r="FY226" s="132"/>
      <c r="FZ226" s="132"/>
      <c r="GA226" s="132"/>
      <c r="GB226" s="132"/>
      <c r="GC226" s="132"/>
      <c r="GD226" s="132"/>
      <c r="GE226" s="132"/>
      <c r="GF226" s="132"/>
      <c r="GG226" s="132"/>
      <c r="GH226" s="132"/>
      <c r="GI226" s="132"/>
      <c r="GJ226" s="132"/>
      <c r="GK226" s="132"/>
      <c r="GL226" s="132"/>
      <c r="GM226" s="132"/>
      <c r="GN226" s="132"/>
      <c r="GO226" s="132"/>
      <c r="GP226" s="132"/>
      <c r="GQ226" s="132"/>
      <c r="GR226" s="132"/>
      <c r="GS226" s="132"/>
      <c r="GT226" s="132"/>
      <c r="GU226" s="132"/>
      <c r="GV226" s="132"/>
      <c r="GW226" s="132"/>
      <c r="GX226" s="132"/>
      <c r="GY226" s="132"/>
      <c r="GZ226" s="132"/>
      <c r="HA226" s="132"/>
      <c r="HB226" s="132"/>
      <c r="HC226" s="132"/>
      <c r="HD226" s="132"/>
      <c r="HE226" s="132"/>
      <c r="HF226" s="132"/>
      <c r="HG226" s="132"/>
      <c r="HH226" s="132"/>
      <c r="HI226" s="132"/>
      <c r="HJ226" s="132"/>
      <c r="HK226" s="132"/>
      <c r="HL226" s="132"/>
      <c r="HM226" s="132"/>
      <c r="HN226" s="132"/>
      <c r="HO226" s="132"/>
      <c r="HP226" s="132"/>
      <c r="HQ226" s="132"/>
      <c r="HR226" s="132"/>
      <c r="HS226" s="132"/>
      <c r="HT226" s="132"/>
      <c r="HU226" s="132"/>
      <c r="HV226" s="132"/>
      <c r="HW226" s="132"/>
      <c r="HX226" s="132"/>
      <c r="HY226" s="132"/>
      <c r="HZ226" s="132"/>
      <c r="IA226" s="132"/>
      <c r="IB226" s="132"/>
      <c r="IC226" s="132"/>
      <c r="ID226" s="132"/>
      <c r="IE226" s="132"/>
      <c r="IF226" s="132"/>
      <c r="IG226" s="132"/>
      <c r="IH226" s="132"/>
      <c r="II226" s="132"/>
      <c r="IJ226" s="132"/>
      <c r="IK226" s="132"/>
      <c r="IL226" s="132"/>
      <c r="IM226" s="132"/>
      <c r="IN226" s="132"/>
      <c r="IO226" s="132"/>
      <c r="IP226" s="132"/>
      <c r="IQ226" s="132"/>
      <c r="IR226" s="132"/>
      <c r="IS226" s="132"/>
      <c r="IT226" s="132"/>
    </row>
    <row r="227" spans="1:254" x14ac:dyDescent="0.25">
      <c r="A227" s="223" t="s">
        <v>243</v>
      </c>
      <c r="B227" s="166" t="s">
        <v>381</v>
      </c>
      <c r="C227" s="177" t="s">
        <v>241</v>
      </c>
      <c r="D227" s="177" t="s">
        <v>92</v>
      </c>
      <c r="E227" s="177" t="s">
        <v>259</v>
      </c>
      <c r="F227" s="177"/>
      <c r="G227" s="167">
        <f>SUM(G229+G228)</f>
        <v>40320</v>
      </c>
      <c r="H227" s="168"/>
      <c r="I227" s="168"/>
      <c r="J227" s="168"/>
      <c r="K227" s="168"/>
      <c r="L227" s="168"/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  <c r="W227" s="168"/>
      <c r="X227" s="168"/>
      <c r="Y227" s="168"/>
      <c r="Z227" s="168"/>
      <c r="AA227" s="168"/>
      <c r="AB227" s="168"/>
      <c r="AC227" s="168"/>
      <c r="AD227" s="168"/>
      <c r="AE227" s="168"/>
      <c r="AF227" s="168"/>
      <c r="AG227" s="168"/>
      <c r="AH227" s="168"/>
      <c r="AI227" s="168"/>
      <c r="AJ227" s="168"/>
      <c r="AK227" s="168"/>
      <c r="AL227" s="168"/>
      <c r="AM227" s="168"/>
      <c r="AN227" s="168"/>
      <c r="AO227" s="168"/>
      <c r="AP227" s="168"/>
      <c r="AQ227" s="168"/>
      <c r="AR227" s="168"/>
      <c r="AS227" s="168"/>
      <c r="AT227" s="168"/>
      <c r="AU227" s="168"/>
      <c r="AV227" s="168"/>
      <c r="AW227" s="168"/>
      <c r="AX227" s="168"/>
      <c r="AY227" s="168"/>
      <c r="AZ227" s="168"/>
      <c r="BA227" s="168"/>
      <c r="BB227" s="168"/>
      <c r="BC227" s="168"/>
      <c r="BD227" s="168"/>
      <c r="BE227" s="168"/>
      <c r="BF227" s="168"/>
      <c r="BG227" s="168"/>
      <c r="BH227" s="168"/>
      <c r="BI227" s="168"/>
      <c r="BJ227" s="168"/>
      <c r="BK227" s="168"/>
      <c r="BL227" s="168"/>
      <c r="BM227" s="168"/>
      <c r="BN227" s="168"/>
      <c r="BO227" s="168"/>
      <c r="BP227" s="168"/>
      <c r="BQ227" s="168"/>
      <c r="BR227" s="168"/>
      <c r="BS227" s="168"/>
      <c r="BT227" s="168"/>
      <c r="BU227" s="168"/>
      <c r="BV227" s="168"/>
      <c r="BW227" s="168"/>
      <c r="BX227" s="168"/>
      <c r="BY227" s="168"/>
      <c r="BZ227" s="168"/>
      <c r="CA227" s="168"/>
      <c r="CB227" s="168"/>
      <c r="CC227" s="168"/>
      <c r="CD227" s="168"/>
      <c r="CE227" s="168"/>
      <c r="CF227" s="168"/>
      <c r="CG227" s="168"/>
      <c r="CH227" s="168"/>
      <c r="CI227" s="168"/>
      <c r="CJ227" s="168"/>
      <c r="CK227" s="168"/>
      <c r="CL227" s="168"/>
      <c r="CM227" s="168"/>
      <c r="CN227" s="168"/>
      <c r="CO227" s="168"/>
      <c r="CP227" s="168"/>
      <c r="CQ227" s="168"/>
      <c r="CR227" s="168"/>
      <c r="CS227" s="168"/>
      <c r="CT227" s="168"/>
      <c r="CU227" s="168"/>
      <c r="CV227" s="168"/>
      <c r="CW227" s="168"/>
      <c r="CX227" s="168"/>
      <c r="CY227" s="168"/>
      <c r="CZ227" s="168"/>
      <c r="DA227" s="168"/>
      <c r="DB227" s="168"/>
      <c r="DC227" s="168"/>
      <c r="DD227" s="168"/>
      <c r="DE227" s="168"/>
      <c r="DF227" s="168"/>
      <c r="DG227" s="168"/>
      <c r="DH227" s="168"/>
      <c r="DI227" s="168"/>
      <c r="DJ227" s="168"/>
      <c r="DK227" s="168"/>
      <c r="DL227" s="168"/>
      <c r="DM227" s="168"/>
      <c r="DN227" s="168"/>
      <c r="DO227" s="168"/>
      <c r="DP227" s="168"/>
      <c r="DQ227" s="168"/>
      <c r="DR227" s="168"/>
      <c r="DS227" s="168"/>
      <c r="DT227" s="168"/>
      <c r="DU227" s="168"/>
      <c r="DV227" s="168"/>
      <c r="DW227" s="168"/>
      <c r="DX227" s="168"/>
      <c r="DY227" s="168"/>
      <c r="DZ227" s="168"/>
      <c r="EA227" s="168"/>
      <c r="EB227" s="168"/>
      <c r="EC227" s="168"/>
      <c r="ED227" s="168"/>
      <c r="EE227" s="168"/>
      <c r="EF227" s="168"/>
      <c r="EG227" s="168"/>
      <c r="EH227" s="168"/>
      <c r="EI227" s="168"/>
      <c r="EJ227" s="168"/>
      <c r="EK227" s="168"/>
      <c r="EL227" s="168"/>
      <c r="EM227" s="168"/>
      <c r="EN227" s="168"/>
      <c r="EO227" s="168"/>
      <c r="EP227" s="168"/>
      <c r="EQ227" s="168"/>
      <c r="ER227" s="168"/>
      <c r="ES227" s="168"/>
      <c r="ET227" s="168"/>
      <c r="EU227" s="168"/>
      <c r="EV227" s="168"/>
      <c r="EW227" s="168"/>
      <c r="EX227" s="168"/>
      <c r="EY227" s="168"/>
      <c r="EZ227" s="168"/>
      <c r="FA227" s="168"/>
      <c r="FB227" s="168"/>
      <c r="FC227" s="168"/>
      <c r="FD227" s="168"/>
      <c r="FE227" s="168"/>
      <c r="FF227" s="168"/>
      <c r="FG227" s="168"/>
      <c r="FH227" s="168"/>
      <c r="FI227" s="168"/>
      <c r="FJ227" s="168"/>
      <c r="FK227" s="168"/>
      <c r="FL227" s="168"/>
      <c r="FM227" s="168"/>
      <c r="FN227" s="168"/>
      <c r="FO227" s="168"/>
      <c r="FP227" s="168"/>
      <c r="FQ227" s="168"/>
      <c r="FR227" s="168"/>
      <c r="FS227" s="168"/>
      <c r="FT227" s="168"/>
      <c r="FU227" s="168"/>
      <c r="FV227" s="168"/>
      <c r="FW227" s="168"/>
      <c r="FX227" s="168"/>
      <c r="FY227" s="168"/>
      <c r="FZ227" s="168"/>
      <c r="GA227" s="168"/>
      <c r="GB227" s="168"/>
      <c r="GC227" s="168"/>
      <c r="GD227" s="168"/>
      <c r="GE227" s="168"/>
      <c r="GF227" s="168"/>
      <c r="GG227" s="168"/>
      <c r="GH227" s="168"/>
      <c r="GI227" s="168"/>
      <c r="GJ227" s="168"/>
      <c r="GK227" s="168"/>
      <c r="GL227" s="168"/>
      <c r="GM227" s="168"/>
      <c r="GN227" s="168"/>
      <c r="GO227" s="168"/>
      <c r="GP227" s="168"/>
      <c r="GQ227" s="168"/>
      <c r="GR227" s="168"/>
      <c r="GS227" s="168"/>
      <c r="GT227" s="168"/>
      <c r="GU227" s="168"/>
      <c r="GV227" s="168"/>
      <c r="GW227" s="168"/>
      <c r="GX227" s="168"/>
      <c r="GY227" s="168"/>
      <c r="GZ227" s="168"/>
      <c r="HA227" s="168"/>
      <c r="HB227" s="168"/>
      <c r="HC227" s="168"/>
      <c r="HD227" s="168"/>
      <c r="HE227" s="168"/>
      <c r="HF227" s="168"/>
      <c r="HG227" s="168"/>
      <c r="HH227" s="168"/>
      <c r="HI227" s="168"/>
      <c r="HJ227" s="168"/>
      <c r="HK227" s="168"/>
      <c r="HL227" s="168"/>
      <c r="HM227" s="168"/>
      <c r="HN227" s="168"/>
      <c r="HO227" s="168"/>
      <c r="HP227" s="168"/>
      <c r="HQ227" s="168"/>
      <c r="HR227" s="168"/>
      <c r="HS227" s="168"/>
      <c r="HT227" s="168"/>
      <c r="HU227" s="168"/>
      <c r="HV227" s="168"/>
      <c r="HW227" s="168"/>
      <c r="HX227" s="168"/>
      <c r="HY227" s="168"/>
      <c r="HZ227" s="168"/>
      <c r="IA227" s="168"/>
      <c r="IB227" s="168"/>
      <c r="IC227" s="168"/>
      <c r="ID227" s="168"/>
      <c r="IE227" s="168"/>
      <c r="IF227" s="168"/>
      <c r="IG227" s="168"/>
      <c r="IH227" s="168"/>
      <c r="II227" s="168"/>
      <c r="IJ227" s="168"/>
      <c r="IK227" s="168"/>
      <c r="IL227" s="168"/>
      <c r="IM227" s="168"/>
      <c r="IN227" s="168"/>
      <c r="IO227" s="168"/>
      <c r="IP227" s="168"/>
      <c r="IQ227" s="168"/>
      <c r="IR227" s="168"/>
      <c r="IS227" s="168"/>
      <c r="IT227" s="168"/>
    </row>
    <row r="228" spans="1:254" x14ac:dyDescent="0.25">
      <c r="A228" s="169" t="s">
        <v>383</v>
      </c>
      <c r="B228" s="174" t="s">
        <v>381</v>
      </c>
      <c r="C228" s="174" t="s">
        <v>241</v>
      </c>
      <c r="D228" s="174" t="s">
        <v>92</v>
      </c>
      <c r="E228" s="174" t="s">
        <v>259</v>
      </c>
      <c r="F228" s="174" t="s">
        <v>105</v>
      </c>
      <c r="G228" s="172">
        <v>0</v>
      </c>
      <c r="H228" s="168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68"/>
      <c r="X228" s="168"/>
      <c r="Y228" s="168"/>
      <c r="Z228" s="168"/>
      <c r="AA228" s="168"/>
      <c r="AB228" s="168"/>
      <c r="AC228" s="168"/>
      <c r="AD228" s="168"/>
      <c r="AE228" s="168"/>
      <c r="AF228" s="168"/>
      <c r="AG228" s="168"/>
      <c r="AH228" s="168"/>
      <c r="AI228" s="168"/>
      <c r="AJ228" s="168"/>
      <c r="AK228" s="168"/>
      <c r="AL228" s="168"/>
      <c r="AM228" s="168"/>
      <c r="AN228" s="168"/>
      <c r="AO228" s="168"/>
      <c r="AP228" s="168"/>
      <c r="AQ228" s="168"/>
      <c r="AR228" s="168"/>
      <c r="AS228" s="168"/>
      <c r="AT228" s="168"/>
      <c r="AU228" s="168"/>
      <c r="AV228" s="168"/>
      <c r="AW228" s="168"/>
      <c r="AX228" s="168"/>
      <c r="AY228" s="168"/>
      <c r="AZ228" s="168"/>
      <c r="BA228" s="168"/>
      <c r="BB228" s="168"/>
      <c r="BC228" s="168"/>
      <c r="BD228" s="168"/>
      <c r="BE228" s="168"/>
      <c r="BF228" s="168"/>
      <c r="BG228" s="168"/>
      <c r="BH228" s="168"/>
      <c r="BI228" s="168"/>
      <c r="BJ228" s="168"/>
      <c r="BK228" s="168"/>
      <c r="BL228" s="168"/>
      <c r="BM228" s="168"/>
      <c r="BN228" s="168"/>
      <c r="BO228" s="168"/>
      <c r="BP228" s="168"/>
      <c r="BQ228" s="168"/>
      <c r="BR228" s="168"/>
      <c r="BS228" s="168"/>
      <c r="BT228" s="168"/>
      <c r="BU228" s="168"/>
      <c r="BV228" s="168"/>
      <c r="BW228" s="168"/>
      <c r="BX228" s="168"/>
      <c r="BY228" s="168"/>
      <c r="BZ228" s="168"/>
      <c r="CA228" s="168"/>
      <c r="CB228" s="168"/>
      <c r="CC228" s="168"/>
      <c r="CD228" s="168"/>
      <c r="CE228" s="168"/>
      <c r="CF228" s="168"/>
      <c r="CG228" s="168"/>
      <c r="CH228" s="168"/>
      <c r="CI228" s="168"/>
      <c r="CJ228" s="168"/>
      <c r="CK228" s="168"/>
      <c r="CL228" s="168"/>
      <c r="CM228" s="168"/>
      <c r="CN228" s="168"/>
      <c r="CO228" s="168"/>
      <c r="CP228" s="168"/>
      <c r="CQ228" s="168"/>
      <c r="CR228" s="168"/>
      <c r="CS228" s="168"/>
      <c r="CT228" s="168"/>
      <c r="CU228" s="168"/>
      <c r="CV228" s="168"/>
      <c r="CW228" s="168"/>
      <c r="CX228" s="168"/>
      <c r="CY228" s="168"/>
      <c r="CZ228" s="168"/>
      <c r="DA228" s="168"/>
      <c r="DB228" s="168"/>
      <c r="DC228" s="168"/>
      <c r="DD228" s="168"/>
      <c r="DE228" s="168"/>
      <c r="DF228" s="168"/>
      <c r="DG228" s="168"/>
      <c r="DH228" s="168"/>
      <c r="DI228" s="168"/>
      <c r="DJ228" s="168"/>
      <c r="DK228" s="168"/>
      <c r="DL228" s="168"/>
      <c r="DM228" s="168"/>
      <c r="DN228" s="168"/>
      <c r="DO228" s="168"/>
      <c r="DP228" s="168"/>
      <c r="DQ228" s="168"/>
      <c r="DR228" s="168"/>
      <c r="DS228" s="168"/>
      <c r="DT228" s="168"/>
      <c r="DU228" s="168"/>
      <c r="DV228" s="168"/>
      <c r="DW228" s="168"/>
      <c r="DX228" s="168"/>
      <c r="DY228" s="168"/>
      <c r="DZ228" s="168"/>
      <c r="EA228" s="168"/>
      <c r="EB228" s="168"/>
      <c r="EC228" s="168"/>
      <c r="ED228" s="168"/>
      <c r="EE228" s="168"/>
      <c r="EF228" s="168"/>
      <c r="EG228" s="168"/>
      <c r="EH228" s="168"/>
      <c r="EI228" s="168"/>
      <c r="EJ228" s="168"/>
      <c r="EK228" s="168"/>
      <c r="EL228" s="168"/>
      <c r="EM228" s="168"/>
      <c r="EN228" s="168"/>
      <c r="EO228" s="168"/>
      <c r="EP228" s="168"/>
      <c r="EQ228" s="168"/>
      <c r="ER228" s="168"/>
      <c r="ES228" s="168"/>
      <c r="ET228" s="168"/>
      <c r="EU228" s="168"/>
      <c r="EV228" s="168"/>
      <c r="EW228" s="168"/>
      <c r="EX228" s="168"/>
      <c r="EY228" s="168"/>
      <c r="EZ228" s="168"/>
      <c r="FA228" s="168"/>
      <c r="FB228" s="168"/>
      <c r="FC228" s="168"/>
      <c r="FD228" s="168"/>
      <c r="FE228" s="168"/>
      <c r="FF228" s="168"/>
      <c r="FG228" s="168"/>
      <c r="FH228" s="168"/>
      <c r="FI228" s="168"/>
      <c r="FJ228" s="168"/>
      <c r="FK228" s="168"/>
      <c r="FL228" s="168"/>
      <c r="FM228" s="168"/>
      <c r="FN228" s="168"/>
      <c r="FO228" s="168"/>
      <c r="FP228" s="168"/>
      <c r="FQ228" s="168"/>
      <c r="FR228" s="168"/>
      <c r="FS228" s="168"/>
      <c r="FT228" s="168"/>
      <c r="FU228" s="168"/>
      <c r="FV228" s="168"/>
      <c r="FW228" s="168"/>
      <c r="FX228" s="168"/>
      <c r="FY228" s="168"/>
      <c r="FZ228" s="168"/>
      <c r="GA228" s="168"/>
      <c r="GB228" s="168"/>
      <c r="GC228" s="168"/>
      <c r="GD228" s="168"/>
      <c r="GE228" s="168"/>
      <c r="GF228" s="168"/>
      <c r="GG228" s="168"/>
      <c r="GH228" s="168"/>
      <c r="GI228" s="168"/>
      <c r="GJ228" s="168"/>
      <c r="GK228" s="168"/>
      <c r="GL228" s="168"/>
      <c r="GM228" s="168"/>
      <c r="GN228" s="168"/>
      <c r="GO228" s="168"/>
      <c r="GP228" s="168"/>
      <c r="GQ228" s="168"/>
      <c r="GR228" s="168"/>
      <c r="GS228" s="168"/>
      <c r="GT228" s="168"/>
      <c r="GU228" s="168"/>
      <c r="GV228" s="168"/>
      <c r="GW228" s="168"/>
      <c r="GX228" s="168"/>
      <c r="GY228" s="168"/>
      <c r="GZ228" s="168"/>
      <c r="HA228" s="168"/>
      <c r="HB228" s="168"/>
      <c r="HC228" s="168"/>
      <c r="HD228" s="168"/>
      <c r="HE228" s="168"/>
      <c r="HF228" s="168"/>
      <c r="HG228" s="168"/>
      <c r="HH228" s="168"/>
      <c r="HI228" s="168"/>
      <c r="HJ228" s="168"/>
      <c r="HK228" s="168"/>
      <c r="HL228" s="168"/>
      <c r="HM228" s="168"/>
      <c r="HN228" s="168"/>
      <c r="HO228" s="168"/>
      <c r="HP228" s="168"/>
      <c r="HQ228" s="168"/>
      <c r="HR228" s="168"/>
      <c r="HS228" s="168"/>
      <c r="HT228" s="168"/>
      <c r="HU228" s="168"/>
      <c r="HV228" s="168"/>
      <c r="HW228" s="168"/>
      <c r="HX228" s="168"/>
      <c r="HY228" s="168"/>
      <c r="HZ228" s="168"/>
      <c r="IA228" s="168"/>
      <c r="IB228" s="168"/>
      <c r="IC228" s="168"/>
      <c r="ID228" s="168"/>
      <c r="IE228" s="168"/>
      <c r="IF228" s="168"/>
      <c r="IG228" s="168"/>
      <c r="IH228" s="168"/>
      <c r="II228" s="168"/>
      <c r="IJ228" s="168"/>
      <c r="IK228" s="168"/>
      <c r="IL228" s="168"/>
      <c r="IM228" s="168"/>
      <c r="IN228" s="168"/>
      <c r="IO228" s="168"/>
      <c r="IP228" s="168"/>
      <c r="IQ228" s="168"/>
      <c r="IR228" s="168"/>
      <c r="IS228" s="168"/>
      <c r="IT228" s="168"/>
    </row>
    <row r="229" spans="1:254" ht="26.4" x14ac:dyDescent="0.25">
      <c r="A229" s="169" t="s">
        <v>150</v>
      </c>
      <c r="B229" s="174" t="s">
        <v>381</v>
      </c>
      <c r="C229" s="174" t="s">
        <v>241</v>
      </c>
      <c r="D229" s="174" t="s">
        <v>92</v>
      </c>
      <c r="E229" s="174" t="s">
        <v>259</v>
      </c>
      <c r="F229" s="174" t="s">
        <v>151</v>
      </c>
      <c r="G229" s="172">
        <v>40320</v>
      </c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2"/>
      <c r="T229" s="132"/>
      <c r="U229" s="132"/>
      <c r="V229" s="132"/>
      <c r="W229" s="132"/>
      <c r="X229" s="132"/>
      <c r="Y229" s="132"/>
      <c r="Z229" s="132"/>
      <c r="AA229" s="132"/>
      <c r="AB229" s="132"/>
      <c r="AC229" s="132"/>
      <c r="AD229" s="132"/>
      <c r="AE229" s="132"/>
      <c r="AF229" s="132"/>
      <c r="AG229" s="132"/>
      <c r="AH229" s="132"/>
      <c r="AI229" s="132"/>
      <c r="AJ229" s="132"/>
      <c r="AK229" s="132"/>
      <c r="AL229" s="132"/>
      <c r="AM229" s="132"/>
      <c r="AN229" s="132"/>
      <c r="AO229" s="132"/>
      <c r="AP229" s="132"/>
      <c r="AQ229" s="132"/>
      <c r="AR229" s="132"/>
      <c r="AS229" s="132"/>
      <c r="AT229" s="132"/>
      <c r="AU229" s="132"/>
      <c r="AV229" s="132"/>
      <c r="AW229" s="132"/>
      <c r="AX229" s="132"/>
      <c r="AY229" s="132"/>
      <c r="AZ229" s="132"/>
      <c r="BA229" s="132"/>
      <c r="BB229" s="132"/>
      <c r="BC229" s="132"/>
      <c r="BD229" s="132"/>
      <c r="BE229" s="132"/>
      <c r="BF229" s="132"/>
      <c r="BG229" s="132"/>
      <c r="BH229" s="132"/>
      <c r="BI229" s="132"/>
      <c r="BJ229" s="132"/>
      <c r="BK229" s="132"/>
      <c r="BL229" s="132"/>
      <c r="BM229" s="132"/>
      <c r="BN229" s="132"/>
      <c r="BO229" s="132"/>
      <c r="BP229" s="132"/>
      <c r="BQ229" s="132"/>
      <c r="BR229" s="132"/>
      <c r="BS229" s="132"/>
      <c r="BT229" s="132"/>
      <c r="BU229" s="132"/>
      <c r="BV229" s="132"/>
      <c r="BW229" s="132"/>
      <c r="BX229" s="132"/>
      <c r="BY229" s="132"/>
      <c r="BZ229" s="132"/>
      <c r="CA229" s="132"/>
      <c r="CB229" s="132"/>
      <c r="CC229" s="132"/>
      <c r="CD229" s="132"/>
      <c r="CE229" s="132"/>
      <c r="CF229" s="132"/>
      <c r="CG229" s="132"/>
      <c r="CH229" s="132"/>
      <c r="CI229" s="132"/>
      <c r="CJ229" s="132"/>
      <c r="CK229" s="132"/>
      <c r="CL229" s="132"/>
      <c r="CM229" s="132"/>
      <c r="CN229" s="132"/>
      <c r="CO229" s="132"/>
      <c r="CP229" s="132"/>
      <c r="CQ229" s="132"/>
      <c r="CR229" s="132"/>
      <c r="CS229" s="132"/>
      <c r="CT229" s="132"/>
      <c r="CU229" s="132"/>
      <c r="CV229" s="132"/>
      <c r="CW229" s="132"/>
      <c r="CX229" s="132"/>
      <c r="CY229" s="132"/>
      <c r="CZ229" s="132"/>
      <c r="DA229" s="132"/>
      <c r="DB229" s="132"/>
      <c r="DC229" s="132"/>
      <c r="DD229" s="132"/>
      <c r="DE229" s="132"/>
      <c r="DF229" s="132"/>
      <c r="DG229" s="132"/>
      <c r="DH229" s="132"/>
      <c r="DI229" s="132"/>
      <c r="DJ229" s="132"/>
      <c r="DK229" s="132"/>
      <c r="DL229" s="132"/>
      <c r="DM229" s="132"/>
      <c r="DN229" s="132"/>
      <c r="DO229" s="132"/>
      <c r="DP229" s="132"/>
      <c r="DQ229" s="132"/>
      <c r="DR229" s="132"/>
      <c r="DS229" s="132"/>
      <c r="DT229" s="132"/>
      <c r="DU229" s="132"/>
      <c r="DV229" s="132"/>
      <c r="DW229" s="132"/>
      <c r="DX229" s="132"/>
      <c r="DY229" s="132"/>
      <c r="DZ229" s="132"/>
      <c r="EA229" s="132"/>
      <c r="EB229" s="132"/>
      <c r="EC229" s="132"/>
      <c r="ED229" s="132"/>
      <c r="EE229" s="132"/>
      <c r="EF229" s="132"/>
      <c r="EG229" s="132"/>
      <c r="EH229" s="132"/>
      <c r="EI229" s="132"/>
      <c r="EJ229" s="132"/>
      <c r="EK229" s="132"/>
      <c r="EL229" s="132"/>
      <c r="EM229" s="132"/>
      <c r="EN229" s="132"/>
      <c r="EO229" s="132"/>
      <c r="EP229" s="132"/>
      <c r="EQ229" s="132"/>
      <c r="ER229" s="132"/>
      <c r="ES229" s="132"/>
      <c r="ET229" s="132"/>
      <c r="EU229" s="132"/>
      <c r="EV229" s="132"/>
      <c r="EW229" s="132"/>
      <c r="EX229" s="132"/>
      <c r="EY229" s="132"/>
      <c r="EZ229" s="132"/>
      <c r="FA229" s="132"/>
      <c r="FB229" s="132"/>
      <c r="FC229" s="132"/>
      <c r="FD229" s="132"/>
      <c r="FE229" s="132"/>
      <c r="FF229" s="132"/>
      <c r="FG229" s="132"/>
      <c r="FH229" s="132"/>
      <c r="FI229" s="132"/>
      <c r="FJ229" s="132"/>
      <c r="FK229" s="132"/>
      <c r="FL229" s="132"/>
      <c r="FM229" s="132"/>
      <c r="FN229" s="132"/>
      <c r="FO229" s="132"/>
      <c r="FP229" s="132"/>
      <c r="FQ229" s="132"/>
      <c r="FR229" s="132"/>
      <c r="FS229" s="132"/>
      <c r="FT229" s="132"/>
      <c r="FU229" s="132"/>
      <c r="FV229" s="132"/>
      <c r="FW229" s="132"/>
      <c r="FX229" s="132"/>
      <c r="FY229" s="132"/>
      <c r="FZ229" s="132"/>
      <c r="GA229" s="132"/>
      <c r="GB229" s="132"/>
      <c r="GC229" s="132"/>
      <c r="GD229" s="132"/>
      <c r="GE229" s="132"/>
      <c r="GF229" s="132"/>
      <c r="GG229" s="132"/>
      <c r="GH229" s="132"/>
      <c r="GI229" s="132"/>
      <c r="GJ229" s="132"/>
      <c r="GK229" s="132"/>
      <c r="GL229" s="132"/>
      <c r="GM229" s="132"/>
      <c r="GN229" s="132"/>
      <c r="GO229" s="132"/>
      <c r="GP229" s="132"/>
      <c r="GQ229" s="132"/>
      <c r="GR229" s="132"/>
      <c r="GS229" s="132"/>
      <c r="GT229" s="132"/>
      <c r="GU229" s="132"/>
      <c r="GV229" s="132"/>
      <c r="GW229" s="132"/>
      <c r="GX229" s="132"/>
      <c r="GY229" s="132"/>
      <c r="GZ229" s="132"/>
      <c r="HA229" s="132"/>
      <c r="HB229" s="132"/>
      <c r="HC229" s="132"/>
      <c r="HD229" s="132"/>
      <c r="HE229" s="132"/>
      <c r="HF229" s="132"/>
      <c r="HG229" s="132"/>
      <c r="HH229" s="132"/>
      <c r="HI229" s="132"/>
      <c r="HJ229" s="132"/>
      <c r="HK229" s="132"/>
      <c r="HL229" s="132"/>
      <c r="HM229" s="132"/>
      <c r="HN229" s="132"/>
      <c r="HO229" s="132"/>
      <c r="HP229" s="132"/>
      <c r="HQ229" s="132"/>
      <c r="HR229" s="132"/>
      <c r="HS229" s="132"/>
      <c r="HT229" s="132"/>
      <c r="HU229" s="132"/>
      <c r="HV229" s="132"/>
      <c r="HW229" s="132"/>
      <c r="HX229" s="132"/>
      <c r="HY229" s="132"/>
      <c r="HZ229" s="132"/>
      <c r="IA229" s="132"/>
      <c r="IB229" s="132"/>
      <c r="IC229" s="132"/>
      <c r="ID229" s="132"/>
      <c r="IE229" s="132"/>
      <c r="IF229" s="132"/>
      <c r="IG229" s="132"/>
      <c r="IH229" s="132"/>
      <c r="II229" s="132"/>
      <c r="IJ229" s="132"/>
      <c r="IK229" s="132"/>
      <c r="IL229" s="132"/>
      <c r="IM229" s="132"/>
      <c r="IN229" s="132"/>
      <c r="IO229" s="132"/>
      <c r="IP229" s="132"/>
      <c r="IQ229" s="132"/>
      <c r="IR229" s="132"/>
      <c r="IS229" s="132"/>
      <c r="IT229" s="132"/>
    </row>
    <row r="230" spans="1:254" ht="26.4" x14ac:dyDescent="0.25">
      <c r="A230" s="164" t="s">
        <v>260</v>
      </c>
      <c r="B230" s="177" t="s">
        <v>381</v>
      </c>
      <c r="C230" s="177" t="s">
        <v>241</v>
      </c>
      <c r="D230" s="177" t="s">
        <v>92</v>
      </c>
      <c r="E230" s="177" t="s">
        <v>261</v>
      </c>
      <c r="F230" s="177"/>
      <c r="G230" s="167">
        <v>12218.54</v>
      </c>
      <c r="H230" s="168"/>
      <c r="I230" s="168"/>
      <c r="J230" s="168"/>
      <c r="K230" s="168"/>
      <c r="L230" s="168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  <c r="AA230" s="168"/>
      <c r="AB230" s="168"/>
      <c r="AC230" s="168"/>
      <c r="AD230" s="168"/>
      <c r="AE230" s="168"/>
      <c r="AF230" s="168"/>
      <c r="AG230" s="168"/>
      <c r="AH230" s="168"/>
      <c r="AI230" s="168"/>
      <c r="AJ230" s="168"/>
      <c r="AK230" s="168"/>
      <c r="AL230" s="168"/>
      <c r="AM230" s="168"/>
      <c r="AN230" s="168"/>
      <c r="AO230" s="168"/>
      <c r="AP230" s="168"/>
      <c r="AQ230" s="168"/>
      <c r="AR230" s="168"/>
      <c r="AS230" s="168"/>
      <c r="AT230" s="168"/>
      <c r="AU230" s="168"/>
      <c r="AV230" s="168"/>
      <c r="AW230" s="168"/>
      <c r="AX230" s="168"/>
      <c r="AY230" s="168"/>
      <c r="AZ230" s="168"/>
      <c r="BA230" s="168"/>
      <c r="BB230" s="168"/>
      <c r="BC230" s="168"/>
      <c r="BD230" s="168"/>
      <c r="BE230" s="168"/>
      <c r="BF230" s="168"/>
      <c r="BG230" s="168"/>
      <c r="BH230" s="168"/>
      <c r="BI230" s="168"/>
      <c r="BJ230" s="168"/>
      <c r="BK230" s="168"/>
      <c r="BL230" s="168"/>
      <c r="BM230" s="168"/>
      <c r="BN230" s="168"/>
      <c r="BO230" s="168"/>
      <c r="BP230" s="168"/>
      <c r="BQ230" s="168"/>
      <c r="BR230" s="168"/>
      <c r="BS230" s="168"/>
      <c r="BT230" s="168"/>
      <c r="BU230" s="168"/>
      <c r="BV230" s="168"/>
      <c r="BW230" s="168"/>
      <c r="BX230" s="168"/>
      <c r="BY230" s="168"/>
      <c r="BZ230" s="168"/>
      <c r="CA230" s="168"/>
      <c r="CB230" s="168"/>
      <c r="CC230" s="168"/>
      <c r="CD230" s="168"/>
      <c r="CE230" s="168"/>
      <c r="CF230" s="168"/>
      <c r="CG230" s="168"/>
      <c r="CH230" s="168"/>
      <c r="CI230" s="168"/>
      <c r="CJ230" s="168"/>
      <c r="CK230" s="168"/>
      <c r="CL230" s="168"/>
      <c r="CM230" s="168"/>
      <c r="CN230" s="168"/>
      <c r="CO230" s="168"/>
      <c r="CP230" s="168"/>
      <c r="CQ230" s="168"/>
      <c r="CR230" s="168"/>
      <c r="CS230" s="168"/>
      <c r="CT230" s="168"/>
      <c r="CU230" s="168"/>
      <c r="CV230" s="168"/>
      <c r="CW230" s="168"/>
      <c r="CX230" s="168"/>
      <c r="CY230" s="168"/>
      <c r="CZ230" s="168"/>
      <c r="DA230" s="168"/>
      <c r="DB230" s="168"/>
      <c r="DC230" s="168"/>
      <c r="DD230" s="168"/>
      <c r="DE230" s="168"/>
      <c r="DF230" s="168"/>
      <c r="DG230" s="168"/>
      <c r="DH230" s="168"/>
      <c r="DI230" s="168"/>
      <c r="DJ230" s="168"/>
      <c r="DK230" s="168"/>
      <c r="DL230" s="168"/>
      <c r="DM230" s="168"/>
      <c r="DN230" s="168"/>
      <c r="DO230" s="168"/>
      <c r="DP230" s="168"/>
      <c r="DQ230" s="168"/>
      <c r="DR230" s="168"/>
      <c r="DS230" s="168"/>
      <c r="DT230" s="168"/>
      <c r="DU230" s="168"/>
      <c r="DV230" s="168"/>
      <c r="DW230" s="168"/>
      <c r="DX230" s="168"/>
      <c r="DY230" s="168"/>
      <c r="DZ230" s="168"/>
      <c r="EA230" s="168"/>
      <c r="EB230" s="168"/>
      <c r="EC230" s="168"/>
      <c r="ED230" s="168"/>
      <c r="EE230" s="168"/>
      <c r="EF230" s="168"/>
      <c r="EG230" s="168"/>
      <c r="EH230" s="168"/>
      <c r="EI230" s="168"/>
      <c r="EJ230" s="168"/>
      <c r="EK230" s="168"/>
      <c r="EL230" s="168"/>
      <c r="EM230" s="168"/>
      <c r="EN230" s="168"/>
      <c r="EO230" s="168"/>
      <c r="EP230" s="168"/>
      <c r="EQ230" s="168"/>
      <c r="ER230" s="168"/>
      <c r="ES230" s="168"/>
      <c r="ET230" s="168"/>
      <c r="EU230" s="168"/>
      <c r="EV230" s="168"/>
      <c r="EW230" s="168"/>
      <c r="EX230" s="168"/>
      <c r="EY230" s="168"/>
      <c r="EZ230" s="168"/>
      <c r="FA230" s="168"/>
      <c r="FB230" s="168"/>
      <c r="FC230" s="168"/>
      <c r="FD230" s="168"/>
      <c r="FE230" s="168"/>
      <c r="FF230" s="168"/>
      <c r="FG230" s="168"/>
      <c r="FH230" s="168"/>
      <c r="FI230" s="168"/>
      <c r="FJ230" s="168"/>
      <c r="FK230" s="168"/>
      <c r="FL230" s="168"/>
      <c r="FM230" s="168"/>
      <c r="FN230" s="168"/>
      <c r="FO230" s="168"/>
      <c r="FP230" s="168"/>
      <c r="FQ230" s="168"/>
      <c r="FR230" s="168"/>
      <c r="FS230" s="168"/>
      <c r="FT230" s="168"/>
      <c r="FU230" s="168"/>
      <c r="FV230" s="168"/>
      <c r="FW230" s="168"/>
      <c r="FX230" s="168"/>
      <c r="FY230" s="168"/>
      <c r="FZ230" s="168"/>
      <c r="GA230" s="168"/>
      <c r="GB230" s="168"/>
      <c r="GC230" s="168"/>
      <c r="GD230" s="168"/>
      <c r="GE230" s="168"/>
      <c r="GF230" s="168"/>
      <c r="GG230" s="168"/>
      <c r="GH230" s="168"/>
      <c r="GI230" s="168"/>
      <c r="GJ230" s="168"/>
      <c r="GK230" s="168"/>
      <c r="GL230" s="168"/>
      <c r="GM230" s="168"/>
      <c r="GN230" s="168"/>
      <c r="GO230" s="168"/>
      <c r="GP230" s="168"/>
      <c r="GQ230" s="168"/>
      <c r="GR230" s="168"/>
      <c r="GS230" s="168"/>
      <c r="GT230" s="168"/>
      <c r="GU230" s="168"/>
      <c r="GV230" s="168"/>
      <c r="GW230" s="168"/>
      <c r="GX230" s="168"/>
      <c r="GY230" s="168"/>
      <c r="GZ230" s="168"/>
      <c r="HA230" s="168"/>
      <c r="HB230" s="168"/>
      <c r="HC230" s="168"/>
      <c r="HD230" s="168"/>
      <c r="HE230" s="168"/>
      <c r="HF230" s="168"/>
      <c r="HG230" s="168"/>
      <c r="HH230" s="168"/>
      <c r="HI230" s="168"/>
      <c r="HJ230" s="168"/>
      <c r="HK230" s="168"/>
      <c r="HL230" s="168"/>
      <c r="HM230" s="168"/>
      <c r="HN230" s="168"/>
      <c r="HO230" s="168"/>
      <c r="HP230" s="168"/>
      <c r="HQ230" s="168"/>
      <c r="HR230" s="168"/>
      <c r="HS230" s="168"/>
      <c r="HT230" s="168"/>
      <c r="HU230" s="168"/>
      <c r="HV230" s="168"/>
      <c r="HW230" s="168"/>
      <c r="HX230" s="168"/>
      <c r="HY230" s="168"/>
      <c r="HZ230" s="168"/>
      <c r="IA230" s="168"/>
      <c r="IB230" s="168"/>
      <c r="IC230" s="168"/>
      <c r="ID230" s="168"/>
      <c r="IE230" s="168"/>
      <c r="IF230" s="168"/>
      <c r="IG230" s="168"/>
      <c r="IH230" s="168"/>
      <c r="II230" s="168"/>
      <c r="IJ230" s="168"/>
      <c r="IK230" s="168"/>
      <c r="IL230" s="168"/>
      <c r="IM230" s="168"/>
      <c r="IN230" s="168"/>
      <c r="IO230" s="168"/>
      <c r="IP230" s="168"/>
      <c r="IQ230" s="168"/>
      <c r="IR230" s="168"/>
      <c r="IS230" s="168"/>
      <c r="IT230" s="168"/>
    </row>
    <row r="231" spans="1:254" s="132" customFormat="1" ht="38.4" customHeight="1" x14ac:dyDescent="0.25">
      <c r="A231" s="169" t="s">
        <v>474</v>
      </c>
      <c r="B231" s="171" t="s">
        <v>381</v>
      </c>
      <c r="C231" s="174" t="s">
        <v>241</v>
      </c>
      <c r="D231" s="174" t="s">
        <v>92</v>
      </c>
      <c r="E231" s="174" t="s">
        <v>485</v>
      </c>
      <c r="F231" s="174"/>
      <c r="G231" s="172">
        <f>SUM(G232)</f>
        <v>100</v>
      </c>
    </row>
    <row r="232" spans="1:254" s="132" customFormat="1" ht="23.4" customHeight="1" x14ac:dyDescent="0.25">
      <c r="A232" s="169" t="s">
        <v>150</v>
      </c>
      <c r="B232" s="171" t="s">
        <v>381</v>
      </c>
      <c r="C232" s="174" t="s">
        <v>241</v>
      </c>
      <c r="D232" s="174" t="s">
        <v>92</v>
      </c>
      <c r="E232" s="174" t="s">
        <v>485</v>
      </c>
      <c r="F232" s="174" t="s">
        <v>151</v>
      </c>
      <c r="G232" s="172">
        <v>100</v>
      </c>
    </row>
    <row r="233" spans="1:254" s="187" customFormat="1" ht="26.4" x14ac:dyDescent="0.25">
      <c r="A233" s="169" t="s">
        <v>150</v>
      </c>
      <c r="B233" s="174" t="s">
        <v>381</v>
      </c>
      <c r="C233" s="174" t="s">
        <v>241</v>
      </c>
      <c r="D233" s="174" t="s">
        <v>92</v>
      </c>
      <c r="E233" s="174" t="s">
        <v>261</v>
      </c>
      <c r="F233" s="174" t="s">
        <v>151</v>
      </c>
      <c r="G233" s="172">
        <v>11888.31</v>
      </c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  <c r="R233" s="132"/>
      <c r="S233" s="132"/>
      <c r="T233" s="132"/>
      <c r="U233" s="132"/>
      <c r="V233" s="132"/>
      <c r="W233" s="132"/>
      <c r="X233" s="132"/>
      <c r="Y233" s="132"/>
      <c r="Z233" s="132"/>
      <c r="AA233" s="132"/>
      <c r="AB233" s="132"/>
      <c r="AC233" s="132"/>
      <c r="AD233" s="132"/>
      <c r="AE233" s="132"/>
      <c r="AF233" s="132"/>
      <c r="AG233" s="132"/>
      <c r="AH233" s="132"/>
      <c r="AI233" s="132"/>
      <c r="AJ233" s="132"/>
      <c r="AK233" s="132"/>
      <c r="AL233" s="132"/>
      <c r="AM233" s="132"/>
      <c r="AN233" s="132"/>
      <c r="AO233" s="132"/>
      <c r="AP233" s="132"/>
      <c r="AQ233" s="132"/>
      <c r="AR233" s="132"/>
      <c r="AS233" s="132"/>
      <c r="AT233" s="132"/>
      <c r="AU233" s="132"/>
      <c r="AV233" s="132"/>
      <c r="AW233" s="132"/>
      <c r="AX233" s="132"/>
      <c r="AY233" s="132"/>
      <c r="AZ233" s="132"/>
      <c r="BA233" s="132"/>
      <c r="BB233" s="132"/>
      <c r="BC233" s="132"/>
      <c r="BD233" s="132"/>
      <c r="BE233" s="132"/>
      <c r="BF233" s="132"/>
      <c r="BG233" s="132"/>
      <c r="BH233" s="132"/>
      <c r="BI233" s="132"/>
      <c r="BJ233" s="132"/>
      <c r="BK233" s="132"/>
      <c r="BL233" s="132"/>
      <c r="BM233" s="132"/>
      <c r="BN233" s="132"/>
      <c r="BO233" s="132"/>
      <c r="BP233" s="132"/>
      <c r="BQ233" s="132"/>
      <c r="BR233" s="132"/>
      <c r="BS233" s="132"/>
      <c r="BT233" s="132"/>
      <c r="BU233" s="132"/>
      <c r="BV233" s="132"/>
      <c r="BW233" s="132"/>
      <c r="BX233" s="132"/>
      <c r="BY233" s="132"/>
      <c r="BZ233" s="132"/>
      <c r="CA233" s="132"/>
      <c r="CB233" s="132"/>
      <c r="CC233" s="132"/>
      <c r="CD233" s="132"/>
      <c r="CE233" s="132"/>
      <c r="CF233" s="132"/>
      <c r="CG233" s="132"/>
      <c r="CH233" s="132"/>
      <c r="CI233" s="132"/>
      <c r="CJ233" s="132"/>
      <c r="CK233" s="132"/>
      <c r="CL233" s="132"/>
      <c r="CM233" s="132"/>
      <c r="CN233" s="132"/>
      <c r="CO233" s="132"/>
      <c r="CP233" s="132"/>
      <c r="CQ233" s="132"/>
      <c r="CR233" s="132"/>
      <c r="CS233" s="132"/>
      <c r="CT233" s="132"/>
      <c r="CU233" s="132"/>
      <c r="CV233" s="132"/>
      <c r="CW233" s="132"/>
      <c r="CX233" s="132"/>
      <c r="CY233" s="132"/>
      <c r="CZ233" s="132"/>
      <c r="DA233" s="132"/>
      <c r="DB233" s="132"/>
      <c r="DC233" s="132"/>
      <c r="DD233" s="132"/>
      <c r="DE233" s="132"/>
      <c r="DF233" s="132"/>
      <c r="DG233" s="132"/>
      <c r="DH233" s="132"/>
      <c r="DI233" s="132"/>
      <c r="DJ233" s="132"/>
      <c r="DK233" s="132"/>
      <c r="DL233" s="132"/>
      <c r="DM233" s="132"/>
      <c r="DN233" s="132"/>
      <c r="DO233" s="132"/>
      <c r="DP233" s="132"/>
      <c r="DQ233" s="132"/>
      <c r="DR233" s="132"/>
      <c r="DS233" s="132"/>
      <c r="DT233" s="132"/>
      <c r="DU233" s="132"/>
      <c r="DV233" s="132"/>
      <c r="DW233" s="132"/>
      <c r="DX233" s="132"/>
      <c r="DY233" s="132"/>
      <c r="DZ233" s="132"/>
      <c r="EA233" s="132"/>
      <c r="EB233" s="132"/>
      <c r="EC233" s="132"/>
      <c r="ED233" s="132"/>
      <c r="EE233" s="132"/>
      <c r="EF233" s="132"/>
      <c r="EG233" s="132"/>
      <c r="EH233" s="132"/>
      <c r="EI233" s="132"/>
      <c r="EJ233" s="132"/>
      <c r="EK233" s="132"/>
      <c r="EL233" s="132"/>
      <c r="EM233" s="132"/>
      <c r="EN233" s="132"/>
      <c r="EO233" s="132"/>
      <c r="EP233" s="132"/>
      <c r="EQ233" s="132"/>
      <c r="ER233" s="132"/>
      <c r="ES233" s="132"/>
      <c r="ET233" s="132"/>
      <c r="EU233" s="132"/>
      <c r="EV233" s="132"/>
      <c r="EW233" s="132"/>
      <c r="EX233" s="132"/>
      <c r="EY233" s="132"/>
      <c r="EZ233" s="132"/>
      <c r="FA233" s="132"/>
      <c r="FB233" s="132"/>
      <c r="FC233" s="132"/>
      <c r="FD233" s="132"/>
      <c r="FE233" s="132"/>
      <c r="FF233" s="132"/>
      <c r="FG233" s="132"/>
      <c r="FH233" s="132"/>
      <c r="FI233" s="132"/>
      <c r="FJ233" s="132"/>
      <c r="FK233" s="132"/>
      <c r="FL233" s="132"/>
      <c r="FM233" s="132"/>
      <c r="FN233" s="132"/>
      <c r="FO233" s="132"/>
      <c r="FP233" s="132"/>
      <c r="FQ233" s="132"/>
      <c r="FR233" s="132"/>
      <c r="FS233" s="132"/>
      <c r="FT233" s="132"/>
      <c r="FU233" s="132"/>
      <c r="FV233" s="132"/>
      <c r="FW233" s="132"/>
      <c r="FX233" s="132"/>
      <c r="FY233" s="132"/>
      <c r="FZ233" s="132"/>
      <c r="GA233" s="132"/>
      <c r="GB233" s="132"/>
      <c r="GC233" s="132"/>
      <c r="GD233" s="132"/>
      <c r="GE233" s="132"/>
      <c r="GF233" s="132"/>
      <c r="GG233" s="132"/>
      <c r="GH233" s="132"/>
      <c r="GI233" s="132"/>
      <c r="GJ233" s="132"/>
      <c r="GK233" s="132"/>
      <c r="GL233" s="132"/>
      <c r="GM233" s="132"/>
      <c r="GN233" s="132"/>
      <c r="GO233" s="132"/>
      <c r="GP233" s="132"/>
      <c r="GQ233" s="132"/>
      <c r="GR233" s="132"/>
      <c r="GS233" s="132"/>
      <c r="GT233" s="132"/>
      <c r="GU233" s="132"/>
      <c r="GV233" s="132"/>
      <c r="GW233" s="132"/>
      <c r="GX233" s="132"/>
      <c r="GY233" s="132"/>
      <c r="GZ233" s="132"/>
      <c r="HA233" s="132"/>
      <c r="HB233" s="132"/>
      <c r="HC233" s="132"/>
      <c r="HD233" s="132"/>
      <c r="HE233" s="132"/>
      <c r="HF233" s="132"/>
      <c r="HG233" s="132"/>
      <c r="HH233" s="132"/>
      <c r="HI233" s="132"/>
      <c r="HJ233" s="132"/>
      <c r="HK233" s="132"/>
      <c r="HL233" s="132"/>
      <c r="HM233" s="132"/>
      <c r="HN233" s="132"/>
      <c r="HO233" s="132"/>
      <c r="HP233" s="132"/>
      <c r="HQ233" s="132"/>
      <c r="HR233" s="132"/>
      <c r="HS233" s="132"/>
      <c r="HT233" s="132"/>
      <c r="HU233" s="132"/>
      <c r="HV233" s="132"/>
      <c r="HW233" s="132"/>
      <c r="HX233" s="132"/>
      <c r="HY233" s="132"/>
      <c r="HZ233" s="132"/>
      <c r="IA233" s="132"/>
      <c r="IB233" s="132"/>
      <c r="IC233" s="132"/>
      <c r="ID233" s="132"/>
      <c r="IE233" s="132"/>
      <c r="IF233" s="132"/>
      <c r="IG233" s="132"/>
      <c r="IH233" s="132"/>
      <c r="II233" s="132"/>
      <c r="IJ233" s="132"/>
      <c r="IK233" s="132"/>
      <c r="IL233" s="132"/>
      <c r="IM233" s="132"/>
      <c r="IN233" s="132"/>
      <c r="IO233" s="132"/>
      <c r="IP233" s="132"/>
      <c r="IQ233" s="132"/>
      <c r="IR233" s="132"/>
      <c r="IS233" s="132"/>
      <c r="IT233" s="132"/>
    </row>
    <row r="234" spans="1:254" s="187" customFormat="1" ht="79.2" x14ac:dyDescent="0.25">
      <c r="A234" s="224" t="s">
        <v>415</v>
      </c>
      <c r="B234" s="166" t="s">
        <v>381</v>
      </c>
      <c r="C234" s="177" t="s">
        <v>241</v>
      </c>
      <c r="D234" s="177" t="s">
        <v>92</v>
      </c>
      <c r="E234" s="177" t="s">
        <v>262</v>
      </c>
      <c r="F234" s="177"/>
      <c r="G234" s="167">
        <f>SUM(G235)</f>
        <v>127535.84</v>
      </c>
      <c r="H234" s="168"/>
      <c r="I234" s="168"/>
      <c r="J234" s="168"/>
      <c r="K234" s="168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68"/>
      <c r="AA234" s="168"/>
      <c r="AB234" s="168"/>
      <c r="AC234" s="168"/>
      <c r="AD234" s="168"/>
      <c r="AE234" s="168"/>
      <c r="AF234" s="168"/>
      <c r="AG234" s="168"/>
      <c r="AH234" s="168"/>
      <c r="AI234" s="168"/>
      <c r="AJ234" s="168"/>
      <c r="AK234" s="168"/>
      <c r="AL234" s="168"/>
      <c r="AM234" s="168"/>
      <c r="AN234" s="168"/>
      <c r="AO234" s="168"/>
      <c r="AP234" s="168"/>
      <c r="AQ234" s="168"/>
      <c r="AR234" s="168"/>
      <c r="AS234" s="168"/>
      <c r="AT234" s="168"/>
      <c r="AU234" s="168"/>
      <c r="AV234" s="168"/>
      <c r="AW234" s="168"/>
      <c r="AX234" s="168"/>
      <c r="AY234" s="168"/>
      <c r="AZ234" s="168"/>
      <c r="BA234" s="168"/>
      <c r="BB234" s="168"/>
      <c r="BC234" s="168"/>
      <c r="BD234" s="168"/>
      <c r="BE234" s="168"/>
      <c r="BF234" s="168"/>
      <c r="BG234" s="168"/>
      <c r="BH234" s="168"/>
      <c r="BI234" s="168"/>
      <c r="BJ234" s="168"/>
      <c r="BK234" s="168"/>
      <c r="BL234" s="168"/>
      <c r="BM234" s="168"/>
      <c r="BN234" s="168"/>
      <c r="BO234" s="168"/>
      <c r="BP234" s="168"/>
      <c r="BQ234" s="168"/>
      <c r="BR234" s="168"/>
      <c r="BS234" s="168"/>
      <c r="BT234" s="168"/>
      <c r="BU234" s="168"/>
      <c r="BV234" s="168"/>
      <c r="BW234" s="168"/>
      <c r="BX234" s="168"/>
      <c r="BY234" s="168"/>
      <c r="BZ234" s="168"/>
      <c r="CA234" s="168"/>
      <c r="CB234" s="168"/>
      <c r="CC234" s="168"/>
      <c r="CD234" s="168"/>
      <c r="CE234" s="168"/>
      <c r="CF234" s="168"/>
      <c r="CG234" s="168"/>
      <c r="CH234" s="168"/>
      <c r="CI234" s="168"/>
      <c r="CJ234" s="168"/>
      <c r="CK234" s="168"/>
      <c r="CL234" s="168"/>
      <c r="CM234" s="168"/>
      <c r="CN234" s="168"/>
      <c r="CO234" s="168"/>
      <c r="CP234" s="168"/>
      <c r="CQ234" s="168"/>
      <c r="CR234" s="168"/>
      <c r="CS234" s="168"/>
      <c r="CT234" s="168"/>
      <c r="CU234" s="168"/>
      <c r="CV234" s="168"/>
      <c r="CW234" s="168"/>
      <c r="CX234" s="168"/>
      <c r="CY234" s="168"/>
      <c r="CZ234" s="168"/>
      <c r="DA234" s="168"/>
      <c r="DB234" s="168"/>
      <c r="DC234" s="168"/>
      <c r="DD234" s="168"/>
      <c r="DE234" s="168"/>
      <c r="DF234" s="168"/>
      <c r="DG234" s="168"/>
      <c r="DH234" s="168"/>
      <c r="DI234" s="168"/>
      <c r="DJ234" s="168"/>
      <c r="DK234" s="168"/>
      <c r="DL234" s="168"/>
      <c r="DM234" s="168"/>
      <c r="DN234" s="168"/>
      <c r="DO234" s="168"/>
      <c r="DP234" s="168"/>
      <c r="DQ234" s="168"/>
      <c r="DR234" s="168"/>
      <c r="DS234" s="168"/>
      <c r="DT234" s="168"/>
      <c r="DU234" s="168"/>
      <c r="DV234" s="168"/>
      <c r="DW234" s="168"/>
      <c r="DX234" s="168"/>
      <c r="DY234" s="168"/>
      <c r="DZ234" s="168"/>
      <c r="EA234" s="168"/>
      <c r="EB234" s="168"/>
      <c r="EC234" s="168"/>
      <c r="ED234" s="168"/>
      <c r="EE234" s="168"/>
      <c r="EF234" s="168"/>
      <c r="EG234" s="168"/>
      <c r="EH234" s="168"/>
      <c r="EI234" s="168"/>
      <c r="EJ234" s="168"/>
      <c r="EK234" s="168"/>
      <c r="EL234" s="168"/>
      <c r="EM234" s="168"/>
      <c r="EN234" s="168"/>
      <c r="EO234" s="168"/>
      <c r="EP234" s="168"/>
      <c r="EQ234" s="168"/>
      <c r="ER234" s="168"/>
      <c r="ES234" s="168"/>
      <c r="ET234" s="168"/>
      <c r="EU234" s="168"/>
      <c r="EV234" s="168"/>
      <c r="EW234" s="168"/>
      <c r="EX234" s="168"/>
      <c r="EY234" s="168"/>
      <c r="EZ234" s="168"/>
      <c r="FA234" s="168"/>
      <c r="FB234" s="168"/>
      <c r="FC234" s="168"/>
      <c r="FD234" s="168"/>
      <c r="FE234" s="168"/>
      <c r="FF234" s="168"/>
      <c r="FG234" s="168"/>
      <c r="FH234" s="168"/>
      <c r="FI234" s="168"/>
      <c r="FJ234" s="168"/>
      <c r="FK234" s="168"/>
      <c r="FL234" s="168"/>
      <c r="FM234" s="168"/>
      <c r="FN234" s="168"/>
      <c r="FO234" s="168"/>
      <c r="FP234" s="168"/>
      <c r="FQ234" s="168"/>
      <c r="FR234" s="168"/>
      <c r="FS234" s="168"/>
      <c r="FT234" s="168"/>
      <c r="FU234" s="168"/>
      <c r="FV234" s="168"/>
      <c r="FW234" s="168"/>
      <c r="FX234" s="168"/>
      <c r="FY234" s="168"/>
      <c r="FZ234" s="168"/>
      <c r="GA234" s="168"/>
      <c r="GB234" s="168"/>
      <c r="GC234" s="168"/>
      <c r="GD234" s="168"/>
      <c r="GE234" s="168"/>
      <c r="GF234" s="168"/>
      <c r="GG234" s="168"/>
      <c r="GH234" s="168"/>
      <c r="GI234" s="168"/>
      <c r="GJ234" s="168"/>
      <c r="GK234" s="168"/>
      <c r="GL234" s="168"/>
      <c r="GM234" s="168"/>
      <c r="GN234" s="168"/>
      <c r="GO234" s="168"/>
      <c r="GP234" s="168"/>
      <c r="GQ234" s="168"/>
      <c r="GR234" s="168"/>
      <c r="GS234" s="168"/>
      <c r="GT234" s="168"/>
      <c r="GU234" s="168"/>
      <c r="GV234" s="168"/>
      <c r="GW234" s="168"/>
      <c r="GX234" s="168"/>
      <c r="GY234" s="168"/>
      <c r="GZ234" s="168"/>
      <c r="HA234" s="168"/>
      <c r="HB234" s="168"/>
      <c r="HC234" s="168"/>
      <c r="HD234" s="168"/>
      <c r="HE234" s="168"/>
      <c r="HF234" s="168"/>
      <c r="HG234" s="168"/>
      <c r="HH234" s="168"/>
      <c r="HI234" s="168"/>
      <c r="HJ234" s="168"/>
      <c r="HK234" s="168"/>
      <c r="HL234" s="168"/>
      <c r="HM234" s="168"/>
      <c r="HN234" s="168"/>
      <c r="HO234" s="168"/>
      <c r="HP234" s="168"/>
      <c r="HQ234" s="168"/>
      <c r="HR234" s="168"/>
      <c r="HS234" s="168"/>
      <c r="HT234" s="168"/>
      <c r="HU234" s="168"/>
      <c r="HV234" s="168"/>
      <c r="HW234" s="168"/>
      <c r="HX234" s="168"/>
      <c r="HY234" s="168"/>
      <c r="HZ234" s="168"/>
      <c r="IA234" s="168"/>
      <c r="IB234" s="168"/>
      <c r="IC234" s="168"/>
      <c r="ID234" s="168"/>
      <c r="IE234" s="168"/>
      <c r="IF234" s="168"/>
      <c r="IG234" s="168"/>
      <c r="IH234" s="168"/>
      <c r="II234" s="168"/>
      <c r="IJ234" s="168"/>
      <c r="IK234" s="168"/>
      <c r="IL234" s="168"/>
      <c r="IM234" s="168"/>
      <c r="IN234" s="168"/>
      <c r="IO234" s="168"/>
      <c r="IP234" s="168"/>
      <c r="IQ234" s="168"/>
      <c r="IR234" s="168"/>
      <c r="IS234" s="168"/>
      <c r="IT234" s="168"/>
    </row>
    <row r="235" spans="1:254" s="187" customFormat="1" ht="26.4" x14ac:dyDescent="0.25">
      <c r="A235" s="169" t="s">
        <v>150</v>
      </c>
      <c r="B235" s="171" t="s">
        <v>381</v>
      </c>
      <c r="C235" s="174" t="s">
        <v>241</v>
      </c>
      <c r="D235" s="174" t="s">
        <v>92</v>
      </c>
      <c r="E235" s="174" t="s">
        <v>262</v>
      </c>
      <c r="F235" s="174" t="s">
        <v>151</v>
      </c>
      <c r="G235" s="172">
        <v>127535.84</v>
      </c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  <c r="R235" s="132"/>
      <c r="S235" s="132"/>
      <c r="T235" s="132"/>
      <c r="U235" s="132"/>
      <c r="V235" s="132"/>
      <c r="W235" s="132"/>
      <c r="X235" s="132"/>
      <c r="Y235" s="132"/>
      <c r="Z235" s="132"/>
      <c r="AA235" s="132"/>
      <c r="AB235" s="132"/>
      <c r="AC235" s="132"/>
      <c r="AD235" s="132"/>
      <c r="AE235" s="132"/>
      <c r="AF235" s="132"/>
      <c r="AG235" s="132"/>
      <c r="AH235" s="132"/>
      <c r="AI235" s="132"/>
      <c r="AJ235" s="132"/>
      <c r="AK235" s="132"/>
      <c r="AL235" s="132"/>
      <c r="AM235" s="132"/>
      <c r="AN235" s="132"/>
      <c r="AO235" s="132"/>
      <c r="AP235" s="132"/>
      <c r="AQ235" s="132"/>
      <c r="AR235" s="132"/>
      <c r="AS235" s="132"/>
      <c r="AT235" s="132"/>
      <c r="AU235" s="132"/>
      <c r="AV235" s="132"/>
      <c r="AW235" s="132"/>
      <c r="AX235" s="132"/>
      <c r="AY235" s="132"/>
      <c r="AZ235" s="132"/>
      <c r="BA235" s="132"/>
      <c r="BB235" s="132"/>
      <c r="BC235" s="132"/>
      <c r="BD235" s="132"/>
      <c r="BE235" s="132"/>
      <c r="BF235" s="132"/>
      <c r="BG235" s="132"/>
      <c r="BH235" s="132"/>
      <c r="BI235" s="132"/>
      <c r="BJ235" s="132"/>
      <c r="BK235" s="132"/>
      <c r="BL235" s="132"/>
      <c r="BM235" s="132"/>
      <c r="BN235" s="132"/>
      <c r="BO235" s="132"/>
      <c r="BP235" s="132"/>
      <c r="BQ235" s="132"/>
      <c r="BR235" s="132"/>
      <c r="BS235" s="132"/>
      <c r="BT235" s="132"/>
      <c r="BU235" s="132"/>
      <c r="BV235" s="132"/>
      <c r="BW235" s="132"/>
      <c r="BX235" s="132"/>
      <c r="BY235" s="132"/>
      <c r="BZ235" s="132"/>
      <c r="CA235" s="132"/>
      <c r="CB235" s="132"/>
      <c r="CC235" s="132"/>
      <c r="CD235" s="132"/>
      <c r="CE235" s="132"/>
      <c r="CF235" s="132"/>
      <c r="CG235" s="132"/>
      <c r="CH235" s="132"/>
      <c r="CI235" s="132"/>
      <c r="CJ235" s="132"/>
      <c r="CK235" s="132"/>
      <c r="CL235" s="132"/>
      <c r="CM235" s="132"/>
      <c r="CN235" s="132"/>
      <c r="CO235" s="132"/>
      <c r="CP235" s="132"/>
      <c r="CQ235" s="132"/>
      <c r="CR235" s="132"/>
      <c r="CS235" s="132"/>
      <c r="CT235" s="132"/>
      <c r="CU235" s="132"/>
      <c r="CV235" s="132"/>
      <c r="CW235" s="132"/>
      <c r="CX235" s="132"/>
      <c r="CY235" s="132"/>
      <c r="CZ235" s="132"/>
      <c r="DA235" s="132"/>
      <c r="DB235" s="132"/>
      <c r="DC235" s="132"/>
      <c r="DD235" s="132"/>
      <c r="DE235" s="132"/>
      <c r="DF235" s="132"/>
      <c r="DG235" s="132"/>
      <c r="DH235" s="132"/>
      <c r="DI235" s="132"/>
      <c r="DJ235" s="132"/>
      <c r="DK235" s="132"/>
      <c r="DL235" s="132"/>
      <c r="DM235" s="132"/>
      <c r="DN235" s="132"/>
      <c r="DO235" s="132"/>
      <c r="DP235" s="132"/>
      <c r="DQ235" s="132"/>
      <c r="DR235" s="132"/>
      <c r="DS235" s="132"/>
      <c r="DT235" s="132"/>
      <c r="DU235" s="132"/>
      <c r="DV235" s="132"/>
      <c r="DW235" s="132"/>
      <c r="DX235" s="132"/>
      <c r="DY235" s="132"/>
      <c r="DZ235" s="132"/>
      <c r="EA235" s="132"/>
      <c r="EB235" s="132"/>
      <c r="EC235" s="132"/>
      <c r="ED235" s="132"/>
      <c r="EE235" s="132"/>
      <c r="EF235" s="132"/>
      <c r="EG235" s="132"/>
      <c r="EH235" s="132"/>
      <c r="EI235" s="132"/>
      <c r="EJ235" s="132"/>
      <c r="EK235" s="132"/>
      <c r="EL235" s="132"/>
      <c r="EM235" s="132"/>
      <c r="EN235" s="132"/>
      <c r="EO235" s="132"/>
      <c r="EP235" s="132"/>
      <c r="EQ235" s="132"/>
      <c r="ER235" s="132"/>
      <c r="ES235" s="132"/>
      <c r="ET235" s="132"/>
      <c r="EU235" s="132"/>
      <c r="EV235" s="132"/>
      <c r="EW235" s="132"/>
      <c r="EX235" s="132"/>
      <c r="EY235" s="132"/>
      <c r="EZ235" s="132"/>
      <c r="FA235" s="132"/>
      <c r="FB235" s="132"/>
      <c r="FC235" s="132"/>
      <c r="FD235" s="132"/>
      <c r="FE235" s="132"/>
      <c r="FF235" s="132"/>
      <c r="FG235" s="132"/>
      <c r="FH235" s="132"/>
      <c r="FI235" s="132"/>
      <c r="FJ235" s="132"/>
      <c r="FK235" s="132"/>
      <c r="FL235" s="132"/>
      <c r="FM235" s="132"/>
      <c r="FN235" s="132"/>
      <c r="FO235" s="132"/>
      <c r="FP235" s="132"/>
      <c r="FQ235" s="132"/>
      <c r="FR235" s="132"/>
      <c r="FS235" s="132"/>
      <c r="FT235" s="132"/>
      <c r="FU235" s="132"/>
      <c r="FV235" s="132"/>
      <c r="FW235" s="132"/>
      <c r="FX235" s="132"/>
      <c r="FY235" s="132"/>
      <c r="FZ235" s="132"/>
      <c r="GA235" s="132"/>
      <c r="GB235" s="132"/>
      <c r="GC235" s="132"/>
      <c r="GD235" s="132"/>
      <c r="GE235" s="132"/>
      <c r="GF235" s="132"/>
      <c r="GG235" s="132"/>
      <c r="GH235" s="132"/>
      <c r="GI235" s="132"/>
      <c r="GJ235" s="132"/>
      <c r="GK235" s="132"/>
      <c r="GL235" s="132"/>
      <c r="GM235" s="132"/>
      <c r="GN235" s="132"/>
      <c r="GO235" s="132"/>
      <c r="GP235" s="132"/>
      <c r="GQ235" s="132"/>
      <c r="GR235" s="132"/>
      <c r="GS235" s="132"/>
      <c r="GT235" s="132"/>
      <c r="GU235" s="132"/>
      <c r="GV235" s="132"/>
      <c r="GW235" s="132"/>
      <c r="GX235" s="132"/>
      <c r="GY235" s="132"/>
      <c r="GZ235" s="132"/>
      <c r="HA235" s="132"/>
      <c r="HB235" s="132"/>
      <c r="HC235" s="132"/>
      <c r="HD235" s="132"/>
      <c r="HE235" s="132"/>
      <c r="HF235" s="132"/>
      <c r="HG235" s="132"/>
      <c r="HH235" s="132"/>
      <c r="HI235" s="132"/>
      <c r="HJ235" s="132"/>
      <c r="HK235" s="132"/>
      <c r="HL235" s="132"/>
      <c r="HM235" s="132"/>
      <c r="HN235" s="132"/>
      <c r="HO235" s="132"/>
      <c r="HP235" s="132"/>
      <c r="HQ235" s="132"/>
      <c r="HR235" s="132"/>
      <c r="HS235" s="132"/>
      <c r="HT235" s="132"/>
      <c r="HU235" s="132"/>
      <c r="HV235" s="132"/>
      <c r="HW235" s="132"/>
      <c r="HX235" s="132"/>
      <c r="HY235" s="132"/>
      <c r="HZ235" s="132"/>
      <c r="IA235" s="132"/>
      <c r="IB235" s="132"/>
      <c r="IC235" s="132"/>
      <c r="ID235" s="132"/>
      <c r="IE235" s="132"/>
      <c r="IF235" s="132"/>
      <c r="IG235" s="132"/>
      <c r="IH235" s="132"/>
      <c r="II235" s="132"/>
      <c r="IJ235" s="132"/>
      <c r="IK235" s="132"/>
      <c r="IL235" s="132"/>
      <c r="IM235" s="132"/>
      <c r="IN235" s="132"/>
      <c r="IO235" s="132"/>
      <c r="IP235" s="132"/>
      <c r="IQ235" s="132"/>
      <c r="IR235" s="132"/>
      <c r="IS235" s="132"/>
      <c r="IT235" s="132"/>
    </row>
    <row r="236" spans="1:254" s="187" customFormat="1" x14ac:dyDescent="0.25">
      <c r="A236" s="223" t="s">
        <v>263</v>
      </c>
      <c r="B236" s="166" t="s">
        <v>381</v>
      </c>
      <c r="C236" s="177" t="s">
        <v>241</v>
      </c>
      <c r="D236" s="177" t="s">
        <v>264</v>
      </c>
      <c r="E236" s="177" t="s">
        <v>265</v>
      </c>
      <c r="F236" s="177"/>
      <c r="G236" s="167">
        <f>SUM(G237)</f>
        <v>31169.53</v>
      </c>
      <c r="H236" s="13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/>
      <c r="T236" s="136"/>
      <c r="U236" s="136"/>
      <c r="V236" s="136"/>
      <c r="W236" s="136"/>
      <c r="X236" s="136"/>
      <c r="Y236" s="136"/>
      <c r="Z236" s="136"/>
      <c r="AA236" s="136"/>
      <c r="AB236" s="136"/>
      <c r="AC236" s="136"/>
      <c r="AD236" s="136"/>
      <c r="AE236" s="136"/>
      <c r="AF236" s="136"/>
      <c r="AG236" s="136"/>
      <c r="AH236" s="136"/>
      <c r="AI236" s="136"/>
      <c r="AJ236" s="136"/>
      <c r="AK236" s="136"/>
      <c r="AL236" s="136"/>
      <c r="AM236" s="136"/>
      <c r="AN236" s="136"/>
      <c r="AO236" s="136"/>
      <c r="AP236" s="136"/>
      <c r="AQ236" s="136"/>
      <c r="AR236" s="136"/>
      <c r="AS236" s="136"/>
      <c r="AT236" s="136"/>
      <c r="AU236" s="136"/>
      <c r="AV236" s="136"/>
      <c r="AW236" s="136"/>
      <c r="AX236" s="136"/>
      <c r="AY236" s="136"/>
      <c r="AZ236" s="136"/>
      <c r="BA236" s="136"/>
      <c r="BB236" s="136"/>
      <c r="BC236" s="136"/>
      <c r="BD236" s="136"/>
      <c r="BE236" s="136"/>
      <c r="BF236" s="136"/>
      <c r="BG236" s="136"/>
      <c r="BH236" s="136"/>
      <c r="BI236" s="136"/>
      <c r="BJ236" s="136"/>
      <c r="BK236" s="136"/>
      <c r="BL236" s="136"/>
      <c r="BM236" s="136"/>
      <c r="BN236" s="136"/>
      <c r="BO236" s="136"/>
      <c r="BP236" s="136"/>
      <c r="BQ236" s="136"/>
      <c r="BR236" s="136"/>
      <c r="BS236" s="136"/>
      <c r="BT236" s="136"/>
      <c r="BU236" s="136"/>
      <c r="BV236" s="136"/>
      <c r="BW236" s="136"/>
      <c r="BX236" s="136"/>
      <c r="BY236" s="136"/>
      <c r="BZ236" s="136"/>
      <c r="CA236" s="136"/>
      <c r="CB236" s="136"/>
      <c r="CC236" s="136"/>
      <c r="CD236" s="136"/>
      <c r="CE236" s="136"/>
      <c r="CF236" s="136"/>
      <c r="CG236" s="136"/>
      <c r="CH236" s="136"/>
      <c r="CI236" s="136"/>
      <c r="CJ236" s="136"/>
      <c r="CK236" s="136"/>
      <c r="CL236" s="136"/>
      <c r="CM236" s="136"/>
      <c r="CN236" s="136"/>
      <c r="CO236" s="136"/>
      <c r="CP236" s="136"/>
      <c r="CQ236" s="136"/>
      <c r="CR236" s="136"/>
      <c r="CS236" s="136"/>
      <c r="CT236" s="136"/>
      <c r="CU236" s="136"/>
      <c r="CV236" s="136"/>
      <c r="CW236" s="136"/>
      <c r="CX236" s="136"/>
      <c r="CY236" s="136"/>
      <c r="CZ236" s="136"/>
      <c r="DA236" s="136"/>
      <c r="DB236" s="136"/>
      <c r="DC236" s="136"/>
      <c r="DD236" s="136"/>
      <c r="DE236" s="136"/>
      <c r="DF236" s="136"/>
      <c r="DG236" s="136"/>
      <c r="DH236" s="136"/>
      <c r="DI236" s="136"/>
      <c r="DJ236" s="136"/>
      <c r="DK236" s="136"/>
      <c r="DL236" s="136"/>
      <c r="DM236" s="136"/>
      <c r="DN236" s="136"/>
      <c r="DO236" s="136"/>
      <c r="DP236" s="136"/>
      <c r="DQ236" s="136"/>
      <c r="DR236" s="136"/>
      <c r="DS236" s="136"/>
      <c r="DT236" s="136"/>
      <c r="DU236" s="136"/>
      <c r="DV236" s="136"/>
      <c r="DW236" s="136"/>
      <c r="DX236" s="136"/>
      <c r="DY236" s="136"/>
      <c r="DZ236" s="136"/>
      <c r="EA236" s="136"/>
      <c r="EB236" s="136"/>
      <c r="EC236" s="136"/>
      <c r="ED236" s="136"/>
      <c r="EE236" s="136"/>
      <c r="EF236" s="136"/>
      <c r="EG236" s="136"/>
      <c r="EH236" s="136"/>
      <c r="EI236" s="136"/>
      <c r="EJ236" s="136"/>
      <c r="EK236" s="136"/>
      <c r="EL236" s="136"/>
      <c r="EM236" s="136"/>
      <c r="EN236" s="136"/>
      <c r="EO236" s="136"/>
      <c r="EP236" s="136"/>
      <c r="EQ236" s="136"/>
      <c r="ER236" s="136"/>
      <c r="ES236" s="136"/>
      <c r="ET236" s="136"/>
      <c r="EU236" s="136"/>
      <c r="EV236" s="136"/>
      <c r="EW236" s="136"/>
      <c r="EX236" s="136"/>
      <c r="EY236" s="136"/>
      <c r="EZ236" s="136"/>
      <c r="FA236" s="136"/>
      <c r="FB236" s="136"/>
      <c r="FC236" s="136"/>
      <c r="FD236" s="136"/>
      <c r="FE236" s="136"/>
      <c r="FF236" s="136"/>
      <c r="FG236" s="136"/>
      <c r="FH236" s="136"/>
      <c r="FI236" s="136"/>
      <c r="FJ236" s="136"/>
      <c r="FK236" s="136"/>
      <c r="FL236" s="136"/>
      <c r="FM236" s="136"/>
      <c r="FN236" s="136"/>
      <c r="FO236" s="136"/>
      <c r="FP236" s="136"/>
      <c r="FQ236" s="136"/>
      <c r="FR236" s="136"/>
      <c r="FS236" s="136"/>
      <c r="FT236" s="136"/>
      <c r="FU236" s="136"/>
      <c r="FV236" s="136"/>
      <c r="FW236" s="136"/>
      <c r="FX236" s="136"/>
      <c r="FY236" s="136"/>
      <c r="FZ236" s="136"/>
      <c r="GA236" s="136"/>
      <c r="GB236" s="136"/>
      <c r="GC236" s="136"/>
      <c r="GD236" s="136"/>
      <c r="GE236" s="136"/>
      <c r="GF236" s="136"/>
      <c r="GG236" s="136"/>
      <c r="GH236" s="136"/>
      <c r="GI236" s="136"/>
      <c r="GJ236" s="136"/>
      <c r="GK236" s="136"/>
      <c r="GL236" s="136"/>
      <c r="GM236" s="136"/>
      <c r="GN236" s="136"/>
      <c r="GO236" s="136"/>
      <c r="GP236" s="136"/>
      <c r="GQ236" s="136"/>
      <c r="GR236" s="136"/>
      <c r="GS236" s="136"/>
      <c r="GT236" s="136"/>
      <c r="GU236" s="136"/>
      <c r="GV236" s="136"/>
      <c r="GW236" s="136"/>
      <c r="GX236" s="136"/>
      <c r="GY236" s="136"/>
      <c r="GZ236" s="136"/>
      <c r="HA236" s="136"/>
      <c r="HB236" s="136"/>
      <c r="HC236" s="136"/>
      <c r="HD236" s="136"/>
      <c r="HE236" s="136"/>
      <c r="HF236" s="136"/>
      <c r="HG236" s="136"/>
      <c r="HH236" s="136"/>
      <c r="HI236" s="136"/>
      <c r="HJ236" s="136"/>
      <c r="HK236" s="136"/>
      <c r="HL236" s="136"/>
      <c r="HM236" s="136"/>
      <c r="HN236" s="136"/>
      <c r="HO236" s="136"/>
      <c r="HP236" s="136"/>
      <c r="HQ236" s="136"/>
      <c r="HR236" s="136"/>
      <c r="HS236" s="136"/>
      <c r="HT236" s="136"/>
      <c r="HU236" s="136"/>
      <c r="HV236" s="136"/>
      <c r="HW236" s="136"/>
      <c r="HX236" s="136"/>
      <c r="HY236" s="136"/>
      <c r="HZ236" s="136"/>
      <c r="IA236" s="136"/>
      <c r="IB236" s="136"/>
      <c r="IC236" s="136"/>
      <c r="ID236" s="136"/>
      <c r="IE236" s="136"/>
      <c r="IF236" s="136"/>
      <c r="IG236" s="136"/>
      <c r="IH236" s="136"/>
      <c r="II236" s="136"/>
      <c r="IJ236" s="136"/>
      <c r="IK236" s="136"/>
      <c r="IL236" s="136"/>
      <c r="IM236" s="136"/>
      <c r="IN236" s="136"/>
      <c r="IO236" s="136"/>
      <c r="IP236" s="136"/>
      <c r="IQ236" s="136"/>
      <c r="IR236" s="136"/>
      <c r="IS236" s="136"/>
      <c r="IT236" s="136"/>
    </row>
    <row r="237" spans="1:254" ht="26.4" x14ac:dyDescent="0.25">
      <c r="A237" s="169" t="s">
        <v>150</v>
      </c>
      <c r="B237" s="171" t="s">
        <v>381</v>
      </c>
      <c r="C237" s="171" t="s">
        <v>241</v>
      </c>
      <c r="D237" s="171" t="s">
        <v>92</v>
      </c>
      <c r="E237" s="171" t="s">
        <v>265</v>
      </c>
      <c r="F237" s="171" t="s">
        <v>151</v>
      </c>
      <c r="G237" s="172">
        <v>31169.53</v>
      </c>
    </row>
    <row r="238" spans="1:254" ht="79.2" x14ac:dyDescent="0.25">
      <c r="A238" s="224" t="s">
        <v>415</v>
      </c>
      <c r="B238" s="170" t="s">
        <v>381</v>
      </c>
      <c r="C238" s="171" t="s">
        <v>241</v>
      </c>
      <c r="D238" s="171" t="s">
        <v>92</v>
      </c>
      <c r="E238" s="171" t="s">
        <v>266</v>
      </c>
      <c r="F238" s="171"/>
      <c r="G238" s="213">
        <f>SUM(G239)</f>
        <v>65700.27</v>
      </c>
    </row>
    <row r="239" spans="1:254" ht="26.4" x14ac:dyDescent="0.25">
      <c r="A239" s="169" t="s">
        <v>150</v>
      </c>
      <c r="B239" s="177" t="s">
        <v>381</v>
      </c>
      <c r="C239" s="166" t="s">
        <v>241</v>
      </c>
      <c r="D239" s="166" t="s">
        <v>92</v>
      </c>
      <c r="E239" s="166" t="s">
        <v>266</v>
      </c>
      <c r="F239" s="166" t="s">
        <v>151</v>
      </c>
      <c r="G239" s="205">
        <v>65700.27</v>
      </c>
    </row>
    <row r="240" spans="1:254" x14ac:dyDescent="0.25">
      <c r="A240" s="169" t="s">
        <v>200</v>
      </c>
      <c r="B240" s="171" t="s">
        <v>381</v>
      </c>
      <c r="C240" s="174" t="s">
        <v>241</v>
      </c>
      <c r="D240" s="174" t="s">
        <v>92</v>
      </c>
      <c r="E240" s="174" t="s">
        <v>201</v>
      </c>
      <c r="F240" s="174"/>
      <c r="G240" s="213">
        <f>SUM(G241)</f>
        <v>0</v>
      </c>
    </row>
    <row r="241" spans="1:254" ht="26.4" x14ac:dyDescent="0.25">
      <c r="A241" s="164" t="s">
        <v>150</v>
      </c>
      <c r="B241" s="166" t="s">
        <v>381</v>
      </c>
      <c r="C241" s="177" t="s">
        <v>241</v>
      </c>
      <c r="D241" s="177" t="s">
        <v>92</v>
      </c>
      <c r="E241" s="177" t="s">
        <v>201</v>
      </c>
      <c r="F241" s="177" t="s">
        <v>151</v>
      </c>
      <c r="G241" s="205">
        <v>0</v>
      </c>
    </row>
    <row r="242" spans="1:254" s="195" customFormat="1" ht="13.8" x14ac:dyDescent="0.3">
      <c r="A242" s="154" t="s">
        <v>267</v>
      </c>
      <c r="B242" s="156" t="s">
        <v>381</v>
      </c>
      <c r="C242" s="156" t="s">
        <v>241</v>
      </c>
      <c r="D242" s="156" t="s">
        <v>99</v>
      </c>
      <c r="E242" s="155"/>
      <c r="F242" s="155"/>
      <c r="G242" s="157">
        <f>SUM(G249+G251+G253+G245+G243+G247)</f>
        <v>58631.939999999995</v>
      </c>
      <c r="H242" s="187"/>
      <c r="I242" s="187"/>
      <c r="J242" s="187"/>
      <c r="K242" s="187"/>
      <c r="L242" s="187"/>
      <c r="M242" s="187"/>
      <c r="N242" s="187"/>
      <c r="O242" s="187"/>
      <c r="P242" s="187"/>
      <c r="Q242" s="187"/>
      <c r="R242" s="187"/>
      <c r="S242" s="187"/>
      <c r="T242" s="187"/>
      <c r="U242" s="187"/>
      <c r="V242" s="187"/>
      <c r="W242" s="187"/>
      <c r="X242" s="187"/>
      <c r="Y242" s="187"/>
      <c r="Z242" s="187"/>
      <c r="AA242" s="187"/>
      <c r="AB242" s="187"/>
      <c r="AC242" s="187"/>
      <c r="AD242" s="187"/>
      <c r="AE242" s="187"/>
      <c r="AF242" s="187"/>
      <c r="AG242" s="187"/>
      <c r="AH242" s="187"/>
      <c r="AI242" s="187"/>
      <c r="AJ242" s="187"/>
      <c r="AK242" s="187"/>
      <c r="AL242" s="187"/>
      <c r="AM242" s="187"/>
      <c r="AN242" s="187"/>
      <c r="AO242" s="187"/>
      <c r="AP242" s="187"/>
      <c r="AQ242" s="187"/>
      <c r="AR242" s="187"/>
      <c r="AS242" s="187"/>
      <c r="AT242" s="187"/>
      <c r="AU242" s="187"/>
      <c r="AV242" s="187"/>
      <c r="AW242" s="187"/>
      <c r="AX242" s="187"/>
      <c r="AY242" s="187"/>
      <c r="AZ242" s="187"/>
      <c r="BA242" s="187"/>
      <c r="BB242" s="187"/>
      <c r="BC242" s="187"/>
      <c r="BD242" s="187"/>
      <c r="BE242" s="187"/>
      <c r="BF242" s="187"/>
      <c r="BG242" s="187"/>
      <c r="BH242" s="187"/>
      <c r="BI242" s="187"/>
      <c r="BJ242" s="187"/>
      <c r="BK242" s="187"/>
      <c r="BL242" s="187"/>
      <c r="BM242" s="187"/>
      <c r="BN242" s="187"/>
      <c r="BO242" s="187"/>
      <c r="BP242" s="187"/>
      <c r="BQ242" s="187"/>
      <c r="BR242" s="187"/>
      <c r="BS242" s="187"/>
      <c r="BT242" s="187"/>
      <c r="BU242" s="187"/>
      <c r="BV242" s="187"/>
      <c r="BW242" s="187"/>
      <c r="BX242" s="187"/>
      <c r="BY242" s="187"/>
      <c r="BZ242" s="187"/>
      <c r="CA242" s="187"/>
      <c r="CB242" s="187"/>
      <c r="CC242" s="187"/>
      <c r="CD242" s="187"/>
      <c r="CE242" s="187"/>
      <c r="CF242" s="187"/>
      <c r="CG242" s="187"/>
      <c r="CH242" s="187"/>
      <c r="CI242" s="187"/>
      <c r="CJ242" s="187"/>
      <c r="CK242" s="187"/>
      <c r="CL242" s="187"/>
      <c r="CM242" s="187"/>
      <c r="CN242" s="187"/>
      <c r="CO242" s="187"/>
      <c r="CP242" s="187"/>
      <c r="CQ242" s="187"/>
      <c r="CR242" s="187"/>
      <c r="CS242" s="187"/>
      <c r="CT242" s="187"/>
      <c r="CU242" s="187"/>
      <c r="CV242" s="187"/>
      <c r="CW242" s="187"/>
      <c r="CX242" s="187"/>
      <c r="CY242" s="187"/>
      <c r="CZ242" s="187"/>
      <c r="DA242" s="187"/>
      <c r="DB242" s="187"/>
      <c r="DC242" s="187"/>
      <c r="DD242" s="187"/>
      <c r="DE242" s="187"/>
      <c r="DF242" s="187"/>
      <c r="DG242" s="187"/>
      <c r="DH242" s="187"/>
      <c r="DI242" s="187"/>
      <c r="DJ242" s="187"/>
      <c r="DK242" s="187"/>
      <c r="DL242" s="187"/>
      <c r="DM242" s="187"/>
      <c r="DN242" s="187"/>
      <c r="DO242" s="187"/>
      <c r="DP242" s="187"/>
      <c r="DQ242" s="187"/>
      <c r="DR242" s="187"/>
      <c r="DS242" s="187"/>
      <c r="DT242" s="187"/>
      <c r="DU242" s="187"/>
      <c r="DV242" s="187"/>
      <c r="DW242" s="187"/>
      <c r="DX242" s="187"/>
      <c r="DY242" s="187"/>
      <c r="DZ242" s="187"/>
      <c r="EA242" s="187"/>
      <c r="EB242" s="187"/>
      <c r="EC242" s="187"/>
      <c r="ED242" s="187"/>
      <c r="EE242" s="187"/>
      <c r="EF242" s="187"/>
      <c r="EG242" s="187"/>
      <c r="EH242" s="187"/>
      <c r="EI242" s="187"/>
      <c r="EJ242" s="187"/>
      <c r="EK242" s="187"/>
      <c r="EL242" s="187"/>
      <c r="EM242" s="187"/>
      <c r="EN242" s="187"/>
      <c r="EO242" s="187"/>
      <c r="EP242" s="187"/>
      <c r="EQ242" s="187"/>
      <c r="ER242" s="187"/>
      <c r="ES242" s="187"/>
      <c r="ET242" s="187"/>
      <c r="EU242" s="187"/>
      <c r="EV242" s="187"/>
      <c r="EW242" s="187"/>
      <c r="EX242" s="187"/>
      <c r="EY242" s="187"/>
      <c r="EZ242" s="187"/>
      <c r="FA242" s="187"/>
      <c r="FB242" s="187"/>
      <c r="FC242" s="187"/>
      <c r="FD242" s="187"/>
      <c r="FE242" s="187"/>
      <c r="FF242" s="187"/>
      <c r="FG242" s="187"/>
      <c r="FH242" s="187"/>
      <c r="FI242" s="187"/>
      <c r="FJ242" s="187"/>
      <c r="FK242" s="187"/>
      <c r="FL242" s="187"/>
      <c r="FM242" s="187"/>
      <c r="FN242" s="187"/>
      <c r="FO242" s="187"/>
      <c r="FP242" s="187"/>
      <c r="FQ242" s="187"/>
      <c r="FR242" s="187"/>
      <c r="FS242" s="187"/>
      <c r="FT242" s="187"/>
      <c r="FU242" s="187"/>
      <c r="FV242" s="187"/>
      <c r="FW242" s="187"/>
      <c r="FX242" s="187"/>
      <c r="FY242" s="187"/>
      <c r="FZ242" s="187"/>
      <c r="GA242" s="187"/>
      <c r="GB242" s="187"/>
      <c r="GC242" s="187"/>
      <c r="GD242" s="187"/>
      <c r="GE242" s="187"/>
      <c r="GF242" s="187"/>
      <c r="GG242" s="187"/>
      <c r="GH242" s="187"/>
      <c r="GI242" s="187"/>
      <c r="GJ242" s="187"/>
      <c r="GK242" s="187"/>
      <c r="GL242" s="187"/>
      <c r="GM242" s="187"/>
      <c r="GN242" s="187"/>
      <c r="GO242" s="187"/>
      <c r="GP242" s="187"/>
      <c r="GQ242" s="187"/>
      <c r="GR242" s="187"/>
      <c r="GS242" s="187"/>
      <c r="GT242" s="187"/>
      <c r="GU242" s="187"/>
      <c r="GV242" s="187"/>
      <c r="GW242" s="187"/>
      <c r="GX242" s="187"/>
      <c r="GY242" s="187"/>
      <c r="GZ242" s="187"/>
      <c r="HA242" s="187"/>
      <c r="HB242" s="187"/>
      <c r="HC242" s="187"/>
      <c r="HD242" s="187"/>
      <c r="HE242" s="187"/>
      <c r="HF242" s="187"/>
      <c r="HG242" s="187"/>
      <c r="HH242" s="187"/>
      <c r="HI242" s="187"/>
      <c r="HJ242" s="187"/>
      <c r="HK242" s="187"/>
      <c r="HL242" s="187"/>
      <c r="HM242" s="187"/>
      <c r="HN242" s="187"/>
      <c r="HO242" s="187"/>
      <c r="HP242" s="187"/>
      <c r="HQ242" s="187"/>
      <c r="HR242" s="187"/>
      <c r="HS242" s="187"/>
      <c r="HT242" s="187"/>
      <c r="HU242" s="187"/>
      <c r="HV242" s="187"/>
      <c r="HW242" s="187"/>
      <c r="HX242" s="187"/>
      <c r="HY242" s="187"/>
      <c r="HZ242" s="187"/>
      <c r="IA242" s="187"/>
      <c r="IB242" s="187"/>
      <c r="IC242" s="187"/>
      <c r="ID242" s="187"/>
      <c r="IE242" s="187"/>
      <c r="IF242" s="187"/>
      <c r="IG242" s="187"/>
      <c r="IH242" s="187"/>
      <c r="II242" s="187"/>
      <c r="IJ242" s="187"/>
      <c r="IK242" s="187"/>
      <c r="IL242" s="187"/>
      <c r="IM242" s="187"/>
      <c r="IN242" s="187"/>
      <c r="IO242" s="187"/>
      <c r="IP242" s="187"/>
      <c r="IQ242" s="187"/>
      <c r="IR242" s="187"/>
      <c r="IS242" s="187"/>
      <c r="IT242" s="187"/>
    </row>
    <row r="243" spans="1:254" s="168" customFormat="1" ht="52.8" x14ac:dyDescent="0.25">
      <c r="A243" s="164" t="s">
        <v>418</v>
      </c>
      <c r="B243" s="166" t="s">
        <v>381</v>
      </c>
      <c r="C243" s="166" t="s">
        <v>241</v>
      </c>
      <c r="D243" s="166" t="s">
        <v>99</v>
      </c>
      <c r="E243" s="177" t="s">
        <v>268</v>
      </c>
      <c r="F243" s="177"/>
      <c r="G243" s="167">
        <f>SUM(G244)</f>
        <v>6245.6</v>
      </c>
    </row>
    <row r="244" spans="1:254" s="195" customFormat="1" ht="27" x14ac:dyDescent="0.3">
      <c r="A244" s="169" t="s">
        <v>150</v>
      </c>
      <c r="B244" s="166" t="s">
        <v>381</v>
      </c>
      <c r="C244" s="166" t="s">
        <v>241</v>
      </c>
      <c r="D244" s="166" t="s">
        <v>99</v>
      </c>
      <c r="E244" s="177" t="s">
        <v>268</v>
      </c>
      <c r="F244" s="177" t="s">
        <v>151</v>
      </c>
      <c r="G244" s="167">
        <v>6245.6</v>
      </c>
      <c r="H244" s="187"/>
      <c r="I244" s="187"/>
      <c r="J244" s="187"/>
      <c r="K244" s="187"/>
      <c r="L244" s="187"/>
      <c r="M244" s="187"/>
      <c r="N244" s="187"/>
      <c r="O244" s="187"/>
      <c r="P244" s="187"/>
      <c r="Q244" s="187"/>
      <c r="R244" s="187"/>
      <c r="S244" s="187"/>
      <c r="T244" s="187"/>
      <c r="U244" s="187"/>
      <c r="V244" s="187"/>
      <c r="W244" s="187"/>
      <c r="X244" s="187"/>
      <c r="Y244" s="187"/>
      <c r="Z244" s="187"/>
      <c r="AA244" s="187"/>
      <c r="AB244" s="187"/>
      <c r="AC244" s="187"/>
      <c r="AD244" s="187"/>
      <c r="AE244" s="187"/>
      <c r="AF244" s="187"/>
      <c r="AG244" s="187"/>
      <c r="AH244" s="187"/>
      <c r="AI244" s="187"/>
      <c r="AJ244" s="187"/>
      <c r="AK244" s="187"/>
      <c r="AL244" s="187"/>
      <c r="AM244" s="187"/>
      <c r="AN244" s="187"/>
      <c r="AO244" s="187"/>
      <c r="AP244" s="187"/>
      <c r="AQ244" s="187"/>
      <c r="AR244" s="187"/>
      <c r="AS244" s="187"/>
      <c r="AT244" s="187"/>
      <c r="AU244" s="187"/>
      <c r="AV244" s="187"/>
      <c r="AW244" s="187"/>
      <c r="AX244" s="187"/>
      <c r="AY244" s="187"/>
      <c r="AZ244" s="187"/>
      <c r="BA244" s="187"/>
      <c r="BB244" s="187"/>
      <c r="BC244" s="187"/>
      <c r="BD244" s="187"/>
      <c r="BE244" s="187"/>
      <c r="BF244" s="187"/>
      <c r="BG244" s="187"/>
      <c r="BH244" s="187"/>
      <c r="BI244" s="187"/>
      <c r="BJ244" s="187"/>
      <c r="BK244" s="187"/>
      <c r="BL244" s="187"/>
      <c r="BM244" s="187"/>
      <c r="BN244" s="187"/>
      <c r="BO244" s="187"/>
      <c r="BP244" s="187"/>
      <c r="BQ244" s="187"/>
      <c r="BR244" s="187"/>
      <c r="BS244" s="187"/>
      <c r="BT244" s="187"/>
      <c r="BU244" s="187"/>
      <c r="BV244" s="187"/>
      <c r="BW244" s="187"/>
      <c r="BX244" s="187"/>
      <c r="BY244" s="187"/>
      <c r="BZ244" s="187"/>
      <c r="CA244" s="187"/>
      <c r="CB244" s="187"/>
      <c r="CC244" s="187"/>
      <c r="CD244" s="187"/>
      <c r="CE244" s="187"/>
      <c r="CF244" s="187"/>
      <c r="CG244" s="187"/>
      <c r="CH244" s="187"/>
      <c r="CI244" s="187"/>
      <c r="CJ244" s="187"/>
      <c r="CK244" s="187"/>
      <c r="CL244" s="187"/>
      <c r="CM244" s="187"/>
      <c r="CN244" s="187"/>
      <c r="CO244" s="187"/>
      <c r="CP244" s="187"/>
      <c r="CQ244" s="187"/>
      <c r="CR244" s="187"/>
      <c r="CS244" s="187"/>
      <c r="CT244" s="187"/>
      <c r="CU244" s="187"/>
      <c r="CV244" s="187"/>
      <c r="CW244" s="187"/>
      <c r="CX244" s="187"/>
      <c r="CY244" s="187"/>
      <c r="CZ244" s="187"/>
      <c r="DA244" s="187"/>
      <c r="DB244" s="187"/>
      <c r="DC244" s="187"/>
      <c r="DD244" s="187"/>
      <c r="DE244" s="187"/>
      <c r="DF244" s="187"/>
      <c r="DG244" s="187"/>
      <c r="DH244" s="187"/>
      <c r="DI244" s="187"/>
      <c r="DJ244" s="187"/>
      <c r="DK244" s="187"/>
      <c r="DL244" s="187"/>
      <c r="DM244" s="187"/>
      <c r="DN244" s="187"/>
      <c r="DO244" s="187"/>
      <c r="DP244" s="187"/>
      <c r="DQ244" s="187"/>
      <c r="DR244" s="187"/>
      <c r="DS244" s="187"/>
      <c r="DT244" s="187"/>
      <c r="DU244" s="187"/>
      <c r="DV244" s="187"/>
      <c r="DW244" s="187"/>
      <c r="DX244" s="187"/>
      <c r="DY244" s="187"/>
      <c r="DZ244" s="187"/>
      <c r="EA244" s="187"/>
      <c r="EB244" s="187"/>
      <c r="EC244" s="187"/>
      <c r="ED244" s="187"/>
      <c r="EE244" s="187"/>
      <c r="EF244" s="187"/>
      <c r="EG244" s="187"/>
      <c r="EH244" s="187"/>
      <c r="EI244" s="187"/>
      <c r="EJ244" s="187"/>
      <c r="EK244" s="187"/>
      <c r="EL244" s="187"/>
      <c r="EM244" s="187"/>
      <c r="EN244" s="187"/>
      <c r="EO244" s="187"/>
      <c r="EP244" s="187"/>
      <c r="EQ244" s="187"/>
      <c r="ER244" s="187"/>
      <c r="ES244" s="187"/>
      <c r="ET244" s="187"/>
      <c r="EU244" s="187"/>
      <c r="EV244" s="187"/>
      <c r="EW244" s="187"/>
      <c r="EX244" s="187"/>
      <c r="EY244" s="187"/>
      <c r="EZ244" s="187"/>
      <c r="FA244" s="187"/>
      <c r="FB244" s="187"/>
      <c r="FC244" s="187"/>
      <c r="FD244" s="187"/>
      <c r="FE244" s="187"/>
      <c r="FF244" s="187"/>
      <c r="FG244" s="187"/>
      <c r="FH244" s="187"/>
      <c r="FI244" s="187"/>
      <c r="FJ244" s="187"/>
      <c r="FK244" s="187"/>
      <c r="FL244" s="187"/>
      <c r="FM244" s="187"/>
      <c r="FN244" s="187"/>
      <c r="FO244" s="187"/>
      <c r="FP244" s="187"/>
      <c r="FQ244" s="187"/>
      <c r="FR244" s="187"/>
      <c r="FS244" s="187"/>
      <c r="FT244" s="187"/>
      <c r="FU244" s="187"/>
      <c r="FV244" s="187"/>
      <c r="FW244" s="187"/>
      <c r="FX244" s="187"/>
      <c r="FY244" s="187"/>
      <c r="FZ244" s="187"/>
      <c r="GA244" s="187"/>
      <c r="GB244" s="187"/>
      <c r="GC244" s="187"/>
      <c r="GD244" s="187"/>
      <c r="GE244" s="187"/>
      <c r="GF244" s="187"/>
      <c r="GG244" s="187"/>
      <c r="GH244" s="187"/>
      <c r="GI244" s="187"/>
      <c r="GJ244" s="187"/>
      <c r="GK244" s="187"/>
      <c r="GL244" s="187"/>
      <c r="GM244" s="187"/>
      <c r="GN244" s="187"/>
      <c r="GO244" s="187"/>
      <c r="GP244" s="187"/>
      <c r="GQ244" s="187"/>
      <c r="GR244" s="187"/>
      <c r="GS244" s="187"/>
      <c r="GT244" s="187"/>
      <c r="GU244" s="187"/>
      <c r="GV244" s="187"/>
      <c r="GW244" s="187"/>
      <c r="GX244" s="187"/>
      <c r="GY244" s="187"/>
      <c r="GZ244" s="187"/>
      <c r="HA244" s="187"/>
      <c r="HB244" s="187"/>
      <c r="HC244" s="187"/>
      <c r="HD244" s="187"/>
      <c r="HE244" s="187"/>
      <c r="HF244" s="187"/>
      <c r="HG244" s="187"/>
      <c r="HH244" s="187"/>
      <c r="HI244" s="187"/>
      <c r="HJ244" s="187"/>
      <c r="HK244" s="187"/>
      <c r="HL244" s="187"/>
      <c r="HM244" s="187"/>
      <c r="HN244" s="187"/>
      <c r="HO244" s="187"/>
      <c r="HP244" s="187"/>
      <c r="HQ244" s="187"/>
      <c r="HR244" s="187"/>
      <c r="HS244" s="187"/>
      <c r="HT244" s="187"/>
      <c r="HU244" s="187"/>
      <c r="HV244" s="187"/>
      <c r="HW244" s="187"/>
      <c r="HX244" s="187"/>
      <c r="HY244" s="187"/>
      <c r="HZ244" s="187"/>
      <c r="IA244" s="187"/>
      <c r="IB244" s="187"/>
      <c r="IC244" s="187"/>
      <c r="ID244" s="187"/>
      <c r="IE244" s="187"/>
      <c r="IF244" s="187"/>
      <c r="IG244" s="187"/>
      <c r="IH244" s="187"/>
      <c r="II244" s="187"/>
      <c r="IJ244" s="187"/>
      <c r="IK244" s="187"/>
      <c r="IL244" s="187"/>
      <c r="IM244" s="187"/>
      <c r="IN244" s="187"/>
      <c r="IO244" s="187"/>
      <c r="IP244" s="187"/>
      <c r="IQ244" s="187"/>
      <c r="IR244" s="187"/>
      <c r="IS244" s="187"/>
      <c r="IT244" s="187"/>
    </row>
    <row r="245" spans="1:254" s="195" customFormat="1" ht="27" x14ac:dyDescent="0.3">
      <c r="A245" s="164" t="s">
        <v>419</v>
      </c>
      <c r="B245" s="166" t="s">
        <v>381</v>
      </c>
      <c r="C245" s="166" t="s">
        <v>241</v>
      </c>
      <c r="D245" s="166" t="s">
        <v>99</v>
      </c>
      <c r="E245" s="177" t="s">
        <v>269</v>
      </c>
      <c r="F245" s="177"/>
      <c r="G245" s="167">
        <f>SUM(G246)</f>
        <v>720</v>
      </c>
    </row>
    <row r="246" spans="1:254" s="195" customFormat="1" ht="27" x14ac:dyDescent="0.3">
      <c r="A246" s="169" t="s">
        <v>150</v>
      </c>
      <c r="B246" s="171" t="s">
        <v>381</v>
      </c>
      <c r="C246" s="171" t="s">
        <v>241</v>
      </c>
      <c r="D246" s="171" t="s">
        <v>99</v>
      </c>
      <c r="E246" s="174" t="s">
        <v>269</v>
      </c>
      <c r="F246" s="174" t="s">
        <v>151</v>
      </c>
      <c r="G246" s="172">
        <v>720</v>
      </c>
      <c r="H246" s="187"/>
      <c r="I246" s="187"/>
      <c r="J246" s="187"/>
      <c r="K246" s="187"/>
      <c r="L246" s="187"/>
      <c r="M246" s="187"/>
      <c r="N246" s="187"/>
      <c r="O246" s="187"/>
      <c r="P246" s="187"/>
      <c r="Q246" s="187"/>
      <c r="R246" s="187"/>
      <c r="S246" s="187"/>
      <c r="T246" s="187"/>
      <c r="U246" s="187"/>
      <c r="V246" s="187"/>
      <c r="W246" s="187"/>
      <c r="X246" s="187"/>
      <c r="Y246" s="187"/>
      <c r="Z246" s="187"/>
      <c r="AA246" s="187"/>
      <c r="AB246" s="187"/>
      <c r="AC246" s="187"/>
      <c r="AD246" s="187"/>
      <c r="AE246" s="187"/>
      <c r="AF246" s="187"/>
      <c r="AG246" s="187"/>
      <c r="AH246" s="187"/>
      <c r="AI246" s="187"/>
      <c r="AJ246" s="187"/>
      <c r="AK246" s="187"/>
      <c r="AL246" s="187"/>
      <c r="AM246" s="187"/>
      <c r="AN246" s="187"/>
      <c r="AO246" s="187"/>
      <c r="AP246" s="187"/>
      <c r="AQ246" s="187"/>
      <c r="AR246" s="187"/>
      <c r="AS246" s="187"/>
      <c r="AT246" s="187"/>
      <c r="AU246" s="187"/>
      <c r="AV246" s="187"/>
      <c r="AW246" s="187"/>
      <c r="AX246" s="187"/>
      <c r="AY246" s="187"/>
      <c r="AZ246" s="187"/>
      <c r="BA246" s="187"/>
      <c r="BB246" s="187"/>
      <c r="BC246" s="187"/>
      <c r="BD246" s="187"/>
      <c r="BE246" s="187"/>
      <c r="BF246" s="187"/>
      <c r="BG246" s="187"/>
      <c r="BH246" s="187"/>
      <c r="BI246" s="187"/>
      <c r="BJ246" s="187"/>
      <c r="BK246" s="187"/>
      <c r="BL246" s="187"/>
      <c r="BM246" s="187"/>
      <c r="BN246" s="187"/>
      <c r="BO246" s="187"/>
      <c r="BP246" s="187"/>
      <c r="BQ246" s="187"/>
      <c r="BR246" s="187"/>
      <c r="BS246" s="187"/>
      <c r="BT246" s="187"/>
      <c r="BU246" s="187"/>
      <c r="BV246" s="187"/>
      <c r="BW246" s="187"/>
      <c r="BX246" s="187"/>
      <c r="BY246" s="187"/>
      <c r="BZ246" s="187"/>
      <c r="CA246" s="187"/>
      <c r="CB246" s="187"/>
      <c r="CC246" s="187"/>
      <c r="CD246" s="187"/>
      <c r="CE246" s="187"/>
      <c r="CF246" s="187"/>
      <c r="CG246" s="187"/>
      <c r="CH246" s="187"/>
      <c r="CI246" s="187"/>
      <c r="CJ246" s="187"/>
      <c r="CK246" s="187"/>
      <c r="CL246" s="187"/>
      <c r="CM246" s="187"/>
      <c r="CN246" s="187"/>
      <c r="CO246" s="187"/>
      <c r="CP246" s="187"/>
      <c r="CQ246" s="187"/>
      <c r="CR246" s="187"/>
      <c r="CS246" s="187"/>
      <c r="CT246" s="187"/>
      <c r="CU246" s="187"/>
      <c r="CV246" s="187"/>
      <c r="CW246" s="187"/>
      <c r="CX246" s="187"/>
      <c r="CY246" s="187"/>
      <c r="CZ246" s="187"/>
      <c r="DA246" s="187"/>
      <c r="DB246" s="187"/>
      <c r="DC246" s="187"/>
      <c r="DD246" s="187"/>
      <c r="DE246" s="187"/>
      <c r="DF246" s="187"/>
      <c r="DG246" s="187"/>
      <c r="DH246" s="187"/>
      <c r="DI246" s="187"/>
      <c r="DJ246" s="187"/>
      <c r="DK246" s="187"/>
      <c r="DL246" s="187"/>
      <c r="DM246" s="187"/>
      <c r="DN246" s="187"/>
      <c r="DO246" s="187"/>
      <c r="DP246" s="187"/>
      <c r="DQ246" s="187"/>
      <c r="DR246" s="187"/>
      <c r="DS246" s="187"/>
      <c r="DT246" s="187"/>
      <c r="DU246" s="187"/>
      <c r="DV246" s="187"/>
      <c r="DW246" s="187"/>
      <c r="DX246" s="187"/>
      <c r="DY246" s="187"/>
      <c r="DZ246" s="187"/>
      <c r="EA246" s="187"/>
      <c r="EB246" s="187"/>
      <c r="EC246" s="187"/>
      <c r="ED246" s="187"/>
      <c r="EE246" s="187"/>
      <c r="EF246" s="187"/>
      <c r="EG246" s="187"/>
      <c r="EH246" s="187"/>
      <c r="EI246" s="187"/>
      <c r="EJ246" s="187"/>
      <c r="EK246" s="187"/>
      <c r="EL246" s="187"/>
      <c r="EM246" s="187"/>
      <c r="EN246" s="187"/>
      <c r="EO246" s="187"/>
      <c r="EP246" s="187"/>
      <c r="EQ246" s="187"/>
      <c r="ER246" s="187"/>
      <c r="ES246" s="187"/>
      <c r="ET246" s="187"/>
      <c r="EU246" s="187"/>
      <c r="EV246" s="187"/>
      <c r="EW246" s="187"/>
      <c r="EX246" s="187"/>
      <c r="EY246" s="187"/>
      <c r="EZ246" s="187"/>
      <c r="FA246" s="187"/>
      <c r="FB246" s="187"/>
      <c r="FC246" s="187"/>
      <c r="FD246" s="187"/>
      <c r="FE246" s="187"/>
      <c r="FF246" s="187"/>
      <c r="FG246" s="187"/>
      <c r="FH246" s="187"/>
      <c r="FI246" s="187"/>
      <c r="FJ246" s="187"/>
      <c r="FK246" s="187"/>
      <c r="FL246" s="187"/>
      <c r="FM246" s="187"/>
      <c r="FN246" s="187"/>
      <c r="FO246" s="187"/>
      <c r="FP246" s="187"/>
      <c r="FQ246" s="187"/>
      <c r="FR246" s="187"/>
      <c r="FS246" s="187"/>
      <c r="FT246" s="187"/>
      <c r="FU246" s="187"/>
      <c r="FV246" s="187"/>
      <c r="FW246" s="187"/>
      <c r="FX246" s="187"/>
      <c r="FY246" s="187"/>
      <c r="FZ246" s="187"/>
      <c r="GA246" s="187"/>
      <c r="GB246" s="187"/>
      <c r="GC246" s="187"/>
      <c r="GD246" s="187"/>
      <c r="GE246" s="187"/>
      <c r="GF246" s="187"/>
      <c r="GG246" s="187"/>
      <c r="GH246" s="187"/>
      <c r="GI246" s="187"/>
      <c r="GJ246" s="187"/>
      <c r="GK246" s="187"/>
      <c r="GL246" s="187"/>
      <c r="GM246" s="187"/>
      <c r="GN246" s="187"/>
      <c r="GO246" s="187"/>
      <c r="GP246" s="187"/>
      <c r="GQ246" s="187"/>
      <c r="GR246" s="187"/>
      <c r="GS246" s="187"/>
      <c r="GT246" s="187"/>
      <c r="GU246" s="187"/>
      <c r="GV246" s="187"/>
      <c r="GW246" s="187"/>
      <c r="GX246" s="187"/>
      <c r="GY246" s="187"/>
      <c r="GZ246" s="187"/>
      <c r="HA246" s="187"/>
      <c r="HB246" s="187"/>
      <c r="HC246" s="187"/>
      <c r="HD246" s="187"/>
      <c r="HE246" s="187"/>
      <c r="HF246" s="187"/>
      <c r="HG246" s="187"/>
      <c r="HH246" s="187"/>
      <c r="HI246" s="187"/>
      <c r="HJ246" s="187"/>
      <c r="HK246" s="187"/>
      <c r="HL246" s="187"/>
      <c r="HM246" s="187"/>
      <c r="HN246" s="187"/>
      <c r="HO246" s="187"/>
      <c r="HP246" s="187"/>
      <c r="HQ246" s="187"/>
      <c r="HR246" s="187"/>
      <c r="HS246" s="187"/>
      <c r="HT246" s="187"/>
      <c r="HU246" s="187"/>
      <c r="HV246" s="187"/>
      <c r="HW246" s="187"/>
      <c r="HX246" s="187"/>
      <c r="HY246" s="187"/>
      <c r="HZ246" s="187"/>
      <c r="IA246" s="187"/>
      <c r="IB246" s="187"/>
      <c r="IC246" s="187"/>
      <c r="ID246" s="187"/>
      <c r="IE246" s="187"/>
      <c r="IF246" s="187"/>
      <c r="IG246" s="187"/>
      <c r="IH246" s="187"/>
      <c r="II246" s="187"/>
      <c r="IJ246" s="187"/>
      <c r="IK246" s="187"/>
      <c r="IL246" s="187"/>
      <c r="IM246" s="187"/>
      <c r="IN246" s="187"/>
      <c r="IO246" s="187"/>
      <c r="IP246" s="187"/>
      <c r="IQ246" s="187"/>
      <c r="IR246" s="187"/>
      <c r="IS246" s="187"/>
      <c r="IT246" s="187"/>
    </row>
    <row r="247" spans="1:254" s="195" customFormat="1" ht="27" x14ac:dyDescent="0.3">
      <c r="A247" s="164" t="s">
        <v>420</v>
      </c>
      <c r="B247" s="166" t="s">
        <v>381</v>
      </c>
      <c r="C247" s="166" t="s">
        <v>241</v>
      </c>
      <c r="D247" s="166" t="s">
        <v>99</v>
      </c>
      <c r="E247" s="177" t="s">
        <v>271</v>
      </c>
      <c r="F247" s="177"/>
      <c r="G247" s="167">
        <f>SUM(G248)</f>
        <v>1020.34</v>
      </c>
    </row>
    <row r="248" spans="1:254" s="195" customFormat="1" ht="27" x14ac:dyDescent="0.3">
      <c r="A248" s="169" t="s">
        <v>150</v>
      </c>
      <c r="B248" s="171" t="s">
        <v>381</v>
      </c>
      <c r="C248" s="171" t="s">
        <v>241</v>
      </c>
      <c r="D248" s="171" t="s">
        <v>99</v>
      </c>
      <c r="E248" s="174" t="s">
        <v>271</v>
      </c>
      <c r="F248" s="174" t="s">
        <v>151</v>
      </c>
      <c r="G248" s="172">
        <v>1020.34</v>
      </c>
      <c r="H248" s="187"/>
      <c r="I248" s="187"/>
      <c r="J248" s="187"/>
      <c r="K248" s="187"/>
      <c r="L248" s="187"/>
      <c r="M248" s="187"/>
      <c r="N248" s="187"/>
      <c r="O248" s="187"/>
      <c r="P248" s="187"/>
      <c r="Q248" s="187"/>
      <c r="R248" s="187"/>
      <c r="S248" s="187"/>
      <c r="T248" s="187"/>
      <c r="U248" s="187"/>
      <c r="V248" s="187"/>
      <c r="W248" s="187"/>
      <c r="X248" s="187"/>
      <c r="Y248" s="187"/>
      <c r="Z248" s="187"/>
      <c r="AA248" s="187"/>
      <c r="AB248" s="187"/>
      <c r="AC248" s="187"/>
      <c r="AD248" s="187"/>
      <c r="AE248" s="187"/>
      <c r="AF248" s="187"/>
      <c r="AG248" s="187"/>
      <c r="AH248" s="187"/>
      <c r="AI248" s="187"/>
      <c r="AJ248" s="187"/>
      <c r="AK248" s="187"/>
      <c r="AL248" s="187"/>
      <c r="AM248" s="187"/>
      <c r="AN248" s="187"/>
      <c r="AO248" s="187"/>
      <c r="AP248" s="187"/>
      <c r="AQ248" s="187"/>
      <c r="AR248" s="187"/>
      <c r="AS248" s="187"/>
      <c r="AT248" s="187"/>
      <c r="AU248" s="187"/>
      <c r="AV248" s="187"/>
      <c r="AW248" s="187"/>
      <c r="AX248" s="187"/>
      <c r="AY248" s="187"/>
      <c r="AZ248" s="187"/>
      <c r="BA248" s="187"/>
      <c r="BB248" s="187"/>
      <c r="BC248" s="187"/>
      <c r="BD248" s="187"/>
      <c r="BE248" s="187"/>
      <c r="BF248" s="187"/>
      <c r="BG248" s="187"/>
      <c r="BH248" s="187"/>
      <c r="BI248" s="187"/>
      <c r="BJ248" s="187"/>
      <c r="BK248" s="187"/>
      <c r="BL248" s="187"/>
      <c r="BM248" s="187"/>
      <c r="BN248" s="187"/>
      <c r="BO248" s="187"/>
      <c r="BP248" s="187"/>
      <c r="BQ248" s="187"/>
      <c r="BR248" s="187"/>
      <c r="BS248" s="187"/>
      <c r="BT248" s="187"/>
      <c r="BU248" s="187"/>
      <c r="BV248" s="187"/>
      <c r="BW248" s="187"/>
      <c r="BX248" s="187"/>
      <c r="BY248" s="187"/>
      <c r="BZ248" s="187"/>
      <c r="CA248" s="187"/>
      <c r="CB248" s="187"/>
      <c r="CC248" s="187"/>
      <c r="CD248" s="187"/>
      <c r="CE248" s="187"/>
      <c r="CF248" s="187"/>
      <c r="CG248" s="187"/>
      <c r="CH248" s="187"/>
      <c r="CI248" s="187"/>
      <c r="CJ248" s="187"/>
      <c r="CK248" s="187"/>
      <c r="CL248" s="187"/>
      <c r="CM248" s="187"/>
      <c r="CN248" s="187"/>
      <c r="CO248" s="187"/>
      <c r="CP248" s="187"/>
      <c r="CQ248" s="187"/>
      <c r="CR248" s="187"/>
      <c r="CS248" s="187"/>
      <c r="CT248" s="187"/>
      <c r="CU248" s="187"/>
      <c r="CV248" s="187"/>
      <c r="CW248" s="187"/>
      <c r="CX248" s="187"/>
      <c r="CY248" s="187"/>
      <c r="CZ248" s="187"/>
      <c r="DA248" s="187"/>
      <c r="DB248" s="187"/>
      <c r="DC248" s="187"/>
      <c r="DD248" s="187"/>
      <c r="DE248" s="187"/>
      <c r="DF248" s="187"/>
      <c r="DG248" s="187"/>
      <c r="DH248" s="187"/>
      <c r="DI248" s="187"/>
      <c r="DJ248" s="187"/>
      <c r="DK248" s="187"/>
      <c r="DL248" s="187"/>
      <c r="DM248" s="187"/>
      <c r="DN248" s="187"/>
      <c r="DO248" s="187"/>
      <c r="DP248" s="187"/>
      <c r="DQ248" s="187"/>
      <c r="DR248" s="187"/>
      <c r="DS248" s="187"/>
      <c r="DT248" s="187"/>
      <c r="DU248" s="187"/>
      <c r="DV248" s="187"/>
      <c r="DW248" s="187"/>
      <c r="DX248" s="187"/>
      <c r="DY248" s="187"/>
      <c r="DZ248" s="187"/>
      <c r="EA248" s="187"/>
      <c r="EB248" s="187"/>
      <c r="EC248" s="187"/>
      <c r="ED248" s="187"/>
      <c r="EE248" s="187"/>
      <c r="EF248" s="187"/>
      <c r="EG248" s="187"/>
      <c r="EH248" s="187"/>
      <c r="EI248" s="187"/>
      <c r="EJ248" s="187"/>
      <c r="EK248" s="187"/>
      <c r="EL248" s="187"/>
      <c r="EM248" s="187"/>
      <c r="EN248" s="187"/>
      <c r="EO248" s="187"/>
      <c r="EP248" s="187"/>
      <c r="EQ248" s="187"/>
      <c r="ER248" s="187"/>
      <c r="ES248" s="187"/>
      <c r="ET248" s="187"/>
      <c r="EU248" s="187"/>
      <c r="EV248" s="187"/>
      <c r="EW248" s="187"/>
      <c r="EX248" s="187"/>
      <c r="EY248" s="187"/>
      <c r="EZ248" s="187"/>
      <c r="FA248" s="187"/>
      <c r="FB248" s="187"/>
      <c r="FC248" s="187"/>
      <c r="FD248" s="187"/>
      <c r="FE248" s="187"/>
      <c r="FF248" s="187"/>
      <c r="FG248" s="187"/>
      <c r="FH248" s="187"/>
      <c r="FI248" s="187"/>
      <c r="FJ248" s="187"/>
      <c r="FK248" s="187"/>
      <c r="FL248" s="187"/>
      <c r="FM248" s="187"/>
      <c r="FN248" s="187"/>
      <c r="FO248" s="187"/>
      <c r="FP248" s="187"/>
      <c r="FQ248" s="187"/>
      <c r="FR248" s="187"/>
      <c r="FS248" s="187"/>
      <c r="FT248" s="187"/>
      <c r="FU248" s="187"/>
      <c r="FV248" s="187"/>
      <c r="FW248" s="187"/>
      <c r="FX248" s="187"/>
      <c r="FY248" s="187"/>
      <c r="FZ248" s="187"/>
      <c r="GA248" s="187"/>
      <c r="GB248" s="187"/>
      <c r="GC248" s="187"/>
      <c r="GD248" s="187"/>
      <c r="GE248" s="187"/>
      <c r="GF248" s="187"/>
      <c r="GG248" s="187"/>
      <c r="GH248" s="187"/>
      <c r="GI248" s="187"/>
      <c r="GJ248" s="187"/>
      <c r="GK248" s="187"/>
      <c r="GL248" s="187"/>
      <c r="GM248" s="187"/>
      <c r="GN248" s="187"/>
      <c r="GO248" s="187"/>
      <c r="GP248" s="187"/>
      <c r="GQ248" s="187"/>
      <c r="GR248" s="187"/>
      <c r="GS248" s="187"/>
      <c r="GT248" s="187"/>
      <c r="GU248" s="187"/>
      <c r="GV248" s="187"/>
      <c r="GW248" s="187"/>
      <c r="GX248" s="187"/>
      <c r="GY248" s="187"/>
      <c r="GZ248" s="187"/>
      <c r="HA248" s="187"/>
      <c r="HB248" s="187"/>
      <c r="HC248" s="187"/>
      <c r="HD248" s="187"/>
      <c r="HE248" s="187"/>
      <c r="HF248" s="187"/>
      <c r="HG248" s="187"/>
      <c r="HH248" s="187"/>
      <c r="HI248" s="187"/>
      <c r="HJ248" s="187"/>
      <c r="HK248" s="187"/>
      <c r="HL248" s="187"/>
      <c r="HM248" s="187"/>
      <c r="HN248" s="187"/>
      <c r="HO248" s="187"/>
      <c r="HP248" s="187"/>
      <c r="HQ248" s="187"/>
      <c r="HR248" s="187"/>
      <c r="HS248" s="187"/>
      <c r="HT248" s="187"/>
      <c r="HU248" s="187"/>
      <c r="HV248" s="187"/>
      <c r="HW248" s="187"/>
      <c r="HX248" s="187"/>
      <c r="HY248" s="187"/>
      <c r="HZ248" s="187"/>
      <c r="IA248" s="187"/>
      <c r="IB248" s="187"/>
      <c r="IC248" s="187"/>
      <c r="ID248" s="187"/>
      <c r="IE248" s="187"/>
      <c r="IF248" s="187"/>
      <c r="IG248" s="187"/>
      <c r="IH248" s="187"/>
      <c r="II248" s="187"/>
      <c r="IJ248" s="187"/>
      <c r="IK248" s="187"/>
      <c r="IL248" s="187"/>
      <c r="IM248" s="187"/>
      <c r="IN248" s="187"/>
      <c r="IO248" s="187"/>
      <c r="IP248" s="187"/>
      <c r="IQ248" s="187"/>
      <c r="IR248" s="187"/>
      <c r="IS248" s="187"/>
      <c r="IT248" s="187"/>
    </row>
    <row r="249" spans="1:254" x14ac:dyDescent="0.25">
      <c r="A249" s="223" t="s">
        <v>263</v>
      </c>
      <c r="B249" s="179">
        <v>510</v>
      </c>
      <c r="C249" s="166" t="s">
        <v>241</v>
      </c>
      <c r="D249" s="166" t="s">
        <v>99</v>
      </c>
      <c r="E249" s="177" t="s">
        <v>272</v>
      </c>
      <c r="F249" s="177"/>
      <c r="G249" s="167">
        <f>SUM(G250)</f>
        <v>50500</v>
      </c>
    </row>
    <row r="250" spans="1:254" ht="26.4" x14ac:dyDescent="0.25">
      <c r="A250" s="169" t="s">
        <v>150</v>
      </c>
      <c r="B250" s="225">
        <v>510</v>
      </c>
      <c r="C250" s="171" t="s">
        <v>241</v>
      </c>
      <c r="D250" s="171" t="s">
        <v>99</v>
      </c>
      <c r="E250" s="171" t="s">
        <v>272</v>
      </c>
      <c r="F250" s="171" t="s">
        <v>151</v>
      </c>
      <c r="G250" s="172">
        <v>50500</v>
      </c>
    </row>
    <row r="251" spans="1:254" s="168" customFormat="1" x14ac:dyDescent="0.25">
      <c r="A251" s="164" t="s">
        <v>391</v>
      </c>
      <c r="B251" s="191" t="s">
        <v>381</v>
      </c>
      <c r="C251" s="226" t="s">
        <v>241</v>
      </c>
      <c r="D251" s="226" t="s">
        <v>99</v>
      </c>
      <c r="E251" s="226" t="s">
        <v>143</v>
      </c>
      <c r="F251" s="226"/>
      <c r="G251" s="227">
        <f>SUM(G252)</f>
        <v>146</v>
      </c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136"/>
      <c r="U251" s="136"/>
      <c r="V251" s="136"/>
      <c r="W251" s="136"/>
      <c r="X251" s="136"/>
      <c r="Y251" s="136"/>
      <c r="Z251" s="136"/>
      <c r="AA251" s="136"/>
      <c r="AB251" s="136"/>
      <c r="AC251" s="136"/>
      <c r="AD251" s="136"/>
      <c r="AE251" s="136"/>
      <c r="AF251" s="136"/>
      <c r="AG251" s="136"/>
      <c r="AH251" s="136"/>
      <c r="AI251" s="136"/>
      <c r="AJ251" s="136"/>
      <c r="AK251" s="136"/>
      <c r="AL251" s="136"/>
      <c r="AM251" s="136"/>
      <c r="AN251" s="136"/>
      <c r="AO251" s="136"/>
      <c r="AP251" s="136"/>
      <c r="AQ251" s="136"/>
      <c r="AR251" s="136"/>
      <c r="AS251" s="136"/>
      <c r="AT251" s="136"/>
      <c r="AU251" s="136"/>
      <c r="AV251" s="136"/>
      <c r="AW251" s="136"/>
      <c r="AX251" s="136"/>
      <c r="AY251" s="136"/>
      <c r="AZ251" s="136"/>
      <c r="BA251" s="136"/>
      <c r="BB251" s="136"/>
      <c r="BC251" s="136"/>
      <c r="BD251" s="136"/>
      <c r="BE251" s="136"/>
      <c r="BF251" s="136"/>
      <c r="BG251" s="136"/>
      <c r="BH251" s="136"/>
      <c r="BI251" s="136"/>
      <c r="BJ251" s="136"/>
      <c r="BK251" s="136"/>
      <c r="BL251" s="136"/>
      <c r="BM251" s="136"/>
      <c r="BN251" s="136"/>
      <c r="BO251" s="136"/>
      <c r="BP251" s="136"/>
      <c r="BQ251" s="136"/>
      <c r="BR251" s="136"/>
      <c r="BS251" s="136"/>
      <c r="BT251" s="136"/>
      <c r="BU251" s="136"/>
      <c r="BV251" s="136"/>
      <c r="BW251" s="136"/>
      <c r="BX251" s="136"/>
      <c r="BY251" s="136"/>
      <c r="BZ251" s="136"/>
      <c r="CA251" s="136"/>
      <c r="CB251" s="136"/>
      <c r="CC251" s="136"/>
      <c r="CD251" s="136"/>
      <c r="CE251" s="136"/>
      <c r="CF251" s="136"/>
      <c r="CG251" s="136"/>
      <c r="CH251" s="136"/>
      <c r="CI251" s="136"/>
      <c r="CJ251" s="136"/>
      <c r="CK251" s="136"/>
      <c r="CL251" s="136"/>
      <c r="CM251" s="136"/>
      <c r="CN251" s="136"/>
      <c r="CO251" s="136"/>
      <c r="CP251" s="136"/>
      <c r="CQ251" s="136"/>
      <c r="CR251" s="136"/>
      <c r="CS251" s="136"/>
      <c r="CT251" s="136"/>
      <c r="CU251" s="136"/>
      <c r="CV251" s="136"/>
      <c r="CW251" s="136"/>
      <c r="CX251" s="136"/>
      <c r="CY251" s="136"/>
      <c r="CZ251" s="136"/>
      <c r="DA251" s="136"/>
      <c r="DB251" s="136"/>
      <c r="DC251" s="136"/>
      <c r="DD251" s="136"/>
      <c r="DE251" s="136"/>
      <c r="DF251" s="136"/>
      <c r="DG251" s="136"/>
      <c r="DH251" s="136"/>
      <c r="DI251" s="136"/>
      <c r="DJ251" s="136"/>
      <c r="DK251" s="136"/>
      <c r="DL251" s="136"/>
      <c r="DM251" s="136"/>
      <c r="DN251" s="136"/>
      <c r="DO251" s="136"/>
      <c r="DP251" s="136"/>
      <c r="DQ251" s="136"/>
      <c r="DR251" s="136"/>
      <c r="DS251" s="136"/>
      <c r="DT251" s="136"/>
      <c r="DU251" s="136"/>
      <c r="DV251" s="136"/>
      <c r="DW251" s="136"/>
      <c r="DX251" s="136"/>
      <c r="DY251" s="136"/>
      <c r="DZ251" s="136"/>
      <c r="EA251" s="136"/>
      <c r="EB251" s="136"/>
      <c r="EC251" s="136"/>
      <c r="ED251" s="136"/>
      <c r="EE251" s="136"/>
      <c r="EF251" s="136"/>
      <c r="EG251" s="136"/>
      <c r="EH251" s="136"/>
      <c r="EI251" s="136"/>
      <c r="EJ251" s="136"/>
      <c r="EK251" s="136"/>
      <c r="EL251" s="136"/>
      <c r="EM251" s="136"/>
      <c r="EN251" s="136"/>
      <c r="EO251" s="136"/>
      <c r="EP251" s="136"/>
      <c r="EQ251" s="136"/>
      <c r="ER251" s="136"/>
      <c r="ES251" s="136"/>
      <c r="ET251" s="136"/>
      <c r="EU251" s="136"/>
      <c r="EV251" s="136"/>
      <c r="EW251" s="136"/>
      <c r="EX251" s="136"/>
      <c r="EY251" s="136"/>
      <c r="EZ251" s="136"/>
      <c r="FA251" s="136"/>
      <c r="FB251" s="136"/>
      <c r="FC251" s="136"/>
      <c r="FD251" s="136"/>
      <c r="FE251" s="136"/>
      <c r="FF251" s="136"/>
      <c r="FG251" s="136"/>
      <c r="FH251" s="136"/>
      <c r="FI251" s="136"/>
      <c r="FJ251" s="136"/>
      <c r="FK251" s="136"/>
      <c r="FL251" s="136"/>
      <c r="FM251" s="136"/>
      <c r="FN251" s="136"/>
      <c r="FO251" s="136"/>
      <c r="FP251" s="136"/>
      <c r="FQ251" s="136"/>
      <c r="FR251" s="136"/>
      <c r="FS251" s="136"/>
      <c r="FT251" s="136"/>
      <c r="FU251" s="136"/>
      <c r="FV251" s="136"/>
      <c r="FW251" s="136"/>
      <c r="FX251" s="136"/>
      <c r="FY251" s="136"/>
      <c r="FZ251" s="136"/>
      <c r="GA251" s="136"/>
      <c r="GB251" s="136"/>
      <c r="GC251" s="136"/>
      <c r="GD251" s="136"/>
      <c r="GE251" s="136"/>
      <c r="GF251" s="136"/>
      <c r="GG251" s="136"/>
      <c r="GH251" s="136"/>
      <c r="GI251" s="136"/>
      <c r="GJ251" s="136"/>
      <c r="GK251" s="136"/>
      <c r="GL251" s="136"/>
      <c r="GM251" s="136"/>
      <c r="GN251" s="136"/>
      <c r="GO251" s="136"/>
      <c r="GP251" s="136"/>
      <c r="GQ251" s="136"/>
      <c r="GR251" s="136"/>
      <c r="GS251" s="136"/>
      <c r="GT251" s="136"/>
      <c r="GU251" s="136"/>
      <c r="GV251" s="136"/>
      <c r="GW251" s="136"/>
      <c r="GX251" s="136"/>
      <c r="GY251" s="136"/>
      <c r="GZ251" s="136"/>
      <c r="HA251" s="136"/>
      <c r="HB251" s="136"/>
      <c r="HC251" s="136"/>
      <c r="HD251" s="136"/>
      <c r="HE251" s="136"/>
      <c r="HF251" s="136"/>
      <c r="HG251" s="136"/>
      <c r="HH251" s="136"/>
      <c r="HI251" s="136"/>
      <c r="HJ251" s="136"/>
      <c r="HK251" s="136"/>
      <c r="HL251" s="136"/>
      <c r="HM251" s="136"/>
      <c r="HN251" s="136"/>
      <c r="HO251" s="136"/>
      <c r="HP251" s="136"/>
      <c r="HQ251" s="136"/>
      <c r="HR251" s="136"/>
      <c r="HS251" s="136"/>
      <c r="HT251" s="136"/>
      <c r="HU251" s="136"/>
      <c r="HV251" s="136"/>
      <c r="HW251" s="136"/>
      <c r="HX251" s="136"/>
      <c r="HY251" s="136"/>
      <c r="HZ251" s="136"/>
      <c r="IA251" s="136"/>
      <c r="IB251" s="136"/>
      <c r="IC251" s="136"/>
      <c r="ID251" s="136"/>
      <c r="IE251" s="136"/>
      <c r="IF251" s="136"/>
      <c r="IG251" s="136"/>
      <c r="IH251" s="136"/>
      <c r="II251" s="136"/>
      <c r="IJ251" s="136"/>
      <c r="IK251" s="136"/>
      <c r="IL251" s="136"/>
      <c r="IM251" s="136"/>
      <c r="IN251" s="136"/>
      <c r="IO251" s="136"/>
      <c r="IP251" s="136"/>
      <c r="IQ251" s="136"/>
      <c r="IR251" s="136"/>
      <c r="IS251" s="136"/>
      <c r="IT251" s="136"/>
    </row>
    <row r="252" spans="1:254" ht="26.4" x14ac:dyDescent="0.25">
      <c r="A252" s="169" t="s">
        <v>150</v>
      </c>
      <c r="B252" s="191" t="s">
        <v>381</v>
      </c>
      <c r="C252" s="228" t="s">
        <v>241</v>
      </c>
      <c r="D252" s="228" t="s">
        <v>99</v>
      </c>
      <c r="E252" s="228" t="s">
        <v>143</v>
      </c>
      <c r="F252" s="228" t="s">
        <v>151</v>
      </c>
      <c r="G252" s="229">
        <v>146</v>
      </c>
    </row>
    <row r="253" spans="1:254" x14ac:dyDescent="0.25">
      <c r="A253" s="169" t="s">
        <v>200</v>
      </c>
      <c r="B253" s="171" t="s">
        <v>381</v>
      </c>
      <c r="C253" s="174" t="s">
        <v>241</v>
      </c>
      <c r="D253" s="174" t="s">
        <v>99</v>
      </c>
      <c r="E253" s="174" t="s">
        <v>201</v>
      </c>
      <c r="F253" s="174"/>
      <c r="G253" s="229">
        <f>SUM(G254)</f>
        <v>0</v>
      </c>
    </row>
    <row r="254" spans="1:254" ht="26.4" x14ac:dyDescent="0.25">
      <c r="A254" s="164" t="s">
        <v>150</v>
      </c>
      <c r="B254" s="166" t="s">
        <v>381</v>
      </c>
      <c r="C254" s="177" t="s">
        <v>241</v>
      </c>
      <c r="D254" s="177" t="s">
        <v>99</v>
      </c>
      <c r="E254" s="177" t="s">
        <v>201</v>
      </c>
      <c r="F254" s="177" t="s">
        <v>151</v>
      </c>
      <c r="G254" s="229">
        <v>0</v>
      </c>
    </row>
    <row r="255" spans="1:254" x14ac:dyDescent="0.25">
      <c r="A255" s="219" t="s">
        <v>421</v>
      </c>
      <c r="B255" s="156" t="s">
        <v>381</v>
      </c>
      <c r="C255" s="155" t="s">
        <v>241</v>
      </c>
      <c r="D255" s="155" t="s">
        <v>241</v>
      </c>
      <c r="E255" s="155"/>
      <c r="F255" s="155"/>
      <c r="G255" s="157">
        <f>SUM(G258+G256+G264)</f>
        <v>6466.12</v>
      </c>
    </row>
    <row r="256" spans="1:254" s="132" customFormat="1" ht="13.8" x14ac:dyDescent="0.3">
      <c r="A256" s="200" t="s">
        <v>422</v>
      </c>
      <c r="B256" s="175" t="s">
        <v>381</v>
      </c>
      <c r="C256" s="175" t="s">
        <v>241</v>
      </c>
      <c r="D256" s="175" t="s">
        <v>241</v>
      </c>
      <c r="E256" s="175" t="s">
        <v>280</v>
      </c>
      <c r="F256" s="175"/>
      <c r="G256" s="162">
        <f>SUM(G257)</f>
        <v>5166.12</v>
      </c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136"/>
      <c r="U256" s="136"/>
      <c r="V256" s="136"/>
      <c r="W256" s="136"/>
      <c r="X256" s="136"/>
      <c r="Y256" s="136"/>
      <c r="Z256" s="136"/>
      <c r="AA256" s="136"/>
      <c r="AB256" s="136"/>
      <c r="AC256" s="136"/>
      <c r="AD256" s="136"/>
      <c r="AE256" s="136"/>
      <c r="AF256" s="136"/>
      <c r="AG256" s="136"/>
      <c r="AH256" s="136"/>
      <c r="AI256" s="136"/>
      <c r="AJ256" s="136"/>
      <c r="AK256" s="136"/>
      <c r="AL256" s="136"/>
      <c r="AM256" s="136"/>
      <c r="AN256" s="136"/>
      <c r="AO256" s="136"/>
      <c r="AP256" s="136"/>
      <c r="AQ256" s="136"/>
      <c r="AR256" s="136"/>
      <c r="AS256" s="136"/>
      <c r="AT256" s="136"/>
      <c r="AU256" s="136"/>
      <c r="AV256" s="136"/>
      <c r="AW256" s="136"/>
      <c r="AX256" s="136"/>
      <c r="AY256" s="136"/>
      <c r="AZ256" s="136"/>
      <c r="BA256" s="136"/>
      <c r="BB256" s="136"/>
      <c r="BC256" s="136"/>
      <c r="BD256" s="136"/>
      <c r="BE256" s="136"/>
      <c r="BF256" s="136"/>
      <c r="BG256" s="136"/>
      <c r="BH256" s="136"/>
      <c r="BI256" s="136"/>
      <c r="BJ256" s="136"/>
      <c r="BK256" s="136"/>
      <c r="BL256" s="136"/>
      <c r="BM256" s="136"/>
      <c r="BN256" s="136"/>
      <c r="BO256" s="136"/>
      <c r="BP256" s="136"/>
      <c r="BQ256" s="136"/>
      <c r="BR256" s="136"/>
      <c r="BS256" s="136"/>
      <c r="BT256" s="136"/>
      <c r="BU256" s="136"/>
      <c r="BV256" s="136"/>
      <c r="BW256" s="136"/>
      <c r="BX256" s="136"/>
      <c r="BY256" s="136"/>
      <c r="BZ256" s="136"/>
      <c r="CA256" s="136"/>
      <c r="CB256" s="136"/>
      <c r="CC256" s="136"/>
      <c r="CD256" s="136"/>
      <c r="CE256" s="136"/>
      <c r="CF256" s="136"/>
      <c r="CG256" s="136"/>
      <c r="CH256" s="136"/>
      <c r="CI256" s="136"/>
      <c r="CJ256" s="136"/>
      <c r="CK256" s="136"/>
      <c r="CL256" s="136"/>
      <c r="CM256" s="136"/>
      <c r="CN256" s="136"/>
      <c r="CO256" s="136"/>
      <c r="CP256" s="136"/>
      <c r="CQ256" s="136"/>
      <c r="CR256" s="136"/>
      <c r="CS256" s="136"/>
      <c r="CT256" s="136"/>
      <c r="CU256" s="136"/>
      <c r="CV256" s="136"/>
      <c r="CW256" s="136"/>
      <c r="CX256" s="136"/>
      <c r="CY256" s="136"/>
      <c r="CZ256" s="136"/>
      <c r="DA256" s="136"/>
      <c r="DB256" s="136"/>
      <c r="DC256" s="136"/>
      <c r="DD256" s="136"/>
      <c r="DE256" s="136"/>
      <c r="DF256" s="136"/>
      <c r="DG256" s="136"/>
      <c r="DH256" s="136"/>
      <c r="DI256" s="136"/>
      <c r="DJ256" s="136"/>
      <c r="DK256" s="136"/>
      <c r="DL256" s="136"/>
      <c r="DM256" s="136"/>
      <c r="DN256" s="136"/>
      <c r="DO256" s="136"/>
      <c r="DP256" s="136"/>
      <c r="DQ256" s="136"/>
      <c r="DR256" s="136"/>
      <c r="DS256" s="136"/>
      <c r="DT256" s="136"/>
      <c r="DU256" s="136"/>
      <c r="DV256" s="136"/>
      <c r="DW256" s="136"/>
      <c r="DX256" s="136"/>
      <c r="DY256" s="136"/>
      <c r="DZ256" s="136"/>
      <c r="EA256" s="136"/>
      <c r="EB256" s="136"/>
      <c r="EC256" s="136"/>
      <c r="ED256" s="136"/>
      <c r="EE256" s="136"/>
      <c r="EF256" s="136"/>
      <c r="EG256" s="136"/>
      <c r="EH256" s="136"/>
      <c r="EI256" s="136"/>
      <c r="EJ256" s="136"/>
      <c r="EK256" s="136"/>
      <c r="EL256" s="136"/>
      <c r="EM256" s="136"/>
      <c r="EN256" s="136"/>
      <c r="EO256" s="136"/>
      <c r="EP256" s="136"/>
      <c r="EQ256" s="136"/>
      <c r="ER256" s="136"/>
      <c r="ES256" s="136"/>
      <c r="ET256" s="136"/>
      <c r="EU256" s="136"/>
      <c r="EV256" s="136"/>
      <c r="EW256" s="136"/>
      <c r="EX256" s="136"/>
      <c r="EY256" s="136"/>
      <c r="EZ256" s="136"/>
      <c r="FA256" s="136"/>
      <c r="FB256" s="136"/>
      <c r="FC256" s="136"/>
      <c r="FD256" s="136"/>
      <c r="FE256" s="136"/>
      <c r="FF256" s="136"/>
      <c r="FG256" s="136"/>
      <c r="FH256" s="136"/>
      <c r="FI256" s="136"/>
      <c r="FJ256" s="136"/>
      <c r="FK256" s="136"/>
      <c r="FL256" s="136"/>
      <c r="FM256" s="136"/>
      <c r="FN256" s="136"/>
      <c r="FO256" s="136"/>
      <c r="FP256" s="136"/>
      <c r="FQ256" s="136"/>
      <c r="FR256" s="136"/>
      <c r="FS256" s="136"/>
      <c r="FT256" s="136"/>
      <c r="FU256" s="136"/>
      <c r="FV256" s="136"/>
      <c r="FW256" s="136"/>
      <c r="FX256" s="136"/>
      <c r="FY256" s="136"/>
      <c r="FZ256" s="136"/>
      <c r="GA256" s="136"/>
      <c r="GB256" s="136"/>
      <c r="GC256" s="136"/>
      <c r="GD256" s="136"/>
      <c r="GE256" s="136"/>
      <c r="GF256" s="136"/>
      <c r="GG256" s="136"/>
      <c r="GH256" s="136"/>
      <c r="GI256" s="136"/>
      <c r="GJ256" s="136"/>
      <c r="GK256" s="136"/>
      <c r="GL256" s="136"/>
      <c r="GM256" s="136"/>
      <c r="GN256" s="136"/>
      <c r="GO256" s="136"/>
      <c r="GP256" s="136"/>
      <c r="GQ256" s="136"/>
      <c r="GR256" s="136"/>
      <c r="GS256" s="136"/>
      <c r="GT256" s="136"/>
      <c r="GU256" s="136"/>
      <c r="GV256" s="136"/>
      <c r="GW256" s="136"/>
      <c r="GX256" s="136"/>
      <c r="GY256" s="136"/>
      <c r="GZ256" s="136"/>
      <c r="HA256" s="136"/>
      <c r="HB256" s="136"/>
      <c r="HC256" s="136"/>
      <c r="HD256" s="136"/>
      <c r="HE256" s="136"/>
      <c r="HF256" s="136"/>
      <c r="HG256" s="136"/>
      <c r="HH256" s="136"/>
      <c r="HI256" s="136"/>
      <c r="HJ256" s="136"/>
      <c r="HK256" s="136"/>
      <c r="HL256" s="136"/>
      <c r="HM256" s="136"/>
      <c r="HN256" s="136"/>
      <c r="HO256" s="136"/>
      <c r="HP256" s="136"/>
      <c r="HQ256" s="136"/>
      <c r="HR256" s="136"/>
      <c r="HS256" s="136"/>
      <c r="HT256" s="136"/>
      <c r="HU256" s="136"/>
      <c r="HV256" s="136"/>
      <c r="HW256" s="136"/>
      <c r="HX256" s="136"/>
      <c r="HY256" s="136"/>
      <c r="HZ256" s="136"/>
      <c r="IA256" s="136"/>
      <c r="IB256" s="136"/>
      <c r="IC256" s="136"/>
      <c r="ID256" s="136"/>
      <c r="IE256" s="136"/>
      <c r="IF256" s="136"/>
      <c r="IG256" s="136"/>
      <c r="IH256" s="136"/>
      <c r="II256" s="136"/>
      <c r="IJ256" s="136"/>
      <c r="IK256" s="136"/>
      <c r="IL256" s="136"/>
      <c r="IM256" s="136"/>
      <c r="IN256" s="136"/>
      <c r="IO256" s="136"/>
      <c r="IP256" s="136"/>
      <c r="IQ256" s="136"/>
      <c r="IR256" s="136"/>
      <c r="IS256" s="136"/>
      <c r="IT256" s="136"/>
    </row>
    <row r="257" spans="1:254" s="168" customFormat="1" ht="26.4" x14ac:dyDescent="0.25">
      <c r="A257" s="164" t="s">
        <v>150</v>
      </c>
      <c r="B257" s="177" t="s">
        <v>381</v>
      </c>
      <c r="C257" s="177" t="s">
        <v>241</v>
      </c>
      <c r="D257" s="177" t="s">
        <v>241</v>
      </c>
      <c r="E257" s="177" t="s">
        <v>280</v>
      </c>
      <c r="F257" s="177" t="s">
        <v>151</v>
      </c>
      <c r="G257" s="167">
        <v>5166.12</v>
      </c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136"/>
      <c r="U257" s="136"/>
      <c r="V257" s="136"/>
      <c r="W257" s="136"/>
      <c r="X257" s="136"/>
      <c r="Y257" s="136"/>
      <c r="Z257" s="136"/>
      <c r="AA257" s="136"/>
      <c r="AB257" s="136"/>
      <c r="AC257" s="136"/>
      <c r="AD257" s="136"/>
      <c r="AE257" s="136"/>
      <c r="AF257" s="136"/>
      <c r="AG257" s="136"/>
      <c r="AH257" s="136"/>
      <c r="AI257" s="136"/>
      <c r="AJ257" s="136"/>
      <c r="AK257" s="136"/>
      <c r="AL257" s="136"/>
      <c r="AM257" s="136"/>
      <c r="AN257" s="136"/>
      <c r="AO257" s="136"/>
      <c r="AP257" s="136"/>
      <c r="AQ257" s="136"/>
      <c r="AR257" s="136"/>
      <c r="AS257" s="136"/>
      <c r="AT257" s="136"/>
      <c r="AU257" s="136"/>
      <c r="AV257" s="136"/>
      <c r="AW257" s="136"/>
      <c r="AX257" s="136"/>
      <c r="AY257" s="136"/>
      <c r="AZ257" s="136"/>
      <c r="BA257" s="136"/>
      <c r="BB257" s="136"/>
      <c r="BC257" s="136"/>
      <c r="BD257" s="136"/>
      <c r="BE257" s="136"/>
      <c r="BF257" s="136"/>
      <c r="BG257" s="136"/>
      <c r="BH257" s="136"/>
      <c r="BI257" s="136"/>
      <c r="BJ257" s="136"/>
      <c r="BK257" s="136"/>
      <c r="BL257" s="136"/>
      <c r="BM257" s="136"/>
      <c r="BN257" s="136"/>
      <c r="BO257" s="136"/>
      <c r="BP257" s="136"/>
      <c r="BQ257" s="136"/>
      <c r="BR257" s="136"/>
      <c r="BS257" s="136"/>
      <c r="BT257" s="136"/>
      <c r="BU257" s="136"/>
      <c r="BV257" s="136"/>
      <c r="BW257" s="136"/>
      <c r="BX257" s="136"/>
      <c r="BY257" s="136"/>
      <c r="BZ257" s="136"/>
      <c r="CA257" s="136"/>
      <c r="CB257" s="136"/>
      <c r="CC257" s="136"/>
      <c r="CD257" s="136"/>
      <c r="CE257" s="136"/>
      <c r="CF257" s="136"/>
      <c r="CG257" s="136"/>
      <c r="CH257" s="136"/>
      <c r="CI257" s="136"/>
      <c r="CJ257" s="136"/>
      <c r="CK257" s="136"/>
      <c r="CL257" s="136"/>
      <c r="CM257" s="136"/>
      <c r="CN257" s="136"/>
      <c r="CO257" s="136"/>
      <c r="CP257" s="136"/>
      <c r="CQ257" s="136"/>
      <c r="CR257" s="136"/>
      <c r="CS257" s="136"/>
      <c r="CT257" s="136"/>
      <c r="CU257" s="136"/>
      <c r="CV257" s="136"/>
      <c r="CW257" s="136"/>
      <c r="CX257" s="136"/>
      <c r="CY257" s="136"/>
      <c r="CZ257" s="136"/>
      <c r="DA257" s="136"/>
      <c r="DB257" s="136"/>
      <c r="DC257" s="136"/>
      <c r="DD257" s="136"/>
      <c r="DE257" s="136"/>
      <c r="DF257" s="136"/>
      <c r="DG257" s="136"/>
      <c r="DH257" s="136"/>
      <c r="DI257" s="136"/>
      <c r="DJ257" s="136"/>
      <c r="DK257" s="136"/>
      <c r="DL257" s="136"/>
      <c r="DM257" s="136"/>
      <c r="DN257" s="136"/>
      <c r="DO257" s="136"/>
      <c r="DP257" s="136"/>
      <c r="DQ257" s="136"/>
      <c r="DR257" s="136"/>
      <c r="DS257" s="136"/>
      <c r="DT257" s="136"/>
      <c r="DU257" s="136"/>
      <c r="DV257" s="136"/>
      <c r="DW257" s="136"/>
      <c r="DX257" s="136"/>
      <c r="DY257" s="136"/>
      <c r="DZ257" s="136"/>
      <c r="EA257" s="136"/>
      <c r="EB257" s="136"/>
      <c r="EC257" s="136"/>
      <c r="ED257" s="136"/>
      <c r="EE257" s="136"/>
      <c r="EF257" s="136"/>
      <c r="EG257" s="136"/>
      <c r="EH257" s="136"/>
      <c r="EI257" s="136"/>
      <c r="EJ257" s="136"/>
      <c r="EK257" s="136"/>
      <c r="EL257" s="136"/>
      <c r="EM257" s="136"/>
      <c r="EN257" s="136"/>
      <c r="EO257" s="136"/>
      <c r="EP257" s="136"/>
      <c r="EQ257" s="136"/>
      <c r="ER257" s="136"/>
      <c r="ES257" s="136"/>
      <c r="ET257" s="136"/>
      <c r="EU257" s="136"/>
      <c r="EV257" s="136"/>
      <c r="EW257" s="136"/>
      <c r="EX257" s="136"/>
      <c r="EY257" s="136"/>
      <c r="EZ257" s="136"/>
      <c r="FA257" s="136"/>
      <c r="FB257" s="136"/>
      <c r="FC257" s="136"/>
      <c r="FD257" s="136"/>
      <c r="FE257" s="136"/>
      <c r="FF257" s="136"/>
      <c r="FG257" s="136"/>
      <c r="FH257" s="136"/>
      <c r="FI257" s="136"/>
      <c r="FJ257" s="136"/>
      <c r="FK257" s="136"/>
      <c r="FL257" s="136"/>
      <c r="FM257" s="136"/>
      <c r="FN257" s="136"/>
      <c r="FO257" s="136"/>
      <c r="FP257" s="136"/>
      <c r="FQ257" s="136"/>
      <c r="FR257" s="136"/>
      <c r="FS257" s="136"/>
      <c r="FT257" s="136"/>
      <c r="FU257" s="136"/>
      <c r="FV257" s="136"/>
      <c r="FW257" s="136"/>
      <c r="FX257" s="136"/>
      <c r="FY257" s="136"/>
      <c r="FZ257" s="136"/>
      <c r="GA257" s="136"/>
      <c r="GB257" s="136"/>
      <c r="GC257" s="136"/>
      <c r="GD257" s="136"/>
      <c r="GE257" s="136"/>
      <c r="GF257" s="136"/>
      <c r="GG257" s="136"/>
      <c r="GH257" s="136"/>
      <c r="GI257" s="136"/>
      <c r="GJ257" s="136"/>
      <c r="GK257" s="136"/>
      <c r="GL257" s="136"/>
      <c r="GM257" s="136"/>
      <c r="GN257" s="136"/>
      <c r="GO257" s="136"/>
      <c r="GP257" s="136"/>
      <c r="GQ257" s="136"/>
      <c r="GR257" s="136"/>
      <c r="GS257" s="136"/>
      <c r="GT257" s="136"/>
      <c r="GU257" s="136"/>
      <c r="GV257" s="136"/>
      <c r="GW257" s="136"/>
      <c r="GX257" s="136"/>
      <c r="GY257" s="136"/>
      <c r="GZ257" s="136"/>
      <c r="HA257" s="136"/>
      <c r="HB257" s="136"/>
      <c r="HC257" s="136"/>
      <c r="HD257" s="136"/>
      <c r="HE257" s="136"/>
      <c r="HF257" s="136"/>
      <c r="HG257" s="136"/>
      <c r="HH257" s="136"/>
      <c r="HI257" s="136"/>
      <c r="HJ257" s="136"/>
      <c r="HK257" s="136"/>
      <c r="HL257" s="136"/>
      <c r="HM257" s="136"/>
      <c r="HN257" s="136"/>
      <c r="HO257" s="136"/>
      <c r="HP257" s="136"/>
      <c r="HQ257" s="136"/>
      <c r="HR257" s="136"/>
      <c r="HS257" s="136"/>
      <c r="HT257" s="136"/>
      <c r="HU257" s="136"/>
      <c r="HV257" s="136"/>
      <c r="HW257" s="136"/>
      <c r="HX257" s="136"/>
      <c r="HY257" s="136"/>
      <c r="HZ257" s="136"/>
      <c r="IA257" s="136"/>
      <c r="IB257" s="136"/>
      <c r="IC257" s="136"/>
      <c r="ID257" s="136"/>
      <c r="IE257" s="136"/>
      <c r="IF257" s="136"/>
      <c r="IG257" s="136"/>
      <c r="IH257" s="136"/>
      <c r="II257" s="136"/>
      <c r="IJ257" s="136"/>
      <c r="IK257" s="136"/>
      <c r="IL257" s="136"/>
      <c r="IM257" s="136"/>
      <c r="IN257" s="136"/>
      <c r="IO257" s="136"/>
      <c r="IP257" s="136"/>
      <c r="IQ257" s="136"/>
      <c r="IR257" s="136"/>
      <c r="IS257" s="136"/>
      <c r="IT257" s="136"/>
    </row>
    <row r="258" spans="1:254" s="168" customFormat="1" ht="13.8" x14ac:dyDescent="0.3">
      <c r="A258" s="159" t="s">
        <v>140</v>
      </c>
      <c r="B258" s="161" t="s">
        <v>381</v>
      </c>
      <c r="C258" s="175" t="s">
        <v>241</v>
      </c>
      <c r="D258" s="175" t="s">
        <v>241</v>
      </c>
      <c r="E258" s="175" t="s">
        <v>141</v>
      </c>
      <c r="F258" s="175"/>
      <c r="G258" s="162">
        <f>SUM(G261+G259)</f>
        <v>1300</v>
      </c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136"/>
      <c r="U258" s="136"/>
      <c r="V258" s="136"/>
      <c r="W258" s="136"/>
      <c r="X258" s="136"/>
      <c r="Y258" s="136"/>
      <c r="Z258" s="136"/>
      <c r="AA258" s="136"/>
      <c r="AB258" s="136"/>
      <c r="AC258" s="136"/>
      <c r="AD258" s="136"/>
      <c r="AE258" s="136"/>
      <c r="AF258" s="136"/>
      <c r="AG258" s="136"/>
      <c r="AH258" s="136"/>
      <c r="AI258" s="136"/>
      <c r="AJ258" s="136"/>
      <c r="AK258" s="136"/>
      <c r="AL258" s="136"/>
      <c r="AM258" s="136"/>
      <c r="AN258" s="136"/>
      <c r="AO258" s="136"/>
      <c r="AP258" s="136"/>
      <c r="AQ258" s="136"/>
      <c r="AR258" s="136"/>
      <c r="AS258" s="136"/>
      <c r="AT258" s="136"/>
      <c r="AU258" s="136"/>
      <c r="AV258" s="136"/>
      <c r="AW258" s="136"/>
      <c r="AX258" s="136"/>
      <c r="AY258" s="136"/>
      <c r="AZ258" s="136"/>
      <c r="BA258" s="136"/>
      <c r="BB258" s="136"/>
      <c r="BC258" s="136"/>
      <c r="BD258" s="136"/>
      <c r="BE258" s="136"/>
      <c r="BF258" s="136"/>
      <c r="BG258" s="136"/>
      <c r="BH258" s="136"/>
      <c r="BI258" s="136"/>
      <c r="BJ258" s="136"/>
      <c r="BK258" s="136"/>
      <c r="BL258" s="136"/>
      <c r="BM258" s="136"/>
      <c r="BN258" s="136"/>
      <c r="BO258" s="136"/>
      <c r="BP258" s="136"/>
      <c r="BQ258" s="136"/>
      <c r="BR258" s="136"/>
      <c r="BS258" s="136"/>
      <c r="BT258" s="136"/>
      <c r="BU258" s="136"/>
      <c r="BV258" s="136"/>
      <c r="BW258" s="136"/>
      <c r="BX258" s="136"/>
      <c r="BY258" s="136"/>
      <c r="BZ258" s="136"/>
      <c r="CA258" s="136"/>
      <c r="CB258" s="136"/>
      <c r="CC258" s="136"/>
      <c r="CD258" s="136"/>
      <c r="CE258" s="136"/>
      <c r="CF258" s="136"/>
      <c r="CG258" s="136"/>
      <c r="CH258" s="136"/>
      <c r="CI258" s="136"/>
      <c r="CJ258" s="136"/>
      <c r="CK258" s="136"/>
      <c r="CL258" s="136"/>
      <c r="CM258" s="136"/>
      <c r="CN258" s="136"/>
      <c r="CO258" s="136"/>
      <c r="CP258" s="136"/>
      <c r="CQ258" s="136"/>
      <c r="CR258" s="136"/>
      <c r="CS258" s="136"/>
      <c r="CT258" s="136"/>
      <c r="CU258" s="136"/>
      <c r="CV258" s="136"/>
      <c r="CW258" s="136"/>
      <c r="CX258" s="136"/>
      <c r="CY258" s="136"/>
      <c r="CZ258" s="136"/>
      <c r="DA258" s="136"/>
      <c r="DB258" s="136"/>
      <c r="DC258" s="136"/>
      <c r="DD258" s="136"/>
      <c r="DE258" s="136"/>
      <c r="DF258" s="136"/>
      <c r="DG258" s="136"/>
      <c r="DH258" s="136"/>
      <c r="DI258" s="136"/>
      <c r="DJ258" s="136"/>
      <c r="DK258" s="136"/>
      <c r="DL258" s="136"/>
      <c r="DM258" s="136"/>
      <c r="DN258" s="136"/>
      <c r="DO258" s="136"/>
      <c r="DP258" s="136"/>
      <c r="DQ258" s="136"/>
      <c r="DR258" s="136"/>
      <c r="DS258" s="136"/>
      <c r="DT258" s="136"/>
      <c r="DU258" s="136"/>
      <c r="DV258" s="136"/>
      <c r="DW258" s="136"/>
      <c r="DX258" s="136"/>
      <c r="DY258" s="136"/>
      <c r="DZ258" s="136"/>
      <c r="EA258" s="136"/>
      <c r="EB258" s="136"/>
      <c r="EC258" s="136"/>
      <c r="ED258" s="136"/>
      <c r="EE258" s="136"/>
      <c r="EF258" s="136"/>
      <c r="EG258" s="136"/>
      <c r="EH258" s="136"/>
      <c r="EI258" s="136"/>
      <c r="EJ258" s="136"/>
      <c r="EK258" s="136"/>
      <c r="EL258" s="136"/>
      <c r="EM258" s="136"/>
      <c r="EN258" s="136"/>
      <c r="EO258" s="136"/>
      <c r="EP258" s="136"/>
      <c r="EQ258" s="136"/>
      <c r="ER258" s="136"/>
      <c r="ES258" s="136"/>
      <c r="ET258" s="136"/>
      <c r="EU258" s="136"/>
      <c r="EV258" s="136"/>
      <c r="EW258" s="136"/>
      <c r="EX258" s="136"/>
      <c r="EY258" s="136"/>
      <c r="EZ258" s="136"/>
      <c r="FA258" s="136"/>
      <c r="FB258" s="136"/>
      <c r="FC258" s="136"/>
      <c r="FD258" s="136"/>
      <c r="FE258" s="136"/>
      <c r="FF258" s="136"/>
      <c r="FG258" s="136"/>
      <c r="FH258" s="136"/>
      <c r="FI258" s="136"/>
      <c r="FJ258" s="136"/>
      <c r="FK258" s="136"/>
      <c r="FL258" s="136"/>
      <c r="FM258" s="136"/>
      <c r="FN258" s="136"/>
      <c r="FO258" s="136"/>
      <c r="FP258" s="136"/>
      <c r="FQ258" s="136"/>
      <c r="FR258" s="136"/>
      <c r="FS258" s="136"/>
      <c r="FT258" s="136"/>
      <c r="FU258" s="136"/>
      <c r="FV258" s="136"/>
      <c r="FW258" s="136"/>
      <c r="FX258" s="136"/>
      <c r="FY258" s="136"/>
      <c r="FZ258" s="136"/>
      <c r="GA258" s="136"/>
      <c r="GB258" s="136"/>
      <c r="GC258" s="136"/>
      <c r="GD258" s="136"/>
      <c r="GE258" s="136"/>
      <c r="GF258" s="136"/>
      <c r="GG258" s="136"/>
      <c r="GH258" s="136"/>
      <c r="GI258" s="136"/>
      <c r="GJ258" s="136"/>
      <c r="GK258" s="136"/>
      <c r="GL258" s="136"/>
      <c r="GM258" s="136"/>
      <c r="GN258" s="136"/>
      <c r="GO258" s="136"/>
      <c r="GP258" s="136"/>
      <c r="GQ258" s="136"/>
      <c r="GR258" s="136"/>
      <c r="GS258" s="136"/>
      <c r="GT258" s="136"/>
      <c r="GU258" s="136"/>
      <c r="GV258" s="136"/>
      <c r="GW258" s="136"/>
      <c r="GX258" s="136"/>
      <c r="GY258" s="136"/>
      <c r="GZ258" s="136"/>
      <c r="HA258" s="136"/>
      <c r="HB258" s="136"/>
      <c r="HC258" s="136"/>
      <c r="HD258" s="136"/>
      <c r="HE258" s="136"/>
      <c r="HF258" s="136"/>
      <c r="HG258" s="136"/>
      <c r="HH258" s="136"/>
      <c r="HI258" s="136"/>
      <c r="HJ258" s="136"/>
      <c r="HK258" s="136"/>
      <c r="HL258" s="136"/>
      <c r="HM258" s="136"/>
      <c r="HN258" s="136"/>
      <c r="HO258" s="136"/>
      <c r="HP258" s="136"/>
      <c r="HQ258" s="136"/>
      <c r="HR258" s="136"/>
      <c r="HS258" s="136"/>
      <c r="HT258" s="136"/>
      <c r="HU258" s="136"/>
      <c r="HV258" s="136"/>
      <c r="HW258" s="136"/>
      <c r="HX258" s="136"/>
      <c r="HY258" s="136"/>
      <c r="HZ258" s="136"/>
      <c r="IA258" s="136"/>
      <c r="IB258" s="136"/>
      <c r="IC258" s="136"/>
      <c r="ID258" s="136"/>
      <c r="IE258" s="136"/>
      <c r="IF258" s="136"/>
      <c r="IG258" s="136"/>
      <c r="IH258" s="136"/>
      <c r="II258" s="136"/>
      <c r="IJ258" s="136"/>
      <c r="IK258" s="136"/>
      <c r="IL258" s="136"/>
      <c r="IM258" s="136"/>
      <c r="IN258" s="136"/>
      <c r="IO258" s="136"/>
      <c r="IP258" s="136"/>
      <c r="IQ258" s="136"/>
      <c r="IR258" s="136"/>
      <c r="IS258" s="136"/>
      <c r="IT258" s="136"/>
    </row>
    <row r="259" spans="1:254" x14ac:dyDescent="0.25">
      <c r="A259" s="214" t="s">
        <v>243</v>
      </c>
      <c r="B259" s="191" t="s">
        <v>381</v>
      </c>
      <c r="C259" s="174" t="s">
        <v>241</v>
      </c>
      <c r="D259" s="174" t="s">
        <v>241</v>
      </c>
      <c r="E259" s="174" t="s">
        <v>281</v>
      </c>
      <c r="F259" s="174"/>
      <c r="G259" s="172">
        <f>SUM(G260)</f>
        <v>1000</v>
      </c>
    </row>
    <row r="260" spans="1:254" ht="26.4" x14ac:dyDescent="0.25">
      <c r="A260" s="164" t="s">
        <v>150</v>
      </c>
      <c r="B260" s="166" t="s">
        <v>381</v>
      </c>
      <c r="C260" s="177" t="s">
        <v>241</v>
      </c>
      <c r="D260" s="177" t="s">
        <v>241</v>
      </c>
      <c r="E260" s="177" t="s">
        <v>281</v>
      </c>
      <c r="F260" s="177" t="s">
        <v>151</v>
      </c>
      <c r="G260" s="167">
        <v>1000</v>
      </c>
    </row>
    <row r="261" spans="1:254" s="168" customFormat="1" x14ac:dyDescent="0.25">
      <c r="A261" s="214" t="s">
        <v>423</v>
      </c>
      <c r="B261" s="171" t="s">
        <v>381</v>
      </c>
      <c r="C261" s="174" t="s">
        <v>241</v>
      </c>
      <c r="D261" s="174" t="s">
        <v>241</v>
      </c>
      <c r="E261" s="171" t="s">
        <v>283</v>
      </c>
      <c r="F261" s="171"/>
      <c r="G261" s="213">
        <f>SUM(G262+G263)</f>
        <v>300</v>
      </c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132"/>
      <c r="U261" s="132"/>
      <c r="V261" s="132"/>
      <c r="W261" s="132"/>
      <c r="X261" s="132"/>
      <c r="Y261" s="132"/>
      <c r="Z261" s="132"/>
      <c r="AA261" s="132"/>
      <c r="AB261" s="132"/>
      <c r="AC261" s="132"/>
      <c r="AD261" s="132"/>
      <c r="AE261" s="132"/>
      <c r="AF261" s="132"/>
      <c r="AG261" s="132"/>
      <c r="AH261" s="132"/>
      <c r="AI261" s="132"/>
      <c r="AJ261" s="132"/>
      <c r="AK261" s="132"/>
      <c r="AL261" s="132"/>
      <c r="AM261" s="132"/>
      <c r="AN261" s="132"/>
      <c r="AO261" s="132"/>
      <c r="AP261" s="132"/>
      <c r="AQ261" s="132"/>
      <c r="AR261" s="132"/>
      <c r="AS261" s="132"/>
      <c r="AT261" s="132"/>
      <c r="AU261" s="132"/>
      <c r="AV261" s="132"/>
      <c r="AW261" s="132"/>
      <c r="AX261" s="132"/>
      <c r="AY261" s="132"/>
      <c r="AZ261" s="132"/>
      <c r="BA261" s="132"/>
      <c r="BB261" s="132"/>
      <c r="BC261" s="132"/>
      <c r="BD261" s="132"/>
      <c r="BE261" s="132"/>
      <c r="BF261" s="132"/>
      <c r="BG261" s="132"/>
      <c r="BH261" s="132"/>
      <c r="BI261" s="132"/>
      <c r="BJ261" s="132"/>
      <c r="BK261" s="132"/>
      <c r="BL261" s="132"/>
      <c r="BM261" s="132"/>
      <c r="BN261" s="132"/>
      <c r="BO261" s="132"/>
      <c r="BP261" s="132"/>
      <c r="BQ261" s="132"/>
      <c r="BR261" s="132"/>
      <c r="BS261" s="132"/>
      <c r="BT261" s="132"/>
      <c r="BU261" s="132"/>
      <c r="BV261" s="132"/>
      <c r="BW261" s="132"/>
      <c r="BX261" s="132"/>
      <c r="BY261" s="132"/>
      <c r="BZ261" s="132"/>
      <c r="CA261" s="132"/>
      <c r="CB261" s="132"/>
      <c r="CC261" s="132"/>
      <c r="CD261" s="132"/>
      <c r="CE261" s="132"/>
      <c r="CF261" s="132"/>
      <c r="CG261" s="132"/>
      <c r="CH261" s="132"/>
      <c r="CI261" s="132"/>
      <c r="CJ261" s="132"/>
      <c r="CK261" s="132"/>
      <c r="CL261" s="132"/>
      <c r="CM261" s="132"/>
      <c r="CN261" s="132"/>
      <c r="CO261" s="132"/>
      <c r="CP261" s="132"/>
      <c r="CQ261" s="132"/>
      <c r="CR261" s="132"/>
      <c r="CS261" s="132"/>
      <c r="CT261" s="132"/>
      <c r="CU261" s="132"/>
      <c r="CV261" s="132"/>
      <c r="CW261" s="132"/>
      <c r="CX261" s="132"/>
      <c r="CY261" s="132"/>
      <c r="CZ261" s="132"/>
      <c r="DA261" s="132"/>
      <c r="DB261" s="132"/>
      <c r="DC261" s="132"/>
      <c r="DD261" s="132"/>
      <c r="DE261" s="132"/>
      <c r="DF261" s="132"/>
      <c r="DG261" s="132"/>
      <c r="DH261" s="132"/>
      <c r="DI261" s="132"/>
      <c r="DJ261" s="132"/>
      <c r="DK261" s="132"/>
      <c r="DL261" s="132"/>
      <c r="DM261" s="132"/>
      <c r="DN261" s="132"/>
      <c r="DO261" s="132"/>
      <c r="DP261" s="132"/>
      <c r="DQ261" s="132"/>
      <c r="DR261" s="132"/>
      <c r="DS261" s="132"/>
      <c r="DT261" s="132"/>
      <c r="DU261" s="132"/>
      <c r="DV261" s="132"/>
      <c r="DW261" s="132"/>
      <c r="DX261" s="132"/>
      <c r="DY261" s="132"/>
      <c r="DZ261" s="132"/>
      <c r="EA261" s="132"/>
      <c r="EB261" s="132"/>
      <c r="EC261" s="132"/>
      <c r="ED261" s="132"/>
      <c r="EE261" s="132"/>
      <c r="EF261" s="132"/>
      <c r="EG261" s="132"/>
      <c r="EH261" s="132"/>
      <c r="EI261" s="132"/>
      <c r="EJ261" s="132"/>
      <c r="EK261" s="132"/>
      <c r="EL261" s="132"/>
      <c r="EM261" s="132"/>
      <c r="EN261" s="132"/>
      <c r="EO261" s="132"/>
      <c r="EP261" s="132"/>
      <c r="EQ261" s="132"/>
      <c r="ER261" s="132"/>
      <c r="ES261" s="132"/>
      <c r="ET261" s="132"/>
      <c r="EU261" s="132"/>
      <c r="EV261" s="132"/>
      <c r="EW261" s="132"/>
      <c r="EX261" s="132"/>
      <c r="EY261" s="132"/>
      <c r="EZ261" s="132"/>
      <c r="FA261" s="132"/>
      <c r="FB261" s="132"/>
      <c r="FC261" s="132"/>
      <c r="FD261" s="132"/>
      <c r="FE261" s="132"/>
      <c r="FF261" s="132"/>
      <c r="FG261" s="132"/>
      <c r="FH261" s="132"/>
      <c r="FI261" s="132"/>
      <c r="FJ261" s="132"/>
      <c r="FK261" s="132"/>
      <c r="FL261" s="132"/>
      <c r="FM261" s="132"/>
      <c r="FN261" s="132"/>
      <c r="FO261" s="132"/>
      <c r="FP261" s="132"/>
      <c r="FQ261" s="132"/>
      <c r="FR261" s="132"/>
      <c r="FS261" s="132"/>
      <c r="FT261" s="132"/>
      <c r="FU261" s="132"/>
      <c r="FV261" s="132"/>
      <c r="FW261" s="132"/>
      <c r="FX261" s="132"/>
      <c r="FY261" s="132"/>
      <c r="FZ261" s="132"/>
      <c r="GA261" s="132"/>
      <c r="GB261" s="132"/>
      <c r="GC261" s="132"/>
      <c r="GD261" s="132"/>
      <c r="GE261" s="132"/>
      <c r="GF261" s="132"/>
      <c r="GG261" s="132"/>
      <c r="GH261" s="132"/>
      <c r="GI261" s="132"/>
      <c r="GJ261" s="132"/>
      <c r="GK261" s="132"/>
      <c r="GL261" s="132"/>
      <c r="GM261" s="132"/>
      <c r="GN261" s="132"/>
      <c r="GO261" s="132"/>
      <c r="GP261" s="132"/>
      <c r="GQ261" s="132"/>
      <c r="GR261" s="132"/>
      <c r="GS261" s="132"/>
      <c r="GT261" s="132"/>
      <c r="GU261" s="132"/>
      <c r="GV261" s="132"/>
      <c r="GW261" s="132"/>
      <c r="GX261" s="132"/>
      <c r="GY261" s="132"/>
      <c r="GZ261" s="132"/>
      <c r="HA261" s="132"/>
      <c r="HB261" s="132"/>
      <c r="HC261" s="132"/>
      <c r="HD261" s="132"/>
      <c r="HE261" s="132"/>
      <c r="HF261" s="132"/>
      <c r="HG261" s="132"/>
      <c r="HH261" s="132"/>
      <c r="HI261" s="132"/>
      <c r="HJ261" s="132"/>
      <c r="HK261" s="132"/>
      <c r="HL261" s="132"/>
      <c r="HM261" s="132"/>
      <c r="HN261" s="132"/>
      <c r="HO261" s="132"/>
      <c r="HP261" s="132"/>
      <c r="HQ261" s="132"/>
      <c r="HR261" s="132"/>
      <c r="HS261" s="132"/>
      <c r="HT261" s="132"/>
      <c r="HU261" s="132"/>
      <c r="HV261" s="132"/>
      <c r="HW261" s="132"/>
      <c r="HX261" s="132"/>
      <c r="HY261" s="132"/>
      <c r="HZ261" s="132"/>
      <c r="IA261" s="132"/>
      <c r="IB261" s="132"/>
      <c r="IC261" s="132"/>
      <c r="ID261" s="132"/>
      <c r="IE261" s="132"/>
      <c r="IF261" s="132"/>
      <c r="IG261" s="132"/>
      <c r="IH261" s="132"/>
      <c r="II261" s="132"/>
      <c r="IJ261" s="132"/>
      <c r="IK261" s="132"/>
      <c r="IL261" s="132"/>
      <c r="IM261" s="132"/>
      <c r="IN261" s="132"/>
      <c r="IO261" s="132"/>
      <c r="IP261" s="132"/>
      <c r="IQ261" s="132"/>
      <c r="IR261" s="132"/>
      <c r="IS261" s="132"/>
      <c r="IT261" s="132"/>
    </row>
    <row r="262" spans="1:254" x14ac:dyDescent="0.25">
      <c r="A262" s="164" t="s">
        <v>383</v>
      </c>
      <c r="B262" s="166" t="s">
        <v>381</v>
      </c>
      <c r="C262" s="177" t="s">
        <v>241</v>
      </c>
      <c r="D262" s="177" t="s">
        <v>241</v>
      </c>
      <c r="E262" s="177" t="s">
        <v>283</v>
      </c>
      <c r="F262" s="166" t="s">
        <v>105</v>
      </c>
      <c r="G262" s="205">
        <v>100</v>
      </c>
      <c r="H262" s="168"/>
      <c r="I262" s="168"/>
      <c r="J262" s="168"/>
      <c r="K262" s="168"/>
      <c r="L262" s="168"/>
      <c r="M262" s="168"/>
      <c r="N262" s="168"/>
      <c r="O262" s="168"/>
      <c r="P262" s="168"/>
      <c r="Q262" s="168"/>
      <c r="R262" s="168"/>
      <c r="S262" s="168"/>
      <c r="T262" s="168"/>
      <c r="U262" s="168"/>
      <c r="V262" s="168"/>
      <c r="W262" s="168"/>
      <c r="X262" s="168"/>
      <c r="Y262" s="168"/>
      <c r="Z262" s="168"/>
      <c r="AA262" s="168"/>
      <c r="AB262" s="168"/>
      <c r="AC262" s="168"/>
      <c r="AD262" s="168"/>
      <c r="AE262" s="168"/>
      <c r="AF262" s="168"/>
      <c r="AG262" s="168"/>
      <c r="AH262" s="168"/>
      <c r="AI262" s="168"/>
      <c r="AJ262" s="168"/>
      <c r="AK262" s="168"/>
      <c r="AL262" s="168"/>
      <c r="AM262" s="168"/>
      <c r="AN262" s="168"/>
      <c r="AO262" s="168"/>
      <c r="AP262" s="168"/>
      <c r="AQ262" s="168"/>
      <c r="AR262" s="168"/>
      <c r="AS262" s="168"/>
      <c r="AT262" s="168"/>
      <c r="AU262" s="168"/>
      <c r="AV262" s="168"/>
      <c r="AW262" s="168"/>
      <c r="AX262" s="168"/>
      <c r="AY262" s="168"/>
      <c r="AZ262" s="168"/>
      <c r="BA262" s="168"/>
      <c r="BB262" s="168"/>
      <c r="BC262" s="168"/>
      <c r="BD262" s="168"/>
      <c r="BE262" s="168"/>
      <c r="BF262" s="168"/>
      <c r="BG262" s="168"/>
      <c r="BH262" s="168"/>
      <c r="BI262" s="168"/>
      <c r="BJ262" s="168"/>
      <c r="BK262" s="168"/>
      <c r="BL262" s="168"/>
      <c r="BM262" s="168"/>
      <c r="BN262" s="168"/>
      <c r="BO262" s="168"/>
      <c r="BP262" s="168"/>
      <c r="BQ262" s="168"/>
      <c r="BR262" s="168"/>
      <c r="BS262" s="168"/>
      <c r="BT262" s="168"/>
      <c r="BU262" s="168"/>
      <c r="BV262" s="168"/>
      <c r="BW262" s="168"/>
      <c r="BX262" s="168"/>
      <c r="BY262" s="168"/>
      <c r="BZ262" s="168"/>
      <c r="CA262" s="168"/>
      <c r="CB262" s="168"/>
      <c r="CC262" s="168"/>
      <c r="CD262" s="168"/>
      <c r="CE262" s="168"/>
      <c r="CF262" s="168"/>
      <c r="CG262" s="168"/>
      <c r="CH262" s="168"/>
      <c r="CI262" s="168"/>
      <c r="CJ262" s="168"/>
      <c r="CK262" s="168"/>
      <c r="CL262" s="168"/>
      <c r="CM262" s="168"/>
      <c r="CN262" s="168"/>
      <c r="CO262" s="168"/>
      <c r="CP262" s="168"/>
      <c r="CQ262" s="168"/>
      <c r="CR262" s="168"/>
      <c r="CS262" s="168"/>
      <c r="CT262" s="168"/>
      <c r="CU262" s="168"/>
      <c r="CV262" s="168"/>
      <c r="CW262" s="168"/>
      <c r="CX262" s="168"/>
      <c r="CY262" s="168"/>
      <c r="CZ262" s="168"/>
      <c r="DA262" s="168"/>
      <c r="DB262" s="168"/>
      <c r="DC262" s="168"/>
      <c r="DD262" s="168"/>
      <c r="DE262" s="168"/>
      <c r="DF262" s="168"/>
      <c r="DG262" s="168"/>
      <c r="DH262" s="168"/>
      <c r="DI262" s="168"/>
      <c r="DJ262" s="168"/>
      <c r="DK262" s="168"/>
      <c r="DL262" s="168"/>
      <c r="DM262" s="168"/>
      <c r="DN262" s="168"/>
      <c r="DO262" s="168"/>
      <c r="DP262" s="168"/>
      <c r="DQ262" s="168"/>
      <c r="DR262" s="168"/>
      <c r="DS262" s="168"/>
      <c r="DT262" s="168"/>
      <c r="DU262" s="168"/>
      <c r="DV262" s="168"/>
      <c r="DW262" s="168"/>
      <c r="DX262" s="168"/>
      <c r="DY262" s="168"/>
      <c r="DZ262" s="168"/>
      <c r="EA262" s="168"/>
      <c r="EB262" s="168"/>
      <c r="EC262" s="168"/>
      <c r="ED262" s="168"/>
      <c r="EE262" s="168"/>
      <c r="EF262" s="168"/>
      <c r="EG262" s="168"/>
      <c r="EH262" s="168"/>
      <c r="EI262" s="168"/>
      <c r="EJ262" s="168"/>
      <c r="EK262" s="168"/>
      <c r="EL262" s="168"/>
      <c r="EM262" s="168"/>
      <c r="EN262" s="168"/>
      <c r="EO262" s="168"/>
      <c r="EP262" s="168"/>
      <c r="EQ262" s="168"/>
      <c r="ER262" s="168"/>
      <c r="ES262" s="168"/>
      <c r="ET262" s="168"/>
      <c r="EU262" s="168"/>
      <c r="EV262" s="168"/>
      <c r="EW262" s="168"/>
      <c r="EX262" s="168"/>
      <c r="EY262" s="168"/>
      <c r="EZ262" s="168"/>
      <c r="FA262" s="168"/>
      <c r="FB262" s="168"/>
      <c r="FC262" s="168"/>
      <c r="FD262" s="168"/>
      <c r="FE262" s="168"/>
      <c r="FF262" s="168"/>
      <c r="FG262" s="168"/>
      <c r="FH262" s="168"/>
      <c r="FI262" s="168"/>
      <c r="FJ262" s="168"/>
      <c r="FK262" s="168"/>
      <c r="FL262" s="168"/>
      <c r="FM262" s="168"/>
      <c r="FN262" s="168"/>
      <c r="FO262" s="168"/>
      <c r="FP262" s="168"/>
      <c r="FQ262" s="168"/>
      <c r="FR262" s="168"/>
      <c r="FS262" s="168"/>
      <c r="FT262" s="168"/>
      <c r="FU262" s="168"/>
      <c r="FV262" s="168"/>
      <c r="FW262" s="168"/>
      <c r="FX262" s="168"/>
      <c r="FY262" s="168"/>
      <c r="FZ262" s="168"/>
      <c r="GA262" s="168"/>
      <c r="GB262" s="168"/>
      <c r="GC262" s="168"/>
      <c r="GD262" s="168"/>
      <c r="GE262" s="168"/>
      <c r="GF262" s="168"/>
      <c r="GG262" s="168"/>
      <c r="GH262" s="168"/>
      <c r="GI262" s="168"/>
      <c r="GJ262" s="168"/>
      <c r="GK262" s="168"/>
      <c r="GL262" s="168"/>
      <c r="GM262" s="168"/>
      <c r="GN262" s="168"/>
      <c r="GO262" s="168"/>
      <c r="GP262" s="168"/>
      <c r="GQ262" s="168"/>
      <c r="GR262" s="168"/>
      <c r="GS262" s="168"/>
      <c r="GT262" s="168"/>
      <c r="GU262" s="168"/>
      <c r="GV262" s="168"/>
      <c r="GW262" s="168"/>
      <c r="GX262" s="168"/>
      <c r="GY262" s="168"/>
      <c r="GZ262" s="168"/>
      <c r="HA262" s="168"/>
      <c r="HB262" s="168"/>
      <c r="HC262" s="168"/>
      <c r="HD262" s="168"/>
      <c r="HE262" s="168"/>
      <c r="HF262" s="168"/>
      <c r="HG262" s="168"/>
      <c r="HH262" s="168"/>
      <c r="HI262" s="168"/>
      <c r="HJ262" s="168"/>
      <c r="HK262" s="168"/>
      <c r="HL262" s="168"/>
      <c r="HM262" s="168"/>
      <c r="HN262" s="168"/>
      <c r="HO262" s="168"/>
      <c r="HP262" s="168"/>
      <c r="HQ262" s="168"/>
      <c r="HR262" s="168"/>
      <c r="HS262" s="168"/>
      <c r="HT262" s="168"/>
      <c r="HU262" s="168"/>
      <c r="HV262" s="168"/>
      <c r="HW262" s="168"/>
      <c r="HX262" s="168"/>
      <c r="HY262" s="168"/>
      <c r="HZ262" s="168"/>
      <c r="IA262" s="168"/>
      <c r="IB262" s="168"/>
      <c r="IC262" s="168"/>
      <c r="ID262" s="168"/>
      <c r="IE262" s="168"/>
      <c r="IF262" s="168"/>
      <c r="IG262" s="168"/>
      <c r="IH262" s="168"/>
      <c r="II262" s="168"/>
      <c r="IJ262" s="168"/>
      <c r="IK262" s="168"/>
      <c r="IL262" s="168"/>
      <c r="IM262" s="168"/>
      <c r="IN262" s="168"/>
      <c r="IO262" s="168"/>
      <c r="IP262" s="168"/>
      <c r="IQ262" s="168"/>
      <c r="IR262" s="168"/>
      <c r="IS262" s="168"/>
      <c r="IT262" s="168"/>
    </row>
    <row r="263" spans="1:254" ht="26.4" x14ac:dyDescent="0.25">
      <c r="A263" s="164" t="s">
        <v>150</v>
      </c>
      <c r="B263" s="166" t="s">
        <v>381</v>
      </c>
      <c r="C263" s="177" t="s">
        <v>241</v>
      </c>
      <c r="D263" s="177" t="s">
        <v>241</v>
      </c>
      <c r="E263" s="177" t="s">
        <v>283</v>
      </c>
      <c r="F263" s="166" t="s">
        <v>151</v>
      </c>
      <c r="G263" s="205">
        <v>200</v>
      </c>
      <c r="H263" s="168"/>
      <c r="I263" s="168"/>
      <c r="J263" s="168"/>
      <c r="K263" s="168"/>
      <c r="L263" s="168"/>
      <c r="M263" s="168"/>
      <c r="N263" s="168"/>
      <c r="O263" s="168"/>
      <c r="P263" s="168"/>
      <c r="Q263" s="168"/>
      <c r="R263" s="168"/>
      <c r="S263" s="168"/>
      <c r="T263" s="168"/>
      <c r="U263" s="168"/>
      <c r="V263" s="168"/>
      <c r="W263" s="168"/>
      <c r="X263" s="168"/>
      <c r="Y263" s="168"/>
      <c r="Z263" s="168"/>
      <c r="AA263" s="168"/>
      <c r="AB263" s="168"/>
      <c r="AC263" s="168"/>
      <c r="AD263" s="168"/>
      <c r="AE263" s="168"/>
      <c r="AF263" s="168"/>
      <c r="AG263" s="168"/>
      <c r="AH263" s="168"/>
      <c r="AI263" s="168"/>
      <c r="AJ263" s="168"/>
      <c r="AK263" s="168"/>
      <c r="AL263" s="168"/>
      <c r="AM263" s="168"/>
      <c r="AN263" s="168"/>
      <c r="AO263" s="168"/>
      <c r="AP263" s="168"/>
      <c r="AQ263" s="168"/>
      <c r="AR263" s="168"/>
      <c r="AS263" s="168"/>
      <c r="AT263" s="168"/>
      <c r="AU263" s="168"/>
      <c r="AV263" s="168"/>
      <c r="AW263" s="168"/>
      <c r="AX263" s="168"/>
      <c r="AY263" s="168"/>
      <c r="AZ263" s="168"/>
      <c r="BA263" s="168"/>
      <c r="BB263" s="168"/>
      <c r="BC263" s="168"/>
      <c r="BD263" s="168"/>
      <c r="BE263" s="168"/>
      <c r="BF263" s="168"/>
      <c r="BG263" s="168"/>
      <c r="BH263" s="168"/>
      <c r="BI263" s="168"/>
      <c r="BJ263" s="168"/>
      <c r="BK263" s="168"/>
      <c r="BL263" s="168"/>
      <c r="BM263" s="168"/>
      <c r="BN263" s="168"/>
      <c r="BO263" s="168"/>
      <c r="BP263" s="168"/>
      <c r="BQ263" s="168"/>
      <c r="BR263" s="168"/>
      <c r="BS263" s="168"/>
      <c r="BT263" s="168"/>
      <c r="BU263" s="168"/>
      <c r="BV263" s="168"/>
      <c r="BW263" s="168"/>
      <c r="BX263" s="168"/>
      <c r="BY263" s="168"/>
      <c r="BZ263" s="168"/>
      <c r="CA263" s="168"/>
      <c r="CB263" s="168"/>
      <c r="CC263" s="168"/>
      <c r="CD263" s="168"/>
      <c r="CE263" s="168"/>
      <c r="CF263" s="168"/>
      <c r="CG263" s="168"/>
      <c r="CH263" s="168"/>
      <c r="CI263" s="168"/>
      <c r="CJ263" s="168"/>
      <c r="CK263" s="168"/>
      <c r="CL263" s="168"/>
      <c r="CM263" s="168"/>
      <c r="CN263" s="168"/>
      <c r="CO263" s="168"/>
      <c r="CP263" s="168"/>
      <c r="CQ263" s="168"/>
      <c r="CR263" s="168"/>
      <c r="CS263" s="168"/>
      <c r="CT263" s="168"/>
      <c r="CU263" s="168"/>
      <c r="CV263" s="168"/>
      <c r="CW263" s="168"/>
      <c r="CX263" s="168"/>
      <c r="CY263" s="168"/>
      <c r="CZ263" s="168"/>
      <c r="DA263" s="168"/>
      <c r="DB263" s="168"/>
      <c r="DC263" s="168"/>
      <c r="DD263" s="168"/>
      <c r="DE263" s="168"/>
      <c r="DF263" s="168"/>
      <c r="DG263" s="168"/>
      <c r="DH263" s="168"/>
      <c r="DI263" s="168"/>
      <c r="DJ263" s="168"/>
      <c r="DK263" s="168"/>
      <c r="DL263" s="168"/>
      <c r="DM263" s="168"/>
      <c r="DN263" s="168"/>
      <c r="DO263" s="168"/>
      <c r="DP263" s="168"/>
      <c r="DQ263" s="168"/>
      <c r="DR263" s="168"/>
      <c r="DS263" s="168"/>
      <c r="DT263" s="168"/>
      <c r="DU263" s="168"/>
      <c r="DV263" s="168"/>
      <c r="DW263" s="168"/>
      <c r="DX263" s="168"/>
      <c r="DY263" s="168"/>
      <c r="DZ263" s="168"/>
      <c r="EA263" s="168"/>
      <c r="EB263" s="168"/>
      <c r="EC263" s="168"/>
      <c r="ED263" s="168"/>
      <c r="EE263" s="168"/>
      <c r="EF263" s="168"/>
      <c r="EG263" s="168"/>
      <c r="EH263" s="168"/>
      <c r="EI263" s="168"/>
      <c r="EJ263" s="168"/>
      <c r="EK263" s="168"/>
      <c r="EL263" s="168"/>
      <c r="EM263" s="168"/>
      <c r="EN263" s="168"/>
      <c r="EO263" s="168"/>
      <c r="EP263" s="168"/>
      <c r="EQ263" s="168"/>
      <c r="ER263" s="168"/>
      <c r="ES263" s="168"/>
      <c r="ET263" s="168"/>
      <c r="EU263" s="168"/>
      <c r="EV263" s="168"/>
      <c r="EW263" s="168"/>
      <c r="EX263" s="168"/>
      <c r="EY263" s="168"/>
      <c r="EZ263" s="168"/>
      <c r="FA263" s="168"/>
      <c r="FB263" s="168"/>
      <c r="FC263" s="168"/>
      <c r="FD263" s="168"/>
      <c r="FE263" s="168"/>
      <c r="FF263" s="168"/>
      <c r="FG263" s="168"/>
      <c r="FH263" s="168"/>
      <c r="FI263" s="168"/>
      <c r="FJ263" s="168"/>
      <c r="FK263" s="168"/>
      <c r="FL263" s="168"/>
      <c r="FM263" s="168"/>
      <c r="FN263" s="168"/>
      <c r="FO263" s="168"/>
      <c r="FP263" s="168"/>
      <c r="FQ263" s="168"/>
      <c r="FR263" s="168"/>
      <c r="FS263" s="168"/>
      <c r="FT263" s="168"/>
      <c r="FU263" s="168"/>
      <c r="FV263" s="168"/>
      <c r="FW263" s="168"/>
      <c r="FX263" s="168"/>
      <c r="FY263" s="168"/>
      <c r="FZ263" s="168"/>
      <c r="GA263" s="168"/>
      <c r="GB263" s="168"/>
      <c r="GC263" s="168"/>
      <c r="GD263" s="168"/>
      <c r="GE263" s="168"/>
      <c r="GF263" s="168"/>
      <c r="GG263" s="168"/>
      <c r="GH263" s="168"/>
      <c r="GI263" s="168"/>
      <c r="GJ263" s="168"/>
      <c r="GK263" s="168"/>
      <c r="GL263" s="168"/>
      <c r="GM263" s="168"/>
      <c r="GN263" s="168"/>
      <c r="GO263" s="168"/>
      <c r="GP263" s="168"/>
      <c r="GQ263" s="168"/>
      <c r="GR263" s="168"/>
      <c r="GS263" s="168"/>
      <c r="GT263" s="168"/>
      <c r="GU263" s="168"/>
      <c r="GV263" s="168"/>
      <c r="GW263" s="168"/>
      <c r="GX263" s="168"/>
      <c r="GY263" s="168"/>
      <c r="GZ263" s="168"/>
      <c r="HA263" s="168"/>
      <c r="HB263" s="168"/>
      <c r="HC263" s="168"/>
      <c r="HD263" s="168"/>
      <c r="HE263" s="168"/>
      <c r="HF263" s="168"/>
      <c r="HG263" s="168"/>
      <c r="HH263" s="168"/>
      <c r="HI263" s="168"/>
      <c r="HJ263" s="168"/>
      <c r="HK263" s="168"/>
      <c r="HL263" s="168"/>
      <c r="HM263" s="168"/>
      <c r="HN263" s="168"/>
      <c r="HO263" s="168"/>
      <c r="HP263" s="168"/>
      <c r="HQ263" s="168"/>
      <c r="HR263" s="168"/>
      <c r="HS263" s="168"/>
      <c r="HT263" s="168"/>
      <c r="HU263" s="168"/>
      <c r="HV263" s="168"/>
      <c r="HW263" s="168"/>
      <c r="HX263" s="168"/>
      <c r="HY263" s="168"/>
      <c r="HZ263" s="168"/>
      <c r="IA263" s="168"/>
      <c r="IB263" s="168"/>
      <c r="IC263" s="168"/>
      <c r="ID263" s="168"/>
      <c r="IE263" s="168"/>
      <c r="IF263" s="168"/>
      <c r="IG263" s="168"/>
      <c r="IH263" s="168"/>
      <c r="II263" s="168"/>
      <c r="IJ263" s="168"/>
      <c r="IK263" s="168"/>
      <c r="IL263" s="168"/>
      <c r="IM263" s="168"/>
      <c r="IN263" s="168"/>
      <c r="IO263" s="168"/>
      <c r="IP263" s="168"/>
      <c r="IQ263" s="168"/>
      <c r="IR263" s="168"/>
      <c r="IS263" s="168"/>
      <c r="IT263" s="168"/>
    </row>
    <row r="264" spans="1:254" x14ac:dyDescent="0.25">
      <c r="A264" s="154" t="s">
        <v>200</v>
      </c>
      <c r="B264" s="156" t="s">
        <v>381</v>
      </c>
      <c r="C264" s="155" t="s">
        <v>241</v>
      </c>
      <c r="D264" s="155" t="s">
        <v>241</v>
      </c>
      <c r="E264" s="155" t="s">
        <v>201</v>
      </c>
      <c r="F264" s="166"/>
      <c r="G264" s="184">
        <f>SUM(G265)</f>
        <v>0</v>
      </c>
      <c r="H264" s="168"/>
      <c r="I264" s="168"/>
      <c r="J264" s="168"/>
      <c r="K264" s="168"/>
      <c r="L264" s="168"/>
      <c r="M264" s="168"/>
      <c r="N264" s="168"/>
      <c r="O264" s="168"/>
      <c r="P264" s="168"/>
      <c r="Q264" s="168"/>
      <c r="R264" s="168"/>
      <c r="S264" s="168"/>
      <c r="T264" s="168"/>
      <c r="U264" s="168"/>
      <c r="V264" s="168"/>
      <c r="W264" s="168"/>
      <c r="X264" s="168"/>
      <c r="Y264" s="168"/>
      <c r="Z264" s="168"/>
      <c r="AA264" s="168"/>
      <c r="AB264" s="168"/>
      <c r="AC264" s="168"/>
      <c r="AD264" s="168"/>
      <c r="AE264" s="168"/>
      <c r="AF264" s="168"/>
      <c r="AG264" s="168"/>
      <c r="AH264" s="168"/>
      <c r="AI264" s="168"/>
      <c r="AJ264" s="168"/>
      <c r="AK264" s="168"/>
      <c r="AL264" s="168"/>
      <c r="AM264" s="168"/>
      <c r="AN264" s="168"/>
      <c r="AO264" s="168"/>
      <c r="AP264" s="168"/>
      <c r="AQ264" s="168"/>
      <c r="AR264" s="168"/>
      <c r="AS264" s="168"/>
      <c r="AT264" s="168"/>
      <c r="AU264" s="168"/>
      <c r="AV264" s="168"/>
      <c r="AW264" s="168"/>
      <c r="AX264" s="168"/>
      <c r="AY264" s="168"/>
      <c r="AZ264" s="168"/>
      <c r="BA264" s="168"/>
      <c r="BB264" s="168"/>
      <c r="BC264" s="168"/>
      <c r="BD264" s="168"/>
      <c r="BE264" s="168"/>
      <c r="BF264" s="168"/>
      <c r="BG264" s="168"/>
      <c r="BH264" s="168"/>
      <c r="BI264" s="168"/>
      <c r="BJ264" s="168"/>
      <c r="BK264" s="168"/>
      <c r="BL264" s="168"/>
      <c r="BM264" s="168"/>
      <c r="BN264" s="168"/>
      <c r="BO264" s="168"/>
      <c r="BP264" s="168"/>
      <c r="BQ264" s="168"/>
      <c r="BR264" s="168"/>
      <c r="BS264" s="168"/>
      <c r="BT264" s="168"/>
      <c r="BU264" s="168"/>
      <c r="BV264" s="168"/>
      <c r="BW264" s="168"/>
      <c r="BX264" s="168"/>
      <c r="BY264" s="168"/>
      <c r="BZ264" s="168"/>
      <c r="CA264" s="168"/>
      <c r="CB264" s="168"/>
      <c r="CC264" s="168"/>
      <c r="CD264" s="168"/>
      <c r="CE264" s="168"/>
      <c r="CF264" s="168"/>
      <c r="CG264" s="168"/>
      <c r="CH264" s="168"/>
      <c r="CI264" s="168"/>
      <c r="CJ264" s="168"/>
      <c r="CK264" s="168"/>
      <c r="CL264" s="168"/>
      <c r="CM264" s="168"/>
      <c r="CN264" s="168"/>
      <c r="CO264" s="168"/>
      <c r="CP264" s="168"/>
      <c r="CQ264" s="168"/>
      <c r="CR264" s="168"/>
      <c r="CS264" s="168"/>
      <c r="CT264" s="168"/>
      <c r="CU264" s="168"/>
      <c r="CV264" s="168"/>
      <c r="CW264" s="168"/>
      <c r="CX264" s="168"/>
      <c r="CY264" s="168"/>
      <c r="CZ264" s="168"/>
      <c r="DA264" s="168"/>
      <c r="DB264" s="168"/>
      <c r="DC264" s="168"/>
      <c r="DD264" s="168"/>
      <c r="DE264" s="168"/>
      <c r="DF264" s="168"/>
      <c r="DG264" s="168"/>
      <c r="DH264" s="168"/>
      <c r="DI264" s="168"/>
      <c r="DJ264" s="168"/>
      <c r="DK264" s="168"/>
      <c r="DL264" s="168"/>
      <c r="DM264" s="168"/>
      <c r="DN264" s="168"/>
      <c r="DO264" s="168"/>
      <c r="DP264" s="168"/>
      <c r="DQ264" s="168"/>
      <c r="DR264" s="168"/>
      <c r="DS264" s="168"/>
      <c r="DT264" s="168"/>
      <c r="DU264" s="168"/>
      <c r="DV264" s="168"/>
      <c r="DW264" s="168"/>
      <c r="DX264" s="168"/>
      <c r="DY264" s="168"/>
      <c r="DZ264" s="168"/>
      <c r="EA264" s="168"/>
      <c r="EB264" s="168"/>
      <c r="EC264" s="168"/>
      <c r="ED264" s="168"/>
      <c r="EE264" s="168"/>
      <c r="EF264" s="168"/>
      <c r="EG264" s="168"/>
      <c r="EH264" s="168"/>
      <c r="EI264" s="168"/>
      <c r="EJ264" s="168"/>
      <c r="EK264" s="168"/>
      <c r="EL264" s="168"/>
      <c r="EM264" s="168"/>
      <c r="EN264" s="168"/>
      <c r="EO264" s="168"/>
      <c r="EP264" s="168"/>
      <c r="EQ264" s="168"/>
      <c r="ER264" s="168"/>
      <c r="ES264" s="168"/>
      <c r="ET264" s="168"/>
      <c r="EU264" s="168"/>
      <c r="EV264" s="168"/>
      <c r="EW264" s="168"/>
      <c r="EX264" s="168"/>
      <c r="EY264" s="168"/>
      <c r="EZ264" s="168"/>
      <c r="FA264" s="168"/>
      <c r="FB264" s="168"/>
      <c r="FC264" s="168"/>
      <c r="FD264" s="168"/>
      <c r="FE264" s="168"/>
      <c r="FF264" s="168"/>
      <c r="FG264" s="168"/>
      <c r="FH264" s="168"/>
      <c r="FI264" s="168"/>
      <c r="FJ264" s="168"/>
      <c r="FK264" s="168"/>
      <c r="FL264" s="168"/>
      <c r="FM264" s="168"/>
      <c r="FN264" s="168"/>
      <c r="FO264" s="168"/>
      <c r="FP264" s="168"/>
      <c r="FQ264" s="168"/>
      <c r="FR264" s="168"/>
      <c r="FS264" s="168"/>
      <c r="FT264" s="168"/>
      <c r="FU264" s="168"/>
      <c r="FV264" s="168"/>
      <c r="FW264" s="168"/>
      <c r="FX264" s="168"/>
      <c r="FY264" s="168"/>
      <c r="FZ264" s="168"/>
      <c r="GA264" s="168"/>
      <c r="GB264" s="168"/>
      <c r="GC264" s="168"/>
      <c r="GD264" s="168"/>
      <c r="GE264" s="168"/>
      <c r="GF264" s="168"/>
      <c r="GG264" s="168"/>
      <c r="GH264" s="168"/>
      <c r="GI264" s="168"/>
      <c r="GJ264" s="168"/>
      <c r="GK264" s="168"/>
      <c r="GL264" s="168"/>
      <c r="GM264" s="168"/>
      <c r="GN264" s="168"/>
      <c r="GO264" s="168"/>
      <c r="GP264" s="168"/>
      <c r="GQ264" s="168"/>
      <c r="GR264" s="168"/>
      <c r="GS264" s="168"/>
      <c r="GT264" s="168"/>
      <c r="GU264" s="168"/>
      <c r="GV264" s="168"/>
      <c r="GW264" s="168"/>
      <c r="GX264" s="168"/>
      <c r="GY264" s="168"/>
      <c r="GZ264" s="168"/>
      <c r="HA264" s="168"/>
      <c r="HB264" s="168"/>
      <c r="HC264" s="168"/>
      <c r="HD264" s="168"/>
      <c r="HE264" s="168"/>
      <c r="HF264" s="168"/>
      <c r="HG264" s="168"/>
      <c r="HH264" s="168"/>
      <c r="HI264" s="168"/>
      <c r="HJ264" s="168"/>
      <c r="HK264" s="168"/>
      <c r="HL264" s="168"/>
      <c r="HM264" s="168"/>
      <c r="HN264" s="168"/>
      <c r="HO264" s="168"/>
      <c r="HP264" s="168"/>
      <c r="HQ264" s="168"/>
      <c r="HR264" s="168"/>
      <c r="HS264" s="168"/>
      <c r="HT264" s="168"/>
      <c r="HU264" s="168"/>
      <c r="HV264" s="168"/>
      <c r="HW264" s="168"/>
      <c r="HX264" s="168"/>
      <c r="HY264" s="168"/>
      <c r="HZ264" s="168"/>
      <c r="IA264" s="168"/>
      <c r="IB264" s="168"/>
      <c r="IC264" s="168"/>
      <c r="ID264" s="168"/>
      <c r="IE264" s="168"/>
      <c r="IF264" s="168"/>
      <c r="IG264" s="168"/>
      <c r="IH264" s="168"/>
      <c r="II264" s="168"/>
      <c r="IJ264" s="168"/>
      <c r="IK264" s="168"/>
      <c r="IL264" s="168"/>
      <c r="IM264" s="168"/>
      <c r="IN264" s="168"/>
      <c r="IO264" s="168"/>
      <c r="IP264" s="168"/>
      <c r="IQ264" s="168"/>
      <c r="IR264" s="168"/>
      <c r="IS264" s="168"/>
      <c r="IT264" s="168"/>
    </row>
    <row r="265" spans="1:254" ht="26.4" x14ac:dyDescent="0.25">
      <c r="A265" s="164" t="s">
        <v>150</v>
      </c>
      <c r="B265" s="166" t="s">
        <v>381</v>
      </c>
      <c r="C265" s="177" t="s">
        <v>241</v>
      </c>
      <c r="D265" s="177" t="s">
        <v>241</v>
      </c>
      <c r="E265" s="177" t="s">
        <v>201</v>
      </c>
      <c r="F265" s="166" t="s">
        <v>151</v>
      </c>
      <c r="G265" s="205">
        <v>0</v>
      </c>
      <c r="H265" s="168"/>
      <c r="I265" s="168"/>
      <c r="J265" s="168"/>
      <c r="K265" s="168"/>
      <c r="L265" s="168"/>
      <c r="M265" s="168"/>
      <c r="N265" s="168"/>
      <c r="O265" s="168"/>
      <c r="P265" s="168"/>
      <c r="Q265" s="168"/>
      <c r="R265" s="168"/>
      <c r="S265" s="168"/>
      <c r="T265" s="168"/>
      <c r="U265" s="168"/>
      <c r="V265" s="168"/>
      <c r="W265" s="168"/>
      <c r="X265" s="168"/>
      <c r="Y265" s="168"/>
      <c r="Z265" s="168"/>
      <c r="AA265" s="168"/>
      <c r="AB265" s="168"/>
      <c r="AC265" s="168"/>
      <c r="AD265" s="168"/>
      <c r="AE265" s="168"/>
      <c r="AF265" s="168"/>
      <c r="AG265" s="168"/>
      <c r="AH265" s="168"/>
      <c r="AI265" s="168"/>
      <c r="AJ265" s="168"/>
      <c r="AK265" s="168"/>
      <c r="AL265" s="168"/>
      <c r="AM265" s="168"/>
      <c r="AN265" s="168"/>
      <c r="AO265" s="168"/>
      <c r="AP265" s="168"/>
      <c r="AQ265" s="168"/>
      <c r="AR265" s="168"/>
      <c r="AS265" s="168"/>
      <c r="AT265" s="168"/>
      <c r="AU265" s="168"/>
      <c r="AV265" s="168"/>
      <c r="AW265" s="168"/>
      <c r="AX265" s="168"/>
      <c r="AY265" s="168"/>
      <c r="AZ265" s="168"/>
      <c r="BA265" s="168"/>
      <c r="BB265" s="168"/>
      <c r="BC265" s="168"/>
      <c r="BD265" s="168"/>
      <c r="BE265" s="168"/>
      <c r="BF265" s="168"/>
      <c r="BG265" s="168"/>
      <c r="BH265" s="168"/>
      <c r="BI265" s="168"/>
      <c r="BJ265" s="168"/>
      <c r="BK265" s="168"/>
      <c r="BL265" s="168"/>
      <c r="BM265" s="168"/>
      <c r="BN265" s="168"/>
      <c r="BO265" s="168"/>
      <c r="BP265" s="168"/>
      <c r="BQ265" s="168"/>
      <c r="BR265" s="168"/>
      <c r="BS265" s="168"/>
      <c r="BT265" s="168"/>
      <c r="BU265" s="168"/>
      <c r="BV265" s="168"/>
      <c r="BW265" s="168"/>
      <c r="BX265" s="168"/>
      <c r="BY265" s="168"/>
      <c r="BZ265" s="168"/>
      <c r="CA265" s="168"/>
      <c r="CB265" s="168"/>
      <c r="CC265" s="168"/>
      <c r="CD265" s="168"/>
      <c r="CE265" s="168"/>
      <c r="CF265" s="168"/>
      <c r="CG265" s="168"/>
      <c r="CH265" s="168"/>
      <c r="CI265" s="168"/>
      <c r="CJ265" s="168"/>
      <c r="CK265" s="168"/>
      <c r="CL265" s="168"/>
      <c r="CM265" s="168"/>
      <c r="CN265" s="168"/>
      <c r="CO265" s="168"/>
      <c r="CP265" s="168"/>
      <c r="CQ265" s="168"/>
      <c r="CR265" s="168"/>
      <c r="CS265" s="168"/>
      <c r="CT265" s="168"/>
      <c r="CU265" s="168"/>
      <c r="CV265" s="168"/>
      <c r="CW265" s="168"/>
      <c r="CX265" s="168"/>
      <c r="CY265" s="168"/>
      <c r="CZ265" s="168"/>
      <c r="DA265" s="168"/>
      <c r="DB265" s="168"/>
      <c r="DC265" s="168"/>
      <c r="DD265" s="168"/>
      <c r="DE265" s="168"/>
      <c r="DF265" s="168"/>
      <c r="DG265" s="168"/>
      <c r="DH265" s="168"/>
      <c r="DI265" s="168"/>
      <c r="DJ265" s="168"/>
      <c r="DK265" s="168"/>
      <c r="DL265" s="168"/>
      <c r="DM265" s="168"/>
      <c r="DN265" s="168"/>
      <c r="DO265" s="168"/>
      <c r="DP265" s="168"/>
      <c r="DQ265" s="168"/>
      <c r="DR265" s="168"/>
      <c r="DS265" s="168"/>
      <c r="DT265" s="168"/>
      <c r="DU265" s="168"/>
      <c r="DV265" s="168"/>
      <c r="DW265" s="168"/>
      <c r="DX265" s="168"/>
      <c r="DY265" s="168"/>
      <c r="DZ265" s="168"/>
      <c r="EA265" s="168"/>
      <c r="EB265" s="168"/>
      <c r="EC265" s="168"/>
      <c r="ED265" s="168"/>
      <c r="EE265" s="168"/>
      <c r="EF265" s="168"/>
      <c r="EG265" s="168"/>
      <c r="EH265" s="168"/>
      <c r="EI265" s="168"/>
      <c r="EJ265" s="168"/>
      <c r="EK265" s="168"/>
      <c r="EL265" s="168"/>
      <c r="EM265" s="168"/>
      <c r="EN265" s="168"/>
      <c r="EO265" s="168"/>
      <c r="EP265" s="168"/>
      <c r="EQ265" s="168"/>
      <c r="ER265" s="168"/>
      <c r="ES265" s="168"/>
      <c r="ET265" s="168"/>
      <c r="EU265" s="168"/>
      <c r="EV265" s="168"/>
      <c r="EW265" s="168"/>
      <c r="EX265" s="168"/>
      <c r="EY265" s="168"/>
      <c r="EZ265" s="168"/>
      <c r="FA265" s="168"/>
      <c r="FB265" s="168"/>
      <c r="FC265" s="168"/>
      <c r="FD265" s="168"/>
      <c r="FE265" s="168"/>
      <c r="FF265" s="168"/>
      <c r="FG265" s="168"/>
      <c r="FH265" s="168"/>
      <c r="FI265" s="168"/>
      <c r="FJ265" s="168"/>
      <c r="FK265" s="168"/>
      <c r="FL265" s="168"/>
      <c r="FM265" s="168"/>
      <c r="FN265" s="168"/>
      <c r="FO265" s="168"/>
      <c r="FP265" s="168"/>
      <c r="FQ265" s="168"/>
      <c r="FR265" s="168"/>
      <c r="FS265" s="168"/>
      <c r="FT265" s="168"/>
      <c r="FU265" s="168"/>
      <c r="FV265" s="168"/>
      <c r="FW265" s="168"/>
      <c r="FX265" s="168"/>
      <c r="FY265" s="168"/>
      <c r="FZ265" s="168"/>
      <c r="GA265" s="168"/>
      <c r="GB265" s="168"/>
      <c r="GC265" s="168"/>
      <c r="GD265" s="168"/>
      <c r="GE265" s="168"/>
      <c r="GF265" s="168"/>
      <c r="GG265" s="168"/>
      <c r="GH265" s="168"/>
      <c r="GI265" s="168"/>
      <c r="GJ265" s="168"/>
      <c r="GK265" s="168"/>
      <c r="GL265" s="168"/>
      <c r="GM265" s="168"/>
      <c r="GN265" s="168"/>
      <c r="GO265" s="168"/>
      <c r="GP265" s="168"/>
      <c r="GQ265" s="168"/>
      <c r="GR265" s="168"/>
      <c r="GS265" s="168"/>
      <c r="GT265" s="168"/>
      <c r="GU265" s="168"/>
      <c r="GV265" s="168"/>
      <c r="GW265" s="168"/>
      <c r="GX265" s="168"/>
      <c r="GY265" s="168"/>
      <c r="GZ265" s="168"/>
      <c r="HA265" s="168"/>
      <c r="HB265" s="168"/>
      <c r="HC265" s="168"/>
      <c r="HD265" s="168"/>
      <c r="HE265" s="168"/>
      <c r="HF265" s="168"/>
      <c r="HG265" s="168"/>
      <c r="HH265" s="168"/>
      <c r="HI265" s="168"/>
      <c r="HJ265" s="168"/>
      <c r="HK265" s="168"/>
      <c r="HL265" s="168"/>
      <c r="HM265" s="168"/>
      <c r="HN265" s="168"/>
      <c r="HO265" s="168"/>
      <c r="HP265" s="168"/>
      <c r="HQ265" s="168"/>
      <c r="HR265" s="168"/>
      <c r="HS265" s="168"/>
      <c r="HT265" s="168"/>
      <c r="HU265" s="168"/>
      <c r="HV265" s="168"/>
      <c r="HW265" s="168"/>
      <c r="HX265" s="168"/>
      <c r="HY265" s="168"/>
      <c r="HZ265" s="168"/>
      <c r="IA265" s="168"/>
      <c r="IB265" s="168"/>
      <c r="IC265" s="168"/>
      <c r="ID265" s="168"/>
      <c r="IE265" s="168"/>
      <c r="IF265" s="168"/>
      <c r="IG265" s="168"/>
      <c r="IH265" s="168"/>
      <c r="II265" s="168"/>
      <c r="IJ265" s="168"/>
      <c r="IK265" s="168"/>
      <c r="IL265" s="168"/>
      <c r="IM265" s="168"/>
      <c r="IN265" s="168"/>
      <c r="IO265" s="168"/>
      <c r="IP265" s="168"/>
      <c r="IQ265" s="168"/>
      <c r="IR265" s="168"/>
      <c r="IS265" s="168"/>
      <c r="IT265" s="168"/>
    </row>
    <row r="266" spans="1:254" x14ac:dyDescent="0.25">
      <c r="A266" s="219" t="s">
        <v>284</v>
      </c>
      <c r="B266" s="156" t="s">
        <v>381</v>
      </c>
      <c r="C266" s="155" t="s">
        <v>241</v>
      </c>
      <c r="D266" s="155" t="s">
        <v>175</v>
      </c>
      <c r="E266" s="155"/>
      <c r="F266" s="155"/>
      <c r="G266" s="157">
        <f>SUM(G267)</f>
        <v>200</v>
      </c>
    </row>
    <row r="267" spans="1:254" ht="13.8" x14ac:dyDescent="0.3">
      <c r="A267" s="159" t="s">
        <v>140</v>
      </c>
      <c r="B267" s="217">
        <v>510</v>
      </c>
      <c r="C267" s="175" t="s">
        <v>241</v>
      </c>
      <c r="D267" s="175" t="s">
        <v>175</v>
      </c>
      <c r="E267" s="161" t="s">
        <v>141</v>
      </c>
      <c r="F267" s="161"/>
      <c r="G267" s="162">
        <f>SUM(G268)</f>
        <v>200</v>
      </c>
    </row>
    <row r="268" spans="1:254" x14ac:dyDescent="0.25">
      <c r="A268" s="214" t="s">
        <v>243</v>
      </c>
      <c r="B268" s="174" t="s">
        <v>381</v>
      </c>
      <c r="C268" s="174" t="s">
        <v>241</v>
      </c>
      <c r="D268" s="174" t="s">
        <v>175</v>
      </c>
      <c r="E268" s="174" t="s">
        <v>281</v>
      </c>
      <c r="F268" s="174"/>
      <c r="G268" s="172">
        <f>SUM(G269+G270)</f>
        <v>200</v>
      </c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132"/>
      <c r="U268" s="132"/>
      <c r="V268" s="132"/>
      <c r="W268" s="132"/>
      <c r="X268" s="132"/>
      <c r="Y268" s="132"/>
      <c r="Z268" s="132"/>
      <c r="AA268" s="132"/>
      <c r="AB268" s="132"/>
      <c r="AC268" s="132"/>
      <c r="AD268" s="132"/>
      <c r="AE268" s="132"/>
      <c r="AF268" s="132"/>
      <c r="AG268" s="132"/>
      <c r="AH268" s="132"/>
      <c r="AI268" s="132"/>
      <c r="AJ268" s="132"/>
      <c r="AK268" s="132"/>
      <c r="AL268" s="132"/>
      <c r="AM268" s="132"/>
      <c r="AN268" s="132"/>
      <c r="AO268" s="132"/>
      <c r="AP268" s="132"/>
      <c r="AQ268" s="132"/>
      <c r="AR268" s="132"/>
      <c r="AS268" s="132"/>
      <c r="AT268" s="132"/>
      <c r="AU268" s="132"/>
      <c r="AV268" s="132"/>
      <c r="AW268" s="132"/>
      <c r="AX268" s="132"/>
      <c r="AY268" s="132"/>
      <c r="AZ268" s="132"/>
      <c r="BA268" s="132"/>
      <c r="BB268" s="132"/>
      <c r="BC268" s="132"/>
      <c r="BD268" s="132"/>
      <c r="BE268" s="132"/>
      <c r="BF268" s="132"/>
      <c r="BG268" s="132"/>
      <c r="BH268" s="132"/>
      <c r="BI268" s="132"/>
      <c r="BJ268" s="132"/>
      <c r="BK268" s="132"/>
      <c r="BL268" s="132"/>
      <c r="BM268" s="132"/>
      <c r="BN268" s="132"/>
      <c r="BO268" s="132"/>
      <c r="BP268" s="132"/>
      <c r="BQ268" s="132"/>
      <c r="BR268" s="132"/>
      <c r="BS268" s="132"/>
      <c r="BT268" s="132"/>
      <c r="BU268" s="132"/>
      <c r="BV268" s="132"/>
      <c r="BW268" s="132"/>
      <c r="BX268" s="132"/>
      <c r="BY268" s="132"/>
      <c r="BZ268" s="132"/>
      <c r="CA268" s="132"/>
      <c r="CB268" s="132"/>
      <c r="CC268" s="132"/>
      <c r="CD268" s="132"/>
      <c r="CE268" s="132"/>
      <c r="CF268" s="132"/>
      <c r="CG268" s="132"/>
      <c r="CH268" s="132"/>
      <c r="CI268" s="132"/>
      <c r="CJ268" s="132"/>
      <c r="CK268" s="132"/>
      <c r="CL268" s="132"/>
      <c r="CM268" s="132"/>
      <c r="CN268" s="132"/>
      <c r="CO268" s="132"/>
      <c r="CP268" s="132"/>
      <c r="CQ268" s="132"/>
      <c r="CR268" s="132"/>
      <c r="CS268" s="132"/>
      <c r="CT268" s="132"/>
      <c r="CU268" s="132"/>
      <c r="CV268" s="132"/>
      <c r="CW268" s="132"/>
      <c r="CX268" s="132"/>
      <c r="CY268" s="132"/>
      <c r="CZ268" s="132"/>
      <c r="DA268" s="132"/>
      <c r="DB268" s="132"/>
      <c r="DC268" s="132"/>
      <c r="DD268" s="132"/>
      <c r="DE268" s="132"/>
      <c r="DF268" s="132"/>
      <c r="DG268" s="132"/>
      <c r="DH268" s="132"/>
      <c r="DI268" s="132"/>
      <c r="DJ268" s="132"/>
      <c r="DK268" s="132"/>
      <c r="DL268" s="132"/>
      <c r="DM268" s="132"/>
      <c r="DN268" s="132"/>
      <c r="DO268" s="132"/>
      <c r="DP268" s="132"/>
      <c r="DQ268" s="132"/>
      <c r="DR268" s="132"/>
      <c r="DS268" s="132"/>
      <c r="DT268" s="132"/>
      <c r="DU268" s="132"/>
      <c r="DV268" s="132"/>
      <c r="DW268" s="132"/>
      <c r="DX268" s="132"/>
      <c r="DY268" s="132"/>
      <c r="DZ268" s="132"/>
      <c r="EA268" s="132"/>
      <c r="EB268" s="132"/>
      <c r="EC268" s="132"/>
      <c r="ED268" s="132"/>
      <c r="EE268" s="132"/>
      <c r="EF268" s="132"/>
      <c r="EG268" s="132"/>
      <c r="EH268" s="132"/>
      <c r="EI268" s="132"/>
      <c r="EJ268" s="132"/>
      <c r="EK268" s="132"/>
      <c r="EL268" s="132"/>
      <c r="EM268" s="132"/>
      <c r="EN268" s="132"/>
      <c r="EO268" s="132"/>
      <c r="EP268" s="132"/>
      <c r="EQ268" s="132"/>
      <c r="ER268" s="132"/>
      <c r="ES268" s="132"/>
      <c r="ET268" s="132"/>
      <c r="EU268" s="132"/>
      <c r="EV268" s="132"/>
      <c r="EW268" s="132"/>
      <c r="EX268" s="132"/>
      <c r="EY268" s="132"/>
      <c r="EZ268" s="132"/>
      <c r="FA268" s="132"/>
      <c r="FB268" s="132"/>
      <c r="FC268" s="132"/>
      <c r="FD268" s="132"/>
      <c r="FE268" s="132"/>
      <c r="FF268" s="132"/>
      <c r="FG268" s="132"/>
      <c r="FH268" s="132"/>
      <c r="FI268" s="132"/>
      <c r="FJ268" s="132"/>
      <c r="FK268" s="132"/>
      <c r="FL268" s="132"/>
      <c r="FM268" s="132"/>
      <c r="FN268" s="132"/>
      <c r="FO268" s="132"/>
      <c r="FP268" s="132"/>
      <c r="FQ268" s="132"/>
      <c r="FR268" s="132"/>
      <c r="FS268" s="132"/>
      <c r="FT268" s="132"/>
      <c r="FU268" s="132"/>
      <c r="FV268" s="132"/>
      <c r="FW268" s="132"/>
      <c r="FX268" s="132"/>
      <c r="FY268" s="132"/>
      <c r="FZ268" s="132"/>
      <c r="GA268" s="132"/>
      <c r="GB268" s="132"/>
      <c r="GC268" s="132"/>
      <c r="GD268" s="132"/>
      <c r="GE268" s="132"/>
      <c r="GF268" s="132"/>
      <c r="GG268" s="132"/>
      <c r="GH268" s="132"/>
      <c r="GI268" s="132"/>
      <c r="GJ268" s="132"/>
      <c r="GK268" s="132"/>
      <c r="GL268" s="132"/>
      <c r="GM268" s="132"/>
      <c r="GN268" s="132"/>
      <c r="GO268" s="132"/>
      <c r="GP268" s="132"/>
      <c r="GQ268" s="132"/>
      <c r="GR268" s="132"/>
      <c r="GS268" s="132"/>
      <c r="GT268" s="132"/>
      <c r="GU268" s="132"/>
      <c r="GV268" s="132"/>
      <c r="GW268" s="132"/>
      <c r="GX268" s="132"/>
      <c r="GY268" s="132"/>
      <c r="GZ268" s="132"/>
      <c r="HA268" s="132"/>
      <c r="HB268" s="132"/>
      <c r="HC268" s="132"/>
      <c r="HD268" s="132"/>
      <c r="HE268" s="132"/>
      <c r="HF268" s="132"/>
      <c r="HG268" s="132"/>
      <c r="HH268" s="132"/>
      <c r="HI268" s="132"/>
      <c r="HJ268" s="132"/>
      <c r="HK268" s="132"/>
      <c r="HL268" s="132"/>
      <c r="HM268" s="132"/>
      <c r="HN268" s="132"/>
      <c r="HO268" s="132"/>
      <c r="HP268" s="132"/>
      <c r="HQ268" s="132"/>
      <c r="HR268" s="132"/>
      <c r="HS268" s="132"/>
      <c r="HT268" s="132"/>
      <c r="HU268" s="132"/>
      <c r="HV268" s="132"/>
      <c r="HW268" s="132"/>
      <c r="HX268" s="132"/>
      <c r="HY268" s="132"/>
      <c r="HZ268" s="132"/>
      <c r="IA268" s="132"/>
      <c r="IB268" s="132"/>
      <c r="IC268" s="132"/>
      <c r="ID268" s="132"/>
      <c r="IE268" s="132"/>
      <c r="IF268" s="132"/>
      <c r="IG268" s="132"/>
      <c r="IH268" s="132"/>
      <c r="II268" s="132"/>
      <c r="IJ268" s="132"/>
      <c r="IK268" s="132"/>
      <c r="IL268" s="132"/>
      <c r="IM268" s="132"/>
      <c r="IN268" s="132"/>
      <c r="IO268" s="132"/>
      <c r="IP268" s="132"/>
      <c r="IQ268" s="132"/>
      <c r="IR268" s="132"/>
      <c r="IS268" s="132"/>
      <c r="IT268" s="132"/>
    </row>
    <row r="269" spans="1:254" x14ac:dyDescent="0.25">
      <c r="A269" s="164" t="s">
        <v>383</v>
      </c>
      <c r="B269" s="177" t="s">
        <v>381</v>
      </c>
      <c r="C269" s="177" t="s">
        <v>241</v>
      </c>
      <c r="D269" s="177" t="s">
        <v>175</v>
      </c>
      <c r="E269" s="177" t="s">
        <v>281</v>
      </c>
      <c r="F269" s="177" t="s">
        <v>105</v>
      </c>
      <c r="G269" s="167">
        <v>0</v>
      </c>
      <c r="H269" s="168"/>
      <c r="I269" s="168"/>
      <c r="J269" s="168"/>
      <c r="K269" s="168"/>
      <c r="L269" s="168"/>
      <c r="M269" s="168"/>
      <c r="N269" s="168"/>
      <c r="O269" s="168"/>
      <c r="P269" s="168"/>
      <c r="Q269" s="168"/>
      <c r="R269" s="168"/>
      <c r="S269" s="168"/>
      <c r="T269" s="168"/>
      <c r="U269" s="168"/>
      <c r="V269" s="168"/>
      <c r="W269" s="168"/>
      <c r="X269" s="168"/>
      <c r="Y269" s="168"/>
      <c r="Z269" s="168"/>
      <c r="AA269" s="168"/>
      <c r="AB269" s="168"/>
      <c r="AC269" s="168"/>
      <c r="AD269" s="168"/>
      <c r="AE269" s="168"/>
      <c r="AF269" s="168"/>
      <c r="AG269" s="168"/>
      <c r="AH269" s="168"/>
      <c r="AI269" s="168"/>
      <c r="AJ269" s="168"/>
      <c r="AK269" s="168"/>
      <c r="AL269" s="168"/>
      <c r="AM269" s="168"/>
      <c r="AN269" s="168"/>
      <c r="AO269" s="168"/>
      <c r="AP269" s="168"/>
      <c r="AQ269" s="168"/>
      <c r="AR269" s="168"/>
      <c r="AS269" s="168"/>
      <c r="AT269" s="168"/>
      <c r="AU269" s="168"/>
      <c r="AV269" s="168"/>
      <c r="AW269" s="168"/>
      <c r="AX269" s="168"/>
      <c r="AY269" s="168"/>
      <c r="AZ269" s="168"/>
      <c r="BA269" s="168"/>
      <c r="BB269" s="168"/>
      <c r="BC269" s="168"/>
      <c r="BD269" s="168"/>
      <c r="BE269" s="168"/>
      <c r="BF269" s="168"/>
      <c r="BG269" s="168"/>
      <c r="BH269" s="168"/>
      <c r="BI269" s="168"/>
      <c r="BJ269" s="168"/>
      <c r="BK269" s="168"/>
      <c r="BL269" s="168"/>
      <c r="BM269" s="168"/>
      <c r="BN269" s="168"/>
      <c r="BO269" s="168"/>
      <c r="BP269" s="168"/>
      <c r="BQ269" s="168"/>
      <c r="BR269" s="168"/>
      <c r="BS269" s="168"/>
      <c r="BT269" s="168"/>
      <c r="BU269" s="168"/>
      <c r="BV269" s="168"/>
      <c r="BW269" s="168"/>
      <c r="BX269" s="168"/>
      <c r="BY269" s="168"/>
      <c r="BZ269" s="168"/>
      <c r="CA269" s="168"/>
      <c r="CB269" s="168"/>
      <c r="CC269" s="168"/>
      <c r="CD269" s="168"/>
      <c r="CE269" s="168"/>
      <c r="CF269" s="168"/>
      <c r="CG269" s="168"/>
      <c r="CH269" s="168"/>
      <c r="CI269" s="168"/>
      <c r="CJ269" s="168"/>
      <c r="CK269" s="168"/>
      <c r="CL269" s="168"/>
      <c r="CM269" s="168"/>
      <c r="CN269" s="168"/>
      <c r="CO269" s="168"/>
      <c r="CP269" s="168"/>
      <c r="CQ269" s="168"/>
      <c r="CR269" s="168"/>
      <c r="CS269" s="168"/>
      <c r="CT269" s="168"/>
      <c r="CU269" s="168"/>
      <c r="CV269" s="168"/>
      <c r="CW269" s="168"/>
      <c r="CX269" s="168"/>
      <c r="CY269" s="168"/>
      <c r="CZ269" s="168"/>
      <c r="DA269" s="168"/>
      <c r="DB269" s="168"/>
      <c r="DC269" s="168"/>
      <c r="DD269" s="168"/>
      <c r="DE269" s="168"/>
      <c r="DF269" s="168"/>
      <c r="DG269" s="168"/>
      <c r="DH269" s="168"/>
      <c r="DI269" s="168"/>
      <c r="DJ269" s="168"/>
      <c r="DK269" s="168"/>
      <c r="DL269" s="168"/>
      <c r="DM269" s="168"/>
      <c r="DN269" s="168"/>
      <c r="DO269" s="168"/>
      <c r="DP269" s="168"/>
      <c r="DQ269" s="168"/>
      <c r="DR269" s="168"/>
      <c r="DS269" s="168"/>
      <c r="DT269" s="168"/>
      <c r="DU269" s="168"/>
      <c r="DV269" s="168"/>
      <c r="DW269" s="168"/>
      <c r="DX269" s="168"/>
      <c r="DY269" s="168"/>
      <c r="DZ269" s="168"/>
      <c r="EA269" s="168"/>
      <c r="EB269" s="168"/>
      <c r="EC269" s="168"/>
      <c r="ED269" s="168"/>
      <c r="EE269" s="168"/>
      <c r="EF269" s="168"/>
      <c r="EG269" s="168"/>
      <c r="EH269" s="168"/>
      <c r="EI269" s="168"/>
      <c r="EJ269" s="168"/>
      <c r="EK269" s="168"/>
      <c r="EL269" s="168"/>
      <c r="EM269" s="168"/>
      <c r="EN269" s="168"/>
      <c r="EO269" s="168"/>
      <c r="EP269" s="168"/>
      <c r="EQ269" s="168"/>
      <c r="ER269" s="168"/>
      <c r="ES269" s="168"/>
      <c r="ET269" s="168"/>
      <c r="EU269" s="168"/>
      <c r="EV269" s="168"/>
      <c r="EW269" s="168"/>
      <c r="EX269" s="168"/>
      <c r="EY269" s="168"/>
      <c r="EZ269" s="168"/>
      <c r="FA269" s="168"/>
      <c r="FB269" s="168"/>
      <c r="FC269" s="168"/>
      <c r="FD269" s="168"/>
      <c r="FE269" s="168"/>
      <c r="FF269" s="168"/>
      <c r="FG269" s="168"/>
      <c r="FH269" s="168"/>
      <c r="FI269" s="168"/>
      <c r="FJ269" s="168"/>
      <c r="FK269" s="168"/>
      <c r="FL269" s="168"/>
      <c r="FM269" s="168"/>
      <c r="FN269" s="168"/>
      <c r="FO269" s="168"/>
      <c r="FP269" s="168"/>
      <c r="FQ269" s="168"/>
      <c r="FR269" s="168"/>
      <c r="FS269" s="168"/>
      <c r="FT269" s="168"/>
      <c r="FU269" s="168"/>
      <c r="FV269" s="168"/>
      <c r="FW269" s="168"/>
      <c r="FX269" s="168"/>
      <c r="FY269" s="168"/>
      <c r="FZ269" s="168"/>
      <c r="GA269" s="168"/>
      <c r="GB269" s="168"/>
      <c r="GC269" s="168"/>
      <c r="GD269" s="168"/>
      <c r="GE269" s="168"/>
      <c r="GF269" s="168"/>
      <c r="GG269" s="168"/>
      <c r="GH269" s="168"/>
      <c r="GI269" s="168"/>
      <c r="GJ269" s="168"/>
      <c r="GK269" s="168"/>
      <c r="GL269" s="168"/>
      <c r="GM269" s="168"/>
      <c r="GN269" s="168"/>
      <c r="GO269" s="168"/>
      <c r="GP269" s="168"/>
      <c r="GQ269" s="168"/>
      <c r="GR269" s="168"/>
      <c r="GS269" s="168"/>
      <c r="GT269" s="168"/>
      <c r="GU269" s="168"/>
      <c r="GV269" s="168"/>
      <c r="GW269" s="168"/>
      <c r="GX269" s="168"/>
      <c r="GY269" s="168"/>
      <c r="GZ269" s="168"/>
      <c r="HA269" s="168"/>
      <c r="HB269" s="168"/>
      <c r="HC269" s="168"/>
      <c r="HD269" s="168"/>
      <c r="HE269" s="168"/>
      <c r="HF269" s="168"/>
      <c r="HG269" s="168"/>
      <c r="HH269" s="168"/>
      <c r="HI269" s="168"/>
      <c r="HJ269" s="168"/>
      <c r="HK269" s="168"/>
      <c r="HL269" s="168"/>
      <c r="HM269" s="168"/>
      <c r="HN269" s="168"/>
      <c r="HO269" s="168"/>
      <c r="HP269" s="168"/>
      <c r="HQ269" s="168"/>
      <c r="HR269" s="168"/>
      <c r="HS269" s="168"/>
      <c r="HT269" s="168"/>
      <c r="HU269" s="168"/>
      <c r="HV269" s="168"/>
      <c r="HW269" s="168"/>
      <c r="HX269" s="168"/>
      <c r="HY269" s="168"/>
      <c r="HZ269" s="168"/>
      <c r="IA269" s="168"/>
      <c r="IB269" s="168"/>
      <c r="IC269" s="168"/>
      <c r="ID269" s="168"/>
      <c r="IE269" s="168"/>
      <c r="IF269" s="168"/>
      <c r="IG269" s="168"/>
      <c r="IH269" s="168"/>
      <c r="II269" s="168"/>
      <c r="IJ269" s="168"/>
      <c r="IK269" s="168"/>
      <c r="IL269" s="168"/>
      <c r="IM269" s="168"/>
      <c r="IN269" s="168"/>
      <c r="IO269" s="168"/>
      <c r="IP269" s="168"/>
      <c r="IQ269" s="168"/>
      <c r="IR269" s="168"/>
      <c r="IS269" s="168"/>
      <c r="IT269" s="168"/>
    </row>
    <row r="270" spans="1:254" ht="26.4" x14ac:dyDescent="0.25">
      <c r="A270" s="164" t="s">
        <v>150</v>
      </c>
      <c r="B270" s="177" t="s">
        <v>381</v>
      </c>
      <c r="C270" s="177" t="s">
        <v>241</v>
      </c>
      <c r="D270" s="177" t="s">
        <v>175</v>
      </c>
      <c r="E270" s="177" t="s">
        <v>281</v>
      </c>
      <c r="F270" s="177" t="s">
        <v>151</v>
      </c>
      <c r="G270" s="167">
        <v>200</v>
      </c>
      <c r="H270" s="168"/>
      <c r="I270" s="168"/>
      <c r="J270" s="168"/>
      <c r="K270" s="168"/>
      <c r="L270" s="168"/>
      <c r="M270" s="168"/>
      <c r="N270" s="168"/>
      <c r="O270" s="168"/>
      <c r="P270" s="168"/>
      <c r="Q270" s="168"/>
      <c r="R270" s="168"/>
      <c r="S270" s="168"/>
      <c r="T270" s="168"/>
      <c r="U270" s="168"/>
      <c r="V270" s="168"/>
      <c r="W270" s="168"/>
      <c r="X270" s="168"/>
      <c r="Y270" s="168"/>
      <c r="Z270" s="168"/>
      <c r="AA270" s="168"/>
      <c r="AB270" s="168"/>
      <c r="AC270" s="168"/>
      <c r="AD270" s="168"/>
      <c r="AE270" s="168"/>
      <c r="AF270" s="168"/>
      <c r="AG270" s="168"/>
      <c r="AH270" s="168"/>
      <c r="AI270" s="168"/>
      <c r="AJ270" s="168"/>
      <c r="AK270" s="168"/>
      <c r="AL270" s="168"/>
      <c r="AM270" s="168"/>
      <c r="AN270" s="168"/>
      <c r="AO270" s="168"/>
      <c r="AP270" s="168"/>
      <c r="AQ270" s="168"/>
      <c r="AR270" s="168"/>
      <c r="AS270" s="168"/>
      <c r="AT270" s="168"/>
      <c r="AU270" s="168"/>
      <c r="AV270" s="168"/>
      <c r="AW270" s="168"/>
      <c r="AX270" s="168"/>
      <c r="AY270" s="168"/>
      <c r="AZ270" s="168"/>
      <c r="BA270" s="168"/>
      <c r="BB270" s="168"/>
      <c r="BC270" s="168"/>
      <c r="BD270" s="168"/>
      <c r="BE270" s="168"/>
      <c r="BF270" s="168"/>
      <c r="BG270" s="168"/>
      <c r="BH270" s="168"/>
      <c r="BI270" s="168"/>
      <c r="BJ270" s="168"/>
      <c r="BK270" s="168"/>
      <c r="BL270" s="168"/>
      <c r="BM270" s="168"/>
      <c r="BN270" s="168"/>
      <c r="BO270" s="168"/>
      <c r="BP270" s="168"/>
      <c r="BQ270" s="168"/>
      <c r="BR270" s="168"/>
      <c r="BS270" s="168"/>
      <c r="BT270" s="168"/>
      <c r="BU270" s="168"/>
      <c r="BV270" s="168"/>
      <c r="BW270" s="168"/>
      <c r="BX270" s="168"/>
      <c r="BY270" s="168"/>
      <c r="BZ270" s="168"/>
      <c r="CA270" s="168"/>
      <c r="CB270" s="168"/>
      <c r="CC270" s="168"/>
      <c r="CD270" s="168"/>
      <c r="CE270" s="168"/>
      <c r="CF270" s="168"/>
      <c r="CG270" s="168"/>
      <c r="CH270" s="168"/>
      <c r="CI270" s="168"/>
      <c r="CJ270" s="168"/>
      <c r="CK270" s="168"/>
      <c r="CL270" s="168"/>
      <c r="CM270" s="168"/>
      <c r="CN270" s="168"/>
      <c r="CO270" s="168"/>
      <c r="CP270" s="168"/>
      <c r="CQ270" s="168"/>
      <c r="CR270" s="168"/>
      <c r="CS270" s="168"/>
      <c r="CT270" s="168"/>
      <c r="CU270" s="168"/>
      <c r="CV270" s="168"/>
      <c r="CW270" s="168"/>
      <c r="CX270" s="168"/>
      <c r="CY270" s="168"/>
      <c r="CZ270" s="168"/>
      <c r="DA270" s="168"/>
      <c r="DB270" s="168"/>
      <c r="DC270" s="168"/>
      <c r="DD270" s="168"/>
      <c r="DE270" s="168"/>
      <c r="DF270" s="168"/>
      <c r="DG270" s="168"/>
      <c r="DH270" s="168"/>
      <c r="DI270" s="168"/>
      <c r="DJ270" s="168"/>
      <c r="DK270" s="168"/>
      <c r="DL270" s="168"/>
      <c r="DM270" s="168"/>
      <c r="DN270" s="168"/>
      <c r="DO270" s="168"/>
      <c r="DP270" s="168"/>
      <c r="DQ270" s="168"/>
      <c r="DR270" s="168"/>
      <c r="DS270" s="168"/>
      <c r="DT270" s="168"/>
      <c r="DU270" s="168"/>
      <c r="DV270" s="168"/>
      <c r="DW270" s="168"/>
      <c r="DX270" s="168"/>
      <c r="DY270" s="168"/>
      <c r="DZ270" s="168"/>
      <c r="EA270" s="168"/>
      <c r="EB270" s="168"/>
      <c r="EC270" s="168"/>
      <c r="ED270" s="168"/>
      <c r="EE270" s="168"/>
      <c r="EF270" s="168"/>
      <c r="EG270" s="168"/>
      <c r="EH270" s="168"/>
      <c r="EI270" s="168"/>
      <c r="EJ270" s="168"/>
      <c r="EK270" s="168"/>
      <c r="EL270" s="168"/>
      <c r="EM270" s="168"/>
      <c r="EN270" s="168"/>
      <c r="EO270" s="168"/>
      <c r="EP270" s="168"/>
      <c r="EQ270" s="168"/>
      <c r="ER270" s="168"/>
      <c r="ES270" s="168"/>
      <c r="ET270" s="168"/>
      <c r="EU270" s="168"/>
      <c r="EV270" s="168"/>
      <c r="EW270" s="168"/>
      <c r="EX270" s="168"/>
      <c r="EY270" s="168"/>
      <c r="EZ270" s="168"/>
      <c r="FA270" s="168"/>
      <c r="FB270" s="168"/>
      <c r="FC270" s="168"/>
      <c r="FD270" s="168"/>
      <c r="FE270" s="168"/>
      <c r="FF270" s="168"/>
      <c r="FG270" s="168"/>
      <c r="FH270" s="168"/>
      <c r="FI270" s="168"/>
      <c r="FJ270" s="168"/>
      <c r="FK270" s="168"/>
      <c r="FL270" s="168"/>
      <c r="FM270" s="168"/>
      <c r="FN270" s="168"/>
      <c r="FO270" s="168"/>
      <c r="FP270" s="168"/>
      <c r="FQ270" s="168"/>
      <c r="FR270" s="168"/>
      <c r="FS270" s="168"/>
      <c r="FT270" s="168"/>
      <c r="FU270" s="168"/>
      <c r="FV270" s="168"/>
      <c r="FW270" s="168"/>
      <c r="FX270" s="168"/>
      <c r="FY270" s="168"/>
      <c r="FZ270" s="168"/>
      <c r="GA270" s="168"/>
      <c r="GB270" s="168"/>
      <c r="GC270" s="168"/>
      <c r="GD270" s="168"/>
      <c r="GE270" s="168"/>
      <c r="GF270" s="168"/>
      <c r="GG270" s="168"/>
      <c r="GH270" s="168"/>
      <c r="GI270" s="168"/>
      <c r="GJ270" s="168"/>
      <c r="GK270" s="168"/>
      <c r="GL270" s="168"/>
      <c r="GM270" s="168"/>
      <c r="GN270" s="168"/>
      <c r="GO270" s="168"/>
      <c r="GP270" s="168"/>
      <c r="GQ270" s="168"/>
      <c r="GR270" s="168"/>
      <c r="GS270" s="168"/>
      <c r="GT270" s="168"/>
      <c r="GU270" s="168"/>
      <c r="GV270" s="168"/>
      <c r="GW270" s="168"/>
      <c r="GX270" s="168"/>
      <c r="GY270" s="168"/>
      <c r="GZ270" s="168"/>
      <c r="HA270" s="168"/>
      <c r="HB270" s="168"/>
      <c r="HC270" s="168"/>
      <c r="HD270" s="168"/>
      <c r="HE270" s="168"/>
      <c r="HF270" s="168"/>
      <c r="HG270" s="168"/>
      <c r="HH270" s="168"/>
      <c r="HI270" s="168"/>
      <c r="HJ270" s="168"/>
      <c r="HK270" s="168"/>
      <c r="HL270" s="168"/>
      <c r="HM270" s="168"/>
      <c r="HN270" s="168"/>
      <c r="HO270" s="168"/>
      <c r="HP270" s="168"/>
      <c r="HQ270" s="168"/>
      <c r="HR270" s="168"/>
      <c r="HS270" s="168"/>
      <c r="HT270" s="168"/>
      <c r="HU270" s="168"/>
      <c r="HV270" s="168"/>
      <c r="HW270" s="168"/>
      <c r="HX270" s="168"/>
      <c r="HY270" s="168"/>
      <c r="HZ270" s="168"/>
      <c r="IA270" s="168"/>
      <c r="IB270" s="168"/>
      <c r="IC270" s="168"/>
      <c r="ID270" s="168"/>
      <c r="IE270" s="168"/>
      <c r="IF270" s="168"/>
      <c r="IG270" s="168"/>
      <c r="IH270" s="168"/>
      <c r="II270" s="168"/>
      <c r="IJ270" s="168"/>
      <c r="IK270" s="168"/>
      <c r="IL270" s="168"/>
      <c r="IM270" s="168"/>
      <c r="IN270" s="168"/>
      <c r="IO270" s="168"/>
      <c r="IP270" s="168"/>
      <c r="IQ270" s="168"/>
      <c r="IR270" s="168"/>
      <c r="IS270" s="168"/>
      <c r="IT270" s="168"/>
    </row>
    <row r="271" spans="1:254" ht="15.6" x14ac:dyDescent="0.3">
      <c r="A271" s="201" t="s">
        <v>285</v>
      </c>
      <c r="B271" s="182" t="s">
        <v>381</v>
      </c>
      <c r="C271" s="197" t="s">
        <v>170</v>
      </c>
      <c r="D271" s="197"/>
      <c r="E271" s="197"/>
      <c r="F271" s="197"/>
      <c r="G271" s="198">
        <f>SUM(G272+G290)</f>
        <v>103395.77</v>
      </c>
    </row>
    <row r="272" spans="1:254" s="168" customFormat="1" ht="13.8" x14ac:dyDescent="0.25">
      <c r="A272" s="173" t="s">
        <v>286</v>
      </c>
      <c r="B272" s="156" t="s">
        <v>381</v>
      </c>
      <c r="C272" s="152" t="s">
        <v>170</v>
      </c>
      <c r="D272" s="152" t="s">
        <v>90</v>
      </c>
      <c r="E272" s="152"/>
      <c r="F272" s="152"/>
      <c r="G272" s="153">
        <f>SUM(G283+G275+G281+G273+G277+G279)</f>
        <v>41359.370000000003</v>
      </c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136"/>
      <c r="U272" s="136"/>
      <c r="V272" s="136"/>
      <c r="W272" s="136"/>
      <c r="X272" s="136"/>
      <c r="Y272" s="136"/>
      <c r="Z272" s="136"/>
      <c r="AA272" s="136"/>
      <c r="AB272" s="136"/>
      <c r="AC272" s="136"/>
      <c r="AD272" s="136"/>
      <c r="AE272" s="136"/>
      <c r="AF272" s="136"/>
      <c r="AG272" s="136"/>
      <c r="AH272" s="136"/>
      <c r="AI272" s="136"/>
      <c r="AJ272" s="136"/>
      <c r="AK272" s="136"/>
      <c r="AL272" s="136"/>
      <c r="AM272" s="136"/>
      <c r="AN272" s="136"/>
      <c r="AO272" s="136"/>
      <c r="AP272" s="136"/>
      <c r="AQ272" s="136"/>
      <c r="AR272" s="136"/>
      <c r="AS272" s="136"/>
      <c r="AT272" s="136"/>
      <c r="AU272" s="136"/>
      <c r="AV272" s="136"/>
      <c r="AW272" s="136"/>
      <c r="AX272" s="136"/>
      <c r="AY272" s="136"/>
      <c r="AZ272" s="136"/>
      <c r="BA272" s="136"/>
      <c r="BB272" s="136"/>
      <c r="BC272" s="136"/>
      <c r="BD272" s="136"/>
      <c r="BE272" s="136"/>
      <c r="BF272" s="136"/>
      <c r="BG272" s="136"/>
      <c r="BH272" s="136"/>
      <c r="BI272" s="136"/>
      <c r="BJ272" s="136"/>
      <c r="BK272" s="136"/>
      <c r="BL272" s="136"/>
      <c r="BM272" s="136"/>
      <c r="BN272" s="136"/>
      <c r="BO272" s="136"/>
      <c r="BP272" s="136"/>
      <c r="BQ272" s="136"/>
      <c r="BR272" s="136"/>
      <c r="BS272" s="136"/>
      <c r="BT272" s="136"/>
      <c r="BU272" s="136"/>
      <c r="BV272" s="136"/>
      <c r="BW272" s="136"/>
      <c r="BX272" s="136"/>
      <c r="BY272" s="136"/>
      <c r="BZ272" s="136"/>
      <c r="CA272" s="136"/>
      <c r="CB272" s="136"/>
      <c r="CC272" s="136"/>
      <c r="CD272" s="136"/>
      <c r="CE272" s="136"/>
      <c r="CF272" s="136"/>
      <c r="CG272" s="136"/>
      <c r="CH272" s="136"/>
      <c r="CI272" s="136"/>
      <c r="CJ272" s="136"/>
      <c r="CK272" s="136"/>
      <c r="CL272" s="136"/>
      <c r="CM272" s="136"/>
      <c r="CN272" s="136"/>
      <c r="CO272" s="136"/>
      <c r="CP272" s="136"/>
      <c r="CQ272" s="136"/>
      <c r="CR272" s="136"/>
      <c r="CS272" s="136"/>
      <c r="CT272" s="136"/>
      <c r="CU272" s="136"/>
      <c r="CV272" s="136"/>
      <c r="CW272" s="136"/>
      <c r="CX272" s="136"/>
      <c r="CY272" s="136"/>
      <c r="CZ272" s="136"/>
      <c r="DA272" s="136"/>
      <c r="DB272" s="136"/>
      <c r="DC272" s="136"/>
      <c r="DD272" s="136"/>
      <c r="DE272" s="136"/>
      <c r="DF272" s="136"/>
      <c r="DG272" s="136"/>
      <c r="DH272" s="136"/>
      <c r="DI272" s="136"/>
      <c r="DJ272" s="136"/>
      <c r="DK272" s="136"/>
      <c r="DL272" s="136"/>
      <c r="DM272" s="136"/>
      <c r="DN272" s="136"/>
      <c r="DO272" s="136"/>
      <c r="DP272" s="136"/>
      <c r="DQ272" s="136"/>
      <c r="DR272" s="136"/>
      <c r="DS272" s="136"/>
      <c r="DT272" s="136"/>
      <c r="DU272" s="136"/>
      <c r="DV272" s="136"/>
      <c r="DW272" s="136"/>
      <c r="DX272" s="136"/>
      <c r="DY272" s="136"/>
      <c r="DZ272" s="136"/>
      <c r="EA272" s="136"/>
      <c r="EB272" s="136"/>
      <c r="EC272" s="136"/>
      <c r="ED272" s="136"/>
      <c r="EE272" s="136"/>
      <c r="EF272" s="136"/>
      <c r="EG272" s="136"/>
      <c r="EH272" s="136"/>
      <c r="EI272" s="136"/>
      <c r="EJ272" s="136"/>
      <c r="EK272" s="136"/>
      <c r="EL272" s="136"/>
      <c r="EM272" s="136"/>
      <c r="EN272" s="136"/>
      <c r="EO272" s="136"/>
      <c r="EP272" s="136"/>
      <c r="EQ272" s="136"/>
      <c r="ER272" s="136"/>
      <c r="ES272" s="136"/>
      <c r="ET272" s="136"/>
      <c r="EU272" s="136"/>
      <c r="EV272" s="136"/>
      <c r="EW272" s="136"/>
      <c r="EX272" s="136"/>
      <c r="EY272" s="136"/>
      <c r="EZ272" s="136"/>
      <c r="FA272" s="136"/>
      <c r="FB272" s="136"/>
      <c r="FC272" s="136"/>
      <c r="FD272" s="136"/>
      <c r="FE272" s="136"/>
      <c r="FF272" s="136"/>
      <c r="FG272" s="136"/>
      <c r="FH272" s="136"/>
      <c r="FI272" s="136"/>
      <c r="FJ272" s="136"/>
      <c r="FK272" s="136"/>
      <c r="FL272" s="136"/>
      <c r="FM272" s="136"/>
      <c r="FN272" s="136"/>
      <c r="FO272" s="136"/>
      <c r="FP272" s="136"/>
      <c r="FQ272" s="136"/>
      <c r="FR272" s="136"/>
      <c r="FS272" s="136"/>
      <c r="FT272" s="136"/>
      <c r="FU272" s="136"/>
      <c r="FV272" s="136"/>
      <c r="FW272" s="136"/>
      <c r="FX272" s="136"/>
      <c r="FY272" s="136"/>
      <c r="FZ272" s="136"/>
      <c r="GA272" s="136"/>
      <c r="GB272" s="136"/>
      <c r="GC272" s="136"/>
      <c r="GD272" s="136"/>
      <c r="GE272" s="136"/>
      <c r="GF272" s="136"/>
      <c r="GG272" s="136"/>
      <c r="GH272" s="136"/>
      <c r="GI272" s="136"/>
      <c r="GJ272" s="136"/>
      <c r="GK272" s="136"/>
      <c r="GL272" s="136"/>
      <c r="GM272" s="136"/>
      <c r="GN272" s="136"/>
      <c r="GO272" s="136"/>
      <c r="GP272" s="136"/>
      <c r="GQ272" s="136"/>
      <c r="GR272" s="136"/>
      <c r="GS272" s="136"/>
      <c r="GT272" s="136"/>
      <c r="GU272" s="136"/>
      <c r="GV272" s="136"/>
      <c r="GW272" s="136"/>
      <c r="GX272" s="136"/>
      <c r="GY272" s="136"/>
      <c r="GZ272" s="136"/>
      <c r="HA272" s="136"/>
      <c r="HB272" s="136"/>
      <c r="HC272" s="136"/>
      <c r="HD272" s="136"/>
      <c r="HE272" s="136"/>
      <c r="HF272" s="136"/>
      <c r="HG272" s="136"/>
      <c r="HH272" s="136"/>
      <c r="HI272" s="136"/>
      <c r="HJ272" s="136"/>
      <c r="HK272" s="136"/>
      <c r="HL272" s="136"/>
      <c r="HM272" s="136"/>
      <c r="HN272" s="136"/>
      <c r="HO272" s="136"/>
      <c r="HP272" s="136"/>
      <c r="HQ272" s="136"/>
      <c r="HR272" s="136"/>
      <c r="HS272" s="136"/>
      <c r="HT272" s="136"/>
      <c r="HU272" s="136"/>
      <c r="HV272" s="136"/>
      <c r="HW272" s="136"/>
      <c r="HX272" s="136"/>
      <c r="HY272" s="136"/>
      <c r="HZ272" s="136"/>
      <c r="IA272" s="136"/>
      <c r="IB272" s="136"/>
      <c r="IC272" s="136"/>
      <c r="ID272" s="136"/>
      <c r="IE272" s="136"/>
      <c r="IF272" s="136"/>
      <c r="IG272" s="136"/>
      <c r="IH272" s="136"/>
      <c r="II272" s="136"/>
      <c r="IJ272" s="136"/>
      <c r="IK272" s="136"/>
      <c r="IL272" s="136"/>
      <c r="IM272" s="136"/>
      <c r="IN272" s="136"/>
      <c r="IO272" s="136"/>
      <c r="IP272" s="136"/>
      <c r="IQ272" s="136"/>
      <c r="IR272" s="136"/>
      <c r="IS272" s="136"/>
      <c r="IT272" s="136"/>
    </row>
    <row r="273" spans="1:254" s="168" customFormat="1" ht="13.8" x14ac:dyDescent="0.3">
      <c r="A273" s="159" t="s">
        <v>424</v>
      </c>
      <c r="B273" s="161" t="s">
        <v>381</v>
      </c>
      <c r="C273" s="175" t="s">
        <v>170</v>
      </c>
      <c r="D273" s="175" t="s">
        <v>90</v>
      </c>
      <c r="E273" s="175" t="s">
        <v>425</v>
      </c>
      <c r="F273" s="175"/>
      <c r="G273" s="157">
        <f>SUM(G274)</f>
        <v>372.37</v>
      </c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136"/>
      <c r="U273" s="136"/>
      <c r="V273" s="136"/>
      <c r="W273" s="136"/>
      <c r="X273" s="136"/>
      <c r="Y273" s="136"/>
      <c r="Z273" s="136"/>
      <c r="AA273" s="136"/>
      <c r="AB273" s="136"/>
      <c r="AC273" s="136"/>
      <c r="AD273" s="136"/>
      <c r="AE273" s="136"/>
      <c r="AF273" s="136"/>
      <c r="AG273" s="136"/>
      <c r="AH273" s="136"/>
      <c r="AI273" s="136"/>
      <c r="AJ273" s="136"/>
      <c r="AK273" s="136"/>
      <c r="AL273" s="136"/>
      <c r="AM273" s="136"/>
      <c r="AN273" s="136"/>
      <c r="AO273" s="136"/>
      <c r="AP273" s="136"/>
      <c r="AQ273" s="136"/>
      <c r="AR273" s="136"/>
      <c r="AS273" s="136"/>
      <c r="AT273" s="136"/>
      <c r="AU273" s="136"/>
      <c r="AV273" s="136"/>
      <c r="AW273" s="136"/>
      <c r="AX273" s="136"/>
      <c r="AY273" s="136"/>
      <c r="AZ273" s="136"/>
      <c r="BA273" s="136"/>
      <c r="BB273" s="136"/>
      <c r="BC273" s="136"/>
      <c r="BD273" s="136"/>
      <c r="BE273" s="136"/>
      <c r="BF273" s="136"/>
      <c r="BG273" s="136"/>
      <c r="BH273" s="136"/>
      <c r="BI273" s="136"/>
      <c r="BJ273" s="136"/>
      <c r="BK273" s="136"/>
      <c r="BL273" s="136"/>
      <c r="BM273" s="136"/>
      <c r="BN273" s="136"/>
      <c r="BO273" s="136"/>
      <c r="BP273" s="136"/>
      <c r="BQ273" s="136"/>
      <c r="BR273" s="136"/>
      <c r="BS273" s="136"/>
      <c r="BT273" s="136"/>
      <c r="BU273" s="136"/>
      <c r="BV273" s="136"/>
      <c r="BW273" s="136"/>
      <c r="BX273" s="136"/>
      <c r="BY273" s="136"/>
      <c r="BZ273" s="136"/>
      <c r="CA273" s="136"/>
      <c r="CB273" s="136"/>
      <c r="CC273" s="136"/>
      <c r="CD273" s="136"/>
      <c r="CE273" s="136"/>
      <c r="CF273" s="136"/>
      <c r="CG273" s="136"/>
      <c r="CH273" s="136"/>
      <c r="CI273" s="136"/>
      <c r="CJ273" s="136"/>
      <c r="CK273" s="136"/>
      <c r="CL273" s="136"/>
      <c r="CM273" s="136"/>
      <c r="CN273" s="136"/>
      <c r="CO273" s="136"/>
      <c r="CP273" s="136"/>
      <c r="CQ273" s="136"/>
      <c r="CR273" s="136"/>
      <c r="CS273" s="136"/>
      <c r="CT273" s="136"/>
      <c r="CU273" s="136"/>
      <c r="CV273" s="136"/>
      <c r="CW273" s="136"/>
      <c r="CX273" s="136"/>
      <c r="CY273" s="136"/>
      <c r="CZ273" s="136"/>
      <c r="DA273" s="136"/>
      <c r="DB273" s="136"/>
      <c r="DC273" s="136"/>
      <c r="DD273" s="136"/>
      <c r="DE273" s="136"/>
      <c r="DF273" s="136"/>
      <c r="DG273" s="136"/>
      <c r="DH273" s="136"/>
      <c r="DI273" s="136"/>
      <c r="DJ273" s="136"/>
      <c r="DK273" s="136"/>
      <c r="DL273" s="136"/>
      <c r="DM273" s="136"/>
      <c r="DN273" s="136"/>
      <c r="DO273" s="136"/>
      <c r="DP273" s="136"/>
      <c r="DQ273" s="136"/>
      <c r="DR273" s="136"/>
      <c r="DS273" s="136"/>
      <c r="DT273" s="136"/>
      <c r="DU273" s="136"/>
      <c r="DV273" s="136"/>
      <c r="DW273" s="136"/>
      <c r="DX273" s="136"/>
      <c r="DY273" s="136"/>
      <c r="DZ273" s="136"/>
      <c r="EA273" s="136"/>
      <c r="EB273" s="136"/>
      <c r="EC273" s="136"/>
      <c r="ED273" s="136"/>
      <c r="EE273" s="136"/>
      <c r="EF273" s="136"/>
      <c r="EG273" s="136"/>
      <c r="EH273" s="136"/>
      <c r="EI273" s="136"/>
      <c r="EJ273" s="136"/>
      <c r="EK273" s="136"/>
      <c r="EL273" s="136"/>
      <c r="EM273" s="136"/>
      <c r="EN273" s="136"/>
      <c r="EO273" s="136"/>
      <c r="EP273" s="136"/>
      <c r="EQ273" s="136"/>
      <c r="ER273" s="136"/>
      <c r="ES273" s="136"/>
      <c r="ET273" s="136"/>
      <c r="EU273" s="136"/>
      <c r="EV273" s="136"/>
      <c r="EW273" s="136"/>
      <c r="EX273" s="136"/>
      <c r="EY273" s="136"/>
      <c r="EZ273" s="136"/>
      <c r="FA273" s="136"/>
      <c r="FB273" s="136"/>
      <c r="FC273" s="136"/>
      <c r="FD273" s="136"/>
      <c r="FE273" s="136"/>
      <c r="FF273" s="136"/>
      <c r="FG273" s="136"/>
      <c r="FH273" s="136"/>
      <c r="FI273" s="136"/>
      <c r="FJ273" s="136"/>
      <c r="FK273" s="136"/>
      <c r="FL273" s="136"/>
      <c r="FM273" s="136"/>
      <c r="FN273" s="136"/>
      <c r="FO273" s="136"/>
      <c r="FP273" s="136"/>
      <c r="FQ273" s="136"/>
      <c r="FR273" s="136"/>
      <c r="FS273" s="136"/>
      <c r="FT273" s="136"/>
      <c r="FU273" s="136"/>
      <c r="FV273" s="136"/>
      <c r="FW273" s="136"/>
      <c r="FX273" s="136"/>
      <c r="FY273" s="136"/>
      <c r="FZ273" s="136"/>
      <c r="GA273" s="136"/>
      <c r="GB273" s="136"/>
      <c r="GC273" s="136"/>
      <c r="GD273" s="136"/>
      <c r="GE273" s="136"/>
      <c r="GF273" s="136"/>
      <c r="GG273" s="136"/>
      <c r="GH273" s="136"/>
      <c r="GI273" s="136"/>
      <c r="GJ273" s="136"/>
      <c r="GK273" s="136"/>
      <c r="GL273" s="136"/>
      <c r="GM273" s="136"/>
      <c r="GN273" s="136"/>
      <c r="GO273" s="136"/>
      <c r="GP273" s="136"/>
      <c r="GQ273" s="136"/>
      <c r="GR273" s="136"/>
      <c r="GS273" s="136"/>
      <c r="GT273" s="136"/>
      <c r="GU273" s="136"/>
      <c r="GV273" s="136"/>
      <c r="GW273" s="136"/>
      <c r="GX273" s="136"/>
      <c r="GY273" s="136"/>
      <c r="GZ273" s="136"/>
      <c r="HA273" s="136"/>
      <c r="HB273" s="136"/>
      <c r="HC273" s="136"/>
      <c r="HD273" s="136"/>
      <c r="HE273" s="136"/>
      <c r="HF273" s="136"/>
      <c r="HG273" s="136"/>
      <c r="HH273" s="136"/>
      <c r="HI273" s="136"/>
      <c r="HJ273" s="136"/>
      <c r="HK273" s="136"/>
      <c r="HL273" s="136"/>
      <c r="HM273" s="136"/>
      <c r="HN273" s="136"/>
      <c r="HO273" s="136"/>
      <c r="HP273" s="136"/>
      <c r="HQ273" s="136"/>
      <c r="HR273" s="136"/>
      <c r="HS273" s="136"/>
      <c r="HT273" s="136"/>
      <c r="HU273" s="136"/>
      <c r="HV273" s="136"/>
      <c r="HW273" s="136"/>
      <c r="HX273" s="136"/>
      <c r="HY273" s="136"/>
      <c r="HZ273" s="136"/>
      <c r="IA273" s="136"/>
      <c r="IB273" s="136"/>
      <c r="IC273" s="136"/>
      <c r="ID273" s="136"/>
      <c r="IE273" s="136"/>
      <c r="IF273" s="136"/>
      <c r="IG273" s="136"/>
      <c r="IH273" s="136"/>
      <c r="II273" s="136"/>
      <c r="IJ273" s="136"/>
      <c r="IK273" s="136"/>
      <c r="IL273" s="136"/>
      <c r="IM273" s="136"/>
      <c r="IN273" s="136"/>
      <c r="IO273" s="136"/>
      <c r="IP273" s="136"/>
      <c r="IQ273" s="136"/>
      <c r="IR273" s="136"/>
      <c r="IS273" s="136"/>
      <c r="IT273" s="136"/>
    </row>
    <row r="274" spans="1:254" s="168" customFormat="1" ht="26.4" x14ac:dyDescent="0.25">
      <c r="A274" s="164" t="s">
        <v>150</v>
      </c>
      <c r="B274" s="166" t="s">
        <v>381</v>
      </c>
      <c r="C274" s="177" t="s">
        <v>170</v>
      </c>
      <c r="D274" s="177" t="s">
        <v>90</v>
      </c>
      <c r="E274" s="177" t="s">
        <v>426</v>
      </c>
      <c r="F274" s="177" t="s">
        <v>151</v>
      </c>
      <c r="G274" s="172">
        <v>372.37</v>
      </c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136"/>
      <c r="U274" s="136"/>
      <c r="V274" s="136"/>
      <c r="W274" s="136"/>
      <c r="X274" s="136"/>
      <c r="Y274" s="136"/>
      <c r="Z274" s="136"/>
      <c r="AA274" s="136"/>
      <c r="AB274" s="136"/>
      <c r="AC274" s="136"/>
      <c r="AD274" s="136"/>
      <c r="AE274" s="136"/>
      <c r="AF274" s="136"/>
      <c r="AG274" s="136"/>
      <c r="AH274" s="136"/>
      <c r="AI274" s="136"/>
      <c r="AJ274" s="136"/>
      <c r="AK274" s="136"/>
      <c r="AL274" s="136"/>
      <c r="AM274" s="136"/>
      <c r="AN274" s="136"/>
      <c r="AO274" s="136"/>
      <c r="AP274" s="136"/>
      <c r="AQ274" s="136"/>
      <c r="AR274" s="136"/>
      <c r="AS274" s="136"/>
      <c r="AT274" s="136"/>
      <c r="AU274" s="136"/>
      <c r="AV274" s="136"/>
      <c r="AW274" s="136"/>
      <c r="AX274" s="136"/>
      <c r="AY274" s="136"/>
      <c r="AZ274" s="136"/>
      <c r="BA274" s="136"/>
      <c r="BB274" s="136"/>
      <c r="BC274" s="136"/>
      <c r="BD274" s="136"/>
      <c r="BE274" s="136"/>
      <c r="BF274" s="136"/>
      <c r="BG274" s="136"/>
      <c r="BH274" s="136"/>
      <c r="BI274" s="136"/>
      <c r="BJ274" s="136"/>
      <c r="BK274" s="136"/>
      <c r="BL274" s="136"/>
      <c r="BM274" s="136"/>
      <c r="BN274" s="136"/>
      <c r="BO274" s="136"/>
      <c r="BP274" s="136"/>
      <c r="BQ274" s="136"/>
      <c r="BR274" s="136"/>
      <c r="BS274" s="136"/>
      <c r="BT274" s="136"/>
      <c r="BU274" s="136"/>
      <c r="BV274" s="136"/>
      <c r="BW274" s="136"/>
      <c r="BX274" s="136"/>
      <c r="BY274" s="136"/>
      <c r="BZ274" s="136"/>
      <c r="CA274" s="136"/>
      <c r="CB274" s="136"/>
      <c r="CC274" s="136"/>
      <c r="CD274" s="136"/>
      <c r="CE274" s="136"/>
      <c r="CF274" s="136"/>
      <c r="CG274" s="136"/>
      <c r="CH274" s="136"/>
      <c r="CI274" s="136"/>
      <c r="CJ274" s="136"/>
      <c r="CK274" s="136"/>
      <c r="CL274" s="136"/>
      <c r="CM274" s="136"/>
      <c r="CN274" s="136"/>
      <c r="CO274" s="136"/>
      <c r="CP274" s="136"/>
      <c r="CQ274" s="136"/>
      <c r="CR274" s="136"/>
      <c r="CS274" s="136"/>
      <c r="CT274" s="136"/>
      <c r="CU274" s="136"/>
      <c r="CV274" s="136"/>
      <c r="CW274" s="136"/>
      <c r="CX274" s="136"/>
      <c r="CY274" s="136"/>
      <c r="CZ274" s="136"/>
      <c r="DA274" s="136"/>
      <c r="DB274" s="136"/>
      <c r="DC274" s="136"/>
      <c r="DD274" s="136"/>
      <c r="DE274" s="136"/>
      <c r="DF274" s="136"/>
      <c r="DG274" s="136"/>
      <c r="DH274" s="136"/>
      <c r="DI274" s="136"/>
      <c r="DJ274" s="136"/>
      <c r="DK274" s="136"/>
      <c r="DL274" s="136"/>
      <c r="DM274" s="136"/>
      <c r="DN274" s="136"/>
      <c r="DO274" s="136"/>
      <c r="DP274" s="136"/>
      <c r="DQ274" s="136"/>
      <c r="DR274" s="136"/>
      <c r="DS274" s="136"/>
      <c r="DT274" s="136"/>
      <c r="DU274" s="136"/>
      <c r="DV274" s="136"/>
      <c r="DW274" s="136"/>
      <c r="DX274" s="136"/>
      <c r="DY274" s="136"/>
      <c r="DZ274" s="136"/>
      <c r="EA274" s="136"/>
      <c r="EB274" s="136"/>
      <c r="EC274" s="136"/>
      <c r="ED274" s="136"/>
      <c r="EE274" s="136"/>
      <c r="EF274" s="136"/>
      <c r="EG274" s="136"/>
      <c r="EH274" s="136"/>
      <c r="EI274" s="136"/>
      <c r="EJ274" s="136"/>
      <c r="EK274" s="136"/>
      <c r="EL274" s="136"/>
      <c r="EM274" s="136"/>
      <c r="EN274" s="136"/>
      <c r="EO274" s="136"/>
      <c r="EP274" s="136"/>
      <c r="EQ274" s="136"/>
      <c r="ER274" s="136"/>
      <c r="ES274" s="136"/>
      <c r="ET274" s="136"/>
      <c r="EU274" s="136"/>
      <c r="EV274" s="136"/>
      <c r="EW274" s="136"/>
      <c r="EX274" s="136"/>
      <c r="EY274" s="136"/>
      <c r="EZ274" s="136"/>
      <c r="FA274" s="136"/>
      <c r="FB274" s="136"/>
      <c r="FC274" s="136"/>
      <c r="FD274" s="136"/>
      <c r="FE274" s="136"/>
      <c r="FF274" s="136"/>
      <c r="FG274" s="136"/>
      <c r="FH274" s="136"/>
      <c r="FI274" s="136"/>
      <c r="FJ274" s="136"/>
      <c r="FK274" s="136"/>
      <c r="FL274" s="136"/>
      <c r="FM274" s="136"/>
      <c r="FN274" s="136"/>
      <c r="FO274" s="136"/>
      <c r="FP274" s="136"/>
      <c r="FQ274" s="136"/>
      <c r="FR274" s="136"/>
      <c r="FS274" s="136"/>
      <c r="FT274" s="136"/>
      <c r="FU274" s="136"/>
      <c r="FV274" s="136"/>
      <c r="FW274" s="136"/>
      <c r="FX274" s="136"/>
      <c r="FY274" s="136"/>
      <c r="FZ274" s="136"/>
      <c r="GA274" s="136"/>
      <c r="GB274" s="136"/>
      <c r="GC274" s="136"/>
      <c r="GD274" s="136"/>
      <c r="GE274" s="136"/>
      <c r="GF274" s="136"/>
      <c r="GG274" s="136"/>
      <c r="GH274" s="136"/>
      <c r="GI274" s="136"/>
      <c r="GJ274" s="136"/>
      <c r="GK274" s="136"/>
      <c r="GL274" s="136"/>
      <c r="GM274" s="136"/>
      <c r="GN274" s="136"/>
      <c r="GO274" s="136"/>
      <c r="GP274" s="136"/>
      <c r="GQ274" s="136"/>
      <c r="GR274" s="136"/>
      <c r="GS274" s="136"/>
      <c r="GT274" s="136"/>
      <c r="GU274" s="136"/>
      <c r="GV274" s="136"/>
      <c r="GW274" s="136"/>
      <c r="GX274" s="136"/>
      <c r="GY274" s="136"/>
      <c r="GZ274" s="136"/>
      <c r="HA274" s="136"/>
      <c r="HB274" s="136"/>
      <c r="HC274" s="136"/>
      <c r="HD274" s="136"/>
      <c r="HE274" s="136"/>
      <c r="HF274" s="136"/>
      <c r="HG274" s="136"/>
      <c r="HH274" s="136"/>
      <c r="HI274" s="136"/>
      <c r="HJ274" s="136"/>
      <c r="HK274" s="136"/>
      <c r="HL274" s="136"/>
      <c r="HM274" s="136"/>
      <c r="HN274" s="136"/>
      <c r="HO274" s="136"/>
      <c r="HP274" s="136"/>
      <c r="HQ274" s="136"/>
      <c r="HR274" s="136"/>
      <c r="HS274" s="136"/>
      <c r="HT274" s="136"/>
      <c r="HU274" s="136"/>
      <c r="HV274" s="136"/>
      <c r="HW274" s="136"/>
      <c r="HX274" s="136"/>
      <c r="HY274" s="136"/>
      <c r="HZ274" s="136"/>
      <c r="IA274" s="136"/>
      <c r="IB274" s="136"/>
      <c r="IC274" s="136"/>
      <c r="ID274" s="136"/>
      <c r="IE274" s="136"/>
      <c r="IF274" s="136"/>
      <c r="IG274" s="136"/>
      <c r="IH274" s="136"/>
      <c r="II274" s="136"/>
      <c r="IJ274" s="136"/>
      <c r="IK274" s="136"/>
      <c r="IL274" s="136"/>
      <c r="IM274" s="136"/>
      <c r="IN274" s="136"/>
      <c r="IO274" s="136"/>
      <c r="IP274" s="136"/>
      <c r="IQ274" s="136"/>
      <c r="IR274" s="136"/>
      <c r="IS274" s="136"/>
      <c r="IT274" s="136"/>
    </row>
    <row r="275" spans="1:254" s="132" customFormat="1" ht="13.8" x14ac:dyDescent="0.3">
      <c r="A275" s="159" t="s">
        <v>287</v>
      </c>
      <c r="B275" s="161" t="s">
        <v>381</v>
      </c>
      <c r="C275" s="175" t="s">
        <v>170</v>
      </c>
      <c r="D275" s="175" t="s">
        <v>90</v>
      </c>
      <c r="E275" s="175" t="s">
        <v>289</v>
      </c>
      <c r="F275" s="175"/>
      <c r="G275" s="162">
        <f>SUM(G276)</f>
        <v>0</v>
      </c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  <c r="AA275" s="168"/>
      <c r="AB275" s="168"/>
      <c r="AC275" s="168"/>
      <c r="AD275" s="168"/>
      <c r="AE275" s="168"/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168"/>
      <c r="AT275" s="168"/>
      <c r="AU275" s="168"/>
      <c r="AV275" s="168"/>
      <c r="AW275" s="168"/>
      <c r="AX275" s="168"/>
      <c r="AY275" s="168"/>
      <c r="AZ275" s="168"/>
      <c r="BA275" s="168"/>
      <c r="BB275" s="168"/>
      <c r="BC275" s="168"/>
      <c r="BD275" s="168"/>
      <c r="BE275" s="168"/>
      <c r="BF275" s="168"/>
      <c r="BG275" s="168"/>
      <c r="BH275" s="168"/>
      <c r="BI275" s="168"/>
      <c r="BJ275" s="168"/>
      <c r="BK275" s="168"/>
      <c r="BL275" s="168"/>
      <c r="BM275" s="168"/>
      <c r="BN275" s="168"/>
      <c r="BO275" s="168"/>
      <c r="BP275" s="168"/>
      <c r="BQ275" s="168"/>
      <c r="BR275" s="168"/>
      <c r="BS275" s="168"/>
      <c r="BT275" s="168"/>
      <c r="BU275" s="168"/>
      <c r="BV275" s="168"/>
      <c r="BW275" s="168"/>
      <c r="BX275" s="168"/>
      <c r="BY275" s="168"/>
      <c r="BZ275" s="168"/>
      <c r="CA275" s="168"/>
      <c r="CB275" s="168"/>
      <c r="CC275" s="168"/>
      <c r="CD275" s="168"/>
      <c r="CE275" s="168"/>
      <c r="CF275" s="168"/>
      <c r="CG275" s="168"/>
      <c r="CH275" s="168"/>
      <c r="CI275" s="168"/>
      <c r="CJ275" s="168"/>
      <c r="CK275" s="168"/>
      <c r="CL275" s="168"/>
      <c r="CM275" s="168"/>
      <c r="CN275" s="168"/>
      <c r="CO275" s="168"/>
      <c r="CP275" s="168"/>
      <c r="CQ275" s="168"/>
      <c r="CR275" s="168"/>
      <c r="CS275" s="168"/>
      <c r="CT275" s="168"/>
      <c r="CU275" s="168"/>
      <c r="CV275" s="168"/>
      <c r="CW275" s="168"/>
      <c r="CX275" s="168"/>
      <c r="CY275" s="168"/>
      <c r="CZ275" s="168"/>
      <c r="DA275" s="168"/>
      <c r="DB275" s="168"/>
      <c r="DC275" s="168"/>
      <c r="DD275" s="168"/>
      <c r="DE275" s="168"/>
      <c r="DF275" s="168"/>
      <c r="DG275" s="168"/>
      <c r="DH275" s="168"/>
      <c r="DI275" s="168"/>
      <c r="DJ275" s="168"/>
      <c r="DK275" s="168"/>
      <c r="DL275" s="168"/>
      <c r="DM275" s="168"/>
      <c r="DN275" s="168"/>
      <c r="DO275" s="168"/>
      <c r="DP275" s="168"/>
      <c r="DQ275" s="168"/>
      <c r="DR275" s="168"/>
      <c r="DS275" s="168"/>
      <c r="DT275" s="168"/>
      <c r="DU275" s="168"/>
      <c r="DV275" s="168"/>
      <c r="DW275" s="168"/>
      <c r="DX275" s="168"/>
      <c r="DY275" s="168"/>
      <c r="DZ275" s="168"/>
      <c r="EA275" s="168"/>
      <c r="EB275" s="168"/>
      <c r="EC275" s="168"/>
      <c r="ED275" s="168"/>
      <c r="EE275" s="168"/>
      <c r="EF275" s="168"/>
      <c r="EG275" s="168"/>
      <c r="EH275" s="168"/>
      <c r="EI275" s="168"/>
      <c r="EJ275" s="168"/>
      <c r="EK275" s="168"/>
      <c r="EL275" s="168"/>
      <c r="EM275" s="168"/>
      <c r="EN275" s="168"/>
      <c r="EO275" s="168"/>
      <c r="EP275" s="168"/>
      <c r="EQ275" s="168"/>
      <c r="ER275" s="168"/>
      <c r="ES275" s="168"/>
      <c r="ET275" s="168"/>
      <c r="EU275" s="168"/>
      <c r="EV275" s="168"/>
      <c r="EW275" s="168"/>
      <c r="EX275" s="168"/>
      <c r="EY275" s="168"/>
      <c r="EZ275" s="168"/>
      <c r="FA275" s="168"/>
      <c r="FB275" s="168"/>
      <c r="FC275" s="168"/>
      <c r="FD275" s="168"/>
      <c r="FE275" s="168"/>
      <c r="FF275" s="168"/>
      <c r="FG275" s="168"/>
      <c r="FH275" s="168"/>
      <c r="FI275" s="168"/>
      <c r="FJ275" s="168"/>
      <c r="FK275" s="168"/>
      <c r="FL275" s="168"/>
      <c r="FM275" s="168"/>
      <c r="FN275" s="168"/>
      <c r="FO275" s="168"/>
      <c r="FP275" s="168"/>
      <c r="FQ275" s="168"/>
      <c r="FR275" s="168"/>
      <c r="FS275" s="168"/>
      <c r="FT275" s="168"/>
      <c r="FU275" s="168"/>
      <c r="FV275" s="168"/>
      <c r="FW275" s="168"/>
      <c r="FX275" s="168"/>
      <c r="FY275" s="168"/>
      <c r="FZ275" s="168"/>
      <c r="GA275" s="168"/>
      <c r="GB275" s="168"/>
      <c r="GC275" s="168"/>
      <c r="GD275" s="168"/>
      <c r="GE275" s="168"/>
      <c r="GF275" s="168"/>
      <c r="GG275" s="168"/>
      <c r="GH275" s="168"/>
      <c r="GI275" s="168"/>
      <c r="GJ275" s="168"/>
      <c r="GK275" s="168"/>
      <c r="GL275" s="168"/>
      <c r="GM275" s="168"/>
      <c r="GN275" s="168"/>
      <c r="GO275" s="168"/>
      <c r="GP275" s="168"/>
      <c r="GQ275" s="168"/>
      <c r="GR275" s="168"/>
      <c r="GS275" s="168"/>
      <c r="GT275" s="168"/>
      <c r="GU275" s="168"/>
      <c r="GV275" s="168"/>
      <c r="GW275" s="168"/>
      <c r="GX275" s="168"/>
      <c r="GY275" s="168"/>
      <c r="GZ275" s="168"/>
      <c r="HA275" s="168"/>
      <c r="HB275" s="168"/>
      <c r="HC275" s="168"/>
      <c r="HD275" s="168"/>
      <c r="HE275" s="168"/>
      <c r="HF275" s="168"/>
      <c r="HG275" s="168"/>
      <c r="HH275" s="168"/>
      <c r="HI275" s="168"/>
      <c r="HJ275" s="168"/>
      <c r="HK275" s="168"/>
      <c r="HL275" s="168"/>
      <c r="HM275" s="168"/>
      <c r="HN275" s="168"/>
      <c r="HO275" s="168"/>
      <c r="HP275" s="168"/>
      <c r="HQ275" s="168"/>
      <c r="HR275" s="168"/>
      <c r="HS275" s="168"/>
      <c r="HT275" s="168"/>
      <c r="HU275" s="168"/>
      <c r="HV275" s="168"/>
      <c r="HW275" s="168"/>
      <c r="HX275" s="168"/>
      <c r="HY275" s="168"/>
      <c r="HZ275" s="168"/>
      <c r="IA275" s="168"/>
      <c r="IB275" s="168"/>
      <c r="IC275" s="168"/>
      <c r="ID275" s="168"/>
      <c r="IE275" s="168"/>
      <c r="IF275" s="168"/>
      <c r="IG275" s="168"/>
      <c r="IH275" s="168"/>
      <c r="II275" s="168"/>
      <c r="IJ275" s="168"/>
      <c r="IK275" s="168"/>
      <c r="IL275" s="168"/>
      <c r="IM275" s="168"/>
      <c r="IN275" s="168"/>
      <c r="IO275" s="168"/>
      <c r="IP275" s="168"/>
      <c r="IQ275" s="168"/>
      <c r="IR275" s="168"/>
      <c r="IS275" s="168"/>
      <c r="IT275" s="168"/>
    </row>
    <row r="276" spans="1:254" s="132" customFormat="1" ht="26.4" x14ac:dyDescent="0.25">
      <c r="A276" s="164" t="s">
        <v>150</v>
      </c>
      <c r="B276" s="166" t="s">
        <v>381</v>
      </c>
      <c r="C276" s="177" t="s">
        <v>170</v>
      </c>
      <c r="D276" s="177" t="s">
        <v>90</v>
      </c>
      <c r="E276" s="177" t="s">
        <v>289</v>
      </c>
      <c r="F276" s="177" t="s">
        <v>151</v>
      </c>
      <c r="G276" s="167">
        <v>0</v>
      </c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136"/>
      <c r="U276" s="136"/>
      <c r="V276" s="136"/>
      <c r="W276" s="136"/>
      <c r="X276" s="136"/>
      <c r="Y276" s="136"/>
      <c r="Z276" s="136"/>
      <c r="AA276" s="136"/>
      <c r="AB276" s="136"/>
      <c r="AC276" s="136"/>
      <c r="AD276" s="136"/>
      <c r="AE276" s="136"/>
      <c r="AF276" s="136"/>
      <c r="AG276" s="136"/>
      <c r="AH276" s="136"/>
      <c r="AI276" s="136"/>
      <c r="AJ276" s="136"/>
      <c r="AK276" s="136"/>
      <c r="AL276" s="136"/>
      <c r="AM276" s="136"/>
      <c r="AN276" s="136"/>
      <c r="AO276" s="136"/>
      <c r="AP276" s="136"/>
      <c r="AQ276" s="136"/>
      <c r="AR276" s="136"/>
      <c r="AS276" s="136"/>
      <c r="AT276" s="136"/>
      <c r="AU276" s="136"/>
      <c r="AV276" s="136"/>
      <c r="AW276" s="136"/>
      <c r="AX276" s="136"/>
      <c r="AY276" s="136"/>
      <c r="AZ276" s="136"/>
      <c r="BA276" s="136"/>
      <c r="BB276" s="136"/>
      <c r="BC276" s="136"/>
      <c r="BD276" s="136"/>
      <c r="BE276" s="136"/>
      <c r="BF276" s="136"/>
      <c r="BG276" s="136"/>
      <c r="BH276" s="136"/>
      <c r="BI276" s="136"/>
      <c r="BJ276" s="136"/>
      <c r="BK276" s="136"/>
      <c r="BL276" s="136"/>
      <c r="BM276" s="136"/>
      <c r="BN276" s="136"/>
      <c r="BO276" s="136"/>
      <c r="BP276" s="136"/>
      <c r="BQ276" s="136"/>
      <c r="BR276" s="136"/>
      <c r="BS276" s="136"/>
      <c r="BT276" s="136"/>
      <c r="BU276" s="136"/>
      <c r="BV276" s="136"/>
      <c r="BW276" s="136"/>
      <c r="BX276" s="136"/>
      <c r="BY276" s="136"/>
      <c r="BZ276" s="136"/>
      <c r="CA276" s="136"/>
      <c r="CB276" s="136"/>
      <c r="CC276" s="136"/>
      <c r="CD276" s="136"/>
      <c r="CE276" s="136"/>
      <c r="CF276" s="136"/>
      <c r="CG276" s="136"/>
      <c r="CH276" s="136"/>
      <c r="CI276" s="136"/>
      <c r="CJ276" s="136"/>
      <c r="CK276" s="136"/>
      <c r="CL276" s="136"/>
      <c r="CM276" s="136"/>
      <c r="CN276" s="136"/>
      <c r="CO276" s="136"/>
      <c r="CP276" s="136"/>
      <c r="CQ276" s="136"/>
      <c r="CR276" s="136"/>
      <c r="CS276" s="136"/>
      <c r="CT276" s="136"/>
      <c r="CU276" s="136"/>
      <c r="CV276" s="136"/>
      <c r="CW276" s="136"/>
      <c r="CX276" s="136"/>
      <c r="CY276" s="136"/>
      <c r="CZ276" s="136"/>
      <c r="DA276" s="136"/>
      <c r="DB276" s="136"/>
      <c r="DC276" s="136"/>
      <c r="DD276" s="136"/>
      <c r="DE276" s="136"/>
      <c r="DF276" s="136"/>
      <c r="DG276" s="136"/>
      <c r="DH276" s="136"/>
      <c r="DI276" s="136"/>
      <c r="DJ276" s="136"/>
      <c r="DK276" s="136"/>
      <c r="DL276" s="136"/>
      <c r="DM276" s="136"/>
      <c r="DN276" s="136"/>
      <c r="DO276" s="136"/>
      <c r="DP276" s="136"/>
      <c r="DQ276" s="136"/>
      <c r="DR276" s="136"/>
      <c r="DS276" s="136"/>
      <c r="DT276" s="136"/>
      <c r="DU276" s="136"/>
      <c r="DV276" s="136"/>
      <c r="DW276" s="136"/>
      <c r="DX276" s="136"/>
      <c r="DY276" s="136"/>
      <c r="DZ276" s="136"/>
      <c r="EA276" s="136"/>
      <c r="EB276" s="136"/>
      <c r="EC276" s="136"/>
      <c r="ED276" s="136"/>
      <c r="EE276" s="136"/>
      <c r="EF276" s="136"/>
      <c r="EG276" s="136"/>
      <c r="EH276" s="136"/>
      <c r="EI276" s="136"/>
      <c r="EJ276" s="136"/>
      <c r="EK276" s="136"/>
      <c r="EL276" s="136"/>
      <c r="EM276" s="136"/>
      <c r="EN276" s="136"/>
      <c r="EO276" s="136"/>
      <c r="EP276" s="136"/>
      <c r="EQ276" s="136"/>
      <c r="ER276" s="136"/>
      <c r="ES276" s="136"/>
      <c r="ET276" s="136"/>
      <c r="EU276" s="136"/>
      <c r="EV276" s="136"/>
      <c r="EW276" s="136"/>
      <c r="EX276" s="136"/>
      <c r="EY276" s="136"/>
      <c r="EZ276" s="136"/>
      <c r="FA276" s="136"/>
      <c r="FB276" s="136"/>
      <c r="FC276" s="136"/>
      <c r="FD276" s="136"/>
      <c r="FE276" s="136"/>
      <c r="FF276" s="136"/>
      <c r="FG276" s="136"/>
      <c r="FH276" s="136"/>
      <c r="FI276" s="136"/>
      <c r="FJ276" s="136"/>
      <c r="FK276" s="136"/>
      <c r="FL276" s="136"/>
      <c r="FM276" s="136"/>
      <c r="FN276" s="136"/>
      <c r="FO276" s="136"/>
      <c r="FP276" s="136"/>
      <c r="FQ276" s="136"/>
      <c r="FR276" s="136"/>
      <c r="FS276" s="136"/>
      <c r="FT276" s="136"/>
      <c r="FU276" s="136"/>
      <c r="FV276" s="136"/>
      <c r="FW276" s="136"/>
      <c r="FX276" s="136"/>
      <c r="FY276" s="136"/>
      <c r="FZ276" s="136"/>
      <c r="GA276" s="136"/>
      <c r="GB276" s="136"/>
      <c r="GC276" s="136"/>
      <c r="GD276" s="136"/>
      <c r="GE276" s="136"/>
      <c r="GF276" s="136"/>
      <c r="GG276" s="136"/>
      <c r="GH276" s="136"/>
      <c r="GI276" s="136"/>
      <c r="GJ276" s="136"/>
      <c r="GK276" s="136"/>
      <c r="GL276" s="136"/>
      <c r="GM276" s="136"/>
      <c r="GN276" s="136"/>
      <c r="GO276" s="136"/>
      <c r="GP276" s="136"/>
      <c r="GQ276" s="136"/>
      <c r="GR276" s="136"/>
      <c r="GS276" s="136"/>
      <c r="GT276" s="136"/>
      <c r="GU276" s="136"/>
      <c r="GV276" s="136"/>
      <c r="GW276" s="136"/>
      <c r="GX276" s="136"/>
      <c r="GY276" s="136"/>
      <c r="GZ276" s="136"/>
      <c r="HA276" s="136"/>
      <c r="HB276" s="136"/>
      <c r="HC276" s="136"/>
      <c r="HD276" s="136"/>
      <c r="HE276" s="136"/>
      <c r="HF276" s="136"/>
      <c r="HG276" s="136"/>
      <c r="HH276" s="136"/>
      <c r="HI276" s="136"/>
      <c r="HJ276" s="136"/>
      <c r="HK276" s="136"/>
      <c r="HL276" s="136"/>
      <c r="HM276" s="136"/>
      <c r="HN276" s="136"/>
      <c r="HO276" s="136"/>
      <c r="HP276" s="136"/>
      <c r="HQ276" s="136"/>
      <c r="HR276" s="136"/>
      <c r="HS276" s="136"/>
      <c r="HT276" s="136"/>
      <c r="HU276" s="136"/>
      <c r="HV276" s="136"/>
      <c r="HW276" s="136"/>
      <c r="HX276" s="136"/>
      <c r="HY276" s="136"/>
      <c r="HZ276" s="136"/>
      <c r="IA276" s="136"/>
      <c r="IB276" s="136"/>
      <c r="IC276" s="136"/>
      <c r="ID276" s="136"/>
      <c r="IE276" s="136"/>
      <c r="IF276" s="136"/>
      <c r="IG276" s="136"/>
      <c r="IH276" s="136"/>
      <c r="II276" s="136"/>
      <c r="IJ276" s="136"/>
      <c r="IK276" s="136"/>
      <c r="IL276" s="136"/>
      <c r="IM276" s="136"/>
      <c r="IN276" s="136"/>
      <c r="IO276" s="136"/>
      <c r="IP276" s="136"/>
      <c r="IQ276" s="136"/>
      <c r="IR276" s="136"/>
      <c r="IS276" s="136"/>
      <c r="IT276" s="136"/>
    </row>
    <row r="277" spans="1:254" s="132" customFormat="1" ht="26.4" x14ac:dyDescent="0.25">
      <c r="A277" s="169" t="s">
        <v>145</v>
      </c>
      <c r="B277" s="174" t="s">
        <v>381</v>
      </c>
      <c r="C277" s="174" t="s">
        <v>170</v>
      </c>
      <c r="D277" s="174" t="s">
        <v>90</v>
      </c>
      <c r="E277" s="174" t="s">
        <v>147</v>
      </c>
      <c r="F277" s="177"/>
      <c r="G277" s="167">
        <f>SUM(G278)</f>
        <v>0</v>
      </c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136"/>
      <c r="U277" s="136"/>
      <c r="V277" s="136"/>
      <c r="W277" s="136"/>
      <c r="X277" s="136"/>
      <c r="Y277" s="136"/>
      <c r="Z277" s="136"/>
      <c r="AA277" s="136"/>
      <c r="AB277" s="136"/>
      <c r="AC277" s="136"/>
      <c r="AD277" s="136"/>
      <c r="AE277" s="136"/>
      <c r="AF277" s="136"/>
      <c r="AG277" s="136"/>
      <c r="AH277" s="136"/>
      <c r="AI277" s="136"/>
      <c r="AJ277" s="136"/>
      <c r="AK277" s="136"/>
      <c r="AL277" s="136"/>
      <c r="AM277" s="136"/>
      <c r="AN277" s="136"/>
      <c r="AO277" s="136"/>
      <c r="AP277" s="136"/>
      <c r="AQ277" s="136"/>
      <c r="AR277" s="136"/>
      <c r="AS277" s="136"/>
      <c r="AT277" s="136"/>
      <c r="AU277" s="136"/>
      <c r="AV277" s="136"/>
      <c r="AW277" s="136"/>
      <c r="AX277" s="136"/>
      <c r="AY277" s="136"/>
      <c r="AZ277" s="136"/>
      <c r="BA277" s="136"/>
      <c r="BB277" s="136"/>
      <c r="BC277" s="136"/>
      <c r="BD277" s="136"/>
      <c r="BE277" s="136"/>
      <c r="BF277" s="136"/>
      <c r="BG277" s="136"/>
      <c r="BH277" s="136"/>
      <c r="BI277" s="136"/>
      <c r="BJ277" s="136"/>
      <c r="BK277" s="136"/>
      <c r="BL277" s="136"/>
      <c r="BM277" s="136"/>
      <c r="BN277" s="136"/>
      <c r="BO277" s="136"/>
      <c r="BP277" s="136"/>
      <c r="BQ277" s="136"/>
      <c r="BR277" s="136"/>
      <c r="BS277" s="136"/>
      <c r="BT277" s="136"/>
      <c r="BU277" s="136"/>
      <c r="BV277" s="136"/>
      <c r="BW277" s="136"/>
      <c r="BX277" s="136"/>
      <c r="BY277" s="136"/>
      <c r="BZ277" s="136"/>
      <c r="CA277" s="136"/>
      <c r="CB277" s="136"/>
      <c r="CC277" s="136"/>
      <c r="CD277" s="136"/>
      <c r="CE277" s="136"/>
      <c r="CF277" s="136"/>
      <c r="CG277" s="136"/>
      <c r="CH277" s="136"/>
      <c r="CI277" s="136"/>
      <c r="CJ277" s="136"/>
      <c r="CK277" s="136"/>
      <c r="CL277" s="136"/>
      <c r="CM277" s="136"/>
      <c r="CN277" s="136"/>
      <c r="CO277" s="136"/>
      <c r="CP277" s="136"/>
      <c r="CQ277" s="136"/>
      <c r="CR277" s="136"/>
      <c r="CS277" s="136"/>
      <c r="CT277" s="136"/>
      <c r="CU277" s="136"/>
      <c r="CV277" s="136"/>
      <c r="CW277" s="136"/>
      <c r="CX277" s="136"/>
      <c r="CY277" s="136"/>
      <c r="CZ277" s="136"/>
      <c r="DA277" s="136"/>
      <c r="DB277" s="136"/>
      <c r="DC277" s="136"/>
      <c r="DD277" s="136"/>
      <c r="DE277" s="136"/>
      <c r="DF277" s="136"/>
      <c r="DG277" s="136"/>
      <c r="DH277" s="136"/>
      <c r="DI277" s="136"/>
      <c r="DJ277" s="136"/>
      <c r="DK277" s="136"/>
      <c r="DL277" s="136"/>
      <c r="DM277" s="136"/>
      <c r="DN277" s="136"/>
      <c r="DO277" s="136"/>
      <c r="DP277" s="136"/>
      <c r="DQ277" s="136"/>
      <c r="DR277" s="136"/>
      <c r="DS277" s="136"/>
      <c r="DT277" s="136"/>
      <c r="DU277" s="136"/>
      <c r="DV277" s="136"/>
      <c r="DW277" s="136"/>
      <c r="DX277" s="136"/>
      <c r="DY277" s="136"/>
      <c r="DZ277" s="136"/>
      <c r="EA277" s="136"/>
      <c r="EB277" s="136"/>
      <c r="EC277" s="136"/>
      <c r="ED277" s="136"/>
      <c r="EE277" s="136"/>
      <c r="EF277" s="136"/>
      <c r="EG277" s="136"/>
      <c r="EH277" s="136"/>
      <c r="EI277" s="136"/>
      <c r="EJ277" s="136"/>
      <c r="EK277" s="136"/>
      <c r="EL277" s="136"/>
      <c r="EM277" s="136"/>
      <c r="EN277" s="136"/>
      <c r="EO277" s="136"/>
      <c r="EP277" s="136"/>
      <c r="EQ277" s="136"/>
      <c r="ER277" s="136"/>
      <c r="ES277" s="136"/>
      <c r="ET277" s="136"/>
      <c r="EU277" s="136"/>
      <c r="EV277" s="136"/>
      <c r="EW277" s="136"/>
      <c r="EX277" s="136"/>
      <c r="EY277" s="136"/>
      <c r="EZ277" s="136"/>
      <c r="FA277" s="136"/>
      <c r="FB277" s="136"/>
      <c r="FC277" s="136"/>
      <c r="FD277" s="136"/>
      <c r="FE277" s="136"/>
      <c r="FF277" s="136"/>
      <c r="FG277" s="136"/>
      <c r="FH277" s="136"/>
      <c r="FI277" s="136"/>
      <c r="FJ277" s="136"/>
      <c r="FK277" s="136"/>
      <c r="FL277" s="136"/>
      <c r="FM277" s="136"/>
      <c r="FN277" s="136"/>
      <c r="FO277" s="136"/>
      <c r="FP277" s="136"/>
      <c r="FQ277" s="136"/>
      <c r="FR277" s="136"/>
      <c r="FS277" s="136"/>
      <c r="FT277" s="136"/>
      <c r="FU277" s="136"/>
      <c r="FV277" s="136"/>
      <c r="FW277" s="136"/>
      <c r="FX277" s="136"/>
      <c r="FY277" s="136"/>
      <c r="FZ277" s="136"/>
      <c r="GA277" s="136"/>
      <c r="GB277" s="136"/>
      <c r="GC277" s="136"/>
      <c r="GD277" s="136"/>
      <c r="GE277" s="136"/>
      <c r="GF277" s="136"/>
      <c r="GG277" s="136"/>
      <c r="GH277" s="136"/>
      <c r="GI277" s="136"/>
      <c r="GJ277" s="136"/>
      <c r="GK277" s="136"/>
      <c r="GL277" s="136"/>
      <c r="GM277" s="136"/>
      <c r="GN277" s="136"/>
      <c r="GO277" s="136"/>
      <c r="GP277" s="136"/>
      <c r="GQ277" s="136"/>
      <c r="GR277" s="136"/>
      <c r="GS277" s="136"/>
      <c r="GT277" s="136"/>
      <c r="GU277" s="136"/>
      <c r="GV277" s="136"/>
      <c r="GW277" s="136"/>
      <c r="GX277" s="136"/>
      <c r="GY277" s="136"/>
      <c r="GZ277" s="136"/>
      <c r="HA277" s="136"/>
      <c r="HB277" s="136"/>
      <c r="HC277" s="136"/>
      <c r="HD277" s="136"/>
      <c r="HE277" s="136"/>
      <c r="HF277" s="136"/>
      <c r="HG277" s="136"/>
      <c r="HH277" s="136"/>
      <c r="HI277" s="136"/>
      <c r="HJ277" s="136"/>
      <c r="HK277" s="136"/>
      <c r="HL277" s="136"/>
      <c r="HM277" s="136"/>
      <c r="HN277" s="136"/>
      <c r="HO277" s="136"/>
      <c r="HP277" s="136"/>
      <c r="HQ277" s="136"/>
      <c r="HR277" s="136"/>
      <c r="HS277" s="136"/>
      <c r="HT277" s="136"/>
      <c r="HU277" s="136"/>
      <c r="HV277" s="136"/>
      <c r="HW277" s="136"/>
      <c r="HX277" s="136"/>
      <c r="HY277" s="136"/>
      <c r="HZ277" s="136"/>
      <c r="IA277" s="136"/>
      <c r="IB277" s="136"/>
      <c r="IC277" s="136"/>
      <c r="ID277" s="136"/>
      <c r="IE277" s="136"/>
      <c r="IF277" s="136"/>
      <c r="IG277" s="136"/>
      <c r="IH277" s="136"/>
      <c r="II277" s="136"/>
      <c r="IJ277" s="136"/>
      <c r="IK277" s="136"/>
      <c r="IL277" s="136"/>
      <c r="IM277" s="136"/>
      <c r="IN277" s="136"/>
      <c r="IO277" s="136"/>
      <c r="IP277" s="136"/>
      <c r="IQ277" s="136"/>
      <c r="IR277" s="136"/>
      <c r="IS277" s="136"/>
      <c r="IT277" s="136"/>
    </row>
    <row r="278" spans="1:254" s="132" customFormat="1" x14ac:dyDescent="0.25">
      <c r="A278" s="164" t="s">
        <v>393</v>
      </c>
      <c r="B278" s="174" t="s">
        <v>381</v>
      </c>
      <c r="C278" s="174" t="s">
        <v>170</v>
      </c>
      <c r="D278" s="174" t="s">
        <v>90</v>
      </c>
      <c r="E278" s="174" t="s">
        <v>147</v>
      </c>
      <c r="F278" s="177" t="s">
        <v>149</v>
      </c>
      <c r="G278" s="167">
        <v>0</v>
      </c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136"/>
      <c r="U278" s="136"/>
      <c r="V278" s="136"/>
      <c r="W278" s="136"/>
      <c r="X278" s="136"/>
      <c r="Y278" s="136"/>
      <c r="Z278" s="136"/>
      <c r="AA278" s="136"/>
      <c r="AB278" s="136"/>
      <c r="AC278" s="136"/>
      <c r="AD278" s="136"/>
      <c r="AE278" s="136"/>
      <c r="AF278" s="136"/>
      <c r="AG278" s="136"/>
      <c r="AH278" s="136"/>
      <c r="AI278" s="136"/>
      <c r="AJ278" s="136"/>
      <c r="AK278" s="136"/>
      <c r="AL278" s="136"/>
      <c r="AM278" s="136"/>
      <c r="AN278" s="136"/>
      <c r="AO278" s="136"/>
      <c r="AP278" s="136"/>
      <c r="AQ278" s="136"/>
      <c r="AR278" s="136"/>
      <c r="AS278" s="136"/>
      <c r="AT278" s="136"/>
      <c r="AU278" s="136"/>
      <c r="AV278" s="136"/>
      <c r="AW278" s="136"/>
      <c r="AX278" s="136"/>
      <c r="AY278" s="136"/>
      <c r="AZ278" s="136"/>
      <c r="BA278" s="136"/>
      <c r="BB278" s="136"/>
      <c r="BC278" s="136"/>
      <c r="BD278" s="136"/>
      <c r="BE278" s="136"/>
      <c r="BF278" s="136"/>
      <c r="BG278" s="136"/>
      <c r="BH278" s="136"/>
      <c r="BI278" s="136"/>
      <c r="BJ278" s="136"/>
      <c r="BK278" s="136"/>
      <c r="BL278" s="136"/>
      <c r="BM278" s="136"/>
      <c r="BN278" s="136"/>
      <c r="BO278" s="136"/>
      <c r="BP278" s="136"/>
      <c r="BQ278" s="136"/>
      <c r="BR278" s="136"/>
      <c r="BS278" s="136"/>
      <c r="BT278" s="136"/>
      <c r="BU278" s="136"/>
      <c r="BV278" s="136"/>
      <c r="BW278" s="136"/>
      <c r="BX278" s="136"/>
      <c r="BY278" s="136"/>
      <c r="BZ278" s="136"/>
      <c r="CA278" s="136"/>
      <c r="CB278" s="136"/>
      <c r="CC278" s="136"/>
      <c r="CD278" s="136"/>
      <c r="CE278" s="136"/>
      <c r="CF278" s="136"/>
      <c r="CG278" s="136"/>
      <c r="CH278" s="136"/>
      <c r="CI278" s="136"/>
      <c r="CJ278" s="136"/>
      <c r="CK278" s="136"/>
      <c r="CL278" s="136"/>
      <c r="CM278" s="136"/>
      <c r="CN278" s="136"/>
      <c r="CO278" s="136"/>
      <c r="CP278" s="136"/>
      <c r="CQ278" s="136"/>
      <c r="CR278" s="136"/>
      <c r="CS278" s="136"/>
      <c r="CT278" s="136"/>
      <c r="CU278" s="136"/>
      <c r="CV278" s="136"/>
      <c r="CW278" s="136"/>
      <c r="CX278" s="136"/>
      <c r="CY278" s="136"/>
      <c r="CZ278" s="136"/>
      <c r="DA278" s="136"/>
      <c r="DB278" s="136"/>
      <c r="DC278" s="136"/>
      <c r="DD278" s="136"/>
      <c r="DE278" s="136"/>
      <c r="DF278" s="136"/>
      <c r="DG278" s="136"/>
      <c r="DH278" s="136"/>
      <c r="DI278" s="136"/>
      <c r="DJ278" s="136"/>
      <c r="DK278" s="136"/>
      <c r="DL278" s="136"/>
      <c r="DM278" s="136"/>
      <c r="DN278" s="136"/>
      <c r="DO278" s="136"/>
      <c r="DP278" s="136"/>
      <c r="DQ278" s="136"/>
      <c r="DR278" s="136"/>
      <c r="DS278" s="136"/>
      <c r="DT278" s="136"/>
      <c r="DU278" s="136"/>
      <c r="DV278" s="136"/>
      <c r="DW278" s="136"/>
      <c r="DX278" s="136"/>
      <c r="DY278" s="136"/>
      <c r="DZ278" s="136"/>
      <c r="EA278" s="136"/>
      <c r="EB278" s="136"/>
      <c r="EC278" s="136"/>
      <c r="ED278" s="136"/>
      <c r="EE278" s="136"/>
      <c r="EF278" s="136"/>
      <c r="EG278" s="136"/>
      <c r="EH278" s="136"/>
      <c r="EI278" s="136"/>
      <c r="EJ278" s="136"/>
      <c r="EK278" s="136"/>
      <c r="EL278" s="136"/>
      <c r="EM278" s="136"/>
      <c r="EN278" s="136"/>
      <c r="EO278" s="136"/>
      <c r="EP278" s="136"/>
      <c r="EQ278" s="136"/>
      <c r="ER278" s="136"/>
      <c r="ES278" s="136"/>
      <c r="ET278" s="136"/>
      <c r="EU278" s="136"/>
      <c r="EV278" s="136"/>
      <c r="EW278" s="136"/>
      <c r="EX278" s="136"/>
      <c r="EY278" s="136"/>
      <c r="EZ278" s="136"/>
      <c r="FA278" s="136"/>
      <c r="FB278" s="136"/>
      <c r="FC278" s="136"/>
      <c r="FD278" s="136"/>
      <c r="FE278" s="136"/>
      <c r="FF278" s="136"/>
      <c r="FG278" s="136"/>
      <c r="FH278" s="136"/>
      <c r="FI278" s="136"/>
      <c r="FJ278" s="136"/>
      <c r="FK278" s="136"/>
      <c r="FL278" s="136"/>
      <c r="FM278" s="136"/>
      <c r="FN278" s="136"/>
      <c r="FO278" s="136"/>
      <c r="FP278" s="136"/>
      <c r="FQ278" s="136"/>
      <c r="FR278" s="136"/>
      <c r="FS278" s="136"/>
      <c r="FT278" s="136"/>
      <c r="FU278" s="136"/>
      <c r="FV278" s="136"/>
      <c r="FW278" s="136"/>
      <c r="FX278" s="136"/>
      <c r="FY278" s="136"/>
      <c r="FZ278" s="136"/>
      <c r="GA278" s="136"/>
      <c r="GB278" s="136"/>
      <c r="GC278" s="136"/>
      <c r="GD278" s="136"/>
      <c r="GE278" s="136"/>
      <c r="GF278" s="136"/>
      <c r="GG278" s="136"/>
      <c r="GH278" s="136"/>
      <c r="GI278" s="136"/>
      <c r="GJ278" s="136"/>
      <c r="GK278" s="136"/>
      <c r="GL278" s="136"/>
      <c r="GM278" s="136"/>
      <c r="GN278" s="136"/>
      <c r="GO278" s="136"/>
      <c r="GP278" s="136"/>
      <c r="GQ278" s="136"/>
      <c r="GR278" s="136"/>
      <c r="GS278" s="136"/>
      <c r="GT278" s="136"/>
      <c r="GU278" s="136"/>
      <c r="GV278" s="136"/>
      <c r="GW278" s="136"/>
      <c r="GX278" s="136"/>
      <c r="GY278" s="136"/>
      <c r="GZ278" s="136"/>
      <c r="HA278" s="136"/>
      <c r="HB278" s="136"/>
      <c r="HC278" s="136"/>
      <c r="HD278" s="136"/>
      <c r="HE278" s="136"/>
      <c r="HF278" s="136"/>
      <c r="HG278" s="136"/>
      <c r="HH278" s="136"/>
      <c r="HI278" s="136"/>
      <c r="HJ278" s="136"/>
      <c r="HK278" s="136"/>
      <c r="HL278" s="136"/>
      <c r="HM278" s="136"/>
      <c r="HN278" s="136"/>
      <c r="HO278" s="136"/>
      <c r="HP278" s="136"/>
      <c r="HQ278" s="136"/>
      <c r="HR278" s="136"/>
      <c r="HS278" s="136"/>
      <c r="HT278" s="136"/>
      <c r="HU278" s="136"/>
      <c r="HV278" s="136"/>
      <c r="HW278" s="136"/>
      <c r="HX278" s="136"/>
      <c r="HY278" s="136"/>
      <c r="HZ278" s="136"/>
      <c r="IA278" s="136"/>
      <c r="IB278" s="136"/>
      <c r="IC278" s="136"/>
      <c r="ID278" s="136"/>
      <c r="IE278" s="136"/>
      <c r="IF278" s="136"/>
      <c r="IG278" s="136"/>
      <c r="IH278" s="136"/>
      <c r="II278" s="136"/>
      <c r="IJ278" s="136"/>
      <c r="IK278" s="136"/>
      <c r="IL278" s="136"/>
      <c r="IM278" s="136"/>
      <c r="IN278" s="136"/>
      <c r="IO278" s="136"/>
      <c r="IP278" s="136"/>
      <c r="IQ278" s="136"/>
      <c r="IR278" s="136"/>
      <c r="IS278" s="136"/>
      <c r="IT278" s="136"/>
    </row>
    <row r="279" spans="1:254" s="132" customFormat="1" ht="26.4" x14ac:dyDescent="0.25">
      <c r="A279" s="169" t="s">
        <v>145</v>
      </c>
      <c r="B279" s="174" t="s">
        <v>381</v>
      </c>
      <c r="C279" s="174" t="s">
        <v>170</v>
      </c>
      <c r="D279" s="174" t="s">
        <v>90</v>
      </c>
      <c r="E279" s="174" t="s">
        <v>147</v>
      </c>
      <c r="F279" s="177"/>
      <c r="G279" s="167">
        <f>SUM(G280)</f>
        <v>0</v>
      </c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136"/>
      <c r="U279" s="136"/>
      <c r="V279" s="136"/>
      <c r="W279" s="136"/>
      <c r="X279" s="136"/>
      <c r="Y279" s="136"/>
      <c r="Z279" s="136"/>
      <c r="AA279" s="136"/>
      <c r="AB279" s="136"/>
      <c r="AC279" s="136"/>
      <c r="AD279" s="136"/>
      <c r="AE279" s="136"/>
      <c r="AF279" s="136"/>
      <c r="AG279" s="136"/>
      <c r="AH279" s="136"/>
      <c r="AI279" s="136"/>
      <c r="AJ279" s="136"/>
      <c r="AK279" s="136"/>
      <c r="AL279" s="136"/>
      <c r="AM279" s="136"/>
      <c r="AN279" s="136"/>
      <c r="AO279" s="136"/>
      <c r="AP279" s="136"/>
      <c r="AQ279" s="136"/>
      <c r="AR279" s="136"/>
      <c r="AS279" s="136"/>
      <c r="AT279" s="136"/>
      <c r="AU279" s="136"/>
      <c r="AV279" s="136"/>
      <c r="AW279" s="136"/>
      <c r="AX279" s="136"/>
      <c r="AY279" s="136"/>
      <c r="AZ279" s="136"/>
      <c r="BA279" s="136"/>
      <c r="BB279" s="136"/>
      <c r="BC279" s="136"/>
      <c r="BD279" s="136"/>
      <c r="BE279" s="136"/>
      <c r="BF279" s="136"/>
      <c r="BG279" s="136"/>
      <c r="BH279" s="136"/>
      <c r="BI279" s="136"/>
      <c r="BJ279" s="136"/>
      <c r="BK279" s="136"/>
      <c r="BL279" s="136"/>
      <c r="BM279" s="136"/>
      <c r="BN279" s="136"/>
      <c r="BO279" s="136"/>
      <c r="BP279" s="136"/>
      <c r="BQ279" s="136"/>
      <c r="BR279" s="136"/>
      <c r="BS279" s="136"/>
      <c r="BT279" s="136"/>
      <c r="BU279" s="136"/>
      <c r="BV279" s="136"/>
      <c r="BW279" s="136"/>
      <c r="BX279" s="136"/>
      <c r="BY279" s="136"/>
      <c r="BZ279" s="136"/>
      <c r="CA279" s="136"/>
      <c r="CB279" s="136"/>
      <c r="CC279" s="136"/>
      <c r="CD279" s="136"/>
      <c r="CE279" s="136"/>
      <c r="CF279" s="136"/>
      <c r="CG279" s="136"/>
      <c r="CH279" s="136"/>
      <c r="CI279" s="136"/>
      <c r="CJ279" s="136"/>
      <c r="CK279" s="136"/>
      <c r="CL279" s="136"/>
      <c r="CM279" s="136"/>
      <c r="CN279" s="136"/>
      <c r="CO279" s="136"/>
      <c r="CP279" s="136"/>
      <c r="CQ279" s="136"/>
      <c r="CR279" s="136"/>
      <c r="CS279" s="136"/>
      <c r="CT279" s="136"/>
      <c r="CU279" s="136"/>
      <c r="CV279" s="136"/>
      <c r="CW279" s="136"/>
      <c r="CX279" s="136"/>
      <c r="CY279" s="136"/>
      <c r="CZ279" s="136"/>
      <c r="DA279" s="136"/>
      <c r="DB279" s="136"/>
      <c r="DC279" s="136"/>
      <c r="DD279" s="136"/>
      <c r="DE279" s="136"/>
      <c r="DF279" s="136"/>
      <c r="DG279" s="136"/>
      <c r="DH279" s="136"/>
      <c r="DI279" s="136"/>
      <c r="DJ279" s="136"/>
      <c r="DK279" s="136"/>
      <c r="DL279" s="136"/>
      <c r="DM279" s="136"/>
      <c r="DN279" s="136"/>
      <c r="DO279" s="136"/>
      <c r="DP279" s="136"/>
      <c r="DQ279" s="136"/>
      <c r="DR279" s="136"/>
      <c r="DS279" s="136"/>
      <c r="DT279" s="136"/>
      <c r="DU279" s="136"/>
      <c r="DV279" s="136"/>
      <c r="DW279" s="136"/>
      <c r="DX279" s="136"/>
      <c r="DY279" s="136"/>
      <c r="DZ279" s="136"/>
      <c r="EA279" s="136"/>
      <c r="EB279" s="136"/>
      <c r="EC279" s="136"/>
      <c r="ED279" s="136"/>
      <c r="EE279" s="136"/>
      <c r="EF279" s="136"/>
      <c r="EG279" s="136"/>
      <c r="EH279" s="136"/>
      <c r="EI279" s="136"/>
      <c r="EJ279" s="136"/>
      <c r="EK279" s="136"/>
      <c r="EL279" s="136"/>
      <c r="EM279" s="136"/>
      <c r="EN279" s="136"/>
      <c r="EO279" s="136"/>
      <c r="EP279" s="136"/>
      <c r="EQ279" s="136"/>
      <c r="ER279" s="136"/>
      <c r="ES279" s="136"/>
      <c r="ET279" s="136"/>
      <c r="EU279" s="136"/>
      <c r="EV279" s="136"/>
      <c r="EW279" s="136"/>
      <c r="EX279" s="136"/>
      <c r="EY279" s="136"/>
      <c r="EZ279" s="136"/>
      <c r="FA279" s="136"/>
      <c r="FB279" s="136"/>
      <c r="FC279" s="136"/>
      <c r="FD279" s="136"/>
      <c r="FE279" s="136"/>
      <c r="FF279" s="136"/>
      <c r="FG279" s="136"/>
      <c r="FH279" s="136"/>
      <c r="FI279" s="136"/>
      <c r="FJ279" s="136"/>
      <c r="FK279" s="136"/>
      <c r="FL279" s="136"/>
      <c r="FM279" s="136"/>
      <c r="FN279" s="136"/>
      <c r="FO279" s="136"/>
      <c r="FP279" s="136"/>
      <c r="FQ279" s="136"/>
      <c r="FR279" s="136"/>
      <c r="FS279" s="136"/>
      <c r="FT279" s="136"/>
      <c r="FU279" s="136"/>
      <c r="FV279" s="136"/>
      <c r="FW279" s="136"/>
      <c r="FX279" s="136"/>
      <c r="FY279" s="136"/>
      <c r="FZ279" s="136"/>
      <c r="GA279" s="136"/>
      <c r="GB279" s="136"/>
      <c r="GC279" s="136"/>
      <c r="GD279" s="136"/>
      <c r="GE279" s="136"/>
      <c r="GF279" s="136"/>
      <c r="GG279" s="136"/>
      <c r="GH279" s="136"/>
      <c r="GI279" s="136"/>
      <c r="GJ279" s="136"/>
      <c r="GK279" s="136"/>
      <c r="GL279" s="136"/>
      <c r="GM279" s="136"/>
      <c r="GN279" s="136"/>
      <c r="GO279" s="136"/>
      <c r="GP279" s="136"/>
      <c r="GQ279" s="136"/>
      <c r="GR279" s="136"/>
      <c r="GS279" s="136"/>
      <c r="GT279" s="136"/>
      <c r="GU279" s="136"/>
      <c r="GV279" s="136"/>
      <c r="GW279" s="136"/>
      <c r="GX279" s="136"/>
      <c r="GY279" s="136"/>
      <c r="GZ279" s="136"/>
      <c r="HA279" s="136"/>
      <c r="HB279" s="136"/>
      <c r="HC279" s="136"/>
      <c r="HD279" s="136"/>
      <c r="HE279" s="136"/>
      <c r="HF279" s="136"/>
      <c r="HG279" s="136"/>
      <c r="HH279" s="136"/>
      <c r="HI279" s="136"/>
      <c r="HJ279" s="136"/>
      <c r="HK279" s="136"/>
      <c r="HL279" s="136"/>
      <c r="HM279" s="136"/>
      <c r="HN279" s="136"/>
      <c r="HO279" s="136"/>
      <c r="HP279" s="136"/>
      <c r="HQ279" s="136"/>
      <c r="HR279" s="136"/>
      <c r="HS279" s="136"/>
      <c r="HT279" s="136"/>
      <c r="HU279" s="136"/>
      <c r="HV279" s="136"/>
      <c r="HW279" s="136"/>
      <c r="HX279" s="136"/>
      <c r="HY279" s="136"/>
      <c r="HZ279" s="136"/>
      <c r="IA279" s="136"/>
      <c r="IB279" s="136"/>
      <c r="IC279" s="136"/>
      <c r="ID279" s="136"/>
      <c r="IE279" s="136"/>
      <c r="IF279" s="136"/>
      <c r="IG279" s="136"/>
      <c r="IH279" s="136"/>
      <c r="II279" s="136"/>
      <c r="IJ279" s="136"/>
      <c r="IK279" s="136"/>
      <c r="IL279" s="136"/>
      <c r="IM279" s="136"/>
      <c r="IN279" s="136"/>
      <c r="IO279" s="136"/>
      <c r="IP279" s="136"/>
      <c r="IQ279" s="136"/>
      <c r="IR279" s="136"/>
      <c r="IS279" s="136"/>
      <c r="IT279" s="136"/>
    </row>
    <row r="280" spans="1:254" s="132" customFormat="1" x14ac:dyDescent="0.25">
      <c r="A280" s="164" t="s">
        <v>393</v>
      </c>
      <c r="B280" s="170" t="s">
        <v>381</v>
      </c>
      <c r="C280" s="177" t="s">
        <v>90</v>
      </c>
      <c r="D280" s="177" t="s">
        <v>125</v>
      </c>
      <c r="E280" s="177" t="s">
        <v>156</v>
      </c>
      <c r="F280" s="177" t="s">
        <v>149</v>
      </c>
      <c r="G280" s="167">
        <v>0</v>
      </c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136"/>
      <c r="U280" s="136"/>
      <c r="V280" s="136"/>
      <c r="W280" s="136"/>
      <c r="X280" s="136"/>
      <c r="Y280" s="136"/>
      <c r="Z280" s="136"/>
      <c r="AA280" s="136"/>
      <c r="AB280" s="136"/>
      <c r="AC280" s="136"/>
      <c r="AD280" s="136"/>
      <c r="AE280" s="136"/>
      <c r="AF280" s="136"/>
      <c r="AG280" s="136"/>
      <c r="AH280" s="136"/>
      <c r="AI280" s="136"/>
      <c r="AJ280" s="136"/>
      <c r="AK280" s="136"/>
      <c r="AL280" s="136"/>
      <c r="AM280" s="136"/>
      <c r="AN280" s="136"/>
      <c r="AO280" s="136"/>
      <c r="AP280" s="136"/>
      <c r="AQ280" s="136"/>
      <c r="AR280" s="136"/>
      <c r="AS280" s="136"/>
      <c r="AT280" s="136"/>
      <c r="AU280" s="136"/>
      <c r="AV280" s="136"/>
      <c r="AW280" s="136"/>
      <c r="AX280" s="136"/>
      <c r="AY280" s="136"/>
      <c r="AZ280" s="136"/>
      <c r="BA280" s="136"/>
      <c r="BB280" s="136"/>
      <c r="BC280" s="136"/>
      <c r="BD280" s="136"/>
      <c r="BE280" s="136"/>
      <c r="BF280" s="136"/>
      <c r="BG280" s="136"/>
      <c r="BH280" s="136"/>
      <c r="BI280" s="136"/>
      <c r="BJ280" s="136"/>
      <c r="BK280" s="136"/>
      <c r="BL280" s="136"/>
      <c r="BM280" s="136"/>
      <c r="BN280" s="136"/>
      <c r="BO280" s="136"/>
      <c r="BP280" s="136"/>
      <c r="BQ280" s="136"/>
      <c r="BR280" s="136"/>
      <c r="BS280" s="136"/>
      <c r="BT280" s="136"/>
      <c r="BU280" s="136"/>
      <c r="BV280" s="136"/>
      <c r="BW280" s="136"/>
      <c r="BX280" s="136"/>
      <c r="BY280" s="136"/>
      <c r="BZ280" s="136"/>
      <c r="CA280" s="136"/>
      <c r="CB280" s="136"/>
      <c r="CC280" s="136"/>
      <c r="CD280" s="136"/>
      <c r="CE280" s="136"/>
      <c r="CF280" s="136"/>
      <c r="CG280" s="136"/>
      <c r="CH280" s="136"/>
      <c r="CI280" s="136"/>
      <c r="CJ280" s="136"/>
      <c r="CK280" s="136"/>
      <c r="CL280" s="136"/>
      <c r="CM280" s="136"/>
      <c r="CN280" s="136"/>
      <c r="CO280" s="136"/>
      <c r="CP280" s="136"/>
      <c r="CQ280" s="136"/>
      <c r="CR280" s="136"/>
      <c r="CS280" s="136"/>
      <c r="CT280" s="136"/>
      <c r="CU280" s="136"/>
      <c r="CV280" s="136"/>
      <c r="CW280" s="136"/>
      <c r="CX280" s="136"/>
      <c r="CY280" s="136"/>
      <c r="CZ280" s="136"/>
      <c r="DA280" s="136"/>
      <c r="DB280" s="136"/>
      <c r="DC280" s="136"/>
      <c r="DD280" s="136"/>
      <c r="DE280" s="136"/>
      <c r="DF280" s="136"/>
      <c r="DG280" s="136"/>
      <c r="DH280" s="136"/>
      <c r="DI280" s="136"/>
      <c r="DJ280" s="136"/>
      <c r="DK280" s="136"/>
      <c r="DL280" s="136"/>
      <c r="DM280" s="136"/>
      <c r="DN280" s="136"/>
      <c r="DO280" s="136"/>
      <c r="DP280" s="136"/>
      <c r="DQ280" s="136"/>
      <c r="DR280" s="136"/>
      <c r="DS280" s="136"/>
      <c r="DT280" s="136"/>
      <c r="DU280" s="136"/>
      <c r="DV280" s="136"/>
      <c r="DW280" s="136"/>
      <c r="DX280" s="136"/>
      <c r="DY280" s="136"/>
      <c r="DZ280" s="136"/>
      <c r="EA280" s="136"/>
      <c r="EB280" s="136"/>
      <c r="EC280" s="136"/>
      <c r="ED280" s="136"/>
      <c r="EE280" s="136"/>
      <c r="EF280" s="136"/>
      <c r="EG280" s="136"/>
      <c r="EH280" s="136"/>
      <c r="EI280" s="136"/>
      <c r="EJ280" s="136"/>
      <c r="EK280" s="136"/>
      <c r="EL280" s="136"/>
      <c r="EM280" s="136"/>
      <c r="EN280" s="136"/>
      <c r="EO280" s="136"/>
      <c r="EP280" s="136"/>
      <c r="EQ280" s="136"/>
      <c r="ER280" s="136"/>
      <c r="ES280" s="136"/>
      <c r="ET280" s="136"/>
      <c r="EU280" s="136"/>
      <c r="EV280" s="136"/>
      <c r="EW280" s="136"/>
      <c r="EX280" s="136"/>
      <c r="EY280" s="136"/>
      <c r="EZ280" s="136"/>
      <c r="FA280" s="136"/>
      <c r="FB280" s="136"/>
      <c r="FC280" s="136"/>
      <c r="FD280" s="136"/>
      <c r="FE280" s="136"/>
      <c r="FF280" s="136"/>
      <c r="FG280" s="136"/>
      <c r="FH280" s="136"/>
      <c r="FI280" s="136"/>
      <c r="FJ280" s="136"/>
      <c r="FK280" s="136"/>
      <c r="FL280" s="136"/>
      <c r="FM280" s="136"/>
      <c r="FN280" s="136"/>
      <c r="FO280" s="136"/>
      <c r="FP280" s="136"/>
      <c r="FQ280" s="136"/>
      <c r="FR280" s="136"/>
      <c r="FS280" s="136"/>
      <c r="FT280" s="136"/>
      <c r="FU280" s="136"/>
      <c r="FV280" s="136"/>
      <c r="FW280" s="136"/>
      <c r="FX280" s="136"/>
      <c r="FY280" s="136"/>
      <c r="FZ280" s="136"/>
      <c r="GA280" s="136"/>
      <c r="GB280" s="136"/>
      <c r="GC280" s="136"/>
      <c r="GD280" s="136"/>
      <c r="GE280" s="136"/>
      <c r="GF280" s="136"/>
      <c r="GG280" s="136"/>
      <c r="GH280" s="136"/>
      <c r="GI280" s="136"/>
      <c r="GJ280" s="136"/>
      <c r="GK280" s="136"/>
      <c r="GL280" s="136"/>
      <c r="GM280" s="136"/>
      <c r="GN280" s="136"/>
      <c r="GO280" s="136"/>
      <c r="GP280" s="136"/>
      <c r="GQ280" s="136"/>
      <c r="GR280" s="136"/>
      <c r="GS280" s="136"/>
      <c r="GT280" s="136"/>
      <c r="GU280" s="136"/>
      <c r="GV280" s="136"/>
      <c r="GW280" s="136"/>
      <c r="GX280" s="136"/>
      <c r="GY280" s="136"/>
      <c r="GZ280" s="136"/>
      <c r="HA280" s="136"/>
      <c r="HB280" s="136"/>
      <c r="HC280" s="136"/>
      <c r="HD280" s="136"/>
      <c r="HE280" s="136"/>
      <c r="HF280" s="136"/>
      <c r="HG280" s="136"/>
      <c r="HH280" s="136"/>
      <c r="HI280" s="136"/>
      <c r="HJ280" s="136"/>
      <c r="HK280" s="136"/>
      <c r="HL280" s="136"/>
      <c r="HM280" s="136"/>
      <c r="HN280" s="136"/>
      <c r="HO280" s="136"/>
      <c r="HP280" s="136"/>
      <c r="HQ280" s="136"/>
      <c r="HR280" s="136"/>
      <c r="HS280" s="136"/>
      <c r="HT280" s="136"/>
      <c r="HU280" s="136"/>
      <c r="HV280" s="136"/>
      <c r="HW280" s="136"/>
      <c r="HX280" s="136"/>
      <c r="HY280" s="136"/>
      <c r="HZ280" s="136"/>
      <c r="IA280" s="136"/>
      <c r="IB280" s="136"/>
      <c r="IC280" s="136"/>
      <c r="ID280" s="136"/>
      <c r="IE280" s="136"/>
      <c r="IF280" s="136"/>
      <c r="IG280" s="136"/>
      <c r="IH280" s="136"/>
      <c r="II280" s="136"/>
      <c r="IJ280" s="136"/>
      <c r="IK280" s="136"/>
      <c r="IL280" s="136"/>
      <c r="IM280" s="136"/>
      <c r="IN280" s="136"/>
      <c r="IO280" s="136"/>
      <c r="IP280" s="136"/>
      <c r="IQ280" s="136"/>
      <c r="IR280" s="136"/>
      <c r="IS280" s="136"/>
      <c r="IT280" s="136"/>
    </row>
    <row r="281" spans="1:254" s="132" customFormat="1" ht="13.8" x14ac:dyDescent="0.3">
      <c r="A281" s="159" t="s">
        <v>391</v>
      </c>
      <c r="B281" s="161" t="s">
        <v>381</v>
      </c>
      <c r="C281" s="175" t="s">
        <v>170</v>
      </c>
      <c r="D281" s="175" t="s">
        <v>90</v>
      </c>
      <c r="E281" s="175" t="s">
        <v>143</v>
      </c>
      <c r="F281" s="175"/>
      <c r="G281" s="162">
        <f>SUM(G282)</f>
        <v>271</v>
      </c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6"/>
      <c r="U281" s="136"/>
      <c r="V281" s="136"/>
      <c r="W281" s="136"/>
      <c r="X281" s="136"/>
      <c r="Y281" s="136"/>
      <c r="Z281" s="136"/>
      <c r="AA281" s="136"/>
      <c r="AB281" s="136"/>
      <c r="AC281" s="136"/>
      <c r="AD281" s="136"/>
      <c r="AE281" s="136"/>
      <c r="AF281" s="136"/>
      <c r="AG281" s="136"/>
      <c r="AH281" s="136"/>
      <c r="AI281" s="136"/>
      <c r="AJ281" s="136"/>
      <c r="AK281" s="136"/>
      <c r="AL281" s="136"/>
      <c r="AM281" s="136"/>
      <c r="AN281" s="136"/>
      <c r="AO281" s="136"/>
      <c r="AP281" s="136"/>
      <c r="AQ281" s="136"/>
      <c r="AR281" s="136"/>
      <c r="AS281" s="136"/>
      <c r="AT281" s="136"/>
      <c r="AU281" s="136"/>
      <c r="AV281" s="136"/>
      <c r="AW281" s="136"/>
      <c r="AX281" s="136"/>
      <c r="AY281" s="136"/>
      <c r="AZ281" s="136"/>
      <c r="BA281" s="136"/>
      <c r="BB281" s="136"/>
      <c r="BC281" s="136"/>
      <c r="BD281" s="136"/>
      <c r="BE281" s="136"/>
      <c r="BF281" s="136"/>
      <c r="BG281" s="136"/>
      <c r="BH281" s="136"/>
      <c r="BI281" s="136"/>
      <c r="BJ281" s="136"/>
      <c r="BK281" s="136"/>
      <c r="BL281" s="136"/>
      <c r="BM281" s="136"/>
      <c r="BN281" s="136"/>
      <c r="BO281" s="136"/>
      <c r="BP281" s="136"/>
      <c r="BQ281" s="136"/>
      <c r="BR281" s="136"/>
      <c r="BS281" s="136"/>
      <c r="BT281" s="136"/>
      <c r="BU281" s="136"/>
      <c r="BV281" s="136"/>
      <c r="BW281" s="136"/>
      <c r="BX281" s="136"/>
      <c r="BY281" s="136"/>
      <c r="BZ281" s="136"/>
      <c r="CA281" s="136"/>
      <c r="CB281" s="136"/>
      <c r="CC281" s="136"/>
      <c r="CD281" s="136"/>
      <c r="CE281" s="136"/>
      <c r="CF281" s="136"/>
      <c r="CG281" s="136"/>
      <c r="CH281" s="136"/>
      <c r="CI281" s="136"/>
      <c r="CJ281" s="136"/>
      <c r="CK281" s="136"/>
      <c r="CL281" s="136"/>
      <c r="CM281" s="136"/>
      <c r="CN281" s="136"/>
      <c r="CO281" s="136"/>
      <c r="CP281" s="136"/>
      <c r="CQ281" s="136"/>
      <c r="CR281" s="136"/>
      <c r="CS281" s="136"/>
      <c r="CT281" s="136"/>
      <c r="CU281" s="136"/>
      <c r="CV281" s="136"/>
      <c r="CW281" s="136"/>
      <c r="CX281" s="136"/>
      <c r="CY281" s="136"/>
      <c r="CZ281" s="136"/>
      <c r="DA281" s="136"/>
      <c r="DB281" s="136"/>
      <c r="DC281" s="136"/>
      <c r="DD281" s="136"/>
      <c r="DE281" s="136"/>
      <c r="DF281" s="136"/>
      <c r="DG281" s="136"/>
      <c r="DH281" s="136"/>
      <c r="DI281" s="136"/>
      <c r="DJ281" s="136"/>
      <c r="DK281" s="136"/>
      <c r="DL281" s="136"/>
      <c r="DM281" s="136"/>
      <c r="DN281" s="136"/>
      <c r="DO281" s="136"/>
      <c r="DP281" s="136"/>
      <c r="DQ281" s="136"/>
      <c r="DR281" s="136"/>
      <c r="DS281" s="136"/>
      <c r="DT281" s="136"/>
      <c r="DU281" s="136"/>
      <c r="DV281" s="136"/>
      <c r="DW281" s="136"/>
      <c r="DX281" s="136"/>
      <c r="DY281" s="136"/>
      <c r="DZ281" s="136"/>
      <c r="EA281" s="136"/>
      <c r="EB281" s="136"/>
      <c r="EC281" s="136"/>
      <c r="ED281" s="136"/>
      <c r="EE281" s="136"/>
      <c r="EF281" s="136"/>
      <c r="EG281" s="136"/>
      <c r="EH281" s="136"/>
      <c r="EI281" s="136"/>
      <c r="EJ281" s="136"/>
      <c r="EK281" s="136"/>
      <c r="EL281" s="136"/>
      <c r="EM281" s="136"/>
      <c r="EN281" s="136"/>
      <c r="EO281" s="136"/>
      <c r="EP281" s="136"/>
      <c r="EQ281" s="136"/>
      <c r="ER281" s="136"/>
      <c r="ES281" s="136"/>
      <c r="ET281" s="136"/>
      <c r="EU281" s="136"/>
      <c r="EV281" s="136"/>
      <c r="EW281" s="136"/>
      <c r="EX281" s="136"/>
      <c r="EY281" s="136"/>
      <c r="EZ281" s="136"/>
      <c r="FA281" s="136"/>
      <c r="FB281" s="136"/>
      <c r="FC281" s="136"/>
      <c r="FD281" s="136"/>
      <c r="FE281" s="136"/>
      <c r="FF281" s="136"/>
      <c r="FG281" s="136"/>
      <c r="FH281" s="136"/>
      <c r="FI281" s="136"/>
      <c r="FJ281" s="136"/>
      <c r="FK281" s="136"/>
      <c r="FL281" s="136"/>
      <c r="FM281" s="136"/>
      <c r="FN281" s="136"/>
      <c r="FO281" s="136"/>
      <c r="FP281" s="136"/>
      <c r="FQ281" s="136"/>
      <c r="FR281" s="136"/>
      <c r="FS281" s="136"/>
      <c r="FT281" s="136"/>
      <c r="FU281" s="136"/>
      <c r="FV281" s="136"/>
      <c r="FW281" s="136"/>
      <c r="FX281" s="136"/>
      <c r="FY281" s="136"/>
      <c r="FZ281" s="136"/>
      <c r="GA281" s="136"/>
      <c r="GB281" s="136"/>
      <c r="GC281" s="136"/>
      <c r="GD281" s="136"/>
      <c r="GE281" s="136"/>
      <c r="GF281" s="136"/>
      <c r="GG281" s="136"/>
      <c r="GH281" s="136"/>
      <c r="GI281" s="136"/>
      <c r="GJ281" s="136"/>
      <c r="GK281" s="136"/>
      <c r="GL281" s="136"/>
      <c r="GM281" s="136"/>
      <c r="GN281" s="136"/>
      <c r="GO281" s="136"/>
      <c r="GP281" s="136"/>
      <c r="GQ281" s="136"/>
      <c r="GR281" s="136"/>
      <c r="GS281" s="136"/>
      <c r="GT281" s="136"/>
      <c r="GU281" s="136"/>
      <c r="GV281" s="136"/>
      <c r="GW281" s="136"/>
      <c r="GX281" s="136"/>
      <c r="GY281" s="136"/>
      <c r="GZ281" s="136"/>
      <c r="HA281" s="136"/>
      <c r="HB281" s="136"/>
      <c r="HC281" s="136"/>
      <c r="HD281" s="136"/>
      <c r="HE281" s="136"/>
      <c r="HF281" s="136"/>
      <c r="HG281" s="136"/>
      <c r="HH281" s="136"/>
      <c r="HI281" s="136"/>
      <c r="HJ281" s="136"/>
      <c r="HK281" s="136"/>
      <c r="HL281" s="136"/>
      <c r="HM281" s="136"/>
      <c r="HN281" s="136"/>
      <c r="HO281" s="136"/>
      <c r="HP281" s="136"/>
      <c r="HQ281" s="136"/>
      <c r="HR281" s="136"/>
      <c r="HS281" s="136"/>
      <c r="HT281" s="136"/>
      <c r="HU281" s="136"/>
      <c r="HV281" s="136"/>
      <c r="HW281" s="136"/>
      <c r="HX281" s="136"/>
      <c r="HY281" s="136"/>
      <c r="HZ281" s="136"/>
      <c r="IA281" s="136"/>
      <c r="IB281" s="136"/>
      <c r="IC281" s="136"/>
      <c r="ID281" s="136"/>
      <c r="IE281" s="136"/>
      <c r="IF281" s="136"/>
      <c r="IG281" s="136"/>
      <c r="IH281" s="136"/>
      <c r="II281" s="136"/>
      <c r="IJ281" s="136"/>
      <c r="IK281" s="136"/>
      <c r="IL281" s="136"/>
      <c r="IM281" s="136"/>
      <c r="IN281" s="136"/>
      <c r="IO281" s="136"/>
      <c r="IP281" s="136"/>
      <c r="IQ281" s="136"/>
      <c r="IR281" s="136"/>
      <c r="IS281" s="136"/>
      <c r="IT281" s="136"/>
    </row>
    <row r="282" spans="1:254" s="132" customFormat="1" ht="26.4" x14ac:dyDescent="0.25">
      <c r="A282" s="164" t="s">
        <v>150</v>
      </c>
      <c r="B282" s="166" t="s">
        <v>381</v>
      </c>
      <c r="C282" s="177" t="s">
        <v>170</v>
      </c>
      <c r="D282" s="177" t="s">
        <v>90</v>
      </c>
      <c r="E282" s="177" t="s">
        <v>143</v>
      </c>
      <c r="F282" s="177" t="s">
        <v>151</v>
      </c>
      <c r="G282" s="167">
        <v>271</v>
      </c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136"/>
      <c r="U282" s="136"/>
      <c r="V282" s="136"/>
      <c r="W282" s="136"/>
      <c r="X282" s="136"/>
      <c r="Y282" s="136"/>
      <c r="Z282" s="136"/>
      <c r="AA282" s="136"/>
      <c r="AB282" s="136"/>
      <c r="AC282" s="136"/>
      <c r="AD282" s="136"/>
      <c r="AE282" s="136"/>
      <c r="AF282" s="136"/>
      <c r="AG282" s="136"/>
      <c r="AH282" s="136"/>
      <c r="AI282" s="136"/>
      <c r="AJ282" s="136"/>
      <c r="AK282" s="136"/>
      <c r="AL282" s="136"/>
      <c r="AM282" s="136"/>
      <c r="AN282" s="136"/>
      <c r="AO282" s="136"/>
      <c r="AP282" s="136"/>
      <c r="AQ282" s="136"/>
      <c r="AR282" s="136"/>
      <c r="AS282" s="136"/>
      <c r="AT282" s="136"/>
      <c r="AU282" s="136"/>
      <c r="AV282" s="136"/>
      <c r="AW282" s="136"/>
      <c r="AX282" s="136"/>
      <c r="AY282" s="136"/>
      <c r="AZ282" s="136"/>
      <c r="BA282" s="136"/>
      <c r="BB282" s="136"/>
      <c r="BC282" s="136"/>
      <c r="BD282" s="136"/>
      <c r="BE282" s="136"/>
      <c r="BF282" s="136"/>
      <c r="BG282" s="136"/>
      <c r="BH282" s="136"/>
      <c r="BI282" s="136"/>
      <c r="BJ282" s="136"/>
      <c r="BK282" s="136"/>
      <c r="BL282" s="136"/>
      <c r="BM282" s="136"/>
      <c r="BN282" s="136"/>
      <c r="BO282" s="136"/>
      <c r="BP282" s="136"/>
      <c r="BQ282" s="136"/>
      <c r="BR282" s="136"/>
      <c r="BS282" s="136"/>
      <c r="BT282" s="136"/>
      <c r="BU282" s="136"/>
      <c r="BV282" s="136"/>
      <c r="BW282" s="136"/>
      <c r="BX282" s="136"/>
      <c r="BY282" s="136"/>
      <c r="BZ282" s="136"/>
      <c r="CA282" s="136"/>
      <c r="CB282" s="136"/>
      <c r="CC282" s="136"/>
      <c r="CD282" s="136"/>
      <c r="CE282" s="136"/>
      <c r="CF282" s="136"/>
      <c r="CG282" s="136"/>
      <c r="CH282" s="136"/>
      <c r="CI282" s="136"/>
      <c r="CJ282" s="136"/>
      <c r="CK282" s="136"/>
      <c r="CL282" s="136"/>
      <c r="CM282" s="136"/>
      <c r="CN282" s="136"/>
      <c r="CO282" s="136"/>
      <c r="CP282" s="136"/>
      <c r="CQ282" s="136"/>
      <c r="CR282" s="136"/>
      <c r="CS282" s="136"/>
      <c r="CT282" s="136"/>
      <c r="CU282" s="136"/>
      <c r="CV282" s="136"/>
      <c r="CW282" s="136"/>
      <c r="CX282" s="136"/>
      <c r="CY282" s="136"/>
      <c r="CZ282" s="136"/>
      <c r="DA282" s="136"/>
      <c r="DB282" s="136"/>
      <c r="DC282" s="136"/>
      <c r="DD282" s="136"/>
      <c r="DE282" s="136"/>
      <c r="DF282" s="136"/>
      <c r="DG282" s="136"/>
      <c r="DH282" s="136"/>
      <c r="DI282" s="136"/>
      <c r="DJ282" s="136"/>
      <c r="DK282" s="136"/>
      <c r="DL282" s="136"/>
      <c r="DM282" s="136"/>
      <c r="DN282" s="136"/>
      <c r="DO282" s="136"/>
      <c r="DP282" s="136"/>
      <c r="DQ282" s="136"/>
      <c r="DR282" s="136"/>
      <c r="DS282" s="136"/>
      <c r="DT282" s="136"/>
      <c r="DU282" s="136"/>
      <c r="DV282" s="136"/>
      <c r="DW282" s="136"/>
      <c r="DX282" s="136"/>
      <c r="DY282" s="136"/>
      <c r="DZ282" s="136"/>
      <c r="EA282" s="136"/>
      <c r="EB282" s="136"/>
      <c r="EC282" s="136"/>
      <c r="ED282" s="136"/>
      <c r="EE282" s="136"/>
      <c r="EF282" s="136"/>
      <c r="EG282" s="136"/>
      <c r="EH282" s="136"/>
      <c r="EI282" s="136"/>
      <c r="EJ282" s="136"/>
      <c r="EK282" s="136"/>
      <c r="EL282" s="136"/>
      <c r="EM282" s="136"/>
      <c r="EN282" s="136"/>
      <c r="EO282" s="136"/>
      <c r="EP282" s="136"/>
      <c r="EQ282" s="136"/>
      <c r="ER282" s="136"/>
      <c r="ES282" s="136"/>
      <c r="ET282" s="136"/>
      <c r="EU282" s="136"/>
      <c r="EV282" s="136"/>
      <c r="EW282" s="136"/>
      <c r="EX282" s="136"/>
      <c r="EY282" s="136"/>
      <c r="EZ282" s="136"/>
      <c r="FA282" s="136"/>
      <c r="FB282" s="136"/>
      <c r="FC282" s="136"/>
      <c r="FD282" s="136"/>
      <c r="FE282" s="136"/>
      <c r="FF282" s="136"/>
      <c r="FG282" s="136"/>
      <c r="FH282" s="136"/>
      <c r="FI282" s="136"/>
      <c r="FJ282" s="136"/>
      <c r="FK282" s="136"/>
      <c r="FL282" s="136"/>
      <c r="FM282" s="136"/>
      <c r="FN282" s="136"/>
      <c r="FO282" s="136"/>
      <c r="FP282" s="136"/>
      <c r="FQ282" s="136"/>
      <c r="FR282" s="136"/>
      <c r="FS282" s="136"/>
      <c r="FT282" s="136"/>
      <c r="FU282" s="136"/>
      <c r="FV282" s="136"/>
      <c r="FW282" s="136"/>
      <c r="FX282" s="136"/>
      <c r="FY282" s="136"/>
      <c r="FZ282" s="136"/>
      <c r="GA282" s="136"/>
      <c r="GB282" s="136"/>
      <c r="GC282" s="136"/>
      <c r="GD282" s="136"/>
      <c r="GE282" s="136"/>
      <c r="GF282" s="136"/>
      <c r="GG282" s="136"/>
      <c r="GH282" s="136"/>
      <c r="GI282" s="136"/>
      <c r="GJ282" s="136"/>
      <c r="GK282" s="136"/>
      <c r="GL282" s="136"/>
      <c r="GM282" s="136"/>
      <c r="GN282" s="136"/>
      <c r="GO282" s="136"/>
      <c r="GP282" s="136"/>
      <c r="GQ282" s="136"/>
      <c r="GR282" s="136"/>
      <c r="GS282" s="136"/>
      <c r="GT282" s="136"/>
      <c r="GU282" s="136"/>
      <c r="GV282" s="136"/>
      <c r="GW282" s="136"/>
      <c r="GX282" s="136"/>
      <c r="GY282" s="136"/>
      <c r="GZ282" s="136"/>
      <c r="HA282" s="136"/>
      <c r="HB282" s="136"/>
      <c r="HC282" s="136"/>
      <c r="HD282" s="136"/>
      <c r="HE282" s="136"/>
      <c r="HF282" s="136"/>
      <c r="HG282" s="136"/>
      <c r="HH282" s="136"/>
      <c r="HI282" s="136"/>
      <c r="HJ282" s="136"/>
      <c r="HK282" s="136"/>
      <c r="HL282" s="136"/>
      <c r="HM282" s="136"/>
      <c r="HN282" s="136"/>
      <c r="HO282" s="136"/>
      <c r="HP282" s="136"/>
      <c r="HQ282" s="136"/>
      <c r="HR282" s="136"/>
      <c r="HS282" s="136"/>
      <c r="HT282" s="136"/>
      <c r="HU282" s="136"/>
      <c r="HV282" s="136"/>
      <c r="HW282" s="136"/>
      <c r="HX282" s="136"/>
      <c r="HY282" s="136"/>
      <c r="HZ282" s="136"/>
      <c r="IA282" s="136"/>
      <c r="IB282" s="136"/>
      <c r="IC282" s="136"/>
      <c r="ID282" s="136"/>
      <c r="IE282" s="136"/>
      <c r="IF282" s="136"/>
      <c r="IG282" s="136"/>
      <c r="IH282" s="136"/>
      <c r="II282" s="136"/>
      <c r="IJ282" s="136"/>
      <c r="IK282" s="136"/>
      <c r="IL282" s="136"/>
      <c r="IM282" s="136"/>
      <c r="IN282" s="136"/>
      <c r="IO282" s="136"/>
      <c r="IP282" s="136"/>
      <c r="IQ282" s="136"/>
      <c r="IR282" s="136"/>
      <c r="IS282" s="136"/>
      <c r="IT282" s="136"/>
    </row>
    <row r="283" spans="1:254" ht="13.8" x14ac:dyDescent="0.3">
      <c r="A283" s="200" t="s">
        <v>300</v>
      </c>
      <c r="B283" s="161" t="s">
        <v>381</v>
      </c>
      <c r="C283" s="175" t="s">
        <v>170</v>
      </c>
      <c r="D283" s="175" t="s">
        <v>90</v>
      </c>
      <c r="E283" s="175" t="s">
        <v>292</v>
      </c>
      <c r="F283" s="175"/>
      <c r="G283" s="162">
        <f>SUM(G284+G286+G288)</f>
        <v>40716</v>
      </c>
      <c r="H283" s="195"/>
      <c r="I283" s="195"/>
      <c r="J283" s="195"/>
      <c r="K283" s="195"/>
      <c r="L283" s="195"/>
      <c r="M283" s="195"/>
      <c r="N283" s="195"/>
      <c r="O283" s="195"/>
      <c r="P283" s="195"/>
      <c r="Q283" s="195"/>
      <c r="R283" s="195"/>
      <c r="S283" s="195"/>
      <c r="T283" s="195"/>
      <c r="U283" s="195"/>
      <c r="V283" s="195"/>
      <c r="W283" s="195"/>
      <c r="X283" s="195"/>
      <c r="Y283" s="195"/>
      <c r="Z283" s="195"/>
      <c r="AA283" s="195"/>
      <c r="AB283" s="195"/>
      <c r="AC283" s="195"/>
      <c r="AD283" s="195"/>
      <c r="AE283" s="195"/>
      <c r="AF283" s="195"/>
      <c r="AG283" s="195"/>
      <c r="AH283" s="195"/>
      <c r="AI283" s="195"/>
      <c r="AJ283" s="195"/>
      <c r="AK283" s="195"/>
      <c r="AL283" s="195"/>
      <c r="AM283" s="195"/>
      <c r="AN283" s="195"/>
      <c r="AO283" s="195"/>
      <c r="AP283" s="195"/>
      <c r="AQ283" s="195"/>
      <c r="AR283" s="195"/>
      <c r="AS283" s="195"/>
      <c r="AT283" s="195"/>
      <c r="AU283" s="195"/>
      <c r="AV283" s="195"/>
      <c r="AW283" s="195"/>
      <c r="AX283" s="195"/>
      <c r="AY283" s="195"/>
      <c r="AZ283" s="195"/>
      <c r="BA283" s="195"/>
      <c r="BB283" s="195"/>
      <c r="BC283" s="195"/>
      <c r="BD283" s="195"/>
      <c r="BE283" s="195"/>
      <c r="BF283" s="195"/>
      <c r="BG283" s="195"/>
      <c r="BH283" s="195"/>
      <c r="BI283" s="195"/>
      <c r="BJ283" s="195"/>
      <c r="BK283" s="195"/>
      <c r="BL283" s="195"/>
      <c r="BM283" s="195"/>
      <c r="BN283" s="195"/>
      <c r="BO283" s="195"/>
      <c r="BP283" s="195"/>
      <c r="BQ283" s="195"/>
      <c r="BR283" s="195"/>
      <c r="BS283" s="195"/>
      <c r="BT283" s="195"/>
      <c r="BU283" s="195"/>
      <c r="BV283" s="195"/>
      <c r="BW283" s="195"/>
      <c r="BX283" s="195"/>
      <c r="BY283" s="195"/>
      <c r="BZ283" s="195"/>
      <c r="CA283" s="195"/>
      <c r="CB283" s="195"/>
      <c r="CC283" s="195"/>
      <c r="CD283" s="195"/>
      <c r="CE283" s="195"/>
      <c r="CF283" s="195"/>
      <c r="CG283" s="195"/>
      <c r="CH283" s="195"/>
      <c r="CI283" s="195"/>
      <c r="CJ283" s="195"/>
      <c r="CK283" s="195"/>
      <c r="CL283" s="195"/>
      <c r="CM283" s="195"/>
      <c r="CN283" s="195"/>
      <c r="CO283" s="195"/>
      <c r="CP283" s="195"/>
      <c r="CQ283" s="195"/>
      <c r="CR283" s="195"/>
      <c r="CS283" s="195"/>
      <c r="CT283" s="195"/>
      <c r="CU283" s="195"/>
      <c r="CV283" s="195"/>
      <c r="CW283" s="195"/>
      <c r="CX283" s="195"/>
      <c r="CY283" s="195"/>
      <c r="CZ283" s="195"/>
      <c r="DA283" s="195"/>
      <c r="DB283" s="195"/>
      <c r="DC283" s="195"/>
      <c r="DD283" s="195"/>
      <c r="DE283" s="195"/>
      <c r="DF283" s="195"/>
      <c r="DG283" s="195"/>
      <c r="DH283" s="195"/>
      <c r="DI283" s="195"/>
      <c r="DJ283" s="195"/>
      <c r="DK283" s="195"/>
      <c r="DL283" s="195"/>
      <c r="DM283" s="195"/>
      <c r="DN283" s="195"/>
      <c r="DO283" s="195"/>
      <c r="DP283" s="195"/>
      <c r="DQ283" s="195"/>
      <c r="DR283" s="195"/>
      <c r="DS283" s="195"/>
      <c r="DT283" s="195"/>
      <c r="DU283" s="195"/>
      <c r="DV283" s="195"/>
      <c r="DW283" s="195"/>
      <c r="DX283" s="195"/>
      <c r="DY283" s="195"/>
      <c r="DZ283" s="195"/>
      <c r="EA283" s="195"/>
      <c r="EB283" s="195"/>
      <c r="EC283" s="195"/>
      <c r="ED283" s="195"/>
      <c r="EE283" s="195"/>
      <c r="EF283" s="195"/>
      <c r="EG283" s="195"/>
      <c r="EH283" s="195"/>
      <c r="EI283" s="195"/>
      <c r="EJ283" s="195"/>
      <c r="EK283" s="195"/>
      <c r="EL283" s="195"/>
      <c r="EM283" s="195"/>
      <c r="EN283" s="195"/>
      <c r="EO283" s="195"/>
      <c r="EP283" s="195"/>
      <c r="EQ283" s="195"/>
      <c r="ER283" s="195"/>
      <c r="ES283" s="195"/>
      <c r="ET283" s="195"/>
      <c r="EU283" s="195"/>
      <c r="EV283" s="195"/>
      <c r="EW283" s="195"/>
      <c r="EX283" s="195"/>
      <c r="EY283" s="195"/>
      <c r="EZ283" s="195"/>
      <c r="FA283" s="195"/>
      <c r="FB283" s="195"/>
      <c r="FC283" s="195"/>
      <c r="FD283" s="195"/>
      <c r="FE283" s="195"/>
      <c r="FF283" s="195"/>
      <c r="FG283" s="195"/>
      <c r="FH283" s="195"/>
      <c r="FI283" s="195"/>
      <c r="FJ283" s="195"/>
      <c r="FK283" s="195"/>
      <c r="FL283" s="195"/>
      <c r="FM283" s="195"/>
      <c r="FN283" s="195"/>
      <c r="FO283" s="195"/>
      <c r="FP283" s="195"/>
      <c r="FQ283" s="195"/>
      <c r="FR283" s="195"/>
      <c r="FS283" s="195"/>
      <c r="FT283" s="195"/>
      <c r="FU283" s="195"/>
      <c r="FV283" s="195"/>
      <c r="FW283" s="195"/>
      <c r="FX283" s="195"/>
      <c r="FY283" s="195"/>
      <c r="FZ283" s="195"/>
      <c r="GA283" s="195"/>
      <c r="GB283" s="195"/>
      <c r="GC283" s="195"/>
      <c r="GD283" s="195"/>
      <c r="GE283" s="195"/>
      <c r="GF283" s="195"/>
      <c r="GG283" s="195"/>
      <c r="GH283" s="195"/>
      <c r="GI283" s="195"/>
      <c r="GJ283" s="195"/>
      <c r="GK283" s="195"/>
      <c r="GL283" s="195"/>
      <c r="GM283" s="195"/>
      <c r="GN283" s="195"/>
      <c r="GO283" s="195"/>
      <c r="GP283" s="195"/>
      <c r="GQ283" s="195"/>
      <c r="GR283" s="195"/>
      <c r="GS283" s="195"/>
      <c r="GT283" s="195"/>
      <c r="GU283" s="195"/>
      <c r="GV283" s="195"/>
      <c r="GW283" s="195"/>
      <c r="GX283" s="195"/>
      <c r="GY283" s="195"/>
      <c r="GZ283" s="195"/>
      <c r="HA283" s="195"/>
      <c r="HB283" s="195"/>
      <c r="HC283" s="195"/>
      <c r="HD283" s="195"/>
      <c r="HE283" s="195"/>
      <c r="HF283" s="195"/>
      <c r="HG283" s="195"/>
      <c r="HH283" s="195"/>
      <c r="HI283" s="195"/>
      <c r="HJ283" s="195"/>
      <c r="HK283" s="195"/>
      <c r="HL283" s="195"/>
      <c r="HM283" s="195"/>
      <c r="HN283" s="195"/>
      <c r="HO283" s="195"/>
      <c r="HP283" s="195"/>
      <c r="HQ283" s="195"/>
      <c r="HR283" s="195"/>
      <c r="HS283" s="195"/>
      <c r="HT283" s="195"/>
      <c r="HU283" s="195"/>
      <c r="HV283" s="195"/>
      <c r="HW283" s="195"/>
      <c r="HX283" s="195"/>
      <c r="HY283" s="195"/>
      <c r="HZ283" s="195"/>
      <c r="IA283" s="195"/>
      <c r="IB283" s="195"/>
      <c r="IC283" s="195"/>
      <c r="ID283" s="195"/>
      <c r="IE283" s="195"/>
      <c r="IF283" s="195"/>
      <c r="IG283" s="195"/>
      <c r="IH283" s="195"/>
      <c r="II283" s="195"/>
      <c r="IJ283" s="195"/>
      <c r="IK283" s="195"/>
      <c r="IL283" s="195"/>
      <c r="IM283" s="195"/>
      <c r="IN283" s="195"/>
      <c r="IO283" s="195"/>
      <c r="IP283" s="195"/>
      <c r="IQ283" s="195"/>
      <c r="IR283" s="195"/>
      <c r="IS283" s="195"/>
      <c r="IT283" s="195"/>
    </row>
    <row r="284" spans="1:254" ht="13.8" x14ac:dyDescent="0.3">
      <c r="A284" s="159" t="s">
        <v>293</v>
      </c>
      <c r="B284" s="161" t="s">
        <v>381</v>
      </c>
      <c r="C284" s="175" t="s">
        <v>170</v>
      </c>
      <c r="D284" s="175" t="s">
        <v>90</v>
      </c>
      <c r="E284" s="175" t="s">
        <v>294</v>
      </c>
      <c r="F284" s="175"/>
      <c r="G284" s="162">
        <f>SUM(G285)</f>
        <v>18700</v>
      </c>
    </row>
    <row r="285" spans="1:254" s="192" customFormat="1" ht="26.4" x14ac:dyDescent="0.25">
      <c r="A285" s="164" t="s">
        <v>150</v>
      </c>
      <c r="B285" s="177" t="s">
        <v>381</v>
      </c>
      <c r="C285" s="177" t="s">
        <v>170</v>
      </c>
      <c r="D285" s="177" t="s">
        <v>90</v>
      </c>
      <c r="E285" s="177" t="s">
        <v>294</v>
      </c>
      <c r="F285" s="177" t="s">
        <v>151</v>
      </c>
      <c r="G285" s="167">
        <v>18700</v>
      </c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136"/>
      <c r="U285" s="136"/>
      <c r="V285" s="136"/>
      <c r="W285" s="136"/>
      <c r="X285" s="136"/>
      <c r="Y285" s="136"/>
      <c r="Z285" s="136"/>
      <c r="AA285" s="136"/>
      <c r="AB285" s="136"/>
      <c r="AC285" s="136"/>
      <c r="AD285" s="136"/>
      <c r="AE285" s="136"/>
      <c r="AF285" s="136"/>
      <c r="AG285" s="136"/>
      <c r="AH285" s="136"/>
      <c r="AI285" s="136"/>
      <c r="AJ285" s="136"/>
      <c r="AK285" s="136"/>
      <c r="AL285" s="136"/>
      <c r="AM285" s="136"/>
      <c r="AN285" s="136"/>
      <c r="AO285" s="136"/>
      <c r="AP285" s="136"/>
      <c r="AQ285" s="136"/>
      <c r="AR285" s="136"/>
      <c r="AS285" s="136"/>
      <c r="AT285" s="136"/>
      <c r="AU285" s="136"/>
      <c r="AV285" s="136"/>
      <c r="AW285" s="136"/>
      <c r="AX285" s="136"/>
      <c r="AY285" s="136"/>
      <c r="AZ285" s="136"/>
      <c r="BA285" s="136"/>
      <c r="BB285" s="136"/>
      <c r="BC285" s="136"/>
      <c r="BD285" s="136"/>
      <c r="BE285" s="136"/>
      <c r="BF285" s="136"/>
      <c r="BG285" s="136"/>
      <c r="BH285" s="136"/>
      <c r="BI285" s="136"/>
      <c r="BJ285" s="136"/>
      <c r="BK285" s="136"/>
      <c r="BL285" s="136"/>
      <c r="BM285" s="136"/>
      <c r="BN285" s="136"/>
      <c r="BO285" s="136"/>
      <c r="BP285" s="136"/>
      <c r="BQ285" s="136"/>
      <c r="BR285" s="136"/>
      <c r="BS285" s="136"/>
      <c r="BT285" s="136"/>
      <c r="BU285" s="136"/>
      <c r="BV285" s="136"/>
      <c r="BW285" s="136"/>
      <c r="BX285" s="136"/>
      <c r="BY285" s="136"/>
      <c r="BZ285" s="136"/>
      <c r="CA285" s="136"/>
      <c r="CB285" s="136"/>
      <c r="CC285" s="136"/>
      <c r="CD285" s="136"/>
      <c r="CE285" s="136"/>
      <c r="CF285" s="136"/>
      <c r="CG285" s="136"/>
      <c r="CH285" s="136"/>
      <c r="CI285" s="136"/>
      <c r="CJ285" s="136"/>
      <c r="CK285" s="136"/>
      <c r="CL285" s="136"/>
      <c r="CM285" s="136"/>
      <c r="CN285" s="136"/>
      <c r="CO285" s="136"/>
      <c r="CP285" s="136"/>
      <c r="CQ285" s="136"/>
      <c r="CR285" s="136"/>
      <c r="CS285" s="136"/>
      <c r="CT285" s="136"/>
      <c r="CU285" s="136"/>
      <c r="CV285" s="136"/>
      <c r="CW285" s="136"/>
      <c r="CX285" s="136"/>
      <c r="CY285" s="136"/>
      <c r="CZ285" s="136"/>
      <c r="DA285" s="136"/>
      <c r="DB285" s="136"/>
      <c r="DC285" s="136"/>
      <c r="DD285" s="136"/>
      <c r="DE285" s="136"/>
      <c r="DF285" s="136"/>
      <c r="DG285" s="136"/>
      <c r="DH285" s="136"/>
      <c r="DI285" s="136"/>
      <c r="DJ285" s="136"/>
      <c r="DK285" s="136"/>
      <c r="DL285" s="136"/>
      <c r="DM285" s="136"/>
      <c r="DN285" s="136"/>
      <c r="DO285" s="136"/>
      <c r="DP285" s="136"/>
      <c r="DQ285" s="136"/>
      <c r="DR285" s="136"/>
      <c r="DS285" s="136"/>
      <c r="DT285" s="136"/>
      <c r="DU285" s="136"/>
      <c r="DV285" s="136"/>
      <c r="DW285" s="136"/>
      <c r="DX285" s="136"/>
      <c r="DY285" s="136"/>
      <c r="DZ285" s="136"/>
      <c r="EA285" s="136"/>
      <c r="EB285" s="136"/>
      <c r="EC285" s="136"/>
      <c r="ED285" s="136"/>
      <c r="EE285" s="136"/>
      <c r="EF285" s="136"/>
      <c r="EG285" s="136"/>
      <c r="EH285" s="136"/>
      <c r="EI285" s="136"/>
      <c r="EJ285" s="136"/>
      <c r="EK285" s="136"/>
      <c r="EL285" s="136"/>
      <c r="EM285" s="136"/>
      <c r="EN285" s="136"/>
      <c r="EO285" s="136"/>
      <c r="EP285" s="136"/>
      <c r="EQ285" s="136"/>
      <c r="ER285" s="136"/>
      <c r="ES285" s="136"/>
      <c r="ET285" s="136"/>
      <c r="EU285" s="136"/>
      <c r="EV285" s="136"/>
      <c r="EW285" s="136"/>
      <c r="EX285" s="136"/>
      <c r="EY285" s="136"/>
      <c r="EZ285" s="136"/>
      <c r="FA285" s="136"/>
      <c r="FB285" s="136"/>
      <c r="FC285" s="136"/>
      <c r="FD285" s="136"/>
      <c r="FE285" s="136"/>
      <c r="FF285" s="136"/>
      <c r="FG285" s="136"/>
      <c r="FH285" s="136"/>
      <c r="FI285" s="136"/>
      <c r="FJ285" s="136"/>
      <c r="FK285" s="136"/>
      <c r="FL285" s="136"/>
      <c r="FM285" s="136"/>
      <c r="FN285" s="136"/>
      <c r="FO285" s="136"/>
      <c r="FP285" s="136"/>
      <c r="FQ285" s="136"/>
      <c r="FR285" s="136"/>
      <c r="FS285" s="136"/>
      <c r="FT285" s="136"/>
      <c r="FU285" s="136"/>
      <c r="FV285" s="136"/>
      <c r="FW285" s="136"/>
      <c r="FX285" s="136"/>
      <c r="FY285" s="136"/>
      <c r="FZ285" s="136"/>
      <c r="GA285" s="136"/>
      <c r="GB285" s="136"/>
      <c r="GC285" s="136"/>
      <c r="GD285" s="136"/>
      <c r="GE285" s="136"/>
      <c r="GF285" s="136"/>
      <c r="GG285" s="136"/>
      <c r="GH285" s="136"/>
      <c r="GI285" s="136"/>
      <c r="GJ285" s="136"/>
      <c r="GK285" s="136"/>
      <c r="GL285" s="136"/>
      <c r="GM285" s="136"/>
      <c r="GN285" s="136"/>
      <c r="GO285" s="136"/>
      <c r="GP285" s="136"/>
      <c r="GQ285" s="136"/>
      <c r="GR285" s="136"/>
      <c r="GS285" s="136"/>
      <c r="GT285" s="136"/>
      <c r="GU285" s="136"/>
      <c r="GV285" s="136"/>
      <c r="GW285" s="136"/>
      <c r="GX285" s="136"/>
      <c r="GY285" s="136"/>
      <c r="GZ285" s="136"/>
      <c r="HA285" s="136"/>
      <c r="HB285" s="136"/>
      <c r="HC285" s="136"/>
      <c r="HD285" s="136"/>
      <c r="HE285" s="136"/>
      <c r="HF285" s="136"/>
      <c r="HG285" s="136"/>
      <c r="HH285" s="136"/>
      <c r="HI285" s="136"/>
      <c r="HJ285" s="136"/>
      <c r="HK285" s="136"/>
      <c r="HL285" s="136"/>
      <c r="HM285" s="136"/>
      <c r="HN285" s="136"/>
      <c r="HO285" s="136"/>
      <c r="HP285" s="136"/>
      <c r="HQ285" s="136"/>
      <c r="HR285" s="136"/>
      <c r="HS285" s="136"/>
      <c r="HT285" s="136"/>
      <c r="HU285" s="136"/>
      <c r="HV285" s="136"/>
      <c r="HW285" s="136"/>
      <c r="HX285" s="136"/>
      <c r="HY285" s="136"/>
      <c r="HZ285" s="136"/>
      <c r="IA285" s="136"/>
      <c r="IB285" s="136"/>
      <c r="IC285" s="136"/>
      <c r="ID285" s="136"/>
      <c r="IE285" s="136"/>
      <c r="IF285" s="136"/>
      <c r="IG285" s="136"/>
      <c r="IH285" s="136"/>
      <c r="II285" s="136"/>
      <c r="IJ285" s="136"/>
      <c r="IK285" s="136"/>
      <c r="IL285" s="136"/>
      <c r="IM285" s="136"/>
      <c r="IN285" s="136"/>
      <c r="IO285" s="136"/>
      <c r="IP285" s="136"/>
      <c r="IQ285" s="136"/>
      <c r="IR285" s="136"/>
      <c r="IS285" s="136"/>
      <c r="IT285" s="136"/>
    </row>
    <row r="286" spans="1:254" ht="13.8" x14ac:dyDescent="0.3">
      <c r="A286" s="159" t="s">
        <v>295</v>
      </c>
      <c r="B286" s="217">
        <v>510</v>
      </c>
      <c r="C286" s="175" t="s">
        <v>170</v>
      </c>
      <c r="D286" s="175" t="s">
        <v>90</v>
      </c>
      <c r="E286" s="175" t="s">
        <v>296</v>
      </c>
      <c r="F286" s="175"/>
      <c r="G286" s="162">
        <f>SUM(G287)</f>
        <v>3100</v>
      </c>
    </row>
    <row r="287" spans="1:254" ht="26.4" x14ac:dyDescent="0.25">
      <c r="A287" s="164" t="s">
        <v>150</v>
      </c>
      <c r="B287" s="166" t="s">
        <v>381</v>
      </c>
      <c r="C287" s="177" t="s">
        <v>170</v>
      </c>
      <c r="D287" s="177" t="s">
        <v>90</v>
      </c>
      <c r="E287" s="177" t="s">
        <v>296</v>
      </c>
      <c r="F287" s="177" t="s">
        <v>151</v>
      </c>
      <c r="G287" s="167">
        <v>3100</v>
      </c>
    </row>
    <row r="288" spans="1:254" ht="13.8" x14ac:dyDescent="0.3">
      <c r="A288" s="159" t="s">
        <v>297</v>
      </c>
      <c r="B288" s="175" t="s">
        <v>381</v>
      </c>
      <c r="C288" s="175" t="s">
        <v>170</v>
      </c>
      <c r="D288" s="175" t="s">
        <v>90</v>
      </c>
      <c r="E288" s="175" t="s">
        <v>298</v>
      </c>
      <c r="F288" s="175"/>
      <c r="G288" s="162">
        <f>SUM(G289)</f>
        <v>18916</v>
      </c>
    </row>
    <row r="289" spans="1:254" ht="26.4" x14ac:dyDescent="0.25">
      <c r="A289" s="164" t="s">
        <v>150</v>
      </c>
      <c r="B289" s="179">
        <v>510</v>
      </c>
      <c r="C289" s="177" t="s">
        <v>170</v>
      </c>
      <c r="D289" s="177" t="s">
        <v>90</v>
      </c>
      <c r="E289" s="177" t="s">
        <v>298</v>
      </c>
      <c r="F289" s="177" t="s">
        <v>151</v>
      </c>
      <c r="G289" s="167">
        <v>18916</v>
      </c>
    </row>
    <row r="290" spans="1:254" x14ac:dyDescent="0.25">
      <c r="A290" s="230" t="s">
        <v>427</v>
      </c>
      <c r="B290" s="156" t="s">
        <v>381</v>
      </c>
      <c r="C290" s="155" t="s">
        <v>170</v>
      </c>
      <c r="D290" s="155" t="s">
        <v>109</v>
      </c>
      <c r="E290" s="155"/>
      <c r="F290" s="155"/>
      <c r="G290" s="157">
        <f>SUM(G291)</f>
        <v>62036.4</v>
      </c>
    </row>
    <row r="291" spans="1:254" ht="13.8" x14ac:dyDescent="0.3">
      <c r="A291" s="159" t="s">
        <v>140</v>
      </c>
      <c r="B291" s="175" t="s">
        <v>381</v>
      </c>
      <c r="C291" s="175" t="s">
        <v>170</v>
      </c>
      <c r="D291" s="175" t="s">
        <v>109</v>
      </c>
      <c r="E291" s="175" t="s">
        <v>141</v>
      </c>
      <c r="F291" s="175"/>
      <c r="G291" s="162">
        <f>SUM(G292)</f>
        <v>62036.4</v>
      </c>
    </row>
    <row r="292" spans="1:254" s="132" customFormat="1" x14ac:dyDescent="0.25">
      <c r="A292" s="169" t="s">
        <v>300</v>
      </c>
      <c r="B292" s="171" t="s">
        <v>381</v>
      </c>
      <c r="C292" s="174" t="s">
        <v>170</v>
      </c>
      <c r="D292" s="174" t="s">
        <v>109</v>
      </c>
      <c r="E292" s="174" t="s">
        <v>292</v>
      </c>
      <c r="F292" s="174"/>
      <c r="G292" s="172">
        <f>SUM(G293:G301)</f>
        <v>62036.4</v>
      </c>
    </row>
    <row r="293" spans="1:254" s="168" customFormat="1" x14ac:dyDescent="0.25">
      <c r="A293" s="164" t="s">
        <v>383</v>
      </c>
      <c r="B293" s="179">
        <v>510</v>
      </c>
      <c r="C293" s="177" t="s">
        <v>170</v>
      </c>
      <c r="D293" s="177" t="s">
        <v>109</v>
      </c>
      <c r="E293" s="177" t="s">
        <v>301</v>
      </c>
      <c r="F293" s="177" t="s">
        <v>105</v>
      </c>
      <c r="G293" s="167">
        <v>0</v>
      </c>
    </row>
    <row r="294" spans="1:254" s="168" customFormat="1" ht="39.6" x14ac:dyDescent="0.25">
      <c r="A294" s="164" t="s">
        <v>382</v>
      </c>
      <c r="B294" s="179">
        <v>510</v>
      </c>
      <c r="C294" s="177" t="s">
        <v>170</v>
      </c>
      <c r="D294" s="177" t="s">
        <v>109</v>
      </c>
      <c r="E294" s="177" t="s">
        <v>302</v>
      </c>
      <c r="F294" s="177" t="s">
        <v>97</v>
      </c>
      <c r="G294" s="167">
        <v>0</v>
      </c>
    </row>
    <row r="295" spans="1:254" s="168" customFormat="1" x14ac:dyDescent="0.25">
      <c r="A295" s="164" t="s">
        <v>383</v>
      </c>
      <c r="B295" s="179">
        <v>510</v>
      </c>
      <c r="C295" s="177" t="s">
        <v>170</v>
      </c>
      <c r="D295" s="177" t="s">
        <v>109</v>
      </c>
      <c r="E295" s="177" t="s">
        <v>302</v>
      </c>
      <c r="F295" s="177" t="s">
        <v>105</v>
      </c>
      <c r="G295" s="167">
        <v>0</v>
      </c>
    </row>
    <row r="296" spans="1:254" s="206" customFormat="1" x14ac:dyDescent="0.25">
      <c r="A296" s="164" t="s">
        <v>383</v>
      </c>
      <c r="B296" s="179">
        <v>510</v>
      </c>
      <c r="C296" s="177" t="s">
        <v>170</v>
      </c>
      <c r="D296" s="177" t="s">
        <v>109</v>
      </c>
      <c r="E296" s="177" t="s">
        <v>292</v>
      </c>
      <c r="F296" s="177" t="s">
        <v>105</v>
      </c>
      <c r="G296" s="172">
        <v>3000</v>
      </c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132"/>
      <c r="U296" s="132"/>
      <c r="V296" s="132"/>
      <c r="W296" s="132"/>
      <c r="X296" s="132"/>
      <c r="Y296" s="132"/>
      <c r="Z296" s="132"/>
      <c r="AA296" s="132"/>
      <c r="AB296" s="132"/>
      <c r="AC296" s="132"/>
      <c r="AD296" s="132"/>
      <c r="AE296" s="132"/>
      <c r="AF296" s="132"/>
      <c r="AG296" s="132"/>
      <c r="AH296" s="132"/>
      <c r="AI296" s="132"/>
      <c r="AJ296" s="132"/>
      <c r="AK296" s="132"/>
      <c r="AL296" s="132"/>
      <c r="AM296" s="132"/>
      <c r="AN296" s="132"/>
      <c r="AO296" s="132"/>
      <c r="AP296" s="132"/>
      <c r="AQ296" s="132"/>
      <c r="AR296" s="132"/>
      <c r="AS296" s="132"/>
      <c r="AT296" s="132"/>
      <c r="AU296" s="132"/>
      <c r="AV296" s="132"/>
      <c r="AW296" s="132"/>
      <c r="AX296" s="132"/>
      <c r="AY296" s="132"/>
      <c r="AZ296" s="132"/>
      <c r="BA296" s="132"/>
      <c r="BB296" s="132"/>
      <c r="BC296" s="132"/>
      <c r="BD296" s="132"/>
      <c r="BE296" s="132"/>
      <c r="BF296" s="132"/>
      <c r="BG296" s="132"/>
      <c r="BH296" s="132"/>
      <c r="BI296" s="132"/>
      <c r="BJ296" s="132"/>
      <c r="BK296" s="132"/>
      <c r="BL296" s="132"/>
      <c r="BM296" s="132"/>
      <c r="BN296" s="132"/>
      <c r="BO296" s="132"/>
      <c r="BP296" s="132"/>
      <c r="BQ296" s="132"/>
      <c r="BR296" s="132"/>
      <c r="BS296" s="132"/>
      <c r="BT296" s="132"/>
      <c r="BU296" s="132"/>
      <c r="BV296" s="132"/>
      <c r="BW296" s="132"/>
      <c r="BX296" s="132"/>
      <c r="BY296" s="132"/>
      <c r="BZ296" s="132"/>
      <c r="CA296" s="132"/>
      <c r="CB296" s="132"/>
      <c r="CC296" s="132"/>
      <c r="CD296" s="132"/>
      <c r="CE296" s="132"/>
      <c r="CF296" s="132"/>
      <c r="CG296" s="132"/>
      <c r="CH296" s="132"/>
      <c r="CI296" s="132"/>
      <c r="CJ296" s="132"/>
      <c r="CK296" s="132"/>
      <c r="CL296" s="132"/>
      <c r="CM296" s="132"/>
      <c r="CN296" s="132"/>
      <c r="CO296" s="132"/>
      <c r="CP296" s="132"/>
      <c r="CQ296" s="132"/>
      <c r="CR296" s="132"/>
      <c r="CS296" s="132"/>
      <c r="CT296" s="132"/>
      <c r="CU296" s="132"/>
      <c r="CV296" s="132"/>
      <c r="CW296" s="132"/>
      <c r="CX296" s="132"/>
      <c r="CY296" s="132"/>
      <c r="CZ296" s="132"/>
      <c r="DA296" s="132"/>
      <c r="DB296" s="132"/>
      <c r="DC296" s="132"/>
      <c r="DD296" s="132"/>
      <c r="DE296" s="132"/>
      <c r="DF296" s="132"/>
      <c r="DG296" s="132"/>
      <c r="DH296" s="132"/>
      <c r="DI296" s="132"/>
      <c r="DJ296" s="132"/>
      <c r="DK296" s="132"/>
      <c r="DL296" s="132"/>
      <c r="DM296" s="132"/>
      <c r="DN296" s="132"/>
      <c r="DO296" s="132"/>
      <c r="DP296" s="132"/>
      <c r="DQ296" s="132"/>
      <c r="DR296" s="132"/>
      <c r="DS296" s="132"/>
      <c r="DT296" s="132"/>
      <c r="DU296" s="132"/>
      <c r="DV296" s="132"/>
      <c r="DW296" s="132"/>
      <c r="DX296" s="132"/>
      <c r="DY296" s="132"/>
      <c r="DZ296" s="132"/>
      <c r="EA296" s="132"/>
      <c r="EB296" s="132"/>
      <c r="EC296" s="132"/>
      <c r="ED296" s="132"/>
      <c r="EE296" s="132"/>
      <c r="EF296" s="132"/>
      <c r="EG296" s="132"/>
      <c r="EH296" s="132"/>
      <c r="EI296" s="132"/>
      <c r="EJ296" s="132"/>
      <c r="EK296" s="132"/>
      <c r="EL296" s="132"/>
      <c r="EM296" s="132"/>
      <c r="EN296" s="132"/>
      <c r="EO296" s="132"/>
      <c r="EP296" s="132"/>
      <c r="EQ296" s="132"/>
      <c r="ER296" s="132"/>
      <c r="ES296" s="132"/>
      <c r="ET296" s="132"/>
      <c r="EU296" s="132"/>
      <c r="EV296" s="132"/>
      <c r="EW296" s="132"/>
      <c r="EX296" s="132"/>
      <c r="EY296" s="132"/>
      <c r="EZ296" s="132"/>
      <c r="FA296" s="132"/>
      <c r="FB296" s="132"/>
      <c r="FC296" s="132"/>
      <c r="FD296" s="132"/>
      <c r="FE296" s="132"/>
      <c r="FF296" s="132"/>
      <c r="FG296" s="132"/>
      <c r="FH296" s="132"/>
      <c r="FI296" s="132"/>
      <c r="FJ296" s="132"/>
      <c r="FK296" s="132"/>
      <c r="FL296" s="132"/>
      <c r="FM296" s="132"/>
      <c r="FN296" s="132"/>
      <c r="FO296" s="132"/>
      <c r="FP296" s="132"/>
      <c r="FQ296" s="132"/>
      <c r="FR296" s="132"/>
      <c r="FS296" s="132"/>
      <c r="FT296" s="132"/>
      <c r="FU296" s="132"/>
      <c r="FV296" s="132"/>
      <c r="FW296" s="132"/>
      <c r="FX296" s="132"/>
      <c r="FY296" s="132"/>
      <c r="FZ296" s="132"/>
      <c r="GA296" s="132"/>
      <c r="GB296" s="132"/>
      <c r="GC296" s="132"/>
      <c r="GD296" s="132"/>
      <c r="GE296" s="132"/>
      <c r="GF296" s="132"/>
      <c r="GG296" s="132"/>
      <c r="GH296" s="132"/>
      <c r="GI296" s="132"/>
      <c r="GJ296" s="132"/>
      <c r="GK296" s="132"/>
      <c r="GL296" s="132"/>
      <c r="GM296" s="132"/>
      <c r="GN296" s="132"/>
      <c r="GO296" s="132"/>
      <c r="GP296" s="132"/>
      <c r="GQ296" s="132"/>
      <c r="GR296" s="132"/>
      <c r="GS296" s="132"/>
      <c r="GT296" s="132"/>
      <c r="GU296" s="132"/>
      <c r="GV296" s="132"/>
      <c r="GW296" s="132"/>
      <c r="GX296" s="132"/>
      <c r="GY296" s="132"/>
      <c r="GZ296" s="132"/>
      <c r="HA296" s="132"/>
      <c r="HB296" s="132"/>
      <c r="HC296" s="132"/>
      <c r="HD296" s="132"/>
      <c r="HE296" s="132"/>
      <c r="HF296" s="132"/>
      <c r="HG296" s="132"/>
      <c r="HH296" s="132"/>
      <c r="HI296" s="132"/>
      <c r="HJ296" s="132"/>
      <c r="HK296" s="132"/>
      <c r="HL296" s="132"/>
      <c r="HM296" s="132"/>
      <c r="HN296" s="132"/>
      <c r="HO296" s="132"/>
      <c r="HP296" s="132"/>
      <c r="HQ296" s="132"/>
      <c r="HR296" s="132"/>
      <c r="HS296" s="132"/>
      <c r="HT296" s="132"/>
      <c r="HU296" s="132"/>
      <c r="HV296" s="132"/>
      <c r="HW296" s="132"/>
      <c r="HX296" s="132"/>
      <c r="HY296" s="132"/>
      <c r="HZ296" s="132"/>
      <c r="IA296" s="132"/>
      <c r="IB296" s="132"/>
      <c r="IC296" s="132"/>
      <c r="ID296" s="132"/>
      <c r="IE296" s="132"/>
      <c r="IF296" s="132"/>
      <c r="IG296" s="132"/>
      <c r="IH296" s="132"/>
      <c r="II296" s="132"/>
      <c r="IJ296" s="132"/>
      <c r="IK296" s="132"/>
      <c r="IL296" s="132"/>
      <c r="IM296" s="132"/>
      <c r="IN296" s="132"/>
      <c r="IO296" s="132"/>
      <c r="IP296" s="132"/>
      <c r="IQ296" s="132"/>
      <c r="IR296" s="132"/>
      <c r="IS296" s="132"/>
      <c r="IT296" s="132"/>
    </row>
    <row r="297" spans="1:254" s="206" customFormat="1" ht="26.4" x14ac:dyDescent="0.25">
      <c r="A297" s="164" t="s">
        <v>150</v>
      </c>
      <c r="B297" s="179">
        <v>510</v>
      </c>
      <c r="C297" s="177" t="s">
        <v>170</v>
      </c>
      <c r="D297" s="177" t="s">
        <v>109</v>
      </c>
      <c r="E297" s="177" t="s">
        <v>292</v>
      </c>
      <c r="F297" s="177" t="s">
        <v>151</v>
      </c>
      <c r="G297" s="172">
        <v>595</v>
      </c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132"/>
      <c r="U297" s="132"/>
      <c r="V297" s="132"/>
      <c r="W297" s="132"/>
      <c r="X297" s="132"/>
      <c r="Y297" s="132"/>
      <c r="Z297" s="132"/>
      <c r="AA297" s="132"/>
      <c r="AB297" s="132"/>
      <c r="AC297" s="132"/>
      <c r="AD297" s="132"/>
      <c r="AE297" s="132"/>
      <c r="AF297" s="132"/>
      <c r="AG297" s="132"/>
      <c r="AH297" s="132"/>
      <c r="AI297" s="132"/>
      <c r="AJ297" s="132"/>
      <c r="AK297" s="132"/>
      <c r="AL297" s="132"/>
      <c r="AM297" s="132"/>
      <c r="AN297" s="132"/>
      <c r="AO297" s="132"/>
      <c r="AP297" s="132"/>
      <c r="AQ297" s="132"/>
      <c r="AR297" s="132"/>
      <c r="AS297" s="132"/>
      <c r="AT297" s="132"/>
      <c r="AU297" s="132"/>
      <c r="AV297" s="132"/>
      <c r="AW297" s="132"/>
      <c r="AX297" s="132"/>
      <c r="AY297" s="132"/>
      <c r="AZ297" s="132"/>
      <c r="BA297" s="132"/>
      <c r="BB297" s="132"/>
      <c r="BC297" s="132"/>
      <c r="BD297" s="132"/>
      <c r="BE297" s="132"/>
      <c r="BF297" s="132"/>
      <c r="BG297" s="132"/>
      <c r="BH297" s="132"/>
      <c r="BI297" s="132"/>
      <c r="BJ297" s="132"/>
      <c r="BK297" s="132"/>
      <c r="BL297" s="132"/>
      <c r="BM297" s="132"/>
      <c r="BN297" s="132"/>
      <c r="BO297" s="132"/>
      <c r="BP297" s="132"/>
      <c r="BQ297" s="132"/>
      <c r="BR297" s="132"/>
      <c r="BS297" s="132"/>
      <c r="BT297" s="132"/>
      <c r="BU297" s="132"/>
      <c r="BV297" s="132"/>
      <c r="BW297" s="132"/>
      <c r="BX297" s="132"/>
      <c r="BY297" s="132"/>
      <c r="BZ297" s="132"/>
      <c r="CA297" s="132"/>
      <c r="CB297" s="132"/>
      <c r="CC297" s="132"/>
      <c r="CD297" s="132"/>
      <c r="CE297" s="132"/>
      <c r="CF297" s="132"/>
      <c r="CG297" s="132"/>
      <c r="CH297" s="132"/>
      <c r="CI297" s="132"/>
      <c r="CJ297" s="132"/>
      <c r="CK297" s="132"/>
      <c r="CL297" s="132"/>
      <c r="CM297" s="132"/>
      <c r="CN297" s="132"/>
      <c r="CO297" s="132"/>
      <c r="CP297" s="132"/>
      <c r="CQ297" s="132"/>
      <c r="CR297" s="132"/>
      <c r="CS297" s="132"/>
      <c r="CT297" s="132"/>
      <c r="CU297" s="132"/>
      <c r="CV297" s="132"/>
      <c r="CW297" s="132"/>
      <c r="CX297" s="132"/>
      <c r="CY297" s="132"/>
      <c r="CZ297" s="132"/>
      <c r="DA297" s="132"/>
      <c r="DB297" s="132"/>
      <c r="DC297" s="132"/>
      <c r="DD297" s="132"/>
      <c r="DE297" s="132"/>
      <c r="DF297" s="132"/>
      <c r="DG297" s="132"/>
      <c r="DH297" s="132"/>
      <c r="DI297" s="132"/>
      <c r="DJ297" s="132"/>
      <c r="DK297" s="132"/>
      <c r="DL297" s="132"/>
      <c r="DM297" s="132"/>
      <c r="DN297" s="132"/>
      <c r="DO297" s="132"/>
      <c r="DP297" s="132"/>
      <c r="DQ297" s="132"/>
      <c r="DR297" s="132"/>
      <c r="DS297" s="132"/>
      <c r="DT297" s="132"/>
      <c r="DU297" s="132"/>
      <c r="DV297" s="132"/>
      <c r="DW297" s="132"/>
      <c r="DX297" s="132"/>
      <c r="DY297" s="132"/>
      <c r="DZ297" s="132"/>
      <c r="EA297" s="132"/>
      <c r="EB297" s="132"/>
      <c r="EC297" s="132"/>
      <c r="ED297" s="132"/>
      <c r="EE297" s="132"/>
      <c r="EF297" s="132"/>
      <c r="EG297" s="132"/>
      <c r="EH297" s="132"/>
      <c r="EI297" s="132"/>
      <c r="EJ297" s="132"/>
      <c r="EK297" s="132"/>
      <c r="EL297" s="132"/>
      <c r="EM297" s="132"/>
      <c r="EN297" s="132"/>
      <c r="EO297" s="132"/>
      <c r="EP297" s="132"/>
      <c r="EQ297" s="132"/>
      <c r="ER297" s="132"/>
      <c r="ES297" s="132"/>
      <c r="ET297" s="132"/>
      <c r="EU297" s="132"/>
      <c r="EV297" s="132"/>
      <c r="EW297" s="132"/>
      <c r="EX297" s="132"/>
      <c r="EY297" s="132"/>
      <c r="EZ297" s="132"/>
      <c r="FA297" s="132"/>
      <c r="FB297" s="132"/>
      <c r="FC297" s="132"/>
      <c r="FD297" s="132"/>
      <c r="FE297" s="132"/>
      <c r="FF297" s="132"/>
      <c r="FG297" s="132"/>
      <c r="FH297" s="132"/>
      <c r="FI297" s="132"/>
      <c r="FJ297" s="132"/>
      <c r="FK297" s="132"/>
      <c r="FL297" s="132"/>
      <c r="FM297" s="132"/>
      <c r="FN297" s="132"/>
      <c r="FO297" s="132"/>
      <c r="FP297" s="132"/>
      <c r="FQ297" s="132"/>
      <c r="FR297" s="132"/>
      <c r="FS297" s="132"/>
      <c r="FT297" s="132"/>
      <c r="FU297" s="132"/>
      <c r="FV297" s="132"/>
      <c r="FW297" s="132"/>
      <c r="FX297" s="132"/>
      <c r="FY297" s="132"/>
      <c r="FZ297" s="132"/>
      <c r="GA297" s="132"/>
      <c r="GB297" s="132"/>
      <c r="GC297" s="132"/>
      <c r="GD297" s="132"/>
      <c r="GE297" s="132"/>
      <c r="GF297" s="132"/>
      <c r="GG297" s="132"/>
      <c r="GH297" s="132"/>
      <c r="GI297" s="132"/>
      <c r="GJ297" s="132"/>
      <c r="GK297" s="132"/>
      <c r="GL297" s="132"/>
      <c r="GM297" s="132"/>
      <c r="GN297" s="132"/>
      <c r="GO297" s="132"/>
      <c r="GP297" s="132"/>
      <c r="GQ297" s="132"/>
      <c r="GR297" s="132"/>
      <c r="GS297" s="132"/>
      <c r="GT297" s="132"/>
      <c r="GU297" s="132"/>
      <c r="GV297" s="132"/>
      <c r="GW297" s="132"/>
      <c r="GX297" s="132"/>
      <c r="GY297" s="132"/>
      <c r="GZ297" s="132"/>
      <c r="HA297" s="132"/>
      <c r="HB297" s="132"/>
      <c r="HC297" s="132"/>
      <c r="HD297" s="132"/>
      <c r="HE297" s="132"/>
      <c r="HF297" s="132"/>
      <c r="HG297" s="132"/>
      <c r="HH297" s="132"/>
      <c r="HI297" s="132"/>
      <c r="HJ297" s="132"/>
      <c r="HK297" s="132"/>
      <c r="HL297" s="132"/>
      <c r="HM297" s="132"/>
      <c r="HN297" s="132"/>
      <c r="HO297" s="132"/>
      <c r="HP297" s="132"/>
      <c r="HQ297" s="132"/>
      <c r="HR297" s="132"/>
      <c r="HS297" s="132"/>
      <c r="HT297" s="132"/>
      <c r="HU297" s="132"/>
      <c r="HV297" s="132"/>
      <c r="HW297" s="132"/>
      <c r="HX297" s="132"/>
      <c r="HY297" s="132"/>
      <c r="HZ297" s="132"/>
      <c r="IA297" s="132"/>
      <c r="IB297" s="132"/>
      <c r="IC297" s="132"/>
      <c r="ID297" s="132"/>
      <c r="IE297" s="132"/>
      <c r="IF297" s="132"/>
      <c r="IG297" s="132"/>
      <c r="IH297" s="132"/>
      <c r="II297" s="132"/>
      <c r="IJ297" s="132"/>
      <c r="IK297" s="132"/>
      <c r="IL297" s="132"/>
      <c r="IM297" s="132"/>
      <c r="IN297" s="132"/>
      <c r="IO297" s="132"/>
      <c r="IP297" s="132"/>
      <c r="IQ297" s="132"/>
      <c r="IR297" s="132"/>
      <c r="IS297" s="132"/>
      <c r="IT297" s="132"/>
    </row>
    <row r="298" spans="1:254" s="206" customFormat="1" ht="39.6" x14ac:dyDescent="0.25">
      <c r="A298" s="164" t="s">
        <v>382</v>
      </c>
      <c r="B298" s="225">
        <v>510</v>
      </c>
      <c r="C298" s="174" t="s">
        <v>170</v>
      </c>
      <c r="D298" s="174" t="s">
        <v>109</v>
      </c>
      <c r="E298" s="174" t="s">
        <v>303</v>
      </c>
      <c r="F298" s="174" t="s">
        <v>97</v>
      </c>
      <c r="G298" s="172">
        <v>0</v>
      </c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132"/>
      <c r="U298" s="132"/>
      <c r="V298" s="132"/>
      <c r="W298" s="132"/>
      <c r="X298" s="132"/>
      <c r="Y298" s="132"/>
      <c r="Z298" s="132"/>
      <c r="AA298" s="132"/>
      <c r="AB298" s="132"/>
      <c r="AC298" s="132"/>
      <c r="AD298" s="132"/>
      <c r="AE298" s="132"/>
      <c r="AF298" s="132"/>
      <c r="AG298" s="132"/>
      <c r="AH298" s="132"/>
      <c r="AI298" s="132"/>
      <c r="AJ298" s="132"/>
      <c r="AK298" s="132"/>
      <c r="AL298" s="132"/>
      <c r="AM298" s="132"/>
      <c r="AN298" s="132"/>
      <c r="AO298" s="132"/>
      <c r="AP298" s="132"/>
      <c r="AQ298" s="132"/>
      <c r="AR298" s="132"/>
      <c r="AS298" s="132"/>
      <c r="AT298" s="132"/>
      <c r="AU298" s="132"/>
      <c r="AV298" s="132"/>
      <c r="AW298" s="132"/>
      <c r="AX298" s="132"/>
      <c r="AY298" s="132"/>
      <c r="AZ298" s="132"/>
      <c r="BA298" s="132"/>
      <c r="BB298" s="132"/>
      <c r="BC298" s="132"/>
      <c r="BD298" s="132"/>
      <c r="BE298" s="132"/>
      <c r="BF298" s="132"/>
      <c r="BG298" s="132"/>
      <c r="BH298" s="132"/>
      <c r="BI298" s="132"/>
      <c r="BJ298" s="132"/>
      <c r="BK298" s="132"/>
      <c r="BL298" s="132"/>
      <c r="BM298" s="132"/>
      <c r="BN298" s="132"/>
      <c r="BO298" s="132"/>
      <c r="BP298" s="132"/>
      <c r="BQ298" s="132"/>
      <c r="BR298" s="132"/>
      <c r="BS298" s="132"/>
      <c r="BT298" s="132"/>
      <c r="BU298" s="132"/>
      <c r="BV298" s="132"/>
      <c r="BW298" s="132"/>
      <c r="BX298" s="132"/>
      <c r="BY298" s="132"/>
      <c r="BZ298" s="132"/>
      <c r="CA298" s="132"/>
      <c r="CB298" s="132"/>
      <c r="CC298" s="132"/>
      <c r="CD298" s="132"/>
      <c r="CE298" s="132"/>
      <c r="CF298" s="132"/>
      <c r="CG298" s="132"/>
      <c r="CH298" s="132"/>
      <c r="CI298" s="132"/>
      <c r="CJ298" s="132"/>
      <c r="CK298" s="132"/>
      <c r="CL298" s="132"/>
      <c r="CM298" s="132"/>
      <c r="CN298" s="132"/>
      <c r="CO298" s="132"/>
      <c r="CP298" s="132"/>
      <c r="CQ298" s="132"/>
      <c r="CR298" s="132"/>
      <c r="CS298" s="132"/>
      <c r="CT298" s="132"/>
      <c r="CU298" s="132"/>
      <c r="CV298" s="132"/>
      <c r="CW298" s="132"/>
      <c r="CX298" s="132"/>
      <c r="CY298" s="132"/>
      <c r="CZ298" s="132"/>
      <c r="DA298" s="132"/>
      <c r="DB298" s="132"/>
      <c r="DC298" s="132"/>
      <c r="DD298" s="132"/>
      <c r="DE298" s="132"/>
      <c r="DF298" s="132"/>
      <c r="DG298" s="132"/>
      <c r="DH298" s="132"/>
      <c r="DI298" s="132"/>
      <c r="DJ298" s="132"/>
      <c r="DK298" s="132"/>
      <c r="DL298" s="132"/>
      <c r="DM298" s="132"/>
      <c r="DN298" s="132"/>
      <c r="DO298" s="132"/>
      <c r="DP298" s="132"/>
      <c r="DQ298" s="132"/>
      <c r="DR298" s="132"/>
      <c r="DS298" s="132"/>
      <c r="DT298" s="132"/>
      <c r="DU298" s="132"/>
      <c r="DV298" s="132"/>
      <c r="DW298" s="132"/>
      <c r="DX298" s="132"/>
      <c r="DY298" s="132"/>
      <c r="DZ298" s="132"/>
      <c r="EA298" s="132"/>
      <c r="EB298" s="132"/>
      <c r="EC298" s="132"/>
      <c r="ED298" s="132"/>
      <c r="EE298" s="132"/>
      <c r="EF298" s="132"/>
      <c r="EG298" s="132"/>
      <c r="EH298" s="132"/>
      <c r="EI298" s="132"/>
      <c r="EJ298" s="132"/>
      <c r="EK298" s="132"/>
      <c r="EL298" s="132"/>
      <c r="EM298" s="132"/>
      <c r="EN298" s="132"/>
      <c r="EO298" s="132"/>
      <c r="EP298" s="132"/>
      <c r="EQ298" s="132"/>
      <c r="ER298" s="132"/>
      <c r="ES298" s="132"/>
      <c r="ET298" s="132"/>
      <c r="EU298" s="132"/>
      <c r="EV298" s="132"/>
      <c r="EW298" s="132"/>
      <c r="EX298" s="132"/>
      <c r="EY298" s="132"/>
      <c r="EZ298" s="132"/>
      <c r="FA298" s="132"/>
      <c r="FB298" s="132"/>
      <c r="FC298" s="132"/>
      <c r="FD298" s="132"/>
      <c r="FE298" s="132"/>
      <c r="FF298" s="132"/>
      <c r="FG298" s="132"/>
      <c r="FH298" s="132"/>
      <c r="FI298" s="132"/>
      <c r="FJ298" s="132"/>
      <c r="FK298" s="132"/>
      <c r="FL298" s="132"/>
      <c r="FM298" s="132"/>
      <c r="FN298" s="132"/>
      <c r="FO298" s="132"/>
      <c r="FP298" s="132"/>
      <c r="FQ298" s="132"/>
      <c r="FR298" s="132"/>
      <c r="FS298" s="132"/>
      <c r="FT298" s="132"/>
      <c r="FU298" s="132"/>
      <c r="FV298" s="132"/>
      <c r="FW298" s="132"/>
      <c r="FX298" s="132"/>
      <c r="FY298" s="132"/>
      <c r="FZ298" s="132"/>
      <c r="GA298" s="132"/>
      <c r="GB298" s="132"/>
      <c r="GC298" s="132"/>
      <c r="GD298" s="132"/>
      <c r="GE298" s="132"/>
      <c r="GF298" s="132"/>
      <c r="GG298" s="132"/>
      <c r="GH298" s="132"/>
      <c r="GI298" s="132"/>
      <c r="GJ298" s="132"/>
      <c r="GK298" s="132"/>
      <c r="GL298" s="132"/>
      <c r="GM298" s="132"/>
      <c r="GN298" s="132"/>
      <c r="GO298" s="132"/>
      <c r="GP298" s="132"/>
      <c r="GQ298" s="132"/>
      <c r="GR298" s="132"/>
      <c r="GS298" s="132"/>
      <c r="GT298" s="132"/>
      <c r="GU298" s="132"/>
      <c r="GV298" s="132"/>
      <c r="GW298" s="132"/>
      <c r="GX298" s="132"/>
      <c r="GY298" s="132"/>
      <c r="GZ298" s="132"/>
      <c r="HA298" s="132"/>
      <c r="HB298" s="132"/>
      <c r="HC298" s="132"/>
      <c r="HD298" s="132"/>
      <c r="HE298" s="132"/>
      <c r="HF298" s="132"/>
      <c r="HG298" s="132"/>
      <c r="HH298" s="132"/>
      <c r="HI298" s="132"/>
      <c r="HJ298" s="132"/>
      <c r="HK298" s="132"/>
      <c r="HL298" s="132"/>
      <c r="HM298" s="132"/>
      <c r="HN298" s="132"/>
      <c r="HO298" s="132"/>
      <c r="HP298" s="132"/>
      <c r="HQ298" s="132"/>
      <c r="HR298" s="132"/>
      <c r="HS298" s="132"/>
      <c r="HT298" s="132"/>
      <c r="HU298" s="132"/>
      <c r="HV298" s="132"/>
      <c r="HW298" s="132"/>
      <c r="HX298" s="132"/>
      <c r="HY298" s="132"/>
      <c r="HZ298" s="132"/>
      <c r="IA298" s="132"/>
      <c r="IB298" s="132"/>
      <c r="IC298" s="132"/>
      <c r="ID298" s="132"/>
      <c r="IE298" s="132"/>
      <c r="IF298" s="132"/>
      <c r="IG298" s="132"/>
      <c r="IH298" s="132"/>
      <c r="II298" s="132"/>
      <c r="IJ298" s="132"/>
      <c r="IK298" s="132"/>
      <c r="IL298" s="132"/>
      <c r="IM298" s="132"/>
      <c r="IN298" s="132"/>
      <c r="IO298" s="132"/>
      <c r="IP298" s="132"/>
      <c r="IQ298" s="132"/>
      <c r="IR298" s="132"/>
      <c r="IS298" s="132"/>
      <c r="IT298" s="132"/>
    </row>
    <row r="299" spans="1:254" x14ac:dyDescent="0.25">
      <c r="A299" s="164" t="s">
        <v>383</v>
      </c>
      <c r="B299" s="225">
        <v>510</v>
      </c>
      <c r="C299" s="174" t="s">
        <v>170</v>
      </c>
      <c r="D299" s="174" t="s">
        <v>109</v>
      </c>
      <c r="E299" s="174" t="s">
        <v>303</v>
      </c>
      <c r="F299" s="174" t="s">
        <v>105</v>
      </c>
      <c r="G299" s="172">
        <v>3881</v>
      </c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132"/>
      <c r="U299" s="132"/>
      <c r="V299" s="132"/>
      <c r="W299" s="132"/>
      <c r="X299" s="132"/>
      <c r="Y299" s="132"/>
      <c r="Z299" s="132"/>
      <c r="AA299" s="132"/>
      <c r="AB299" s="132"/>
      <c r="AC299" s="132"/>
      <c r="AD299" s="132"/>
      <c r="AE299" s="132"/>
      <c r="AF299" s="132"/>
      <c r="AG299" s="132"/>
      <c r="AH299" s="132"/>
      <c r="AI299" s="132"/>
      <c r="AJ299" s="132"/>
      <c r="AK299" s="132"/>
      <c r="AL299" s="132"/>
      <c r="AM299" s="132"/>
      <c r="AN299" s="132"/>
      <c r="AO299" s="132"/>
      <c r="AP299" s="132"/>
      <c r="AQ299" s="132"/>
      <c r="AR299" s="132"/>
      <c r="AS299" s="132"/>
      <c r="AT299" s="132"/>
      <c r="AU299" s="132"/>
      <c r="AV299" s="132"/>
      <c r="AW299" s="132"/>
      <c r="AX299" s="132"/>
      <c r="AY299" s="132"/>
      <c r="AZ299" s="132"/>
      <c r="BA299" s="132"/>
      <c r="BB299" s="132"/>
      <c r="BC299" s="132"/>
      <c r="BD299" s="132"/>
      <c r="BE299" s="132"/>
      <c r="BF299" s="132"/>
      <c r="BG299" s="132"/>
      <c r="BH299" s="132"/>
      <c r="BI299" s="132"/>
      <c r="BJ299" s="132"/>
      <c r="BK299" s="132"/>
      <c r="BL299" s="132"/>
      <c r="BM299" s="132"/>
      <c r="BN299" s="132"/>
      <c r="BO299" s="132"/>
      <c r="BP299" s="132"/>
      <c r="BQ299" s="132"/>
      <c r="BR299" s="132"/>
      <c r="BS299" s="132"/>
      <c r="BT299" s="132"/>
      <c r="BU299" s="132"/>
      <c r="BV299" s="132"/>
      <c r="BW299" s="132"/>
      <c r="BX299" s="132"/>
      <c r="BY299" s="132"/>
      <c r="BZ299" s="132"/>
      <c r="CA299" s="132"/>
      <c r="CB299" s="132"/>
      <c r="CC299" s="132"/>
      <c r="CD299" s="132"/>
      <c r="CE299" s="132"/>
      <c r="CF299" s="132"/>
      <c r="CG299" s="132"/>
      <c r="CH299" s="132"/>
      <c r="CI299" s="132"/>
      <c r="CJ299" s="132"/>
      <c r="CK299" s="132"/>
      <c r="CL299" s="132"/>
      <c r="CM299" s="132"/>
      <c r="CN299" s="132"/>
      <c r="CO299" s="132"/>
      <c r="CP299" s="132"/>
      <c r="CQ299" s="132"/>
      <c r="CR299" s="132"/>
      <c r="CS299" s="132"/>
      <c r="CT299" s="132"/>
      <c r="CU299" s="132"/>
      <c r="CV299" s="132"/>
      <c r="CW299" s="132"/>
      <c r="CX299" s="132"/>
      <c r="CY299" s="132"/>
      <c r="CZ299" s="132"/>
      <c r="DA299" s="132"/>
      <c r="DB299" s="132"/>
      <c r="DC299" s="132"/>
      <c r="DD299" s="132"/>
      <c r="DE299" s="132"/>
      <c r="DF299" s="132"/>
      <c r="DG299" s="132"/>
      <c r="DH299" s="132"/>
      <c r="DI299" s="132"/>
      <c r="DJ299" s="132"/>
      <c r="DK299" s="132"/>
      <c r="DL299" s="132"/>
      <c r="DM299" s="132"/>
      <c r="DN299" s="132"/>
      <c r="DO299" s="132"/>
      <c r="DP299" s="132"/>
      <c r="DQ299" s="132"/>
      <c r="DR299" s="132"/>
      <c r="DS299" s="132"/>
      <c r="DT299" s="132"/>
      <c r="DU299" s="132"/>
      <c r="DV299" s="132"/>
      <c r="DW299" s="132"/>
      <c r="DX299" s="132"/>
      <c r="DY299" s="132"/>
      <c r="DZ299" s="132"/>
      <c r="EA299" s="132"/>
      <c r="EB299" s="132"/>
      <c r="EC299" s="132"/>
      <c r="ED299" s="132"/>
      <c r="EE299" s="132"/>
      <c r="EF299" s="132"/>
      <c r="EG299" s="132"/>
      <c r="EH299" s="132"/>
      <c r="EI299" s="132"/>
      <c r="EJ299" s="132"/>
      <c r="EK299" s="132"/>
      <c r="EL299" s="132"/>
      <c r="EM299" s="132"/>
      <c r="EN299" s="132"/>
      <c r="EO299" s="132"/>
      <c r="EP299" s="132"/>
      <c r="EQ299" s="132"/>
      <c r="ER299" s="132"/>
      <c r="ES299" s="132"/>
      <c r="ET299" s="132"/>
      <c r="EU299" s="132"/>
      <c r="EV299" s="132"/>
      <c r="EW299" s="132"/>
      <c r="EX299" s="132"/>
      <c r="EY299" s="132"/>
      <c r="EZ299" s="132"/>
      <c r="FA299" s="132"/>
      <c r="FB299" s="132"/>
      <c r="FC299" s="132"/>
      <c r="FD299" s="132"/>
      <c r="FE299" s="132"/>
      <c r="FF299" s="132"/>
      <c r="FG299" s="132"/>
      <c r="FH299" s="132"/>
      <c r="FI299" s="132"/>
      <c r="FJ299" s="132"/>
      <c r="FK299" s="132"/>
      <c r="FL299" s="132"/>
      <c r="FM299" s="132"/>
      <c r="FN299" s="132"/>
      <c r="FO299" s="132"/>
      <c r="FP299" s="132"/>
      <c r="FQ299" s="132"/>
      <c r="FR299" s="132"/>
      <c r="FS299" s="132"/>
      <c r="FT299" s="132"/>
      <c r="FU299" s="132"/>
      <c r="FV299" s="132"/>
      <c r="FW299" s="132"/>
      <c r="FX299" s="132"/>
      <c r="FY299" s="132"/>
      <c r="FZ299" s="132"/>
      <c r="GA299" s="132"/>
      <c r="GB299" s="132"/>
      <c r="GC299" s="132"/>
      <c r="GD299" s="132"/>
      <c r="GE299" s="132"/>
      <c r="GF299" s="132"/>
      <c r="GG299" s="132"/>
      <c r="GH299" s="132"/>
      <c r="GI299" s="132"/>
      <c r="GJ299" s="132"/>
      <c r="GK299" s="132"/>
      <c r="GL299" s="132"/>
      <c r="GM299" s="132"/>
      <c r="GN299" s="132"/>
      <c r="GO299" s="132"/>
      <c r="GP299" s="132"/>
      <c r="GQ299" s="132"/>
      <c r="GR299" s="132"/>
      <c r="GS299" s="132"/>
      <c r="GT299" s="132"/>
      <c r="GU299" s="132"/>
      <c r="GV299" s="132"/>
      <c r="GW299" s="132"/>
      <c r="GX299" s="132"/>
      <c r="GY299" s="132"/>
      <c r="GZ299" s="132"/>
      <c r="HA299" s="132"/>
      <c r="HB299" s="132"/>
      <c r="HC299" s="132"/>
      <c r="HD299" s="132"/>
      <c r="HE299" s="132"/>
      <c r="HF299" s="132"/>
      <c r="HG299" s="132"/>
      <c r="HH299" s="132"/>
      <c r="HI299" s="132"/>
      <c r="HJ299" s="132"/>
      <c r="HK299" s="132"/>
      <c r="HL299" s="132"/>
      <c r="HM299" s="132"/>
      <c r="HN299" s="132"/>
      <c r="HO299" s="132"/>
      <c r="HP299" s="132"/>
      <c r="HQ299" s="132"/>
      <c r="HR299" s="132"/>
      <c r="HS299" s="132"/>
      <c r="HT299" s="132"/>
      <c r="HU299" s="132"/>
      <c r="HV299" s="132"/>
      <c r="HW299" s="132"/>
      <c r="HX299" s="132"/>
      <c r="HY299" s="132"/>
      <c r="HZ299" s="132"/>
      <c r="IA299" s="132"/>
      <c r="IB299" s="132"/>
      <c r="IC299" s="132"/>
      <c r="ID299" s="132"/>
      <c r="IE299" s="132"/>
      <c r="IF299" s="132"/>
      <c r="IG299" s="132"/>
      <c r="IH299" s="132"/>
      <c r="II299" s="132"/>
      <c r="IJ299" s="132"/>
      <c r="IK299" s="132"/>
      <c r="IL299" s="132"/>
      <c r="IM299" s="132"/>
      <c r="IN299" s="132"/>
      <c r="IO299" s="132"/>
      <c r="IP299" s="132"/>
      <c r="IQ299" s="132"/>
      <c r="IR299" s="132"/>
      <c r="IS299" s="132"/>
      <c r="IT299" s="132"/>
    </row>
    <row r="300" spans="1:254" ht="39.6" x14ac:dyDescent="0.25">
      <c r="A300" s="164" t="s">
        <v>382</v>
      </c>
      <c r="B300" s="225">
        <v>510</v>
      </c>
      <c r="C300" s="174" t="s">
        <v>170</v>
      </c>
      <c r="D300" s="174" t="s">
        <v>109</v>
      </c>
      <c r="E300" s="174" t="s">
        <v>304</v>
      </c>
      <c r="F300" s="174" t="s">
        <v>97</v>
      </c>
      <c r="G300" s="172">
        <v>0</v>
      </c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132"/>
      <c r="U300" s="132"/>
      <c r="V300" s="132"/>
      <c r="W300" s="132"/>
      <c r="X300" s="132"/>
      <c r="Y300" s="132"/>
      <c r="Z300" s="132"/>
      <c r="AA300" s="132"/>
      <c r="AB300" s="132"/>
      <c r="AC300" s="132"/>
      <c r="AD300" s="132"/>
      <c r="AE300" s="132"/>
      <c r="AF300" s="132"/>
      <c r="AG300" s="132"/>
      <c r="AH300" s="132"/>
      <c r="AI300" s="132"/>
      <c r="AJ300" s="132"/>
      <c r="AK300" s="132"/>
      <c r="AL300" s="132"/>
      <c r="AM300" s="132"/>
      <c r="AN300" s="132"/>
      <c r="AO300" s="132"/>
      <c r="AP300" s="132"/>
      <c r="AQ300" s="132"/>
      <c r="AR300" s="132"/>
      <c r="AS300" s="132"/>
      <c r="AT300" s="132"/>
      <c r="AU300" s="132"/>
      <c r="AV300" s="132"/>
      <c r="AW300" s="132"/>
      <c r="AX300" s="132"/>
      <c r="AY300" s="132"/>
      <c r="AZ300" s="132"/>
      <c r="BA300" s="132"/>
      <c r="BB300" s="132"/>
      <c r="BC300" s="132"/>
      <c r="BD300" s="132"/>
      <c r="BE300" s="132"/>
      <c r="BF300" s="132"/>
      <c r="BG300" s="132"/>
      <c r="BH300" s="132"/>
      <c r="BI300" s="132"/>
      <c r="BJ300" s="132"/>
      <c r="BK300" s="132"/>
      <c r="BL300" s="132"/>
      <c r="BM300" s="132"/>
      <c r="BN300" s="132"/>
      <c r="BO300" s="132"/>
      <c r="BP300" s="132"/>
      <c r="BQ300" s="132"/>
      <c r="BR300" s="132"/>
      <c r="BS300" s="132"/>
      <c r="BT300" s="132"/>
      <c r="BU300" s="132"/>
      <c r="BV300" s="132"/>
      <c r="BW300" s="132"/>
      <c r="BX300" s="132"/>
      <c r="BY300" s="132"/>
      <c r="BZ300" s="132"/>
      <c r="CA300" s="132"/>
      <c r="CB300" s="132"/>
      <c r="CC300" s="132"/>
      <c r="CD300" s="132"/>
      <c r="CE300" s="132"/>
      <c r="CF300" s="132"/>
      <c r="CG300" s="132"/>
      <c r="CH300" s="132"/>
      <c r="CI300" s="132"/>
      <c r="CJ300" s="132"/>
      <c r="CK300" s="132"/>
      <c r="CL300" s="132"/>
      <c r="CM300" s="132"/>
      <c r="CN300" s="132"/>
      <c r="CO300" s="132"/>
      <c r="CP300" s="132"/>
      <c r="CQ300" s="132"/>
      <c r="CR300" s="132"/>
      <c r="CS300" s="132"/>
      <c r="CT300" s="132"/>
      <c r="CU300" s="132"/>
      <c r="CV300" s="132"/>
      <c r="CW300" s="132"/>
      <c r="CX300" s="132"/>
      <c r="CY300" s="132"/>
      <c r="CZ300" s="132"/>
      <c r="DA300" s="132"/>
      <c r="DB300" s="132"/>
      <c r="DC300" s="132"/>
      <c r="DD300" s="132"/>
      <c r="DE300" s="132"/>
      <c r="DF300" s="132"/>
      <c r="DG300" s="132"/>
      <c r="DH300" s="132"/>
      <c r="DI300" s="132"/>
      <c r="DJ300" s="132"/>
      <c r="DK300" s="132"/>
      <c r="DL300" s="132"/>
      <c r="DM300" s="132"/>
      <c r="DN300" s="132"/>
      <c r="DO300" s="132"/>
      <c r="DP300" s="132"/>
      <c r="DQ300" s="132"/>
      <c r="DR300" s="132"/>
      <c r="DS300" s="132"/>
      <c r="DT300" s="132"/>
      <c r="DU300" s="132"/>
      <c r="DV300" s="132"/>
      <c r="DW300" s="132"/>
      <c r="DX300" s="132"/>
      <c r="DY300" s="132"/>
      <c r="DZ300" s="132"/>
      <c r="EA300" s="132"/>
      <c r="EB300" s="132"/>
      <c r="EC300" s="132"/>
      <c r="ED300" s="132"/>
      <c r="EE300" s="132"/>
      <c r="EF300" s="132"/>
      <c r="EG300" s="132"/>
      <c r="EH300" s="132"/>
      <c r="EI300" s="132"/>
      <c r="EJ300" s="132"/>
      <c r="EK300" s="132"/>
      <c r="EL300" s="132"/>
      <c r="EM300" s="132"/>
      <c r="EN300" s="132"/>
      <c r="EO300" s="132"/>
      <c r="EP300" s="132"/>
      <c r="EQ300" s="132"/>
      <c r="ER300" s="132"/>
      <c r="ES300" s="132"/>
      <c r="ET300" s="132"/>
      <c r="EU300" s="132"/>
      <c r="EV300" s="132"/>
      <c r="EW300" s="132"/>
      <c r="EX300" s="132"/>
      <c r="EY300" s="132"/>
      <c r="EZ300" s="132"/>
      <c r="FA300" s="132"/>
      <c r="FB300" s="132"/>
      <c r="FC300" s="132"/>
      <c r="FD300" s="132"/>
      <c r="FE300" s="132"/>
      <c r="FF300" s="132"/>
      <c r="FG300" s="132"/>
      <c r="FH300" s="132"/>
      <c r="FI300" s="132"/>
      <c r="FJ300" s="132"/>
      <c r="FK300" s="132"/>
      <c r="FL300" s="132"/>
      <c r="FM300" s="132"/>
      <c r="FN300" s="132"/>
      <c r="FO300" s="132"/>
      <c r="FP300" s="132"/>
      <c r="FQ300" s="132"/>
      <c r="FR300" s="132"/>
      <c r="FS300" s="132"/>
      <c r="FT300" s="132"/>
      <c r="FU300" s="132"/>
      <c r="FV300" s="132"/>
      <c r="FW300" s="132"/>
      <c r="FX300" s="132"/>
      <c r="FY300" s="132"/>
      <c r="FZ300" s="132"/>
      <c r="GA300" s="132"/>
      <c r="GB300" s="132"/>
      <c r="GC300" s="132"/>
      <c r="GD300" s="132"/>
      <c r="GE300" s="132"/>
      <c r="GF300" s="132"/>
      <c r="GG300" s="132"/>
      <c r="GH300" s="132"/>
      <c r="GI300" s="132"/>
      <c r="GJ300" s="132"/>
      <c r="GK300" s="132"/>
      <c r="GL300" s="132"/>
      <c r="GM300" s="132"/>
      <c r="GN300" s="132"/>
      <c r="GO300" s="132"/>
      <c r="GP300" s="132"/>
      <c r="GQ300" s="132"/>
      <c r="GR300" s="132"/>
      <c r="GS300" s="132"/>
      <c r="GT300" s="132"/>
      <c r="GU300" s="132"/>
      <c r="GV300" s="132"/>
      <c r="GW300" s="132"/>
      <c r="GX300" s="132"/>
      <c r="GY300" s="132"/>
      <c r="GZ300" s="132"/>
      <c r="HA300" s="132"/>
      <c r="HB300" s="132"/>
      <c r="HC300" s="132"/>
      <c r="HD300" s="132"/>
      <c r="HE300" s="132"/>
      <c r="HF300" s="132"/>
      <c r="HG300" s="132"/>
      <c r="HH300" s="132"/>
      <c r="HI300" s="132"/>
      <c r="HJ300" s="132"/>
      <c r="HK300" s="132"/>
      <c r="HL300" s="132"/>
      <c r="HM300" s="132"/>
      <c r="HN300" s="132"/>
      <c r="HO300" s="132"/>
      <c r="HP300" s="132"/>
      <c r="HQ300" s="132"/>
      <c r="HR300" s="132"/>
      <c r="HS300" s="132"/>
      <c r="HT300" s="132"/>
      <c r="HU300" s="132"/>
      <c r="HV300" s="132"/>
      <c r="HW300" s="132"/>
      <c r="HX300" s="132"/>
      <c r="HY300" s="132"/>
      <c r="HZ300" s="132"/>
      <c r="IA300" s="132"/>
      <c r="IB300" s="132"/>
      <c r="IC300" s="132"/>
      <c r="ID300" s="132"/>
      <c r="IE300" s="132"/>
      <c r="IF300" s="132"/>
      <c r="IG300" s="132"/>
      <c r="IH300" s="132"/>
      <c r="II300" s="132"/>
      <c r="IJ300" s="132"/>
      <c r="IK300" s="132"/>
      <c r="IL300" s="132"/>
      <c r="IM300" s="132"/>
      <c r="IN300" s="132"/>
      <c r="IO300" s="132"/>
      <c r="IP300" s="132"/>
      <c r="IQ300" s="132"/>
      <c r="IR300" s="132"/>
      <c r="IS300" s="132"/>
      <c r="IT300" s="132"/>
    </row>
    <row r="301" spans="1:254" x14ac:dyDescent="0.25">
      <c r="A301" s="164" t="s">
        <v>383</v>
      </c>
      <c r="B301" s="225">
        <v>510</v>
      </c>
      <c r="C301" s="174" t="s">
        <v>170</v>
      </c>
      <c r="D301" s="174" t="s">
        <v>109</v>
      </c>
      <c r="E301" s="174" t="s">
        <v>304</v>
      </c>
      <c r="F301" s="174" t="s">
        <v>105</v>
      </c>
      <c r="G301" s="172">
        <v>54560.4</v>
      </c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132"/>
      <c r="U301" s="132"/>
      <c r="V301" s="132"/>
      <c r="W301" s="132"/>
      <c r="X301" s="132"/>
      <c r="Y301" s="132"/>
      <c r="Z301" s="132"/>
      <c r="AA301" s="132"/>
      <c r="AB301" s="132"/>
      <c r="AC301" s="132"/>
      <c r="AD301" s="132"/>
      <c r="AE301" s="132"/>
      <c r="AF301" s="132"/>
      <c r="AG301" s="132"/>
      <c r="AH301" s="132"/>
      <c r="AI301" s="132"/>
      <c r="AJ301" s="132"/>
      <c r="AK301" s="132"/>
      <c r="AL301" s="132"/>
      <c r="AM301" s="132"/>
      <c r="AN301" s="132"/>
      <c r="AO301" s="132"/>
      <c r="AP301" s="132"/>
      <c r="AQ301" s="132"/>
      <c r="AR301" s="132"/>
      <c r="AS301" s="132"/>
      <c r="AT301" s="132"/>
      <c r="AU301" s="132"/>
      <c r="AV301" s="132"/>
      <c r="AW301" s="132"/>
      <c r="AX301" s="132"/>
      <c r="AY301" s="132"/>
      <c r="AZ301" s="132"/>
      <c r="BA301" s="132"/>
      <c r="BB301" s="132"/>
      <c r="BC301" s="132"/>
      <c r="BD301" s="132"/>
      <c r="BE301" s="132"/>
      <c r="BF301" s="132"/>
      <c r="BG301" s="132"/>
      <c r="BH301" s="132"/>
      <c r="BI301" s="132"/>
      <c r="BJ301" s="132"/>
      <c r="BK301" s="132"/>
      <c r="BL301" s="132"/>
      <c r="BM301" s="132"/>
      <c r="BN301" s="132"/>
      <c r="BO301" s="132"/>
      <c r="BP301" s="132"/>
      <c r="BQ301" s="132"/>
      <c r="BR301" s="132"/>
      <c r="BS301" s="132"/>
      <c r="BT301" s="132"/>
      <c r="BU301" s="132"/>
      <c r="BV301" s="132"/>
      <c r="BW301" s="132"/>
      <c r="BX301" s="132"/>
      <c r="BY301" s="132"/>
      <c r="BZ301" s="132"/>
      <c r="CA301" s="132"/>
      <c r="CB301" s="132"/>
      <c r="CC301" s="132"/>
      <c r="CD301" s="132"/>
      <c r="CE301" s="132"/>
      <c r="CF301" s="132"/>
      <c r="CG301" s="132"/>
      <c r="CH301" s="132"/>
      <c r="CI301" s="132"/>
      <c r="CJ301" s="132"/>
      <c r="CK301" s="132"/>
      <c r="CL301" s="132"/>
      <c r="CM301" s="132"/>
      <c r="CN301" s="132"/>
      <c r="CO301" s="132"/>
      <c r="CP301" s="132"/>
      <c r="CQ301" s="132"/>
      <c r="CR301" s="132"/>
      <c r="CS301" s="132"/>
      <c r="CT301" s="132"/>
      <c r="CU301" s="132"/>
      <c r="CV301" s="132"/>
      <c r="CW301" s="132"/>
      <c r="CX301" s="132"/>
      <c r="CY301" s="132"/>
      <c r="CZ301" s="132"/>
      <c r="DA301" s="132"/>
      <c r="DB301" s="132"/>
      <c r="DC301" s="132"/>
      <c r="DD301" s="132"/>
      <c r="DE301" s="132"/>
      <c r="DF301" s="132"/>
      <c r="DG301" s="132"/>
      <c r="DH301" s="132"/>
      <c r="DI301" s="132"/>
      <c r="DJ301" s="132"/>
      <c r="DK301" s="132"/>
      <c r="DL301" s="132"/>
      <c r="DM301" s="132"/>
      <c r="DN301" s="132"/>
      <c r="DO301" s="132"/>
      <c r="DP301" s="132"/>
      <c r="DQ301" s="132"/>
      <c r="DR301" s="132"/>
      <c r="DS301" s="132"/>
      <c r="DT301" s="132"/>
      <c r="DU301" s="132"/>
      <c r="DV301" s="132"/>
      <c r="DW301" s="132"/>
      <c r="DX301" s="132"/>
      <c r="DY301" s="132"/>
      <c r="DZ301" s="132"/>
      <c r="EA301" s="132"/>
      <c r="EB301" s="132"/>
      <c r="EC301" s="132"/>
      <c r="ED301" s="132"/>
      <c r="EE301" s="132"/>
      <c r="EF301" s="132"/>
      <c r="EG301" s="132"/>
      <c r="EH301" s="132"/>
      <c r="EI301" s="132"/>
      <c r="EJ301" s="132"/>
      <c r="EK301" s="132"/>
      <c r="EL301" s="132"/>
      <c r="EM301" s="132"/>
      <c r="EN301" s="132"/>
      <c r="EO301" s="132"/>
      <c r="EP301" s="132"/>
      <c r="EQ301" s="132"/>
      <c r="ER301" s="132"/>
      <c r="ES301" s="132"/>
      <c r="ET301" s="132"/>
      <c r="EU301" s="132"/>
      <c r="EV301" s="132"/>
      <c r="EW301" s="132"/>
      <c r="EX301" s="132"/>
      <c r="EY301" s="132"/>
      <c r="EZ301" s="132"/>
      <c r="FA301" s="132"/>
      <c r="FB301" s="132"/>
      <c r="FC301" s="132"/>
      <c r="FD301" s="132"/>
      <c r="FE301" s="132"/>
      <c r="FF301" s="132"/>
      <c r="FG301" s="132"/>
      <c r="FH301" s="132"/>
      <c r="FI301" s="132"/>
      <c r="FJ301" s="132"/>
      <c r="FK301" s="132"/>
      <c r="FL301" s="132"/>
      <c r="FM301" s="132"/>
      <c r="FN301" s="132"/>
      <c r="FO301" s="132"/>
      <c r="FP301" s="132"/>
      <c r="FQ301" s="132"/>
      <c r="FR301" s="132"/>
      <c r="FS301" s="132"/>
      <c r="FT301" s="132"/>
      <c r="FU301" s="132"/>
      <c r="FV301" s="132"/>
      <c r="FW301" s="132"/>
      <c r="FX301" s="132"/>
      <c r="FY301" s="132"/>
      <c r="FZ301" s="132"/>
      <c r="GA301" s="132"/>
      <c r="GB301" s="132"/>
      <c r="GC301" s="132"/>
      <c r="GD301" s="132"/>
      <c r="GE301" s="132"/>
      <c r="GF301" s="132"/>
      <c r="GG301" s="132"/>
      <c r="GH301" s="132"/>
      <c r="GI301" s="132"/>
      <c r="GJ301" s="132"/>
      <c r="GK301" s="132"/>
      <c r="GL301" s="132"/>
      <c r="GM301" s="132"/>
      <c r="GN301" s="132"/>
      <c r="GO301" s="132"/>
      <c r="GP301" s="132"/>
      <c r="GQ301" s="132"/>
      <c r="GR301" s="132"/>
      <c r="GS301" s="132"/>
      <c r="GT301" s="132"/>
      <c r="GU301" s="132"/>
      <c r="GV301" s="132"/>
      <c r="GW301" s="132"/>
      <c r="GX301" s="132"/>
      <c r="GY301" s="132"/>
      <c r="GZ301" s="132"/>
      <c r="HA301" s="132"/>
      <c r="HB301" s="132"/>
      <c r="HC301" s="132"/>
      <c r="HD301" s="132"/>
      <c r="HE301" s="132"/>
      <c r="HF301" s="132"/>
      <c r="HG301" s="132"/>
      <c r="HH301" s="132"/>
      <c r="HI301" s="132"/>
      <c r="HJ301" s="132"/>
      <c r="HK301" s="132"/>
      <c r="HL301" s="132"/>
      <c r="HM301" s="132"/>
      <c r="HN301" s="132"/>
      <c r="HO301" s="132"/>
      <c r="HP301" s="132"/>
      <c r="HQ301" s="132"/>
      <c r="HR301" s="132"/>
      <c r="HS301" s="132"/>
      <c r="HT301" s="132"/>
      <c r="HU301" s="132"/>
      <c r="HV301" s="132"/>
      <c r="HW301" s="132"/>
      <c r="HX301" s="132"/>
      <c r="HY301" s="132"/>
      <c r="HZ301" s="132"/>
      <c r="IA301" s="132"/>
      <c r="IB301" s="132"/>
      <c r="IC301" s="132"/>
      <c r="ID301" s="132"/>
      <c r="IE301" s="132"/>
      <c r="IF301" s="132"/>
      <c r="IG301" s="132"/>
      <c r="IH301" s="132"/>
      <c r="II301" s="132"/>
      <c r="IJ301" s="132"/>
      <c r="IK301" s="132"/>
      <c r="IL301" s="132"/>
      <c r="IM301" s="132"/>
      <c r="IN301" s="132"/>
      <c r="IO301" s="132"/>
      <c r="IP301" s="132"/>
      <c r="IQ301" s="132"/>
      <c r="IR301" s="132"/>
      <c r="IS301" s="132"/>
      <c r="IT301" s="132"/>
    </row>
    <row r="302" spans="1:254" s="168" customFormat="1" ht="15.6" x14ac:dyDescent="0.3">
      <c r="A302" s="150" t="s">
        <v>305</v>
      </c>
      <c r="B302" s="152" t="s">
        <v>381</v>
      </c>
      <c r="C302" s="197" t="s">
        <v>306</v>
      </c>
      <c r="D302" s="197"/>
      <c r="E302" s="197"/>
      <c r="F302" s="197"/>
      <c r="G302" s="198">
        <f>SUM(G303+G308)</f>
        <v>12277.46</v>
      </c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136"/>
      <c r="U302" s="136"/>
      <c r="V302" s="136"/>
      <c r="W302" s="136"/>
      <c r="X302" s="136"/>
      <c r="Y302" s="136"/>
      <c r="Z302" s="136"/>
      <c r="AA302" s="136"/>
      <c r="AB302" s="136"/>
      <c r="AC302" s="136"/>
      <c r="AD302" s="136"/>
      <c r="AE302" s="136"/>
      <c r="AF302" s="136"/>
      <c r="AG302" s="136"/>
      <c r="AH302" s="136"/>
      <c r="AI302" s="136"/>
      <c r="AJ302" s="136"/>
      <c r="AK302" s="136"/>
      <c r="AL302" s="136"/>
      <c r="AM302" s="136"/>
      <c r="AN302" s="136"/>
      <c r="AO302" s="136"/>
      <c r="AP302" s="136"/>
      <c r="AQ302" s="136"/>
      <c r="AR302" s="136"/>
      <c r="AS302" s="136"/>
      <c r="AT302" s="136"/>
      <c r="AU302" s="136"/>
      <c r="AV302" s="136"/>
      <c r="AW302" s="136"/>
      <c r="AX302" s="136"/>
      <c r="AY302" s="136"/>
      <c r="AZ302" s="136"/>
      <c r="BA302" s="136"/>
      <c r="BB302" s="136"/>
      <c r="BC302" s="136"/>
      <c r="BD302" s="136"/>
      <c r="BE302" s="136"/>
      <c r="BF302" s="136"/>
      <c r="BG302" s="136"/>
      <c r="BH302" s="136"/>
      <c r="BI302" s="136"/>
      <c r="BJ302" s="136"/>
      <c r="BK302" s="136"/>
      <c r="BL302" s="136"/>
      <c r="BM302" s="136"/>
      <c r="BN302" s="136"/>
      <c r="BO302" s="136"/>
      <c r="BP302" s="136"/>
      <c r="BQ302" s="136"/>
      <c r="BR302" s="136"/>
      <c r="BS302" s="136"/>
      <c r="BT302" s="136"/>
      <c r="BU302" s="136"/>
      <c r="BV302" s="136"/>
      <c r="BW302" s="136"/>
      <c r="BX302" s="136"/>
      <c r="BY302" s="136"/>
      <c r="BZ302" s="136"/>
      <c r="CA302" s="136"/>
      <c r="CB302" s="136"/>
      <c r="CC302" s="136"/>
      <c r="CD302" s="136"/>
      <c r="CE302" s="136"/>
      <c r="CF302" s="136"/>
      <c r="CG302" s="136"/>
      <c r="CH302" s="136"/>
      <c r="CI302" s="136"/>
      <c r="CJ302" s="136"/>
      <c r="CK302" s="136"/>
      <c r="CL302" s="136"/>
      <c r="CM302" s="136"/>
      <c r="CN302" s="136"/>
      <c r="CO302" s="136"/>
      <c r="CP302" s="136"/>
      <c r="CQ302" s="136"/>
      <c r="CR302" s="136"/>
      <c r="CS302" s="136"/>
      <c r="CT302" s="136"/>
      <c r="CU302" s="136"/>
      <c r="CV302" s="136"/>
      <c r="CW302" s="136"/>
      <c r="CX302" s="136"/>
      <c r="CY302" s="136"/>
      <c r="CZ302" s="136"/>
      <c r="DA302" s="136"/>
      <c r="DB302" s="136"/>
      <c r="DC302" s="136"/>
      <c r="DD302" s="136"/>
      <c r="DE302" s="136"/>
      <c r="DF302" s="136"/>
      <c r="DG302" s="136"/>
      <c r="DH302" s="136"/>
      <c r="DI302" s="136"/>
      <c r="DJ302" s="136"/>
      <c r="DK302" s="136"/>
      <c r="DL302" s="136"/>
      <c r="DM302" s="136"/>
      <c r="DN302" s="136"/>
      <c r="DO302" s="136"/>
      <c r="DP302" s="136"/>
      <c r="DQ302" s="136"/>
      <c r="DR302" s="136"/>
      <c r="DS302" s="136"/>
      <c r="DT302" s="136"/>
      <c r="DU302" s="136"/>
      <c r="DV302" s="136"/>
      <c r="DW302" s="136"/>
      <c r="DX302" s="136"/>
      <c r="DY302" s="136"/>
      <c r="DZ302" s="136"/>
      <c r="EA302" s="136"/>
      <c r="EB302" s="136"/>
      <c r="EC302" s="136"/>
      <c r="ED302" s="136"/>
      <c r="EE302" s="136"/>
      <c r="EF302" s="136"/>
      <c r="EG302" s="136"/>
      <c r="EH302" s="136"/>
      <c r="EI302" s="136"/>
      <c r="EJ302" s="136"/>
      <c r="EK302" s="136"/>
      <c r="EL302" s="136"/>
      <c r="EM302" s="136"/>
      <c r="EN302" s="136"/>
      <c r="EO302" s="136"/>
      <c r="EP302" s="136"/>
      <c r="EQ302" s="136"/>
      <c r="ER302" s="136"/>
      <c r="ES302" s="136"/>
      <c r="ET302" s="136"/>
      <c r="EU302" s="136"/>
      <c r="EV302" s="136"/>
      <c r="EW302" s="136"/>
      <c r="EX302" s="136"/>
      <c r="EY302" s="136"/>
      <c r="EZ302" s="136"/>
      <c r="FA302" s="136"/>
      <c r="FB302" s="136"/>
      <c r="FC302" s="136"/>
      <c r="FD302" s="136"/>
      <c r="FE302" s="136"/>
      <c r="FF302" s="136"/>
      <c r="FG302" s="136"/>
      <c r="FH302" s="136"/>
      <c r="FI302" s="136"/>
      <c r="FJ302" s="136"/>
      <c r="FK302" s="136"/>
      <c r="FL302" s="136"/>
      <c r="FM302" s="136"/>
      <c r="FN302" s="136"/>
      <c r="FO302" s="136"/>
      <c r="FP302" s="136"/>
      <c r="FQ302" s="136"/>
      <c r="FR302" s="136"/>
      <c r="FS302" s="136"/>
      <c r="FT302" s="136"/>
      <c r="FU302" s="136"/>
      <c r="FV302" s="136"/>
      <c r="FW302" s="136"/>
      <c r="FX302" s="136"/>
      <c r="FY302" s="136"/>
      <c r="FZ302" s="136"/>
      <c r="GA302" s="136"/>
      <c r="GB302" s="136"/>
      <c r="GC302" s="136"/>
      <c r="GD302" s="136"/>
      <c r="GE302" s="136"/>
      <c r="GF302" s="136"/>
      <c r="GG302" s="136"/>
      <c r="GH302" s="136"/>
      <c r="GI302" s="136"/>
      <c r="GJ302" s="136"/>
      <c r="GK302" s="136"/>
      <c r="GL302" s="136"/>
      <c r="GM302" s="136"/>
      <c r="GN302" s="136"/>
      <c r="GO302" s="136"/>
      <c r="GP302" s="136"/>
      <c r="GQ302" s="136"/>
      <c r="GR302" s="136"/>
      <c r="GS302" s="136"/>
      <c r="GT302" s="136"/>
      <c r="GU302" s="136"/>
      <c r="GV302" s="136"/>
      <c r="GW302" s="136"/>
      <c r="GX302" s="136"/>
      <c r="GY302" s="136"/>
      <c r="GZ302" s="136"/>
      <c r="HA302" s="136"/>
      <c r="HB302" s="136"/>
      <c r="HC302" s="136"/>
      <c r="HD302" s="136"/>
      <c r="HE302" s="136"/>
      <c r="HF302" s="136"/>
      <c r="HG302" s="136"/>
      <c r="HH302" s="136"/>
      <c r="HI302" s="136"/>
      <c r="HJ302" s="136"/>
      <c r="HK302" s="136"/>
      <c r="HL302" s="136"/>
      <c r="HM302" s="136"/>
      <c r="HN302" s="136"/>
      <c r="HO302" s="136"/>
      <c r="HP302" s="136"/>
      <c r="HQ302" s="136"/>
      <c r="HR302" s="136"/>
      <c r="HS302" s="136"/>
      <c r="HT302" s="136"/>
      <c r="HU302" s="136"/>
      <c r="HV302" s="136"/>
      <c r="HW302" s="136"/>
      <c r="HX302" s="136"/>
      <c r="HY302" s="136"/>
      <c r="HZ302" s="136"/>
      <c r="IA302" s="136"/>
      <c r="IB302" s="136"/>
      <c r="IC302" s="136"/>
      <c r="ID302" s="136"/>
      <c r="IE302" s="136"/>
      <c r="IF302" s="136"/>
      <c r="IG302" s="136"/>
      <c r="IH302" s="136"/>
      <c r="II302" s="136"/>
      <c r="IJ302" s="136"/>
      <c r="IK302" s="136"/>
      <c r="IL302" s="136"/>
      <c r="IM302" s="136"/>
      <c r="IN302" s="136"/>
      <c r="IO302" s="136"/>
      <c r="IP302" s="136"/>
      <c r="IQ302" s="136"/>
      <c r="IR302" s="136"/>
      <c r="IS302" s="136"/>
      <c r="IT302" s="136"/>
    </row>
    <row r="303" spans="1:254" ht="13.8" x14ac:dyDescent="0.25">
      <c r="A303" s="181" t="s">
        <v>307</v>
      </c>
      <c r="B303" s="152" t="s">
        <v>381</v>
      </c>
      <c r="C303" s="152" t="s">
        <v>306</v>
      </c>
      <c r="D303" s="152" t="s">
        <v>90</v>
      </c>
      <c r="E303" s="155" t="s">
        <v>308</v>
      </c>
      <c r="F303" s="152"/>
      <c r="G303" s="153">
        <f>SUM(G304)</f>
        <v>2200</v>
      </c>
    </row>
    <row r="304" spans="1:254" ht="13.8" x14ac:dyDescent="0.3">
      <c r="A304" s="159" t="s">
        <v>309</v>
      </c>
      <c r="B304" s="175" t="s">
        <v>381</v>
      </c>
      <c r="C304" s="175" t="s">
        <v>306</v>
      </c>
      <c r="D304" s="175" t="s">
        <v>90</v>
      </c>
      <c r="E304" s="175" t="s">
        <v>308</v>
      </c>
      <c r="F304" s="175"/>
      <c r="G304" s="162">
        <f>SUM(G305)</f>
        <v>2200</v>
      </c>
      <c r="H304" s="192"/>
      <c r="I304" s="192"/>
      <c r="J304" s="192"/>
      <c r="K304" s="192"/>
      <c r="L304" s="192"/>
      <c r="M304" s="192"/>
      <c r="N304" s="192"/>
      <c r="O304" s="192"/>
      <c r="P304" s="192"/>
      <c r="Q304" s="192"/>
      <c r="R304" s="192"/>
      <c r="S304" s="192"/>
      <c r="T304" s="192"/>
      <c r="U304" s="192"/>
      <c r="V304" s="192"/>
      <c r="W304" s="192"/>
      <c r="X304" s="192"/>
      <c r="Y304" s="192"/>
      <c r="Z304" s="192"/>
      <c r="AA304" s="192"/>
      <c r="AB304" s="192"/>
      <c r="AC304" s="192"/>
      <c r="AD304" s="192"/>
      <c r="AE304" s="192"/>
      <c r="AF304" s="192"/>
      <c r="AG304" s="192"/>
      <c r="AH304" s="192"/>
      <c r="AI304" s="192"/>
      <c r="AJ304" s="192"/>
      <c r="AK304" s="192"/>
      <c r="AL304" s="192"/>
      <c r="AM304" s="192"/>
      <c r="AN304" s="192"/>
      <c r="AO304" s="192"/>
      <c r="AP304" s="192"/>
      <c r="AQ304" s="192"/>
      <c r="AR304" s="192"/>
      <c r="AS304" s="192"/>
      <c r="AT304" s="192"/>
      <c r="AU304" s="192"/>
      <c r="AV304" s="192"/>
      <c r="AW304" s="192"/>
      <c r="AX304" s="192"/>
      <c r="AY304" s="192"/>
      <c r="AZ304" s="192"/>
      <c r="BA304" s="192"/>
      <c r="BB304" s="192"/>
      <c r="BC304" s="192"/>
      <c r="BD304" s="192"/>
      <c r="BE304" s="192"/>
      <c r="BF304" s="192"/>
      <c r="BG304" s="192"/>
      <c r="BH304" s="192"/>
      <c r="BI304" s="192"/>
      <c r="BJ304" s="192"/>
      <c r="BK304" s="192"/>
      <c r="BL304" s="192"/>
      <c r="BM304" s="192"/>
      <c r="BN304" s="192"/>
      <c r="BO304" s="192"/>
      <c r="BP304" s="192"/>
      <c r="BQ304" s="192"/>
      <c r="BR304" s="192"/>
      <c r="BS304" s="192"/>
      <c r="BT304" s="192"/>
      <c r="BU304" s="192"/>
      <c r="BV304" s="192"/>
      <c r="BW304" s="192"/>
      <c r="BX304" s="192"/>
      <c r="BY304" s="192"/>
      <c r="BZ304" s="192"/>
      <c r="CA304" s="192"/>
      <c r="CB304" s="192"/>
      <c r="CC304" s="192"/>
      <c r="CD304" s="192"/>
      <c r="CE304" s="192"/>
      <c r="CF304" s="192"/>
      <c r="CG304" s="192"/>
      <c r="CH304" s="192"/>
      <c r="CI304" s="192"/>
      <c r="CJ304" s="192"/>
      <c r="CK304" s="192"/>
      <c r="CL304" s="192"/>
      <c r="CM304" s="192"/>
      <c r="CN304" s="192"/>
      <c r="CO304" s="192"/>
      <c r="CP304" s="192"/>
      <c r="CQ304" s="192"/>
      <c r="CR304" s="192"/>
      <c r="CS304" s="192"/>
      <c r="CT304" s="192"/>
      <c r="CU304" s="192"/>
      <c r="CV304" s="192"/>
      <c r="CW304" s="192"/>
      <c r="CX304" s="192"/>
      <c r="CY304" s="192"/>
      <c r="CZ304" s="192"/>
      <c r="DA304" s="192"/>
      <c r="DB304" s="192"/>
      <c r="DC304" s="192"/>
      <c r="DD304" s="192"/>
      <c r="DE304" s="192"/>
      <c r="DF304" s="192"/>
      <c r="DG304" s="192"/>
      <c r="DH304" s="192"/>
      <c r="DI304" s="192"/>
      <c r="DJ304" s="192"/>
      <c r="DK304" s="192"/>
      <c r="DL304" s="192"/>
      <c r="DM304" s="192"/>
      <c r="DN304" s="192"/>
      <c r="DO304" s="192"/>
      <c r="DP304" s="192"/>
      <c r="DQ304" s="192"/>
      <c r="DR304" s="192"/>
      <c r="DS304" s="192"/>
      <c r="DT304" s="192"/>
      <c r="DU304" s="192"/>
      <c r="DV304" s="192"/>
      <c r="DW304" s="192"/>
      <c r="DX304" s="192"/>
      <c r="DY304" s="192"/>
      <c r="DZ304" s="192"/>
      <c r="EA304" s="192"/>
      <c r="EB304" s="192"/>
      <c r="EC304" s="192"/>
      <c r="ED304" s="192"/>
      <c r="EE304" s="192"/>
      <c r="EF304" s="192"/>
      <c r="EG304" s="192"/>
      <c r="EH304" s="192"/>
      <c r="EI304" s="192"/>
      <c r="EJ304" s="192"/>
      <c r="EK304" s="192"/>
      <c r="EL304" s="192"/>
      <c r="EM304" s="192"/>
      <c r="EN304" s="192"/>
      <c r="EO304" s="192"/>
      <c r="EP304" s="192"/>
      <c r="EQ304" s="192"/>
      <c r="ER304" s="192"/>
      <c r="ES304" s="192"/>
      <c r="ET304" s="192"/>
      <c r="EU304" s="192"/>
      <c r="EV304" s="192"/>
      <c r="EW304" s="192"/>
      <c r="EX304" s="192"/>
      <c r="EY304" s="192"/>
      <c r="EZ304" s="192"/>
      <c r="FA304" s="192"/>
      <c r="FB304" s="192"/>
      <c r="FC304" s="192"/>
      <c r="FD304" s="192"/>
      <c r="FE304" s="192"/>
      <c r="FF304" s="192"/>
      <c r="FG304" s="192"/>
      <c r="FH304" s="192"/>
      <c r="FI304" s="192"/>
      <c r="FJ304" s="192"/>
      <c r="FK304" s="192"/>
      <c r="FL304" s="192"/>
      <c r="FM304" s="192"/>
      <c r="FN304" s="192"/>
      <c r="FO304" s="192"/>
      <c r="FP304" s="192"/>
      <c r="FQ304" s="192"/>
      <c r="FR304" s="192"/>
      <c r="FS304" s="192"/>
      <c r="FT304" s="192"/>
      <c r="FU304" s="192"/>
      <c r="FV304" s="192"/>
      <c r="FW304" s="192"/>
      <c r="FX304" s="192"/>
      <c r="FY304" s="192"/>
      <c r="FZ304" s="192"/>
      <c r="GA304" s="192"/>
      <c r="GB304" s="192"/>
      <c r="GC304" s="192"/>
      <c r="GD304" s="192"/>
      <c r="GE304" s="192"/>
      <c r="GF304" s="192"/>
      <c r="GG304" s="192"/>
      <c r="GH304" s="192"/>
      <c r="GI304" s="192"/>
      <c r="GJ304" s="192"/>
      <c r="GK304" s="192"/>
      <c r="GL304" s="192"/>
      <c r="GM304" s="192"/>
      <c r="GN304" s="192"/>
      <c r="GO304" s="192"/>
      <c r="GP304" s="192"/>
      <c r="GQ304" s="192"/>
      <c r="GR304" s="192"/>
      <c r="GS304" s="192"/>
      <c r="GT304" s="192"/>
      <c r="GU304" s="192"/>
      <c r="GV304" s="192"/>
      <c r="GW304" s="192"/>
      <c r="GX304" s="192"/>
      <c r="GY304" s="192"/>
      <c r="GZ304" s="192"/>
      <c r="HA304" s="192"/>
      <c r="HB304" s="192"/>
      <c r="HC304" s="192"/>
      <c r="HD304" s="192"/>
      <c r="HE304" s="192"/>
      <c r="HF304" s="192"/>
      <c r="HG304" s="192"/>
      <c r="HH304" s="192"/>
      <c r="HI304" s="192"/>
      <c r="HJ304" s="192"/>
      <c r="HK304" s="192"/>
      <c r="HL304" s="192"/>
      <c r="HM304" s="192"/>
      <c r="HN304" s="192"/>
      <c r="HO304" s="192"/>
      <c r="HP304" s="192"/>
      <c r="HQ304" s="192"/>
      <c r="HR304" s="192"/>
      <c r="HS304" s="192"/>
      <c r="HT304" s="192"/>
      <c r="HU304" s="192"/>
      <c r="HV304" s="192"/>
      <c r="HW304" s="192"/>
      <c r="HX304" s="192"/>
      <c r="HY304" s="192"/>
      <c r="HZ304" s="192"/>
      <c r="IA304" s="192"/>
      <c r="IB304" s="192"/>
      <c r="IC304" s="192"/>
      <c r="ID304" s="192"/>
      <c r="IE304" s="192"/>
      <c r="IF304" s="192"/>
      <c r="IG304" s="192"/>
      <c r="IH304" s="192"/>
      <c r="II304" s="192"/>
      <c r="IJ304" s="192"/>
      <c r="IK304" s="192"/>
      <c r="IL304" s="192"/>
      <c r="IM304" s="192"/>
      <c r="IN304" s="192"/>
      <c r="IO304" s="192"/>
      <c r="IP304" s="192"/>
      <c r="IQ304" s="192"/>
      <c r="IR304" s="192"/>
      <c r="IS304" s="192"/>
      <c r="IT304" s="192"/>
    </row>
    <row r="305" spans="1:254" ht="26.4" x14ac:dyDescent="0.25">
      <c r="A305" s="231" t="s">
        <v>310</v>
      </c>
      <c r="B305" s="177" t="s">
        <v>381</v>
      </c>
      <c r="C305" s="177" t="s">
        <v>306</v>
      </c>
      <c r="D305" s="177" t="s">
        <v>90</v>
      </c>
      <c r="E305" s="177" t="s">
        <v>308</v>
      </c>
      <c r="F305" s="177"/>
      <c r="G305" s="167">
        <f>SUM(G307+G306)</f>
        <v>2200</v>
      </c>
    </row>
    <row r="306" spans="1:254" x14ac:dyDescent="0.25">
      <c r="A306" s="164" t="s">
        <v>383</v>
      </c>
      <c r="B306" s="174" t="s">
        <v>381</v>
      </c>
      <c r="C306" s="174" t="s">
        <v>306</v>
      </c>
      <c r="D306" s="174" t="s">
        <v>90</v>
      </c>
      <c r="E306" s="174" t="s">
        <v>308</v>
      </c>
      <c r="F306" s="174" t="s">
        <v>105</v>
      </c>
      <c r="G306" s="172">
        <v>10</v>
      </c>
    </row>
    <row r="307" spans="1:254" x14ac:dyDescent="0.25">
      <c r="A307" s="169" t="s">
        <v>277</v>
      </c>
      <c r="B307" s="174" t="s">
        <v>381</v>
      </c>
      <c r="C307" s="171" t="s">
        <v>306</v>
      </c>
      <c r="D307" s="171" t="s">
        <v>90</v>
      </c>
      <c r="E307" s="171" t="s">
        <v>308</v>
      </c>
      <c r="F307" s="171" t="s">
        <v>278</v>
      </c>
      <c r="G307" s="172">
        <v>2190</v>
      </c>
    </row>
    <row r="308" spans="1:254" ht="13.8" x14ac:dyDescent="0.25">
      <c r="A308" s="173" t="s">
        <v>311</v>
      </c>
      <c r="B308" s="155" t="s">
        <v>381</v>
      </c>
      <c r="C308" s="182" t="s">
        <v>306</v>
      </c>
      <c r="D308" s="182" t="s">
        <v>92</v>
      </c>
      <c r="E308" s="182"/>
      <c r="F308" s="182"/>
      <c r="G308" s="153">
        <f>SUM(G309)</f>
        <v>10077.459999999999</v>
      </c>
    </row>
    <row r="309" spans="1:254" s="168" customFormat="1" ht="13.8" x14ac:dyDescent="0.3">
      <c r="A309" s="159" t="s">
        <v>312</v>
      </c>
      <c r="B309" s="175" t="s">
        <v>381</v>
      </c>
      <c r="C309" s="161" t="s">
        <v>306</v>
      </c>
      <c r="D309" s="161" t="s">
        <v>92</v>
      </c>
      <c r="E309" s="161" t="s">
        <v>428</v>
      </c>
      <c r="F309" s="161"/>
      <c r="G309" s="162">
        <f>SUM(G310)</f>
        <v>10077.459999999999</v>
      </c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136"/>
      <c r="U309" s="136"/>
      <c r="V309" s="136"/>
      <c r="W309" s="136"/>
      <c r="X309" s="136"/>
      <c r="Y309" s="136"/>
      <c r="Z309" s="136"/>
      <c r="AA309" s="136"/>
      <c r="AB309" s="136"/>
      <c r="AC309" s="136"/>
      <c r="AD309" s="136"/>
      <c r="AE309" s="136"/>
      <c r="AF309" s="136"/>
      <c r="AG309" s="136"/>
      <c r="AH309" s="136"/>
      <c r="AI309" s="136"/>
      <c r="AJ309" s="136"/>
      <c r="AK309" s="136"/>
      <c r="AL309" s="136"/>
      <c r="AM309" s="136"/>
      <c r="AN309" s="136"/>
      <c r="AO309" s="136"/>
      <c r="AP309" s="136"/>
      <c r="AQ309" s="136"/>
      <c r="AR309" s="136"/>
      <c r="AS309" s="136"/>
      <c r="AT309" s="136"/>
      <c r="AU309" s="136"/>
      <c r="AV309" s="136"/>
      <c r="AW309" s="136"/>
      <c r="AX309" s="136"/>
      <c r="AY309" s="136"/>
      <c r="AZ309" s="136"/>
      <c r="BA309" s="136"/>
      <c r="BB309" s="136"/>
      <c r="BC309" s="136"/>
      <c r="BD309" s="136"/>
      <c r="BE309" s="136"/>
      <c r="BF309" s="136"/>
      <c r="BG309" s="136"/>
      <c r="BH309" s="136"/>
      <c r="BI309" s="136"/>
      <c r="BJ309" s="136"/>
      <c r="BK309" s="136"/>
      <c r="BL309" s="136"/>
      <c r="BM309" s="136"/>
      <c r="BN309" s="136"/>
      <c r="BO309" s="136"/>
      <c r="BP309" s="136"/>
      <c r="BQ309" s="136"/>
      <c r="BR309" s="136"/>
      <c r="BS309" s="136"/>
      <c r="BT309" s="136"/>
      <c r="BU309" s="136"/>
      <c r="BV309" s="136"/>
      <c r="BW309" s="136"/>
      <c r="BX309" s="136"/>
      <c r="BY309" s="136"/>
      <c r="BZ309" s="136"/>
      <c r="CA309" s="136"/>
      <c r="CB309" s="136"/>
      <c r="CC309" s="136"/>
      <c r="CD309" s="136"/>
      <c r="CE309" s="136"/>
      <c r="CF309" s="136"/>
      <c r="CG309" s="136"/>
      <c r="CH309" s="136"/>
      <c r="CI309" s="136"/>
      <c r="CJ309" s="136"/>
      <c r="CK309" s="136"/>
      <c r="CL309" s="136"/>
      <c r="CM309" s="136"/>
      <c r="CN309" s="136"/>
      <c r="CO309" s="136"/>
      <c r="CP309" s="136"/>
      <c r="CQ309" s="136"/>
      <c r="CR309" s="136"/>
      <c r="CS309" s="136"/>
      <c r="CT309" s="136"/>
      <c r="CU309" s="136"/>
      <c r="CV309" s="136"/>
      <c r="CW309" s="136"/>
      <c r="CX309" s="136"/>
      <c r="CY309" s="136"/>
      <c r="CZ309" s="136"/>
      <c r="DA309" s="136"/>
      <c r="DB309" s="136"/>
      <c r="DC309" s="136"/>
      <c r="DD309" s="136"/>
      <c r="DE309" s="136"/>
      <c r="DF309" s="136"/>
      <c r="DG309" s="136"/>
      <c r="DH309" s="136"/>
      <c r="DI309" s="136"/>
      <c r="DJ309" s="136"/>
      <c r="DK309" s="136"/>
      <c r="DL309" s="136"/>
      <c r="DM309" s="136"/>
      <c r="DN309" s="136"/>
      <c r="DO309" s="136"/>
      <c r="DP309" s="136"/>
      <c r="DQ309" s="136"/>
      <c r="DR309" s="136"/>
      <c r="DS309" s="136"/>
      <c r="DT309" s="136"/>
      <c r="DU309" s="136"/>
      <c r="DV309" s="136"/>
      <c r="DW309" s="136"/>
      <c r="DX309" s="136"/>
      <c r="DY309" s="136"/>
      <c r="DZ309" s="136"/>
      <c r="EA309" s="136"/>
      <c r="EB309" s="136"/>
      <c r="EC309" s="136"/>
      <c r="ED309" s="136"/>
      <c r="EE309" s="136"/>
      <c r="EF309" s="136"/>
      <c r="EG309" s="136"/>
      <c r="EH309" s="136"/>
      <c r="EI309" s="136"/>
      <c r="EJ309" s="136"/>
      <c r="EK309" s="136"/>
      <c r="EL309" s="136"/>
      <c r="EM309" s="136"/>
      <c r="EN309" s="136"/>
      <c r="EO309" s="136"/>
      <c r="EP309" s="136"/>
      <c r="EQ309" s="136"/>
      <c r="ER309" s="136"/>
      <c r="ES309" s="136"/>
      <c r="ET309" s="136"/>
      <c r="EU309" s="136"/>
      <c r="EV309" s="136"/>
      <c r="EW309" s="136"/>
      <c r="EX309" s="136"/>
      <c r="EY309" s="136"/>
      <c r="EZ309" s="136"/>
      <c r="FA309" s="136"/>
      <c r="FB309" s="136"/>
      <c r="FC309" s="136"/>
      <c r="FD309" s="136"/>
      <c r="FE309" s="136"/>
      <c r="FF309" s="136"/>
      <c r="FG309" s="136"/>
      <c r="FH309" s="136"/>
      <c r="FI309" s="136"/>
      <c r="FJ309" s="136"/>
      <c r="FK309" s="136"/>
      <c r="FL309" s="136"/>
      <c r="FM309" s="136"/>
      <c r="FN309" s="136"/>
      <c r="FO309" s="136"/>
      <c r="FP309" s="136"/>
      <c r="FQ309" s="136"/>
      <c r="FR309" s="136"/>
      <c r="FS309" s="136"/>
      <c r="FT309" s="136"/>
      <c r="FU309" s="136"/>
      <c r="FV309" s="136"/>
      <c r="FW309" s="136"/>
      <c r="FX309" s="136"/>
      <c r="FY309" s="136"/>
      <c r="FZ309" s="136"/>
      <c r="GA309" s="136"/>
      <c r="GB309" s="136"/>
      <c r="GC309" s="136"/>
      <c r="GD309" s="136"/>
      <c r="GE309" s="136"/>
      <c r="GF309" s="136"/>
      <c r="GG309" s="136"/>
      <c r="GH309" s="136"/>
      <c r="GI309" s="136"/>
      <c r="GJ309" s="136"/>
      <c r="GK309" s="136"/>
      <c r="GL309" s="136"/>
      <c r="GM309" s="136"/>
      <c r="GN309" s="136"/>
      <c r="GO309" s="136"/>
      <c r="GP309" s="136"/>
      <c r="GQ309" s="136"/>
      <c r="GR309" s="136"/>
      <c r="GS309" s="136"/>
      <c r="GT309" s="136"/>
      <c r="GU309" s="136"/>
      <c r="GV309" s="136"/>
      <c r="GW309" s="136"/>
      <c r="GX309" s="136"/>
      <c r="GY309" s="136"/>
      <c r="GZ309" s="136"/>
      <c r="HA309" s="136"/>
      <c r="HB309" s="136"/>
      <c r="HC309" s="136"/>
      <c r="HD309" s="136"/>
      <c r="HE309" s="136"/>
      <c r="HF309" s="136"/>
      <c r="HG309" s="136"/>
      <c r="HH309" s="136"/>
      <c r="HI309" s="136"/>
      <c r="HJ309" s="136"/>
      <c r="HK309" s="136"/>
      <c r="HL309" s="136"/>
      <c r="HM309" s="136"/>
      <c r="HN309" s="136"/>
      <c r="HO309" s="136"/>
      <c r="HP309" s="136"/>
      <c r="HQ309" s="136"/>
      <c r="HR309" s="136"/>
      <c r="HS309" s="136"/>
      <c r="HT309" s="136"/>
      <c r="HU309" s="136"/>
      <c r="HV309" s="136"/>
      <c r="HW309" s="136"/>
      <c r="HX309" s="136"/>
      <c r="HY309" s="136"/>
      <c r="HZ309" s="136"/>
      <c r="IA309" s="136"/>
      <c r="IB309" s="136"/>
      <c r="IC309" s="136"/>
      <c r="ID309" s="136"/>
      <c r="IE309" s="136"/>
      <c r="IF309" s="136"/>
      <c r="IG309" s="136"/>
      <c r="IH309" s="136"/>
      <c r="II309" s="136"/>
      <c r="IJ309" s="136"/>
      <c r="IK309" s="136"/>
      <c r="IL309" s="136"/>
      <c r="IM309" s="136"/>
      <c r="IN309" s="136"/>
      <c r="IO309" s="136"/>
      <c r="IP309" s="136"/>
      <c r="IQ309" s="136"/>
      <c r="IR309" s="136"/>
      <c r="IS309" s="136"/>
      <c r="IT309" s="136"/>
    </row>
    <row r="310" spans="1:254" s="168" customFormat="1" x14ac:dyDescent="0.25">
      <c r="A310" s="169" t="s">
        <v>314</v>
      </c>
      <c r="B310" s="191" t="s">
        <v>381</v>
      </c>
      <c r="C310" s="171" t="s">
        <v>306</v>
      </c>
      <c r="D310" s="171" t="s">
        <v>92</v>
      </c>
      <c r="E310" s="171" t="s">
        <v>429</v>
      </c>
      <c r="F310" s="171"/>
      <c r="G310" s="172">
        <f>SUM(G311)</f>
        <v>10077.459999999999</v>
      </c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136"/>
      <c r="U310" s="136"/>
      <c r="V310" s="136"/>
      <c r="W310" s="136"/>
      <c r="X310" s="136"/>
      <c r="Y310" s="136"/>
      <c r="Z310" s="136"/>
      <c r="AA310" s="136"/>
      <c r="AB310" s="136"/>
      <c r="AC310" s="136"/>
      <c r="AD310" s="136"/>
      <c r="AE310" s="136"/>
      <c r="AF310" s="136"/>
      <c r="AG310" s="136"/>
      <c r="AH310" s="136"/>
      <c r="AI310" s="136"/>
      <c r="AJ310" s="136"/>
      <c r="AK310" s="136"/>
      <c r="AL310" s="136"/>
      <c r="AM310" s="136"/>
      <c r="AN310" s="136"/>
      <c r="AO310" s="136"/>
      <c r="AP310" s="136"/>
      <c r="AQ310" s="136"/>
      <c r="AR310" s="136"/>
      <c r="AS310" s="136"/>
      <c r="AT310" s="136"/>
      <c r="AU310" s="136"/>
      <c r="AV310" s="136"/>
      <c r="AW310" s="136"/>
      <c r="AX310" s="136"/>
      <c r="AY310" s="136"/>
      <c r="AZ310" s="136"/>
      <c r="BA310" s="136"/>
      <c r="BB310" s="136"/>
      <c r="BC310" s="136"/>
      <c r="BD310" s="136"/>
      <c r="BE310" s="136"/>
      <c r="BF310" s="136"/>
      <c r="BG310" s="136"/>
      <c r="BH310" s="136"/>
      <c r="BI310" s="136"/>
      <c r="BJ310" s="136"/>
      <c r="BK310" s="136"/>
      <c r="BL310" s="136"/>
      <c r="BM310" s="136"/>
      <c r="BN310" s="136"/>
      <c r="BO310" s="136"/>
      <c r="BP310" s="136"/>
      <c r="BQ310" s="136"/>
      <c r="BR310" s="136"/>
      <c r="BS310" s="136"/>
      <c r="BT310" s="136"/>
      <c r="BU310" s="136"/>
      <c r="BV310" s="136"/>
      <c r="BW310" s="136"/>
      <c r="BX310" s="136"/>
      <c r="BY310" s="136"/>
      <c r="BZ310" s="136"/>
      <c r="CA310" s="136"/>
      <c r="CB310" s="136"/>
      <c r="CC310" s="136"/>
      <c r="CD310" s="136"/>
      <c r="CE310" s="136"/>
      <c r="CF310" s="136"/>
      <c r="CG310" s="136"/>
      <c r="CH310" s="136"/>
      <c r="CI310" s="136"/>
      <c r="CJ310" s="136"/>
      <c r="CK310" s="136"/>
      <c r="CL310" s="136"/>
      <c r="CM310" s="136"/>
      <c r="CN310" s="136"/>
      <c r="CO310" s="136"/>
      <c r="CP310" s="136"/>
      <c r="CQ310" s="136"/>
      <c r="CR310" s="136"/>
      <c r="CS310" s="136"/>
      <c r="CT310" s="136"/>
      <c r="CU310" s="136"/>
      <c r="CV310" s="136"/>
      <c r="CW310" s="136"/>
      <c r="CX310" s="136"/>
      <c r="CY310" s="136"/>
      <c r="CZ310" s="136"/>
      <c r="DA310" s="136"/>
      <c r="DB310" s="136"/>
      <c r="DC310" s="136"/>
      <c r="DD310" s="136"/>
      <c r="DE310" s="136"/>
      <c r="DF310" s="136"/>
      <c r="DG310" s="136"/>
      <c r="DH310" s="136"/>
      <c r="DI310" s="136"/>
      <c r="DJ310" s="136"/>
      <c r="DK310" s="136"/>
      <c r="DL310" s="136"/>
      <c r="DM310" s="136"/>
      <c r="DN310" s="136"/>
      <c r="DO310" s="136"/>
      <c r="DP310" s="136"/>
      <c r="DQ310" s="136"/>
      <c r="DR310" s="136"/>
      <c r="DS310" s="136"/>
      <c r="DT310" s="136"/>
      <c r="DU310" s="136"/>
      <c r="DV310" s="136"/>
      <c r="DW310" s="136"/>
      <c r="DX310" s="136"/>
      <c r="DY310" s="136"/>
      <c r="DZ310" s="136"/>
      <c r="EA310" s="136"/>
      <c r="EB310" s="136"/>
      <c r="EC310" s="136"/>
      <c r="ED310" s="136"/>
      <c r="EE310" s="136"/>
      <c r="EF310" s="136"/>
      <c r="EG310" s="136"/>
      <c r="EH310" s="136"/>
      <c r="EI310" s="136"/>
      <c r="EJ310" s="136"/>
      <c r="EK310" s="136"/>
      <c r="EL310" s="136"/>
      <c r="EM310" s="136"/>
      <c r="EN310" s="136"/>
      <c r="EO310" s="136"/>
      <c r="EP310" s="136"/>
      <c r="EQ310" s="136"/>
      <c r="ER310" s="136"/>
      <c r="ES310" s="136"/>
      <c r="ET310" s="136"/>
      <c r="EU310" s="136"/>
      <c r="EV310" s="136"/>
      <c r="EW310" s="136"/>
      <c r="EX310" s="136"/>
      <c r="EY310" s="136"/>
      <c r="EZ310" s="136"/>
      <c r="FA310" s="136"/>
      <c r="FB310" s="136"/>
      <c r="FC310" s="136"/>
      <c r="FD310" s="136"/>
      <c r="FE310" s="136"/>
      <c r="FF310" s="136"/>
      <c r="FG310" s="136"/>
      <c r="FH310" s="136"/>
      <c r="FI310" s="136"/>
      <c r="FJ310" s="136"/>
      <c r="FK310" s="136"/>
      <c r="FL310" s="136"/>
      <c r="FM310" s="136"/>
      <c r="FN310" s="136"/>
      <c r="FO310" s="136"/>
      <c r="FP310" s="136"/>
      <c r="FQ310" s="136"/>
      <c r="FR310" s="136"/>
      <c r="FS310" s="136"/>
      <c r="FT310" s="136"/>
      <c r="FU310" s="136"/>
      <c r="FV310" s="136"/>
      <c r="FW310" s="136"/>
      <c r="FX310" s="136"/>
      <c r="FY310" s="136"/>
      <c r="FZ310" s="136"/>
      <c r="GA310" s="136"/>
      <c r="GB310" s="136"/>
      <c r="GC310" s="136"/>
      <c r="GD310" s="136"/>
      <c r="GE310" s="136"/>
      <c r="GF310" s="136"/>
      <c r="GG310" s="136"/>
      <c r="GH310" s="136"/>
      <c r="GI310" s="136"/>
      <c r="GJ310" s="136"/>
      <c r="GK310" s="136"/>
      <c r="GL310" s="136"/>
      <c r="GM310" s="136"/>
      <c r="GN310" s="136"/>
      <c r="GO310" s="136"/>
      <c r="GP310" s="136"/>
      <c r="GQ310" s="136"/>
      <c r="GR310" s="136"/>
      <c r="GS310" s="136"/>
      <c r="GT310" s="136"/>
      <c r="GU310" s="136"/>
      <c r="GV310" s="136"/>
      <c r="GW310" s="136"/>
      <c r="GX310" s="136"/>
      <c r="GY310" s="136"/>
      <c r="GZ310" s="136"/>
      <c r="HA310" s="136"/>
      <c r="HB310" s="136"/>
      <c r="HC310" s="136"/>
      <c r="HD310" s="136"/>
      <c r="HE310" s="136"/>
      <c r="HF310" s="136"/>
      <c r="HG310" s="136"/>
      <c r="HH310" s="136"/>
      <c r="HI310" s="136"/>
      <c r="HJ310" s="136"/>
      <c r="HK310" s="136"/>
      <c r="HL310" s="136"/>
      <c r="HM310" s="136"/>
      <c r="HN310" s="136"/>
      <c r="HO310" s="136"/>
      <c r="HP310" s="136"/>
      <c r="HQ310" s="136"/>
      <c r="HR310" s="136"/>
      <c r="HS310" s="136"/>
      <c r="HT310" s="136"/>
      <c r="HU310" s="136"/>
      <c r="HV310" s="136"/>
      <c r="HW310" s="136"/>
      <c r="HX310" s="136"/>
      <c r="HY310" s="136"/>
      <c r="HZ310" s="136"/>
      <c r="IA310" s="136"/>
      <c r="IB310" s="136"/>
      <c r="IC310" s="136"/>
      <c r="ID310" s="136"/>
      <c r="IE310" s="136"/>
      <c r="IF310" s="136"/>
      <c r="IG310" s="136"/>
      <c r="IH310" s="136"/>
      <c r="II310" s="136"/>
      <c r="IJ310" s="136"/>
      <c r="IK310" s="136"/>
      <c r="IL310" s="136"/>
      <c r="IM310" s="136"/>
      <c r="IN310" s="136"/>
      <c r="IO310" s="136"/>
      <c r="IP310" s="136"/>
      <c r="IQ310" s="136"/>
      <c r="IR310" s="136"/>
      <c r="IS310" s="136"/>
      <c r="IT310" s="136"/>
    </row>
    <row r="311" spans="1:254" s="168" customFormat="1" ht="26.4" x14ac:dyDescent="0.25">
      <c r="A311" s="232" t="s">
        <v>150</v>
      </c>
      <c r="B311" s="166" t="s">
        <v>381</v>
      </c>
      <c r="C311" s="166" t="s">
        <v>306</v>
      </c>
      <c r="D311" s="166" t="s">
        <v>92</v>
      </c>
      <c r="E311" s="166" t="s">
        <v>428</v>
      </c>
      <c r="F311" s="166" t="s">
        <v>151</v>
      </c>
      <c r="G311" s="167">
        <v>10077.459999999999</v>
      </c>
    </row>
    <row r="312" spans="1:254" ht="15.6" x14ac:dyDescent="0.3">
      <c r="A312" s="150" t="s">
        <v>349</v>
      </c>
      <c r="B312" s="216">
        <v>510</v>
      </c>
      <c r="C312" s="197" t="s">
        <v>121</v>
      </c>
      <c r="D312" s="197"/>
      <c r="E312" s="197"/>
      <c r="F312" s="197"/>
      <c r="G312" s="198">
        <f>SUM(G313+G322+G316+G325)</f>
        <v>169825</v>
      </c>
    </row>
    <row r="313" spans="1:254" ht="14.4" x14ac:dyDescent="0.3">
      <c r="A313" s="211" t="s">
        <v>430</v>
      </c>
      <c r="B313" s="217">
        <v>510</v>
      </c>
      <c r="C313" s="208" t="s">
        <v>121</v>
      </c>
      <c r="D313" s="208" t="s">
        <v>90</v>
      </c>
      <c r="E313" s="208"/>
      <c r="F313" s="208"/>
      <c r="G313" s="209">
        <f>SUM(G314)</f>
        <v>6650</v>
      </c>
    </row>
    <row r="314" spans="1:254" ht="26.4" x14ac:dyDescent="0.25">
      <c r="A314" s="169" t="s">
        <v>358</v>
      </c>
      <c r="B314" s="233">
        <v>510</v>
      </c>
      <c r="C314" s="174" t="s">
        <v>121</v>
      </c>
      <c r="D314" s="174" t="s">
        <v>90</v>
      </c>
      <c r="E314" s="174" t="s">
        <v>352</v>
      </c>
      <c r="F314" s="174"/>
      <c r="G314" s="172">
        <f>SUM(G315)</f>
        <v>6650</v>
      </c>
    </row>
    <row r="315" spans="1:254" ht="26.4" x14ac:dyDescent="0.25">
      <c r="A315" s="164" t="s">
        <v>150</v>
      </c>
      <c r="B315" s="179">
        <v>510</v>
      </c>
      <c r="C315" s="177" t="s">
        <v>121</v>
      </c>
      <c r="D315" s="177" t="s">
        <v>90</v>
      </c>
      <c r="E315" s="177" t="s">
        <v>352</v>
      </c>
      <c r="F315" s="177" t="s">
        <v>151</v>
      </c>
      <c r="G315" s="167">
        <v>6650</v>
      </c>
    </row>
    <row r="316" spans="1:254" s="195" customFormat="1" ht="13.8" x14ac:dyDescent="0.3">
      <c r="A316" s="159" t="s">
        <v>353</v>
      </c>
      <c r="B316" s="217">
        <v>510</v>
      </c>
      <c r="C316" s="175" t="s">
        <v>121</v>
      </c>
      <c r="D316" s="175" t="s">
        <v>92</v>
      </c>
      <c r="E316" s="175"/>
      <c r="F316" s="175"/>
      <c r="G316" s="162">
        <f>SUM(G317)</f>
        <v>161175</v>
      </c>
    </row>
    <row r="317" spans="1:254" ht="26.4" x14ac:dyDescent="0.25">
      <c r="A317" s="169" t="s">
        <v>358</v>
      </c>
      <c r="B317" s="233">
        <v>510</v>
      </c>
      <c r="C317" s="174" t="s">
        <v>121</v>
      </c>
      <c r="D317" s="174" t="s">
        <v>92</v>
      </c>
      <c r="E317" s="174" t="s">
        <v>352</v>
      </c>
      <c r="F317" s="177"/>
      <c r="G317" s="167">
        <f>SUM(G318:G321)</f>
        <v>161175</v>
      </c>
    </row>
    <row r="318" spans="1:254" x14ac:dyDescent="0.25">
      <c r="A318" s="164" t="s">
        <v>383</v>
      </c>
      <c r="B318" s="179">
        <v>510</v>
      </c>
      <c r="C318" s="177" t="s">
        <v>121</v>
      </c>
      <c r="D318" s="177" t="s">
        <v>92</v>
      </c>
      <c r="E318" s="177" t="s">
        <v>352</v>
      </c>
      <c r="F318" s="177" t="s">
        <v>105</v>
      </c>
      <c r="G318" s="167">
        <v>0</v>
      </c>
    </row>
    <row r="319" spans="1:254" x14ac:dyDescent="0.25">
      <c r="A319" s="164" t="s">
        <v>393</v>
      </c>
      <c r="B319" s="179">
        <v>510</v>
      </c>
      <c r="C319" s="177" t="s">
        <v>121</v>
      </c>
      <c r="D319" s="177" t="s">
        <v>92</v>
      </c>
      <c r="E319" s="177" t="s">
        <v>352</v>
      </c>
      <c r="F319" s="177" t="s">
        <v>149</v>
      </c>
      <c r="G319" s="167">
        <v>7675</v>
      </c>
    </row>
    <row r="320" spans="1:254" ht="26.4" x14ac:dyDescent="0.25">
      <c r="A320" s="232" t="s">
        <v>150</v>
      </c>
      <c r="B320" s="179">
        <v>510</v>
      </c>
      <c r="C320" s="177" t="s">
        <v>121</v>
      </c>
      <c r="D320" s="177" t="s">
        <v>92</v>
      </c>
      <c r="E320" s="177" t="s">
        <v>352</v>
      </c>
      <c r="F320" s="177" t="s">
        <v>151</v>
      </c>
      <c r="G320" s="167">
        <v>0</v>
      </c>
    </row>
    <row r="321" spans="1:254" x14ac:dyDescent="0.25">
      <c r="A321" s="164" t="s">
        <v>393</v>
      </c>
      <c r="B321" s="179">
        <v>510</v>
      </c>
      <c r="C321" s="177" t="s">
        <v>121</v>
      </c>
      <c r="D321" s="177" t="s">
        <v>92</v>
      </c>
      <c r="E321" s="177" t="s">
        <v>356</v>
      </c>
      <c r="F321" s="177" t="s">
        <v>149</v>
      </c>
      <c r="G321" s="167">
        <v>153500</v>
      </c>
    </row>
    <row r="322" spans="1:254" ht="14.4" x14ac:dyDescent="0.3">
      <c r="A322" s="211" t="s">
        <v>357</v>
      </c>
      <c r="B322" s="217">
        <v>510</v>
      </c>
      <c r="C322" s="208" t="s">
        <v>121</v>
      </c>
      <c r="D322" s="208" t="s">
        <v>116</v>
      </c>
      <c r="E322" s="208"/>
      <c r="F322" s="208"/>
      <c r="G322" s="209">
        <f>SUM(G323)</f>
        <v>2000</v>
      </c>
    </row>
    <row r="323" spans="1:254" ht="26.4" x14ac:dyDescent="0.25">
      <c r="A323" s="169" t="s">
        <v>358</v>
      </c>
      <c r="B323" s="233">
        <v>510</v>
      </c>
      <c r="C323" s="174" t="s">
        <v>121</v>
      </c>
      <c r="D323" s="174" t="s">
        <v>116</v>
      </c>
      <c r="E323" s="174" t="s">
        <v>352</v>
      </c>
      <c r="F323" s="174"/>
      <c r="G323" s="172">
        <f>SUM(G324)</f>
        <v>2000</v>
      </c>
    </row>
    <row r="324" spans="1:254" s="158" customFormat="1" ht="26.4" x14ac:dyDescent="0.25">
      <c r="A324" s="164" t="s">
        <v>150</v>
      </c>
      <c r="B324" s="179">
        <v>510</v>
      </c>
      <c r="C324" s="177" t="s">
        <v>121</v>
      </c>
      <c r="D324" s="177" t="s">
        <v>116</v>
      </c>
      <c r="E324" s="177" t="s">
        <v>352</v>
      </c>
      <c r="F324" s="177" t="s">
        <v>151</v>
      </c>
      <c r="G324" s="167">
        <v>2000</v>
      </c>
      <c r="H324" s="168"/>
      <c r="I324" s="168"/>
      <c r="J324" s="168"/>
      <c r="K324" s="168"/>
      <c r="L324" s="168"/>
      <c r="M324" s="168"/>
      <c r="N324" s="168"/>
      <c r="O324" s="168"/>
      <c r="P324" s="168"/>
      <c r="Q324" s="168"/>
      <c r="R324" s="168"/>
      <c r="S324" s="168"/>
      <c r="T324" s="168"/>
      <c r="U324" s="168"/>
      <c r="V324" s="168"/>
      <c r="W324" s="168"/>
      <c r="X324" s="168"/>
      <c r="Y324" s="168"/>
      <c r="Z324" s="168"/>
      <c r="AA324" s="168"/>
      <c r="AB324" s="168"/>
      <c r="AC324" s="168"/>
      <c r="AD324" s="168"/>
      <c r="AE324" s="168"/>
      <c r="AF324" s="168"/>
      <c r="AG324" s="168"/>
      <c r="AH324" s="168"/>
      <c r="AI324" s="168"/>
      <c r="AJ324" s="168"/>
      <c r="AK324" s="168"/>
      <c r="AL324" s="168"/>
      <c r="AM324" s="168"/>
      <c r="AN324" s="168"/>
      <c r="AO324" s="168"/>
      <c r="AP324" s="168"/>
      <c r="AQ324" s="168"/>
      <c r="AR324" s="168"/>
      <c r="AS324" s="168"/>
      <c r="AT324" s="168"/>
      <c r="AU324" s="168"/>
      <c r="AV324" s="168"/>
      <c r="AW324" s="168"/>
      <c r="AX324" s="168"/>
      <c r="AY324" s="168"/>
      <c r="AZ324" s="168"/>
      <c r="BA324" s="168"/>
      <c r="BB324" s="168"/>
      <c r="BC324" s="168"/>
      <c r="BD324" s="168"/>
      <c r="BE324" s="168"/>
      <c r="BF324" s="168"/>
      <c r="BG324" s="168"/>
      <c r="BH324" s="168"/>
      <c r="BI324" s="168"/>
      <c r="BJ324" s="168"/>
      <c r="BK324" s="168"/>
      <c r="BL324" s="168"/>
      <c r="BM324" s="168"/>
      <c r="BN324" s="168"/>
      <c r="BO324" s="168"/>
      <c r="BP324" s="168"/>
      <c r="BQ324" s="168"/>
      <c r="BR324" s="168"/>
      <c r="BS324" s="168"/>
      <c r="BT324" s="168"/>
      <c r="BU324" s="168"/>
      <c r="BV324" s="168"/>
      <c r="BW324" s="168"/>
      <c r="BX324" s="168"/>
      <c r="BY324" s="168"/>
      <c r="BZ324" s="168"/>
      <c r="CA324" s="168"/>
      <c r="CB324" s="168"/>
      <c r="CC324" s="168"/>
      <c r="CD324" s="168"/>
      <c r="CE324" s="168"/>
      <c r="CF324" s="168"/>
      <c r="CG324" s="168"/>
      <c r="CH324" s="168"/>
      <c r="CI324" s="168"/>
      <c r="CJ324" s="168"/>
      <c r="CK324" s="168"/>
      <c r="CL324" s="168"/>
      <c r="CM324" s="168"/>
      <c r="CN324" s="168"/>
      <c r="CO324" s="168"/>
      <c r="CP324" s="168"/>
      <c r="CQ324" s="168"/>
      <c r="CR324" s="168"/>
      <c r="CS324" s="168"/>
      <c r="CT324" s="168"/>
      <c r="CU324" s="168"/>
      <c r="CV324" s="168"/>
      <c r="CW324" s="168"/>
      <c r="CX324" s="168"/>
      <c r="CY324" s="168"/>
      <c r="CZ324" s="168"/>
      <c r="DA324" s="168"/>
      <c r="DB324" s="168"/>
      <c r="DC324" s="168"/>
      <c r="DD324" s="168"/>
      <c r="DE324" s="168"/>
      <c r="DF324" s="168"/>
      <c r="DG324" s="168"/>
      <c r="DH324" s="168"/>
      <c r="DI324" s="168"/>
      <c r="DJ324" s="168"/>
      <c r="DK324" s="168"/>
      <c r="DL324" s="168"/>
      <c r="DM324" s="168"/>
      <c r="DN324" s="168"/>
      <c r="DO324" s="168"/>
      <c r="DP324" s="168"/>
      <c r="DQ324" s="168"/>
      <c r="DR324" s="168"/>
      <c r="DS324" s="168"/>
      <c r="DT324" s="168"/>
      <c r="DU324" s="168"/>
      <c r="DV324" s="168"/>
      <c r="DW324" s="168"/>
      <c r="DX324" s="168"/>
      <c r="DY324" s="168"/>
      <c r="DZ324" s="168"/>
      <c r="EA324" s="168"/>
      <c r="EB324" s="168"/>
      <c r="EC324" s="168"/>
      <c r="ED324" s="168"/>
      <c r="EE324" s="168"/>
      <c r="EF324" s="168"/>
      <c r="EG324" s="168"/>
      <c r="EH324" s="168"/>
      <c r="EI324" s="168"/>
      <c r="EJ324" s="168"/>
      <c r="EK324" s="168"/>
      <c r="EL324" s="168"/>
      <c r="EM324" s="168"/>
      <c r="EN324" s="168"/>
      <c r="EO324" s="168"/>
      <c r="EP324" s="168"/>
      <c r="EQ324" s="168"/>
      <c r="ER324" s="168"/>
      <c r="ES324" s="168"/>
      <c r="ET324" s="168"/>
      <c r="EU324" s="168"/>
      <c r="EV324" s="168"/>
      <c r="EW324" s="168"/>
      <c r="EX324" s="168"/>
      <c r="EY324" s="168"/>
      <c r="EZ324" s="168"/>
      <c r="FA324" s="168"/>
      <c r="FB324" s="168"/>
      <c r="FC324" s="168"/>
      <c r="FD324" s="168"/>
      <c r="FE324" s="168"/>
      <c r="FF324" s="168"/>
      <c r="FG324" s="168"/>
      <c r="FH324" s="168"/>
      <c r="FI324" s="168"/>
      <c r="FJ324" s="168"/>
      <c r="FK324" s="168"/>
      <c r="FL324" s="168"/>
      <c r="FM324" s="168"/>
      <c r="FN324" s="168"/>
      <c r="FO324" s="168"/>
      <c r="FP324" s="168"/>
      <c r="FQ324" s="168"/>
      <c r="FR324" s="168"/>
      <c r="FS324" s="168"/>
      <c r="FT324" s="168"/>
      <c r="FU324" s="168"/>
      <c r="FV324" s="168"/>
      <c r="FW324" s="168"/>
      <c r="FX324" s="168"/>
      <c r="FY324" s="168"/>
      <c r="FZ324" s="168"/>
      <c r="GA324" s="168"/>
      <c r="GB324" s="168"/>
      <c r="GC324" s="168"/>
      <c r="GD324" s="168"/>
      <c r="GE324" s="168"/>
      <c r="GF324" s="168"/>
      <c r="GG324" s="168"/>
      <c r="GH324" s="168"/>
      <c r="GI324" s="168"/>
      <c r="GJ324" s="168"/>
      <c r="GK324" s="168"/>
      <c r="GL324" s="168"/>
      <c r="GM324" s="168"/>
      <c r="GN324" s="168"/>
      <c r="GO324" s="168"/>
      <c r="GP324" s="168"/>
      <c r="GQ324" s="168"/>
      <c r="GR324" s="168"/>
      <c r="GS324" s="168"/>
      <c r="GT324" s="168"/>
      <c r="GU324" s="168"/>
      <c r="GV324" s="168"/>
      <c r="GW324" s="168"/>
      <c r="GX324" s="168"/>
      <c r="GY324" s="168"/>
      <c r="GZ324" s="168"/>
      <c r="HA324" s="168"/>
      <c r="HB324" s="168"/>
      <c r="HC324" s="168"/>
      <c r="HD324" s="168"/>
      <c r="HE324" s="168"/>
      <c r="HF324" s="168"/>
      <c r="HG324" s="168"/>
      <c r="HH324" s="168"/>
      <c r="HI324" s="168"/>
      <c r="HJ324" s="168"/>
      <c r="HK324" s="168"/>
      <c r="HL324" s="168"/>
      <c r="HM324" s="168"/>
      <c r="HN324" s="168"/>
      <c r="HO324" s="168"/>
      <c r="HP324" s="168"/>
      <c r="HQ324" s="168"/>
      <c r="HR324" s="168"/>
      <c r="HS324" s="168"/>
      <c r="HT324" s="168"/>
      <c r="HU324" s="168"/>
      <c r="HV324" s="168"/>
      <c r="HW324" s="168"/>
      <c r="HX324" s="168"/>
      <c r="HY324" s="168"/>
      <c r="HZ324" s="168"/>
      <c r="IA324" s="168"/>
      <c r="IB324" s="168"/>
      <c r="IC324" s="168"/>
      <c r="ID324" s="168"/>
      <c r="IE324" s="168"/>
      <c r="IF324" s="168"/>
      <c r="IG324" s="168"/>
      <c r="IH324" s="168"/>
      <c r="II324" s="168"/>
      <c r="IJ324" s="168"/>
      <c r="IK324" s="168"/>
      <c r="IL324" s="168"/>
      <c r="IM324" s="168"/>
      <c r="IN324" s="168"/>
      <c r="IO324" s="168"/>
      <c r="IP324" s="168"/>
      <c r="IQ324" s="168"/>
      <c r="IR324" s="168"/>
      <c r="IS324" s="168"/>
      <c r="IT324" s="168"/>
    </row>
    <row r="325" spans="1:254" s="158" customFormat="1" ht="13.8" x14ac:dyDescent="0.25">
      <c r="A325" s="169" t="s">
        <v>200</v>
      </c>
      <c r="B325" s="171" t="s">
        <v>381</v>
      </c>
      <c r="C325" s="174" t="s">
        <v>121</v>
      </c>
      <c r="D325" s="174" t="s">
        <v>116</v>
      </c>
      <c r="E325" s="174" t="s">
        <v>201</v>
      </c>
      <c r="F325" s="174"/>
      <c r="G325" s="167">
        <f>SUM(G326)</f>
        <v>0</v>
      </c>
      <c r="H325" s="168"/>
      <c r="I325" s="168"/>
      <c r="J325" s="168"/>
      <c r="K325" s="168"/>
      <c r="L325" s="168"/>
      <c r="M325" s="168"/>
      <c r="N325" s="168"/>
      <c r="O325" s="168"/>
      <c r="P325" s="168"/>
      <c r="Q325" s="168"/>
      <c r="R325" s="168"/>
      <c r="S325" s="168"/>
      <c r="T325" s="168"/>
      <c r="U325" s="168"/>
      <c r="V325" s="168"/>
      <c r="W325" s="168"/>
      <c r="X325" s="168"/>
      <c r="Y325" s="168"/>
      <c r="Z325" s="168"/>
      <c r="AA325" s="168"/>
      <c r="AB325" s="168"/>
      <c r="AC325" s="168"/>
      <c r="AD325" s="168"/>
      <c r="AE325" s="168"/>
      <c r="AF325" s="168"/>
      <c r="AG325" s="168"/>
      <c r="AH325" s="168"/>
      <c r="AI325" s="168"/>
      <c r="AJ325" s="168"/>
      <c r="AK325" s="168"/>
      <c r="AL325" s="168"/>
      <c r="AM325" s="168"/>
      <c r="AN325" s="168"/>
      <c r="AO325" s="168"/>
      <c r="AP325" s="168"/>
      <c r="AQ325" s="168"/>
      <c r="AR325" s="168"/>
      <c r="AS325" s="168"/>
      <c r="AT325" s="168"/>
      <c r="AU325" s="168"/>
      <c r="AV325" s="168"/>
      <c r="AW325" s="168"/>
      <c r="AX325" s="168"/>
      <c r="AY325" s="168"/>
      <c r="AZ325" s="168"/>
      <c r="BA325" s="168"/>
      <c r="BB325" s="168"/>
      <c r="BC325" s="168"/>
      <c r="BD325" s="168"/>
      <c r="BE325" s="168"/>
      <c r="BF325" s="168"/>
      <c r="BG325" s="168"/>
      <c r="BH325" s="168"/>
      <c r="BI325" s="168"/>
      <c r="BJ325" s="168"/>
      <c r="BK325" s="168"/>
      <c r="BL325" s="168"/>
      <c r="BM325" s="168"/>
      <c r="BN325" s="168"/>
      <c r="BO325" s="168"/>
      <c r="BP325" s="168"/>
      <c r="BQ325" s="168"/>
      <c r="BR325" s="168"/>
      <c r="BS325" s="168"/>
      <c r="BT325" s="168"/>
      <c r="BU325" s="168"/>
      <c r="BV325" s="168"/>
      <c r="BW325" s="168"/>
      <c r="BX325" s="168"/>
      <c r="BY325" s="168"/>
      <c r="BZ325" s="168"/>
      <c r="CA325" s="168"/>
      <c r="CB325" s="168"/>
      <c r="CC325" s="168"/>
      <c r="CD325" s="168"/>
      <c r="CE325" s="168"/>
      <c r="CF325" s="168"/>
      <c r="CG325" s="168"/>
      <c r="CH325" s="168"/>
      <c r="CI325" s="168"/>
      <c r="CJ325" s="168"/>
      <c r="CK325" s="168"/>
      <c r="CL325" s="168"/>
      <c r="CM325" s="168"/>
      <c r="CN325" s="168"/>
      <c r="CO325" s="168"/>
      <c r="CP325" s="168"/>
      <c r="CQ325" s="168"/>
      <c r="CR325" s="168"/>
      <c r="CS325" s="168"/>
      <c r="CT325" s="168"/>
      <c r="CU325" s="168"/>
      <c r="CV325" s="168"/>
      <c r="CW325" s="168"/>
      <c r="CX325" s="168"/>
      <c r="CY325" s="168"/>
      <c r="CZ325" s="168"/>
      <c r="DA325" s="168"/>
      <c r="DB325" s="168"/>
      <c r="DC325" s="168"/>
      <c r="DD325" s="168"/>
      <c r="DE325" s="168"/>
      <c r="DF325" s="168"/>
      <c r="DG325" s="168"/>
      <c r="DH325" s="168"/>
      <c r="DI325" s="168"/>
      <c r="DJ325" s="168"/>
      <c r="DK325" s="168"/>
      <c r="DL325" s="168"/>
      <c r="DM325" s="168"/>
      <c r="DN325" s="168"/>
      <c r="DO325" s="168"/>
      <c r="DP325" s="168"/>
      <c r="DQ325" s="168"/>
      <c r="DR325" s="168"/>
      <c r="DS325" s="168"/>
      <c r="DT325" s="168"/>
      <c r="DU325" s="168"/>
      <c r="DV325" s="168"/>
      <c r="DW325" s="168"/>
      <c r="DX325" s="168"/>
      <c r="DY325" s="168"/>
      <c r="DZ325" s="168"/>
      <c r="EA325" s="168"/>
      <c r="EB325" s="168"/>
      <c r="EC325" s="168"/>
      <c r="ED325" s="168"/>
      <c r="EE325" s="168"/>
      <c r="EF325" s="168"/>
      <c r="EG325" s="168"/>
      <c r="EH325" s="168"/>
      <c r="EI325" s="168"/>
      <c r="EJ325" s="168"/>
      <c r="EK325" s="168"/>
      <c r="EL325" s="168"/>
      <c r="EM325" s="168"/>
      <c r="EN325" s="168"/>
      <c r="EO325" s="168"/>
      <c r="EP325" s="168"/>
      <c r="EQ325" s="168"/>
      <c r="ER325" s="168"/>
      <c r="ES325" s="168"/>
      <c r="ET325" s="168"/>
      <c r="EU325" s="168"/>
      <c r="EV325" s="168"/>
      <c r="EW325" s="168"/>
      <c r="EX325" s="168"/>
      <c r="EY325" s="168"/>
      <c r="EZ325" s="168"/>
      <c r="FA325" s="168"/>
      <c r="FB325" s="168"/>
      <c r="FC325" s="168"/>
      <c r="FD325" s="168"/>
      <c r="FE325" s="168"/>
      <c r="FF325" s="168"/>
      <c r="FG325" s="168"/>
      <c r="FH325" s="168"/>
      <c r="FI325" s="168"/>
      <c r="FJ325" s="168"/>
      <c r="FK325" s="168"/>
      <c r="FL325" s="168"/>
      <c r="FM325" s="168"/>
      <c r="FN325" s="168"/>
      <c r="FO325" s="168"/>
      <c r="FP325" s="168"/>
      <c r="FQ325" s="168"/>
      <c r="FR325" s="168"/>
      <c r="FS325" s="168"/>
      <c r="FT325" s="168"/>
      <c r="FU325" s="168"/>
      <c r="FV325" s="168"/>
      <c r="FW325" s="168"/>
      <c r="FX325" s="168"/>
      <c r="FY325" s="168"/>
      <c r="FZ325" s="168"/>
      <c r="GA325" s="168"/>
      <c r="GB325" s="168"/>
      <c r="GC325" s="168"/>
      <c r="GD325" s="168"/>
      <c r="GE325" s="168"/>
      <c r="GF325" s="168"/>
      <c r="GG325" s="168"/>
      <c r="GH325" s="168"/>
      <c r="GI325" s="168"/>
      <c r="GJ325" s="168"/>
      <c r="GK325" s="168"/>
      <c r="GL325" s="168"/>
      <c r="GM325" s="168"/>
      <c r="GN325" s="168"/>
      <c r="GO325" s="168"/>
      <c r="GP325" s="168"/>
      <c r="GQ325" s="168"/>
      <c r="GR325" s="168"/>
      <c r="GS325" s="168"/>
      <c r="GT325" s="168"/>
      <c r="GU325" s="168"/>
      <c r="GV325" s="168"/>
      <c r="GW325" s="168"/>
      <c r="GX325" s="168"/>
      <c r="GY325" s="168"/>
      <c r="GZ325" s="168"/>
      <c r="HA325" s="168"/>
      <c r="HB325" s="168"/>
      <c r="HC325" s="168"/>
      <c r="HD325" s="168"/>
      <c r="HE325" s="168"/>
      <c r="HF325" s="168"/>
      <c r="HG325" s="168"/>
      <c r="HH325" s="168"/>
      <c r="HI325" s="168"/>
      <c r="HJ325" s="168"/>
      <c r="HK325" s="168"/>
      <c r="HL325" s="168"/>
      <c r="HM325" s="168"/>
      <c r="HN325" s="168"/>
      <c r="HO325" s="168"/>
      <c r="HP325" s="168"/>
      <c r="HQ325" s="168"/>
      <c r="HR325" s="168"/>
      <c r="HS325" s="168"/>
      <c r="HT325" s="168"/>
      <c r="HU325" s="168"/>
      <c r="HV325" s="168"/>
      <c r="HW325" s="168"/>
      <c r="HX325" s="168"/>
      <c r="HY325" s="168"/>
      <c r="HZ325" s="168"/>
      <c r="IA325" s="168"/>
      <c r="IB325" s="168"/>
      <c r="IC325" s="168"/>
      <c r="ID325" s="168"/>
      <c r="IE325" s="168"/>
      <c r="IF325" s="168"/>
      <c r="IG325" s="168"/>
      <c r="IH325" s="168"/>
      <c r="II325" s="168"/>
      <c r="IJ325" s="168"/>
      <c r="IK325" s="168"/>
      <c r="IL325" s="168"/>
      <c r="IM325" s="168"/>
      <c r="IN325" s="168"/>
      <c r="IO325" s="168"/>
      <c r="IP325" s="168"/>
      <c r="IQ325" s="168"/>
      <c r="IR325" s="168"/>
      <c r="IS325" s="168"/>
      <c r="IT325" s="168"/>
    </row>
    <row r="326" spans="1:254" s="158" customFormat="1" ht="26.4" x14ac:dyDescent="0.25">
      <c r="A326" s="164" t="s">
        <v>150</v>
      </c>
      <c r="B326" s="166" t="s">
        <v>381</v>
      </c>
      <c r="C326" s="177" t="s">
        <v>121</v>
      </c>
      <c r="D326" s="177" t="s">
        <v>116</v>
      </c>
      <c r="E326" s="177" t="s">
        <v>201</v>
      </c>
      <c r="F326" s="177" t="s">
        <v>151</v>
      </c>
      <c r="G326" s="167">
        <v>0</v>
      </c>
      <c r="H326" s="168"/>
      <c r="I326" s="168"/>
      <c r="J326" s="168"/>
      <c r="K326" s="168"/>
      <c r="L326" s="168"/>
      <c r="M326" s="168"/>
      <c r="N326" s="168"/>
      <c r="O326" s="168"/>
      <c r="P326" s="168"/>
      <c r="Q326" s="168"/>
      <c r="R326" s="168"/>
      <c r="S326" s="168"/>
      <c r="T326" s="168"/>
      <c r="U326" s="168"/>
      <c r="V326" s="168"/>
      <c r="W326" s="168"/>
      <c r="X326" s="168"/>
      <c r="Y326" s="168"/>
      <c r="Z326" s="168"/>
      <c r="AA326" s="168"/>
      <c r="AB326" s="168"/>
      <c r="AC326" s="168"/>
      <c r="AD326" s="168"/>
      <c r="AE326" s="168"/>
      <c r="AF326" s="168"/>
      <c r="AG326" s="168"/>
      <c r="AH326" s="168"/>
      <c r="AI326" s="168"/>
      <c r="AJ326" s="168"/>
      <c r="AK326" s="168"/>
      <c r="AL326" s="168"/>
      <c r="AM326" s="168"/>
      <c r="AN326" s="168"/>
      <c r="AO326" s="168"/>
      <c r="AP326" s="168"/>
      <c r="AQ326" s="168"/>
      <c r="AR326" s="168"/>
      <c r="AS326" s="168"/>
      <c r="AT326" s="168"/>
      <c r="AU326" s="168"/>
      <c r="AV326" s="168"/>
      <c r="AW326" s="168"/>
      <c r="AX326" s="168"/>
      <c r="AY326" s="168"/>
      <c r="AZ326" s="168"/>
      <c r="BA326" s="168"/>
      <c r="BB326" s="168"/>
      <c r="BC326" s="168"/>
      <c r="BD326" s="168"/>
      <c r="BE326" s="168"/>
      <c r="BF326" s="168"/>
      <c r="BG326" s="168"/>
      <c r="BH326" s="168"/>
      <c r="BI326" s="168"/>
      <c r="BJ326" s="168"/>
      <c r="BK326" s="168"/>
      <c r="BL326" s="168"/>
      <c r="BM326" s="168"/>
      <c r="BN326" s="168"/>
      <c r="BO326" s="168"/>
      <c r="BP326" s="168"/>
      <c r="BQ326" s="168"/>
      <c r="BR326" s="168"/>
      <c r="BS326" s="168"/>
      <c r="BT326" s="168"/>
      <c r="BU326" s="168"/>
      <c r="BV326" s="168"/>
      <c r="BW326" s="168"/>
      <c r="BX326" s="168"/>
      <c r="BY326" s="168"/>
      <c r="BZ326" s="168"/>
      <c r="CA326" s="168"/>
      <c r="CB326" s="168"/>
      <c r="CC326" s="168"/>
      <c r="CD326" s="168"/>
      <c r="CE326" s="168"/>
      <c r="CF326" s="168"/>
      <c r="CG326" s="168"/>
      <c r="CH326" s="168"/>
      <c r="CI326" s="168"/>
      <c r="CJ326" s="168"/>
      <c r="CK326" s="168"/>
      <c r="CL326" s="168"/>
      <c r="CM326" s="168"/>
      <c r="CN326" s="168"/>
      <c r="CO326" s="168"/>
      <c r="CP326" s="168"/>
      <c r="CQ326" s="168"/>
      <c r="CR326" s="168"/>
      <c r="CS326" s="168"/>
      <c r="CT326" s="168"/>
      <c r="CU326" s="168"/>
      <c r="CV326" s="168"/>
      <c r="CW326" s="168"/>
      <c r="CX326" s="168"/>
      <c r="CY326" s="168"/>
      <c r="CZ326" s="168"/>
      <c r="DA326" s="168"/>
      <c r="DB326" s="168"/>
      <c r="DC326" s="168"/>
      <c r="DD326" s="168"/>
      <c r="DE326" s="168"/>
      <c r="DF326" s="168"/>
      <c r="DG326" s="168"/>
      <c r="DH326" s="168"/>
      <c r="DI326" s="168"/>
      <c r="DJ326" s="168"/>
      <c r="DK326" s="168"/>
      <c r="DL326" s="168"/>
      <c r="DM326" s="168"/>
      <c r="DN326" s="168"/>
      <c r="DO326" s="168"/>
      <c r="DP326" s="168"/>
      <c r="DQ326" s="168"/>
      <c r="DR326" s="168"/>
      <c r="DS326" s="168"/>
      <c r="DT326" s="168"/>
      <c r="DU326" s="168"/>
      <c r="DV326" s="168"/>
      <c r="DW326" s="168"/>
      <c r="DX326" s="168"/>
      <c r="DY326" s="168"/>
      <c r="DZ326" s="168"/>
      <c r="EA326" s="168"/>
      <c r="EB326" s="168"/>
      <c r="EC326" s="168"/>
      <c r="ED326" s="168"/>
      <c r="EE326" s="168"/>
      <c r="EF326" s="168"/>
      <c r="EG326" s="168"/>
      <c r="EH326" s="168"/>
      <c r="EI326" s="168"/>
      <c r="EJ326" s="168"/>
      <c r="EK326" s="168"/>
      <c r="EL326" s="168"/>
      <c r="EM326" s="168"/>
      <c r="EN326" s="168"/>
      <c r="EO326" s="168"/>
      <c r="EP326" s="168"/>
      <c r="EQ326" s="168"/>
      <c r="ER326" s="168"/>
      <c r="ES326" s="168"/>
      <c r="ET326" s="168"/>
      <c r="EU326" s="168"/>
      <c r="EV326" s="168"/>
      <c r="EW326" s="168"/>
      <c r="EX326" s="168"/>
      <c r="EY326" s="168"/>
      <c r="EZ326" s="168"/>
      <c r="FA326" s="168"/>
      <c r="FB326" s="168"/>
      <c r="FC326" s="168"/>
      <c r="FD326" s="168"/>
      <c r="FE326" s="168"/>
      <c r="FF326" s="168"/>
      <c r="FG326" s="168"/>
      <c r="FH326" s="168"/>
      <c r="FI326" s="168"/>
      <c r="FJ326" s="168"/>
      <c r="FK326" s="168"/>
      <c r="FL326" s="168"/>
      <c r="FM326" s="168"/>
      <c r="FN326" s="168"/>
      <c r="FO326" s="168"/>
      <c r="FP326" s="168"/>
      <c r="FQ326" s="168"/>
      <c r="FR326" s="168"/>
      <c r="FS326" s="168"/>
      <c r="FT326" s="168"/>
      <c r="FU326" s="168"/>
      <c r="FV326" s="168"/>
      <c r="FW326" s="168"/>
      <c r="FX326" s="168"/>
      <c r="FY326" s="168"/>
      <c r="FZ326" s="168"/>
      <c r="GA326" s="168"/>
      <c r="GB326" s="168"/>
      <c r="GC326" s="168"/>
      <c r="GD326" s="168"/>
      <c r="GE326" s="168"/>
      <c r="GF326" s="168"/>
      <c r="GG326" s="168"/>
      <c r="GH326" s="168"/>
      <c r="GI326" s="168"/>
      <c r="GJ326" s="168"/>
      <c r="GK326" s="168"/>
      <c r="GL326" s="168"/>
      <c r="GM326" s="168"/>
      <c r="GN326" s="168"/>
      <c r="GO326" s="168"/>
      <c r="GP326" s="168"/>
      <c r="GQ326" s="168"/>
      <c r="GR326" s="168"/>
      <c r="GS326" s="168"/>
      <c r="GT326" s="168"/>
      <c r="GU326" s="168"/>
      <c r="GV326" s="168"/>
      <c r="GW326" s="168"/>
      <c r="GX326" s="168"/>
      <c r="GY326" s="168"/>
      <c r="GZ326" s="168"/>
      <c r="HA326" s="168"/>
      <c r="HB326" s="168"/>
      <c r="HC326" s="168"/>
      <c r="HD326" s="168"/>
      <c r="HE326" s="168"/>
      <c r="HF326" s="168"/>
      <c r="HG326" s="168"/>
      <c r="HH326" s="168"/>
      <c r="HI326" s="168"/>
      <c r="HJ326" s="168"/>
      <c r="HK326" s="168"/>
      <c r="HL326" s="168"/>
      <c r="HM326" s="168"/>
      <c r="HN326" s="168"/>
      <c r="HO326" s="168"/>
      <c r="HP326" s="168"/>
      <c r="HQ326" s="168"/>
      <c r="HR326" s="168"/>
      <c r="HS326" s="168"/>
      <c r="HT326" s="168"/>
      <c r="HU326" s="168"/>
      <c r="HV326" s="168"/>
      <c r="HW326" s="168"/>
      <c r="HX326" s="168"/>
      <c r="HY326" s="168"/>
      <c r="HZ326" s="168"/>
      <c r="IA326" s="168"/>
      <c r="IB326" s="168"/>
      <c r="IC326" s="168"/>
      <c r="ID326" s="168"/>
      <c r="IE326" s="168"/>
      <c r="IF326" s="168"/>
      <c r="IG326" s="168"/>
      <c r="IH326" s="168"/>
      <c r="II326" s="168"/>
      <c r="IJ326" s="168"/>
      <c r="IK326" s="168"/>
      <c r="IL326" s="168"/>
      <c r="IM326" s="168"/>
      <c r="IN326" s="168"/>
      <c r="IO326" s="168"/>
      <c r="IP326" s="168"/>
      <c r="IQ326" s="168"/>
      <c r="IR326" s="168"/>
      <c r="IS326" s="168"/>
      <c r="IT326" s="168"/>
    </row>
    <row r="327" spans="1:254" s="158" customFormat="1" ht="15.6" x14ac:dyDescent="0.3">
      <c r="A327" s="201" t="s">
        <v>359</v>
      </c>
      <c r="B327" s="216">
        <v>510</v>
      </c>
      <c r="C327" s="197" t="s">
        <v>185</v>
      </c>
      <c r="D327" s="197"/>
      <c r="E327" s="197"/>
      <c r="F327" s="197"/>
      <c r="G327" s="198">
        <f>SUM(G328)</f>
        <v>2508.0500000000002</v>
      </c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136"/>
      <c r="U327" s="136"/>
      <c r="V327" s="136"/>
      <c r="W327" s="136"/>
      <c r="X327" s="136"/>
      <c r="Y327" s="136"/>
      <c r="Z327" s="136"/>
      <c r="AA327" s="136"/>
      <c r="AB327" s="136"/>
      <c r="AC327" s="136"/>
      <c r="AD327" s="136"/>
      <c r="AE327" s="136"/>
      <c r="AF327" s="136"/>
      <c r="AG327" s="136"/>
      <c r="AH327" s="136"/>
      <c r="AI327" s="136"/>
      <c r="AJ327" s="136"/>
      <c r="AK327" s="136"/>
      <c r="AL327" s="136"/>
      <c r="AM327" s="136"/>
      <c r="AN327" s="136"/>
      <c r="AO327" s="136"/>
      <c r="AP327" s="136"/>
      <c r="AQ327" s="136"/>
      <c r="AR327" s="136"/>
      <c r="AS327" s="136"/>
      <c r="AT327" s="136"/>
      <c r="AU327" s="136"/>
      <c r="AV327" s="136"/>
      <c r="AW327" s="136"/>
      <c r="AX327" s="136"/>
      <c r="AY327" s="136"/>
      <c r="AZ327" s="136"/>
      <c r="BA327" s="136"/>
      <c r="BB327" s="136"/>
      <c r="BC327" s="136"/>
      <c r="BD327" s="136"/>
      <c r="BE327" s="136"/>
      <c r="BF327" s="136"/>
      <c r="BG327" s="136"/>
      <c r="BH327" s="136"/>
      <c r="BI327" s="136"/>
      <c r="BJ327" s="136"/>
      <c r="BK327" s="136"/>
      <c r="BL327" s="136"/>
      <c r="BM327" s="136"/>
      <c r="BN327" s="136"/>
      <c r="BO327" s="136"/>
      <c r="BP327" s="136"/>
      <c r="BQ327" s="136"/>
      <c r="BR327" s="136"/>
      <c r="BS327" s="136"/>
      <c r="BT327" s="136"/>
      <c r="BU327" s="136"/>
      <c r="BV327" s="136"/>
      <c r="BW327" s="136"/>
      <c r="BX327" s="136"/>
      <c r="BY327" s="136"/>
      <c r="BZ327" s="136"/>
      <c r="CA327" s="136"/>
      <c r="CB327" s="136"/>
      <c r="CC327" s="136"/>
      <c r="CD327" s="136"/>
      <c r="CE327" s="136"/>
      <c r="CF327" s="136"/>
      <c r="CG327" s="136"/>
      <c r="CH327" s="136"/>
      <c r="CI327" s="136"/>
      <c r="CJ327" s="136"/>
      <c r="CK327" s="136"/>
      <c r="CL327" s="136"/>
      <c r="CM327" s="136"/>
      <c r="CN327" s="136"/>
      <c r="CO327" s="136"/>
      <c r="CP327" s="136"/>
      <c r="CQ327" s="136"/>
      <c r="CR327" s="136"/>
      <c r="CS327" s="136"/>
      <c r="CT327" s="136"/>
      <c r="CU327" s="136"/>
      <c r="CV327" s="136"/>
      <c r="CW327" s="136"/>
      <c r="CX327" s="136"/>
      <c r="CY327" s="136"/>
      <c r="CZ327" s="136"/>
      <c r="DA327" s="136"/>
      <c r="DB327" s="136"/>
      <c r="DC327" s="136"/>
      <c r="DD327" s="136"/>
      <c r="DE327" s="136"/>
      <c r="DF327" s="136"/>
      <c r="DG327" s="136"/>
      <c r="DH327" s="136"/>
      <c r="DI327" s="136"/>
      <c r="DJ327" s="136"/>
      <c r="DK327" s="136"/>
      <c r="DL327" s="136"/>
      <c r="DM327" s="136"/>
      <c r="DN327" s="136"/>
      <c r="DO327" s="136"/>
      <c r="DP327" s="136"/>
      <c r="DQ327" s="136"/>
      <c r="DR327" s="136"/>
      <c r="DS327" s="136"/>
      <c r="DT327" s="136"/>
      <c r="DU327" s="136"/>
      <c r="DV327" s="136"/>
      <c r="DW327" s="136"/>
      <c r="DX327" s="136"/>
      <c r="DY327" s="136"/>
      <c r="DZ327" s="136"/>
      <c r="EA327" s="136"/>
      <c r="EB327" s="136"/>
      <c r="EC327" s="136"/>
      <c r="ED327" s="136"/>
      <c r="EE327" s="136"/>
      <c r="EF327" s="136"/>
      <c r="EG327" s="136"/>
      <c r="EH327" s="136"/>
      <c r="EI327" s="136"/>
      <c r="EJ327" s="136"/>
      <c r="EK327" s="136"/>
      <c r="EL327" s="136"/>
      <c r="EM327" s="136"/>
      <c r="EN327" s="136"/>
      <c r="EO327" s="136"/>
      <c r="EP327" s="136"/>
      <c r="EQ327" s="136"/>
      <c r="ER327" s="136"/>
      <c r="ES327" s="136"/>
      <c r="ET327" s="136"/>
      <c r="EU327" s="136"/>
      <c r="EV327" s="136"/>
      <c r="EW327" s="136"/>
      <c r="EX327" s="136"/>
      <c r="EY327" s="136"/>
      <c r="EZ327" s="136"/>
      <c r="FA327" s="136"/>
      <c r="FB327" s="136"/>
      <c r="FC327" s="136"/>
      <c r="FD327" s="136"/>
      <c r="FE327" s="136"/>
      <c r="FF327" s="136"/>
      <c r="FG327" s="136"/>
      <c r="FH327" s="136"/>
      <c r="FI327" s="136"/>
      <c r="FJ327" s="136"/>
      <c r="FK327" s="136"/>
      <c r="FL327" s="136"/>
      <c r="FM327" s="136"/>
      <c r="FN327" s="136"/>
      <c r="FO327" s="136"/>
      <c r="FP327" s="136"/>
      <c r="FQ327" s="136"/>
      <c r="FR327" s="136"/>
      <c r="FS327" s="136"/>
      <c r="FT327" s="136"/>
      <c r="FU327" s="136"/>
      <c r="FV327" s="136"/>
      <c r="FW327" s="136"/>
      <c r="FX327" s="136"/>
      <c r="FY327" s="136"/>
      <c r="FZ327" s="136"/>
      <c r="GA327" s="136"/>
      <c r="GB327" s="136"/>
      <c r="GC327" s="136"/>
      <c r="GD327" s="136"/>
      <c r="GE327" s="136"/>
      <c r="GF327" s="136"/>
      <c r="GG327" s="136"/>
      <c r="GH327" s="136"/>
      <c r="GI327" s="136"/>
      <c r="GJ327" s="136"/>
      <c r="GK327" s="136"/>
      <c r="GL327" s="136"/>
      <c r="GM327" s="136"/>
      <c r="GN327" s="136"/>
      <c r="GO327" s="136"/>
      <c r="GP327" s="136"/>
      <c r="GQ327" s="136"/>
      <c r="GR327" s="136"/>
      <c r="GS327" s="136"/>
      <c r="GT327" s="136"/>
      <c r="GU327" s="136"/>
      <c r="GV327" s="136"/>
      <c r="GW327" s="136"/>
      <c r="GX327" s="136"/>
      <c r="GY327" s="136"/>
      <c r="GZ327" s="136"/>
      <c r="HA327" s="136"/>
      <c r="HB327" s="136"/>
      <c r="HC327" s="136"/>
      <c r="HD327" s="136"/>
      <c r="HE327" s="136"/>
      <c r="HF327" s="136"/>
      <c r="HG327" s="136"/>
      <c r="HH327" s="136"/>
      <c r="HI327" s="136"/>
      <c r="HJ327" s="136"/>
      <c r="HK327" s="136"/>
      <c r="HL327" s="136"/>
      <c r="HM327" s="136"/>
      <c r="HN327" s="136"/>
      <c r="HO327" s="136"/>
      <c r="HP327" s="136"/>
      <c r="HQ327" s="136"/>
      <c r="HR327" s="136"/>
      <c r="HS327" s="136"/>
      <c r="HT327" s="136"/>
      <c r="HU327" s="136"/>
      <c r="HV327" s="136"/>
      <c r="HW327" s="136"/>
      <c r="HX327" s="136"/>
      <c r="HY327" s="136"/>
      <c r="HZ327" s="136"/>
      <c r="IA327" s="136"/>
      <c r="IB327" s="136"/>
      <c r="IC327" s="136"/>
      <c r="ID327" s="136"/>
      <c r="IE327" s="136"/>
      <c r="IF327" s="136"/>
      <c r="IG327" s="136"/>
      <c r="IH327" s="136"/>
      <c r="II327" s="136"/>
      <c r="IJ327" s="136"/>
      <c r="IK327" s="136"/>
      <c r="IL327" s="136"/>
      <c r="IM327" s="136"/>
      <c r="IN327" s="136"/>
      <c r="IO327" s="136"/>
      <c r="IP327" s="136"/>
      <c r="IQ327" s="136"/>
      <c r="IR327" s="136"/>
      <c r="IS327" s="136"/>
      <c r="IT327" s="136"/>
    </row>
    <row r="328" spans="1:254" s="186" customFormat="1" ht="14.4" x14ac:dyDescent="0.3">
      <c r="A328" s="211" t="s">
        <v>360</v>
      </c>
      <c r="B328" s="217">
        <v>510</v>
      </c>
      <c r="C328" s="208" t="s">
        <v>185</v>
      </c>
      <c r="D328" s="208" t="s">
        <v>92</v>
      </c>
      <c r="E328" s="208"/>
      <c r="F328" s="208"/>
      <c r="G328" s="209">
        <f>SUM(G331+G329)</f>
        <v>2508.0500000000002</v>
      </c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136"/>
      <c r="U328" s="136"/>
      <c r="V328" s="136"/>
      <c r="W328" s="136"/>
      <c r="X328" s="136"/>
      <c r="Y328" s="136"/>
      <c r="Z328" s="136"/>
      <c r="AA328" s="136"/>
      <c r="AB328" s="136"/>
      <c r="AC328" s="136"/>
      <c r="AD328" s="136"/>
      <c r="AE328" s="136"/>
      <c r="AF328" s="136"/>
      <c r="AG328" s="136"/>
      <c r="AH328" s="136"/>
      <c r="AI328" s="136"/>
      <c r="AJ328" s="136"/>
      <c r="AK328" s="136"/>
      <c r="AL328" s="136"/>
      <c r="AM328" s="136"/>
      <c r="AN328" s="136"/>
      <c r="AO328" s="136"/>
      <c r="AP328" s="136"/>
      <c r="AQ328" s="136"/>
      <c r="AR328" s="136"/>
      <c r="AS328" s="136"/>
      <c r="AT328" s="136"/>
      <c r="AU328" s="136"/>
      <c r="AV328" s="136"/>
      <c r="AW328" s="136"/>
      <c r="AX328" s="136"/>
      <c r="AY328" s="136"/>
      <c r="AZ328" s="136"/>
      <c r="BA328" s="136"/>
      <c r="BB328" s="136"/>
      <c r="BC328" s="136"/>
      <c r="BD328" s="136"/>
      <c r="BE328" s="136"/>
      <c r="BF328" s="136"/>
      <c r="BG328" s="136"/>
      <c r="BH328" s="136"/>
      <c r="BI328" s="136"/>
      <c r="BJ328" s="136"/>
      <c r="BK328" s="136"/>
      <c r="BL328" s="136"/>
      <c r="BM328" s="136"/>
      <c r="BN328" s="136"/>
      <c r="BO328" s="136"/>
      <c r="BP328" s="136"/>
      <c r="BQ328" s="136"/>
      <c r="BR328" s="136"/>
      <c r="BS328" s="136"/>
      <c r="BT328" s="136"/>
      <c r="BU328" s="136"/>
      <c r="BV328" s="136"/>
      <c r="BW328" s="136"/>
      <c r="BX328" s="136"/>
      <c r="BY328" s="136"/>
      <c r="BZ328" s="136"/>
      <c r="CA328" s="136"/>
      <c r="CB328" s="136"/>
      <c r="CC328" s="136"/>
      <c r="CD328" s="136"/>
      <c r="CE328" s="136"/>
      <c r="CF328" s="136"/>
      <c r="CG328" s="136"/>
      <c r="CH328" s="136"/>
      <c r="CI328" s="136"/>
      <c r="CJ328" s="136"/>
      <c r="CK328" s="136"/>
      <c r="CL328" s="136"/>
      <c r="CM328" s="136"/>
      <c r="CN328" s="136"/>
      <c r="CO328" s="136"/>
      <c r="CP328" s="136"/>
      <c r="CQ328" s="136"/>
      <c r="CR328" s="136"/>
      <c r="CS328" s="136"/>
      <c r="CT328" s="136"/>
      <c r="CU328" s="136"/>
      <c r="CV328" s="136"/>
      <c r="CW328" s="136"/>
      <c r="CX328" s="136"/>
      <c r="CY328" s="136"/>
      <c r="CZ328" s="136"/>
      <c r="DA328" s="136"/>
      <c r="DB328" s="136"/>
      <c r="DC328" s="136"/>
      <c r="DD328" s="136"/>
      <c r="DE328" s="136"/>
      <c r="DF328" s="136"/>
      <c r="DG328" s="136"/>
      <c r="DH328" s="136"/>
      <c r="DI328" s="136"/>
      <c r="DJ328" s="136"/>
      <c r="DK328" s="136"/>
      <c r="DL328" s="136"/>
      <c r="DM328" s="136"/>
      <c r="DN328" s="136"/>
      <c r="DO328" s="136"/>
      <c r="DP328" s="136"/>
      <c r="DQ328" s="136"/>
      <c r="DR328" s="136"/>
      <c r="DS328" s="136"/>
      <c r="DT328" s="136"/>
      <c r="DU328" s="136"/>
      <c r="DV328" s="136"/>
      <c r="DW328" s="136"/>
      <c r="DX328" s="136"/>
      <c r="DY328" s="136"/>
      <c r="DZ328" s="136"/>
      <c r="EA328" s="136"/>
      <c r="EB328" s="136"/>
      <c r="EC328" s="136"/>
      <c r="ED328" s="136"/>
      <c r="EE328" s="136"/>
      <c r="EF328" s="136"/>
      <c r="EG328" s="136"/>
      <c r="EH328" s="136"/>
      <c r="EI328" s="136"/>
      <c r="EJ328" s="136"/>
      <c r="EK328" s="136"/>
      <c r="EL328" s="136"/>
      <c r="EM328" s="136"/>
      <c r="EN328" s="136"/>
      <c r="EO328" s="136"/>
      <c r="EP328" s="136"/>
      <c r="EQ328" s="136"/>
      <c r="ER328" s="136"/>
      <c r="ES328" s="136"/>
      <c r="ET328" s="136"/>
      <c r="EU328" s="136"/>
      <c r="EV328" s="136"/>
      <c r="EW328" s="136"/>
      <c r="EX328" s="136"/>
      <c r="EY328" s="136"/>
      <c r="EZ328" s="136"/>
      <c r="FA328" s="136"/>
      <c r="FB328" s="136"/>
      <c r="FC328" s="136"/>
      <c r="FD328" s="136"/>
      <c r="FE328" s="136"/>
      <c r="FF328" s="136"/>
      <c r="FG328" s="136"/>
      <c r="FH328" s="136"/>
      <c r="FI328" s="136"/>
      <c r="FJ328" s="136"/>
      <c r="FK328" s="136"/>
      <c r="FL328" s="136"/>
      <c r="FM328" s="136"/>
      <c r="FN328" s="136"/>
      <c r="FO328" s="136"/>
      <c r="FP328" s="136"/>
      <c r="FQ328" s="136"/>
      <c r="FR328" s="136"/>
      <c r="FS328" s="136"/>
      <c r="FT328" s="136"/>
      <c r="FU328" s="136"/>
      <c r="FV328" s="136"/>
      <c r="FW328" s="136"/>
      <c r="FX328" s="136"/>
      <c r="FY328" s="136"/>
      <c r="FZ328" s="136"/>
      <c r="GA328" s="136"/>
      <c r="GB328" s="136"/>
      <c r="GC328" s="136"/>
      <c r="GD328" s="136"/>
      <c r="GE328" s="136"/>
      <c r="GF328" s="136"/>
      <c r="GG328" s="136"/>
      <c r="GH328" s="136"/>
      <c r="GI328" s="136"/>
      <c r="GJ328" s="136"/>
      <c r="GK328" s="136"/>
      <c r="GL328" s="136"/>
      <c r="GM328" s="136"/>
      <c r="GN328" s="136"/>
      <c r="GO328" s="136"/>
      <c r="GP328" s="136"/>
      <c r="GQ328" s="136"/>
      <c r="GR328" s="136"/>
      <c r="GS328" s="136"/>
      <c r="GT328" s="136"/>
      <c r="GU328" s="136"/>
      <c r="GV328" s="136"/>
      <c r="GW328" s="136"/>
      <c r="GX328" s="136"/>
      <c r="GY328" s="136"/>
      <c r="GZ328" s="136"/>
      <c r="HA328" s="136"/>
      <c r="HB328" s="136"/>
      <c r="HC328" s="136"/>
      <c r="HD328" s="136"/>
      <c r="HE328" s="136"/>
      <c r="HF328" s="136"/>
      <c r="HG328" s="136"/>
      <c r="HH328" s="136"/>
      <c r="HI328" s="136"/>
      <c r="HJ328" s="136"/>
      <c r="HK328" s="136"/>
      <c r="HL328" s="136"/>
      <c r="HM328" s="136"/>
      <c r="HN328" s="136"/>
      <c r="HO328" s="136"/>
      <c r="HP328" s="136"/>
      <c r="HQ328" s="136"/>
      <c r="HR328" s="136"/>
      <c r="HS328" s="136"/>
      <c r="HT328" s="136"/>
      <c r="HU328" s="136"/>
      <c r="HV328" s="136"/>
      <c r="HW328" s="136"/>
      <c r="HX328" s="136"/>
      <c r="HY328" s="136"/>
      <c r="HZ328" s="136"/>
      <c r="IA328" s="136"/>
      <c r="IB328" s="136"/>
      <c r="IC328" s="136"/>
      <c r="ID328" s="136"/>
      <c r="IE328" s="136"/>
      <c r="IF328" s="136"/>
      <c r="IG328" s="136"/>
      <c r="IH328" s="136"/>
      <c r="II328" s="136"/>
      <c r="IJ328" s="136"/>
      <c r="IK328" s="136"/>
      <c r="IL328" s="136"/>
      <c r="IM328" s="136"/>
      <c r="IN328" s="136"/>
      <c r="IO328" s="136"/>
      <c r="IP328" s="136"/>
      <c r="IQ328" s="136"/>
      <c r="IR328" s="136"/>
      <c r="IS328" s="136"/>
      <c r="IT328" s="136"/>
    </row>
    <row r="329" spans="1:254" s="158" customFormat="1" ht="13.8" x14ac:dyDescent="0.25">
      <c r="A329" s="169" t="s">
        <v>362</v>
      </c>
      <c r="B329" s="225">
        <v>510</v>
      </c>
      <c r="C329" s="174" t="s">
        <v>363</v>
      </c>
      <c r="D329" s="174" t="s">
        <v>92</v>
      </c>
      <c r="E329" s="174" t="s">
        <v>364</v>
      </c>
      <c r="F329" s="174"/>
      <c r="G329" s="172">
        <f>SUM(G330)</f>
        <v>508.05</v>
      </c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132"/>
      <c r="U329" s="132"/>
      <c r="V329" s="132"/>
      <c r="W329" s="132"/>
      <c r="X329" s="132"/>
      <c r="Y329" s="132"/>
      <c r="Z329" s="132"/>
      <c r="AA329" s="132"/>
      <c r="AB329" s="132"/>
      <c r="AC329" s="132"/>
      <c r="AD329" s="132"/>
      <c r="AE329" s="132"/>
      <c r="AF329" s="132"/>
      <c r="AG329" s="132"/>
      <c r="AH329" s="132"/>
      <c r="AI329" s="132"/>
      <c r="AJ329" s="132"/>
      <c r="AK329" s="132"/>
      <c r="AL329" s="132"/>
      <c r="AM329" s="132"/>
      <c r="AN329" s="132"/>
      <c r="AO329" s="132"/>
      <c r="AP329" s="132"/>
      <c r="AQ329" s="132"/>
      <c r="AR329" s="132"/>
      <c r="AS329" s="132"/>
      <c r="AT329" s="132"/>
      <c r="AU329" s="132"/>
      <c r="AV329" s="132"/>
      <c r="AW329" s="132"/>
      <c r="AX329" s="132"/>
      <c r="AY329" s="132"/>
      <c r="AZ329" s="132"/>
      <c r="BA329" s="132"/>
      <c r="BB329" s="132"/>
      <c r="BC329" s="132"/>
      <c r="BD329" s="132"/>
      <c r="BE329" s="132"/>
      <c r="BF329" s="132"/>
      <c r="BG329" s="132"/>
      <c r="BH329" s="132"/>
      <c r="BI329" s="132"/>
      <c r="BJ329" s="132"/>
      <c r="BK329" s="132"/>
      <c r="BL329" s="132"/>
      <c r="BM329" s="132"/>
      <c r="BN329" s="132"/>
      <c r="BO329" s="132"/>
      <c r="BP329" s="132"/>
      <c r="BQ329" s="132"/>
      <c r="BR329" s="132"/>
      <c r="BS329" s="132"/>
      <c r="BT329" s="132"/>
      <c r="BU329" s="132"/>
      <c r="BV329" s="132"/>
      <c r="BW329" s="132"/>
      <c r="BX329" s="132"/>
      <c r="BY329" s="132"/>
      <c r="BZ329" s="132"/>
      <c r="CA329" s="132"/>
      <c r="CB329" s="132"/>
      <c r="CC329" s="132"/>
      <c r="CD329" s="132"/>
      <c r="CE329" s="132"/>
      <c r="CF329" s="132"/>
      <c r="CG329" s="132"/>
      <c r="CH329" s="132"/>
      <c r="CI329" s="132"/>
      <c r="CJ329" s="132"/>
      <c r="CK329" s="132"/>
      <c r="CL329" s="132"/>
      <c r="CM329" s="132"/>
      <c r="CN329" s="132"/>
      <c r="CO329" s="132"/>
      <c r="CP329" s="132"/>
      <c r="CQ329" s="132"/>
      <c r="CR329" s="132"/>
      <c r="CS329" s="132"/>
      <c r="CT329" s="132"/>
      <c r="CU329" s="132"/>
      <c r="CV329" s="132"/>
      <c r="CW329" s="132"/>
      <c r="CX329" s="132"/>
      <c r="CY329" s="132"/>
      <c r="CZ329" s="132"/>
      <c r="DA329" s="132"/>
      <c r="DB329" s="132"/>
      <c r="DC329" s="132"/>
      <c r="DD329" s="132"/>
      <c r="DE329" s="132"/>
      <c r="DF329" s="132"/>
      <c r="DG329" s="132"/>
      <c r="DH329" s="132"/>
      <c r="DI329" s="132"/>
      <c r="DJ329" s="132"/>
      <c r="DK329" s="132"/>
      <c r="DL329" s="132"/>
      <c r="DM329" s="132"/>
      <c r="DN329" s="132"/>
      <c r="DO329" s="132"/>
      <c r="DP329" s="132"/>
      <c r="DQ329" s="132"/>
      <c r="DR329" s="132"/>
      <c r="DS329" s="132"/>
      <c r="DT329" s="132"/>
      <c r="DU329" s="132"/>
      <c r="DV329" s="132"/>
      <c r="DW329" s="132"/>
      <c r="DX329" s="132"/>
      <c r="DY329" s="132"/>
      <c r="DZ329" s="132"/>
      <c r="EA329" s="132"/>
      <c r="EB329" s="132"/>
      <c r="EC329" s="132"/>
      <c r="ED329" s="132"/>
      <c r="EE329" s="132"/>
      <c r="EF329" s="132"/>
      <c r="EG329" s="132"/>
      <c r="EH329" s="132"/>
      <c r="EI329" s="132"/>
      <c r="EJ329" s="132"/>
      <c r="EK329" s="132"/>
      <c r="EL329" s="132"/>
      <c r="EM329" s="132"/>
      <c r="EN329" s="132"/>
      <c r="EO329" s="132"/>
      <c r="EP329" s="132"/>
      <c r="EQ329" s="132"/>
      <c r="ER329" s="132"/>
      <c r="ES329" s="132"/>
      <c r="ET329" s="132"/>
      <c r="EU329" s="132"/>
      <c r="EV329" s="132"/>
      <c r="EW329" s="132"/>
      <c r="EX329" s="132"/>
      <c r="EY329" s="132"/>
      <c r="EZ329" s="132"/>
      <c r="FA329" s="132"/>
      <c r="FB329" s="132"/>
      <c r="FC329" s="132"/>
      <c r="FD329" s="132"/>
      <c r="FE329" s="132"/>
      <c r="FF329" s="132"/>
      <c r="FG329" s="132"/>
      <c r="FH329" s="132"/>
      <c r="FI329" s="132"/>
      <c r="FJ329" s="132"/>
      <c r="FK329" s="132"/>
      <c r="FL329" s="132"/>
      <c r="FM329" s="132"/>
      <c r="FN329" s="132"/>
      <c r="FO329" s="132"/>
      <c r="FP329" s="132"/>
      <c r="FQ329" s="132"/>
      <c r="FR329" s="132"/>
      <c r="FS329" s="132"/>
      <c r="FT329" s="132"/>
      <c r="FU329" s="132"/>
      <c r="FV329" s="132"/>
      <c r="FW329" s="132"/>
      <c r="FX329" s="132"/>
      <c r="FY329" s="132"/>
      <c r="FZ329" s="132"/>
      <c r="GA329" s="132"/>
      <c r="GB329" s="132"/>
      <c r="GC329" s="132"/>
      <c r="GD329" s="132"/>
      <c r="GE329" s="132"/>
      <c r="GF329" s="132"/>
      <c r="GG329" s="132"/>
      <c r="GH329" s="132"/>
      <c r="GI329" s="132"/>
      <c r="GJ329" s="132"/>
      <c r="GK329" s="132"/>
      <c r="GL329" s="132"/>
      <c r="GM329" s="132"/>
      <c r="GN329" s="132"/>
      <c r="GO329" s="132"/>
      <c r="GP329" s="132"/>
      <c r="GQ329" s="132"/>
      <c r="GR329" s="132"/>
      <c r="GS329" s="132"/>
      <c r="GT329" s="132"/>
      <c r="GU329" s="132"/>
      <c r="GV329" s="132"/>
      <c r="GW329" s="132"/>
      <c r="GX329" s="132"/>
      <c r="GY329" s="132"/>
      <c r="GZ329" s="132"/>
      <c r="HA329" s="132"/>
      <c r="HB329" s="132"/>
      <c r="HC329" s="132"/>
      <c r="HD329" s="132"/>
      <c r="HE329" s="132"/>
      <c r="HF329" s="132"/>
      <c r="HG329" s="132"/>
      <c r="HH329" s="132"/>
      <c r="HI329" s="132"/>
      <c r="HJ329" s="132"/>
      <c r="HK329" s="132"/>
      <c r="HL329" s="132"/>
      <c r="HM329" s="132"/>
      <c r="HN329" s="132"/>
      <c r="HO329" s="132"/>
      <c r="HP329" s="132"/>
      <c r="HQ329" s="132"/>
      <c r="HR329" s="132"/>
      <c r="HS329" s="132"/>
      <c r="HT329" s="132"/>
      <c r="HU329" s="132"/>
      <c r="HV329" s="132"/>
      <c r="HW329" s="132"/>
      <c r="HX329" s="132"/>
      <c r="HY329" s="132"/>
      <c r="HZ329" s="132"/>
      <c r="IA329" s="132"/>
      <c r="IB329" s="132"/>
      <c r="IC329" s="132"/>
      <c r="ID329" s="132"/>
      <c r="IE329" s="132"/>
      <c r="IF329" s="132"/>
      <c r="IG329" s="132"/>
      <c r="IH329" s="132"/>
      <c r="II329" s="132"/>
      <c r="IJ329" s="132"/>
      <c r="IK329" s="132"/>
      <c r="IL329" s="132"/>
      <c r="IM329" s="132"/>
      <c r="IN329" s="132"/>
      <c r="IO329" s="132"/>
      <c r="IP329" s="132"/>
      <c r="IQ329" s="132"/>
      <c r="IR329" s="132"/>
      <c r="IS329" s="132"/>
      <c r="IT329" s="132"/>
    </row>
    <row r="330" spans="1:254" s="158" customFormat="1" ht="26.4" x14ac:dyDescent="0.25">
      <c r="A330" s="164" t="s">
        <v>150</v>
      </c>
      <c r="B330" s="179">
        <v>510</v>
      </c>
      <c r="C330" s="177" t="s">
        <v>185</v>
      </c>
      <c r="D330" s="177" t="s">
        <v>92</v>
      </c>
      <c r="E330" s="177" t="s">
        <v>364</v>
      </c>
      <c r="F330" s="177" t="s">
        <v>151</v>
      </c>
      <c r="G330" s="167">
        <v>508.05</v>
      </c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136"/>
      <c r="U330" s="136"/>
      <c r="V330" s="136"/>
      <c r="W330" s="136"/>
      <c r="X330" s="136"/>
      <c r="Y330" s="136"/>
      <c r="Z330" s="136"/>
      <c r="AA330" s="136"/>
      <c r="AB330" s="136"/>
      <c r="AC330" s="136"/>
      <c r="AD330" s="136"/>
      <c r="AE330" s="136"/>
      <c r="AF330" s="136"/>
      <c r="AG330" s="136"/>
      <c r="AH330" s="136"/>
      <c r="AI330" s="136"/>
      <c r="AJ330" s="136"/>
      <c r="AK330" s="136"/>
      <c r="AL330" s="136"/>
      <c r="AM330" s="136"/>
      <c r="AN330" s="136"/>
      <c r="AO330" s="136"/>
      <c r="AP330" s="136"/>
      <c r="AQ330" s="136"/>
      <c r="AR330" s="136"/>
      <c r="AS330" s="136"/>
      <c r="AT330" s="136"/>
      <c r="AU330" s="136"/>
      <c r="AV330" s="136"/>
      <c r="AW330" s="136"/>
      <c r="AX330" s="136"/>
      <c r="AY330" s="136"/>
      <c r="AZ330" s="136"/>
      <c r="BA330" s="136"/>
      <c r="BB330" s="136"/>
      <c r="BC330" s="136"/>
      <c r="BD330" s="136"/>
      <c r="BE330" s="136"/>
      <c r="BF330" s="136"/>
      <c r="BG330" s="136"/>
      <c r="BH330" s="136"/>
      <c r="BI330" s="136"/>
      <c r="BJ330" s="136"/>
      <c r="BK330" s="136"/>
      <c r="BL330" s="136"/>
      <c r="BM330" s="136"/>
      <c r="BN330" s="136"/>
      <c r="BO330" s="136"/>
      <c r="BP330" s="136"/>
      <c r="BQ330" s="136"/>
      <c r="BR330" s="136"/>
      <c r="BS330" s="136"/>
      <c r="BT330" s="136"/>
      <c r="BU330" s="136"/>
      <c r="BV330" s="136"/>
      <c r="BW330" s="136"/>
      <c r="BX330" s="136"/>
      <c r="BY330" s="136"/>
      <c r="BZ330" s="136"/>
      <c r="CA330" s="136"/>
      <c r="CB330" s="136"/>
      <c r="CC330" s="136"/>
      <c r="CD330" s="136"/>
      <c r="CE330" s="136"/>
      <c r="CF330" s="136"/>
      <c r="CG330" s="136"/>
      <c r="CH330" s="136"/>
      <c r="CI330" s="136"/>
      <c r="CJ330" s="136"/>
      <c r="CK330" s="136"/>
      <c r="CL330" s="136"/>
      <c r="CM330" s="136"/>
      <c r="CN330" s="136"/>
      <c r="CO330" s="136"/>
      <c r="CP330" s="136"/>
      <c r="CQ330" s="136"/>
      <c r="CR330" s="136"/>
      <c r="CS330" s="136"/>
      <c r="CT330" s="136"/>
      <c r="CU330" s="136"/>
      <c r="CV330" s="136"/>
      <c r="CW330" s="136"/>
      <c r="CX330" s="136"/>
      <c r="CY330" s="136"/>
      <c r="CZ330" s="136"/>
      <c r="DA330" s="136"/>
      <c r="DB330" s="136"/>
      <c r="DC330" s="136"/>
      <c r="DD330" s="136"/>
      <c r="DE330" s="136"/>
      <c r="DF330" s="136"/>
      <c r="DG330" s="136"/>
      <c r="DH330" s="136"/>
      <c r="DI330" s="136"/>
      <c r="DJ330" s="136"/>
      <c r="DK330" s="136"/>
      <c r="DL330" s="136"/>
      <c r="DM330" s="136"/>
      <c r="DN330" s="136"/>
      <c r="DO330" s="136"/>
      <c r="DP330" s="136"/>
      <c r="DQ330" s="136"/>
      <c r="DR330" s="136"/>
      <c r="DS330" s="136"/>
      <c r="DT330" s="136"/>
      <c r="DU330" s="136"/>
      <c r="DV330" s="136"/>
      <c r="DW330" s="136"/>
      <c r="DX330" s="136"/>
      <c r="DY330" s="136"/>
      <c r="DZ330" s="136"/>
      <c r="EA330" s="136"/>
      <c r="EB330" s="136"/>
      <c r="EC330" s="136"/>
      <c r="ED330" s="136"/>
      <c r="EE330" s="136"/>
      <c r="EF330" s="136"/>
      <c r="EG330" s="136"/>
      <c r="EH330" s="136"/>
      <c r="EI330" s="136"/>
      <c r="EJ330" s="136"/>
      <c r="EK330" s="136"/>
      <c r="EL330" s="136"/>
      <c r="EM330" s="136"/>
      <c r="EN330" s="136"/>
      <c r="EO330" s="136"/>
      <c r="EP330" s="136"/>
      <c r="EQ330" s="136"/>
      <c r="ER330" s="136"/>
      <c r="ES330" s="136"/>
      <c r="ET330" s="136"/>
      <c r="EU330" s="136"/>
      <c r="EV330" s="136"/>
      <c r="EW330" s="136"/>
      <c r="EX330" s="136"/>
      <c r="EY330" s="136"/>
      <c r="EZ330" s="136"/>
      <c r="FA330" s="136"/>
      <c r="FB330" s="136"/>
      <c r="FC330" s="136"/>
      <c r="FD330" s="136"/>
      <c r="FE330" s="136"/>
      <c r="FF330" s="136"/>
      <c r="FG330" s="136"/>
      <c r="FH330" s="136"/>
      <c r="FI330" s="136"/>
      <c r="FJ330" s="136"/>
      <c r="FK330" s="136"/>
      <c r="FL330" s="136"/>
      <c r="FM330" s="136"/>
      <c r="FN330" s="136"/>
      <c r="FO330" s="136"/>
      <c r="FP330" s="136"/>
      <c r="FQ330" s="136"/>
      <c r="FR330" s="136"/>
      <c r="FS330" s="136"/>
      <c r="FT330" s="136"/>
      <c r="FU330" s="136"/>
      <c r="FV330" s="136"/>
      <c r="FW330" s="136"/>
      <c r="FX330" s="136"/>
      <c r="FY330" s="136"/>
      <c r="FZ330" s="136"/>
      <c r="GA330" s="136"/>
      <c r="GB330" s="136"/>
      <c r="GC330" s="136"/>
      <c r="GD330" s="136"/>
      <c r="GE330" s="136"/>
      <c r="GF330" s="136"/>
      <c r="GG330" s="136"/>
      <c r="GH330" s="136"/>
      <c r="GI330" s="136"/>
      <c r="GJ330" s="136"/>
      <c r="GK330" s="136"/>
      <c r="GL330" s="136"/>
      <c r="GM330" s="136"/>
      <c r="GN330" s="136"/>
      <c r="GO330" s="136"/>
      <c r="GP330" s="136"/>
      <c r="GQ330" s="136"/>
      <c r="GR330" s="136"/>
      <c r="GS330" s="136"/>
      <c r="GT330" s="136"/>
      <c r="GU330" s="136"/>
      <c r="GV330" s="136"/>
      <c r="GW330" s="136"/>
      <c r="GX330" s="136"/>
      <c r="GY330" s="136"/>
      <c r="GZ330" s="136"/>
      <c r="HA330" s="136"/>
      <c r="HB330" s="136"/>
      <c r="HC330" s="136"/>
      <c r="HD330" s="136"/>
      <c r="HE330" s="136"/>
      <c r="HF330" s="136"/>
      <c r="HG330" s="136"/>
      <c r="HH330" s="136"/>
      <c r="HI330" s="136"/>
      <c r="HJ330" s="136"/>
      <c r="HK330" s="136"/>
      <c r="HL330" s="136"/>
      <c r="HM330" s="136"/>
      <c r="HN330" s="136"/>
      <c r="HO330" s="136"/>
      <c r="HP330" s="136"/>
      <c r="HQ330" s="136"/>
      <c r="HR330" s="136"/>
      <c r="HS330" s="136"/>
      <c r="HT330" s="136"/>
      <c r="HU330" s="136"/>
      <c r="HV330" s="136"/>
      <c r="HW330" s="136"/>
      <c r="HX330" s="136"/>
      <c r="HY330" s="136"/>
      <c r="HZ330" s="136"/>
      <c r="IA330" s="136"/>
      <c r="IB330" s="136"/>
      <c r="IC330" s="136"/>
      <c r="ID330" s="136"/>
      <c r="IE330" s="136"/>
      <c r="IF330" s="136"/>
      <c r="IG330" s="136"/>
      <c r="IH330" s="136"/>
      <c r="II330" s="136"/>
      <c r="IJ330" s="136"/>
      <c r="IK330" s="136"/>
      <c r="IL330" s="136"/>
      <c r="IM330" s="136"/>
      <c r="IN330" s="136"/>
      <c r="IO330" s="136"/>
      <c r="IP330" s="136"/>
      <c r="IQ330" s="136"/>
      <c r="IR330" s="136"/>
      <c r="IS330" s="136"/>
      <c r="IT330" s="136"/>
    </row>
    <row r="331" spans="1:254" s="158" customFormat="1" ht="13.8" x14ac:dyDescent="0.25">
      <c r="A331" s="194" t="s">
        <v>360</v>
      </c>
      <c r="B331" s="225">
        <v>510</v>
      </c>
      <c r="C331" s="174" t="s">
        <v>185</v>
      </c>
      <c r="D331" s="174" t="s">
        <v>92</v>
      </c>
      <c r="E331" s="174" t="s">
        <v>361</v>
      </c>
      <c r="F331" s="174"/>
      <c r="G331" s="172">
        <f>SUM(G332)</f>
        <v>2000</v>
      </c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132"/>
      <c r="U331" s="132"/>
      <c r="V331" s="132"/>
      <c r="W331" s="132"/>
      <c r="X331" s="132"/>
      <c r="Y331" s="132"/>
      <c r="Z331" s="132"/>
      <c r="AA331" s="132"/>
      <c r="AB331" s="132"/>
      <c r="AC331" s="132"/>
      <c r="AD331" s="132"/>
      <c r="AE331" s="132"/>
      <c r="AF331" s="132"/>
      <c r="AG331" s="132"/>
      <c r="AH331" s="132"/>
      <c r="AI331" s="132"/>
      <c r="AJ331" s="132"/>
      <c r="AK331" s="132"/>
      <c r="AL331" s="132"/>
      <c r="AM331" s="132"/>
      <c r="AN331" s="132"/>
      <c r="AO331" s="132"/>
      <c r="AP331" s="132"/>
      <c r="AQ331" s="132"/>
      <c r="AR331" s="132"/>
      <c r="AS331" s="132"/>
      <c r="AT331" s="132"/>
      <c r="AU331" s="132"/>
      <c r="AV331" s="132"/>
      <c r="AW331" s="132"/>
      <c r="AX331" s="132"/>
      <c r="AY331" s="132"/>
      <c r="AZ331" s="132"/>
      <c r="BA331" s="132"/>
      <c r="BB331" s="132"/>
      <c r="BC331" s="132"/>
      <c r="BD331" s="132"/>
      <c r="BE331" s="132"/>
      <c r="BF331" s="132"/>
      <c r="BG331" s="132"/>
      <c r="BH331" s="132"/>
      <c r="BI331" s="132"/>
      <c r="BJ331" s="132"/>
      <c r="BK331" s="132"/>
      <c r="BL331" s="132"/>
      <c r="BM331" s="132"/>
      <c r="BN331" s="132"/>
      <c r="BO331" s="132"/>
      <c r="BP331" s="132"/>
      <c r="BQ331" s="132"/>
      <c r="BR331" s="132"/>
      <c r="BS331" s="132"/>
      <c r="BT331" s="132"/>
      <c r="BU331" s="132"/>
      <c r="BV331" s="132"/>
      <c r="BW331" s="132"/>
      <c r="BX331" s="132"/>
      <c r="BY331" s="132"/>
      <c r="BZ331" s="132"/>
      <c r="CA331" s="132"/>
      <c r="CB331" s="132"/>
      <c r="CC331" s="132"/>
      <c r="CD331" s="132"/>
      <c r="CE331" s="132"/>
      <c r="CF331" s="132"/>
      <c r="CG331" s="132"/>
      <c r="CH331" s="132"/>
      <c r="CI331" s="132"/>
      <c r="CJ331" s="132"/>
      <c r="CK331" s="132"/>
      <c r="CL331" s="132"/>
      <c r="CM331" s="132"/>
      <c r="CN331" s="132"/>
      <c r="CO331" s="132"/>
      <c r="CP331" s="132"/>
      <c r="CQ331" s="132"/>
      <c r="CR331" s="132"/>
      <c r="CS331" s="132"/>
      <c r="CT331" s="132"/>
      <c r="CU331" s="132"/>
      <c r="CV331" s="132"/>
      <c r="CW331" s="132"/>
      <c r="CX331" s="132"/>
      <c r="CY331" s="132"/>
      <c r="CZ331" s="132"/>
      <c r="DA331" s="132"/>
      <c r="DB331" s="132"/>
      <c r="DC331" s="132"/>
      <c r="DD331" s="132"/>
      <c r="DE331" s="132"/>
      <c r="DF331" s="132"/>
      <c r="DG331" s="132"/>
      <c r="DH331" s="132"/>
      <c r="DI331" s="132"/>
      <c r="DJ331" s="132"/>
      <c r="DK331" s="132"/>
      <c r="DL331" s="132"/>
      <c r="DM331" s="132"/>
      <c r="DN331" s="132"/>
      <c r="DO331" s="132"/>
      <c r="DP331" s="132"/>
      <c r="DQ331" s="132"/>
      <c r="DR331" s="132"/>
      <c r="DS331" s="132"/>
      <c r="DT331" s="132"/>
      <c r="DU331" s="132"/>
      <c r="DV331" s="132"/>
      <c r="DW331" s="132"/>
      <c r="DX331" s="132"/>
      <c r="DY331" s="132"/>
      <c r="DZ331" s="132"/>
      <c r="EA331" s="132"/>
      <c r="EB331" s="132"/>
      <c r="EC331" s="132"/>
      <c r="ED331" s="132"/>
      <c r="EE331" s="132"/>
      <c r="EF331" s="132"/>
      <c r="EG331" s="132"/>
      <c r="EH331" s="132"/>
      <c r="EI331" s="132"/>
      <c r="EJ331" s="132"/>
      <c r="EK331" s="132"/>
      <c r="EL331" s="132"/>
      <c r="EM331" s="132"/>
      <c r="EN331" s="132"/>
      <c r="EO331" s="132"/>
      <c r="EP331" s="132"/>
      <c r="EQ331" s="132"/>
      <c r="ER331" s="132"/>
      <c r="ES331" s="132"/>
      <c r="ET331" s="132"/>
      <c r="EU331" s="132"/>
      <c r="EV331" s="132"/>
      <c r="EW331" s="132"/>
      <c r="EX331" s="132"/>
      <c r="EY331" s="132"/>
      <c r="EZ331" s="132"/>
      <c r="FA331" s="132"/>
      <c r="FB331" s="132"/>
      <c r="FC331" s="132"/>
      <c r="FD331" s="132"/>
      <c r="FE331" s="132"/>
      <c r="FF331" s="132"/>
      <c r="FG331" s="132"/>
      <c r="FH331" s="132"/>
      <c r="FI331" s="132"/>
      <c r="FJ331" s="132"/>
      <c r="FK331" s="132"/>
      <c r="FL331" s="132"/>
      <c r="FM331" s="132"/>
      <c r="FN331" s="132"/>
      <c r="FO331" s="132"/>
      <c r="FP331" s="132"/>
      <c r="FQ331" s="132"/>
      <c r="FR331" s="132"/>
      <c r="FS331" s="132"/>
      <c r="FT331" s="132"/>
      <c r="FU331" s="132"/>
      <c r="FV331" s="132"/>
      <c r="FW331" s="132"/>
      <c r="FX331" s="132"/>
      <c r="FY331" s="132"/>
      <c r="FZ331" s="132"/>
      <c r="GA331" s="132"/>
      <c r="GB331" s="132"/>
      <c r="GC331" s="132"/>
      <c r="GD331" s="132"/>
      <c r="GE331" s="132"/>
      <c r="GF331" s="132"/>
      <c r="GG331" s="132"/>
      <c r="GH331" s="132"/>
      <c r="GI331" s="132"/>
      <c r="GJ331" s="132"/>
      <c r="GK331" s="132"/>
      <c r="GL331" s="132"/>
      <c r="GM331" s="132"/>
      <c r="GN331" s="132"/>
      <c r="GO331" s="132"/>
      <c r="GP331" s="132"/>
      <c r="GQ331" s="132"/>
      <c r="GR331" s="132"/>
      <c r="GS331" s="132"/>
      <c r="GT331" s="132"/>
      <c r="GU331" s="132"/>
      <c r="GV331" s="132"/>
      <c r="GW331" s="132"/>
      <c r="GX331" s="132"/>
      <c r="GY331" s="132"/>
      <c r="GZ331" s="132"/>
      <c r="HA331" s="132"/>
      <c r="HB331" s="132"/>
      <c r="HC331" s="132"/>
      <c r="HD331" s="132"/>
      <c r="HE331" s="132"/>
      <c r="HF331" s="132"/>
      <c r="HG331" s="132"/>
      <c r="HH331" s="132"/>
      <c r="HI331" s="132"/>
      <c r="HJ331" s="132"/>
      <c r="HK331" s="132"/>
      <c r="HL331" s="132"/>
      <c r="HM331" s="132"/>
      <c r="HN331" s="132"/>
      <c r="HO331" s="132"/>
      <c r="HP331" s="132"/>
      <c r="HQ331" s="132"/>
      <c r="HR331" s="132"/>
      <c r="HS331" s="132"/>
      <c r="HT331" s="132"/>
      <c r="HU331" s="132"/>
      <c r="HV331" s="132"/>
      <c r="HW331" s="132"/>
      <c r="HX331" s="132"/>
      <c r="HY331" s="132"/>
      <c r="HZ331" s="132"/>
      <c r="IA331" s="132"/>
      <c r="IB331" s="132"/>
      <c r="IC331" s="132"/>
      <c r="ID331" s="132"/>
      <c r="IE331" s="132"/>
      <c r="IF331" s="132"/>
      <c r="IG331" s="132"/>
      <c r="IH331" s="132"/>
      <c r="II331" s="132"/>
      <c r="IJ331" s="132"/>
      <c r="IK331" s="132"/>
      <c r="IL331" s="132"/>
      <c r="IM331" s="132"/>
      <c r="IN331" s="132"/>
      <c r="IO331" s="132"/>
      <c r="IP331" s="132"/>
      <c r="IQ331" s="132"/>
      <c r="IR331" s="132"/>
      <c r="IS331" s="132"/>
      <c r="IT331" s="132"/>
    </row>
    <row r="332" spans="1:254" s="149" customFormat="1" ht="26.4" x14ac:dyDescent="0.25">
      <c r="A332" s="164" t="s">
        <v>150</v>
      </c>
      <c r="B332" s="179">
        <v>510</v>
      </c>
      <c r="C332" s="177" t="s">
        <v>185</v>
      </c>
      <c r="D332" s="177" t="s">
        <v>92</v>
      </c>
      <c r="E332" s="177" t="s">
        <v>361</v>
      </c>
      <c r="F332" s="177" t="s">
        <v>151</v>
      </c>
      <c r="G332" s="167">
        <v>2000</v>
      </c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136"/>
      <c r="U332" s="136"/>
      <c r="V332" s="136"/>
      <c r="W332" s="136"/>
      <c r="X332" s="136"/>
      <c r="Y332" s="136"/>
      <c r="Z332" s="136"/>
      <c r="AA332" s="136"/>
      <c r="AB332" s="136"/>
      <c r="AC332" s="136"/>
      <c r="AD332" s="136"/>
      <c r="AE332" s="136"/>
      <c r="AF332" s="136"/>
      <c r="AG332" s="136"/>
      <c r="AH332" s="136"/>
      <c r="AI332" s="136"/>
      <c r="AJ332" s="136"/>
      <c r="AK332" s="136"/>
      <c r="AL332" s="136"/>
      <c r="AM332" s="136"/>
      <c r="AN332" s="136"/>
      <c r="AO332" s="136"/>
      <c r="AP332" s="136"/>
      <c r="AQ332" s="136"/>
      <c r="AR332" s="136"/>
      <c r="AS332" s="136"/>
      <c r="AT332" s="136"/>
      <c r="AU332" s="136"/>
      <c r="AV332" s="136"/>
      <c r="AW332" s="136"/>
      <c r="AX332" s="136"/>
      <c r="AY332" s="136"/>
      <c r="AZ332" s="136"/>
      <c r="BA332" s="136"/>
      <c r="BB332" s="136"/>
      <c r="BC332" s="136"/>
      <c r="BD332" s="136"/>
      <c r="BE332" s="136"/>
      <c r="BF332" s="136"/>
      <c r="BG332" s="136"/>
      <c r="BH332" s="136"/>
      <c r="BI332" s="136"/>
      <c r="BJ332" s="136"/>
      <c r="BK332" s="136"/>
      <c r="BL332" s="136"/>
      <c r="BM332" s="136"/>
      <c r="BN332" s="136"/>
      <c r="BO332" s="136"/>
      <c r="BP332" s="136"/>
      <c r="BQ332" s="136"/>
      <c r="BR332" s="136"/>
      <c r="BS332" s="136"/>
      <c r="BT332" s="136"/>
      <c r="BU332" s="136"/>
      <c r="BV332" s="136"/>
      <c r="BW332" s="136"/>
      <c r="BX332" s="136"/>
      <c r="BY332" s="136"/>
      <c r="BZ332" s="136"/>
      <c r="CA332" s="136"/>
      <c r="CB332" s="136"/>
      <c r="CC332" s="136"/>
      <c r="CD332" s="136"/>
      <c r="CE332" s="136"/>
      <c r="CF332" s="136"/>
      <c r="CG332" s="136"/>
      <c r="CH332" s="136"/>
      <c r="CI332" s="136"/>
      <c r="CJ332" s="136"/>
      <c r="CK332" s="136"/>
      <c r="CL332" s="136"/>
      <c r="CM332" s="136"/>
      <c r="CN332" s="136"/>
      <c r="CO332" s="136"/>
      <c r="CP332" s="136"/>
      <c r="CQ332" s="136"/>
      <c r="CR332" s="136"/>
      <c r="CS332" s="136"/>
      <c r="CT332" s="136"/>
      <c r="CU332" s="136"/>
      <c r="CV332" s="136"/>
      <c r="CW332" s="136"/>
      <c r="CX332" s="136"/>
      <c r="CY332" s="136"/>
      <c r="CZ332" s="136"/>
      <c r="DA332" s="136"/>
      <c r="DB332" s="136"/>
      <c r="DC332" s="136"/>
      <c r="DD332" s="136"/>
      <c r="DE332" s="136"/>
      <c r="DF332" s="136"/>
      <c r="DG332" s="136"/>
      <c r="DH332" s="136"/>
      <c r="DI332" s="136"/>
      <c r="DJ332" s="136"/>
      <c r="DK332" s="136"/>
      <c r="DL332" s="136"/>
      <c r="DM332" s="136"/>
      <c r="DN332" s="136"/>
      <c r="DO332" s="136"/>
      <c r="DP332" s="136"/>
      <c r="DQ332" s="136"/>
      <c r="DR332" s="136"/>
      <c r="DS332" s="136"/>
      <c r="DT332" s="136"/>
      <c r="DU332" s="136"/>
      <c r="DV332" s="136"/>
      <c r="DW332" s="136"/>
      <c r="DX332" s="136"/>
      <c r="DY332" s="136"/>
      <c r="DZ332" s="136"/>
      <c r="EA332" s="136"/>
      <c r="EB332" s="136"/>
      <c r="EC332" s="136"/>
      <c r="ED332" s="136"/>
      <c r="EE332" s="136"/>
      <c r="EF332" s="136"/>
      <c r="EG332" s="136"/>
      <c r="EH332" s="136"/>
      <c r="EI332" s="136"/>
      <c r="EJ332" s="136"/>
      <c r="EK332" s="136"/>
      <c r="EL332" s="136"/>
      <c r="EM332" s="136"/>
      <c r="EN332" s="136"/>
      <c r="EO332" s="136"/>
      <c r="EP332" s="136"/>
      <c r="EQ332" s="136"/>
      <c r="ER332" s="136"/>
      <c r="ES332" s="136"/>
      <c r="ET332" s="136"/>
      <c r="EU332" s="136"/>
      <c r="EV332" s="136"/>
      <c r="EW332" s="136"/>
      <c r="EX332" s="136"/>
      <c r="EY332" s="136"/>
      <c r="EZ332" s="136"/>
      <c r="FA332" s="136"/>
      <c r="FB332" s="136"/>
      <c r="FC332" s="136"/>
      <c r="FD332" s="136"/>
      <c r="FE332" s="136"/>
      <c r="FF332" s="136"/>
      <c r="FG332" s="136"/>
      <c r="FH332" s="136"/>
      <c r="FI332" s="136"/>
      <c r="FJ332" s="136"/>
      <c r="FK332" s="136"/>
      <c r="FL332" s="136"/>
      <c r="FM332" s="136"/>
      <c r="FN332" s="136"/>
      <c r="FO332" s="136"/>
      <c r="FP332" s="136"/>
      <c r="FQ332" s="136"/>
      <c r="FR332" s="136"/>
      <c r="FS332" s="136"/>
      <c r="FT332" s="136"/>
      <c r="FU332" s="136"/>
      <c r="FV332" s="136"/>
      <c r="FW332" s="136"/>
      <c r="FX332" s="136"/>
      <c r="FY332" s="136"/>
      <c r="FZ332" s="136"/>
      <c r="GA332" s="136"/>
      <c r="GB332" s="136"/>
      <c r="GC332" s="136"/>
      <c r="GD332" s="136"/>
      <c r="GE332" s="136"/>
      <c r="GF332" s="136"/>
      <c r="GG332" s="136"/>
      <c r="GH332" s="136"/>
      <c r="GI332" s="136"/>
      <c r="GJ332" s="136"/>
      <c r="GK332" s="136"/>
      <c r="GL332" s="136"/>
      <c r="GM332" s="136"/>
      <c r="GN332" s="136"/>
      <c r="GO332" s="136"/>
      <c r="GP332" s="136"/>
      <c r="GQ332" s="136"/>
      <c r="GR332" s="136"/>
      <c r="GS332" s="136"/>
      <c r="GT332" s="136"/>
      <c r="GU332" s="136"/>
      <c r="GV332" s="136"/>
      <c r="GW332" s="136"/>
      <c r="GX332" s="136"/>
      <c r="GY332" s="136"/>
      <c r="GZ332" s="136"/>
      <c r="HA332" s="136"/>
      <c r="HB332" s="136"/>
      <c r="HC332" s="136"/>
      <c r="HD332" s="136"/>
      <c r="HE332" s="136"/>
      <c r="HF332" s="136"/>
      <c r="HG332" s="136"/>
      <c r="HH332" s="136"/>
      <c r="HI332" s="136"/>
      <c r="HJ332" s="136"/>
      <c r="HK332" s="136"/>
      <c r="HL332" s="136"/>
      <c r="HM332" s="136"/>
      <c r="HN332" s="136"/>
      <c r="HO332" s="136"/>
      <c r="HP332" s="136"/>
      <c r="HQ332" s="136"/>
      <c r="HR332" s="136"/>
      <c r="HS332" s="136"/>
      <c r="HT332" s="136"/>
      <c r="HU332" s="136"/>
      <c r="HV332" s="136"/>
      <c r="HW332" s="136"/>
      <c r="HX332" s="136"/>
      <c r="HY332" s="136"/>
      <c r="HZ332" s="136"/>
      <c r="IA332" s="136"/>
      <c r="IB332" s="136"/>
      <c r="IC332" s="136"/>
      <c r="ID332" s="136"/>
      <c r="IE332" s="136"/>
      <c r="IF332" s="136"/>
      <c r="IG332" s="136"/>
      <c r="IH332" s="136"/>
      <c r="II332" s="136"/>
      <c r="IJ332" s="136"/>
      <c r="IK332" s="136"/>
      <c r="IL332" s="136"/>
      <c r="IM332" s="136"/>
      <c r="IN332" s="136"/>
      <c r="IO332" s="136"/>
      <c r="IP332" s="136"/>
      <c r="IQ332" s="136"/>
      <c r="IR332" s="136"/>
      <c r="IS332" s="136"/>
      <c r="IT332" s="136"/>
    </row>
    <row r="333" spans="1:254" s="149" customFormat="1" ht="15.6" x14ac:dyDescent="0.3">
      <c r="A333" s="201" t="s">
        <v>365</v>
      </c>
      <c r="B333" s="234">
        <v>510</v>
      </c>
      <c r="C333" s="197" t="s">
        <v>125</v>
      </c>
      <c r="D333" s="197"/>
      <c r="E333" s="197"/>
      <c r="F333" s="197"/>
      <c r="G333" s="198">
        <f>SUM(G334)</f>
        <v>200</v>
      </c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136"/>
      <c r="U333" s="136"/>
      <c r="V333" s="136"/>
      <c r="W333" s="136"/>
      <c r="X333" s="136"/>
      <c r="Y333" s="136"/>
      <c r="Z333" s="136"/>
      <c r="AA333" s="136"/>
      <c r="AB333" s="136"/>
      <c r="AC333" s="136"/>
      <c r="AD333" s="136"/>
      <c r="AE333" s="136"/>
      <c r="AF333" s="136"/>
      <c r="AG333" s="136"/>
      <c r="AH333" s="136"/>
      <c r="AI333" s="136"/>
      <c r="AJ333" s="136"/>
      <c r="AK333" s="136"/>
      <c r="AL333" s="136"/>
      <c r="AM333" s="136"/>
      <c r="AN333" s="136"/>
      <c r="AO333" s="136"/>
      <c r="AP333" s="136"/>
      <c r="AQ333" s="136"/>
      <c r="AR333" s="136"/>
      <c r="AS333" s="136"/>
      <c r="AT333" s="136"/>
      <c r="AU333" s="136"/>
      <c r="AV333" s="136"/>
      <c r="AW333" s="136"/>
      <c r="AX333" s="136"/>
      <c r="AY333" s="136"/>
      <c r="AZ333" s="136"/>
      <c r="BA333" s="136"/>
      <c r="BB333" s="136"/>
      <c r="BC333" s="136"/>
      <c r="BD333" s="136"/>
      <c r="BE333" s="136"/>
      <c r="BF333" s="136"/>
      <c r="BG333" s="136"/>
      <c r="BH333" s="136"/>
      <c r="BI333" s="136"/>
      <c r="BJ333" s="136"/>
      <c r="BK333" s="136"/>
      <c r="BL333" s="136"/>
      <c r="BM333" s="136"/>
      <c r="BN333" s="136"/>
      <c r="BO333" s="136"/>
      <c r="BP333" s="136"/>
      <c r="BQ333" s="136"/>
      <c r="BR333" s="136"/>
      <c r="BS333" s="136"/>
      <c r="BT333" s="136"/>
      <c r="BU333" s="136"/>
      <c r="BV333" s="136"/>
      <c r="BW333" s="136"/>
      <c r="BX333" s="136"/>
      <c r="BY333" s="136"/>
      <c r="BZ333" s="136"/>
      <c r="CA333" s="136"/>
      <c r="CB333" s="136"/>
      <c r="CC333" s="136"/>
      <c r="CD333" s="136"/>
      <c r="CE333" s="136"/>
      <c r="CF333" s="136"/>
      <c r="CG333" s="136"/>
      <c r="CH333" s="136"/>
      <c r="CI333" s="136"/>
      <c r="CJ333" s="136"/>
      <c r="CK333" s="136"/>
      <c r="CL333" s="136"/>
      <c r="CM333" s="136"/>
      <c r="CN333" s="136"/>
      <c r="CO333" s="136"/>
      <c r="CP333" s="136"/>
      <c r="CQ333" s="136"/>
      <c r="CR333" s="136"/>
      <c r="CS333" s="136"/>
      <c r="CT333" s="136"/>
      <c r="CU333" s="136"/>
      <c r="CV333" s="136"/>
      <c r="CW333" s="136"/>
      <c r="CX333" s="136"/>
      <c r="CY333" s="136"/>
      <c r="CZ333" s="136"/>
      <c r="DA333" s="136"/>
      <c r="DB333" s="136"/>
      <c r="DC333" s="136"/>
      <c r="DD333" s="136"/>
      <c r="DE333" s="136"/>
      <c r="DF333" s="136"/>
      <c r="DG333" s="136"/>
      <c r="DH333" s="136"/>
      <c r="DI333" s="136"/>
      <c r="DJ333" s="136"/>
      <c r="DK333" s="136"/>
      <c r="DL333" s="136"/>
      <c r="DM333" s="136"/>
      <c r="DN333" s="136"/>
      <c r="DO333" s="136"/>
      <c r="DP333" s="136"/>
      <c r="DQ333" s="136"/>
      <c r="DR333" s="136"/>
      <c r="DS333" s="136"/>
      <c r="DT333" s="136"/>
      <c r="DU333" s="136"/>
      <c r="DV333" s="136"/>
      <c r="DW333" s="136"/>
      <c r="DX333" s="136"/>
      <c r="DY333" s="136"/>
      <c r="DZ333" s="136"/>
      <c r="EA333" s="136"/>
      <c r="EB333" s="136"/>
      <c r="EC333" s="136"/>
      <c r="ED333" s="136"/>
      <c r="EE333" s="136"/>
      <c r="EF333" s="136"/>
      <c r="EG333" s="136"/>
      <c r="EH333" s="136"/>
      <c r="EI333" s="136"/>
      <c r="EJ333" s="136"/>
      <c r="EK333" s="136"/>
      <c r="EL333" s="136"/>
      <c r="EM333" s="136"/>
      <c r="EN333" s="136"/>
      <c r="EO333" s="136"/>
      <c r="EP333" s="136"/>
      <c r="EQ333" s="136"/>
      <c r="ER333" s="136"/>
      <c r="ES333" s="136"/>
      <c r="ET333" s="136"/>
      <c r="EU333" s="136"/>
      <c r="EV333" s="136"/>
      <c r="EW333" s="136"/>
      <c r="EX333" s="136"/>
      <c r="EY333" s="136"/>
      <c r="EZ333" s="136"/>
      <c r="FA333" s="136"/>
      <c r="FB333" s="136"/>
      <c r="FC333" s="136"/>
      <c r="FD333" s="136"/>
      <c r="FE333" s="136"/>
      <c r="FF333" s="136"/>
      <c r="FG333" s="136"/>
      <c r="FH333" s="136"/>
      <c r="FI333" s="136"/>
      <c r="FJ333" s="136"/>
      <c r="FK333" s="136"/>
      <c r="FL333" s="136"/>
      <c r="FM333" s="136"/>
      <c r="FN333" s="136"/>
      <c r="FO333" s="136"/>
      <c r="FP333" s="136"/>
      <c r="FQ333" s="136"/>
      <c r="FR333" s="136"/>
      <c r="FS333" s="136"/>
      <c r="FT333" s="136"/>
      <c r="FU333" s="136"/>
      <c r="FV333" s="136"/>
      <c r="FW333" s="136"/>
      <c r="FX333" s="136"/>
      <c r="FY333" s="136"/>
      <c r="FZ333" s="136"/>
      <c r="GA333" s="136"/>
      <c r="GB333" s="136"/>
      <c r="GC333" s="136"/>
      <c r="GD333" s="136"/>
      <c r="GE333" s="136"/>
      <c r="GF333" s="136"/>
      <c r="GG333" s="136"/>
      <c r="GH333" s="136"/>
      <c r="GI333" s="136"/>
      <c r="GJ333" s="136"/>
      <c r="GK333" s="136"/>
      <c r="GL333" s="136"/>
      <c r="GM333" s="136"/>
      <c r="GN333" s="136"/>
      <c r="GO333" s="136"/>
      <c r="GP333" s="136"/>
      <c r="GQ333" s="136"/>
      <c r="GR333" s="136"/>
      <c r="GS333" s="136"/>
      <c r="GT333" s="136"/>
      <c r="GU333" s="136"/>
      <c r="GV333" s="136"/>
      <c r="GW333" s="136"/>
      <c r="GX333" s="136"/>
      <c r="GY333" s="136"/>
      <c r="GZ333" s="136"/>
      <c r="HA333" s="136"/>
      <c r="HB333" s="136"/>
      <c r="HC333" s="136"/>
      <c r="HD333" s="136"/>
      <c r="HE333" s="136"/>
      <c r="HF333" s="136"/>
      <c r="HG333" s="136"/>
      <c r="HH333" s="136"/>
      <c r="HI333" s="136"/>
      <c r="HJ333" s="136"/>
      <c r="HK333" s="136"/>
      <c r="HL333" s="136"/>
      <c r="HM333" s="136"/>
      <c r="HN333" s="136"/>
      <c r="HO333" s="136"/>
      <c r="HP333" s="136"/>
      <c r="HQ333" s="136"/>
      <c r="HR333" s="136"/>
      <c r="HS333" s="136"/>
      <c r="HT333" s="136"/>
      <c r="HU333" s="136"/>
      <c r="HV333" s="136"/>
      <c r="HW333" s="136"/>
      <c r="HX333" s="136"/>
      <c r="HY333" s="136"/>
      <c r="HZ333" s="136"/>
      <c r="IA333" s="136"/>
      <c r="IB333" s="136"/>
      <c r="IC333" s="136"/>
      <c r="ID333" s="136"/>
      <c r="IE333" s="136"/>
      <c r="IF333" s="136"/>
      <c r="IG333" s="136"/>
      <c r="IH333" s="136"/>
      <c r="II333" s="136"/>
      <c r="IJ333" s="136"/>
      <c r="IK333" s="136"/>
      <c r="IL333" s="136"/>
      <c r="IM333" s="136"/>
      <c r="IN333" s="136"/>
      <c r="IO333" s="136"/>
      <c r="IP333" s="136"/>
      <c r="IQ333" s="136"/>
      <c r="IR333" s="136"/>
      <c r="IS333" s="136"/>
      <c r="IT333" s="136"/>
    </row>
    <row r="334" spans="1:254" s="149" customFormat="1" ht="14.4" x14ac:dyDescent="0.3">
      <c r="A334" s="211" t="s">
        <v>366</v>
      </c>
      <c r="B334" s="217">
        <v>510</v>
      </c>
      <c r="C334" s="208" t="s">
        <v>125</v>
      </c>
      <c r="D334" s="208" t="s">
        <v>90</v>
      </c>
      <c r="E334" s="208"/>
      <c r="F334" s="208"/>
      <c r="G334" s="209">
        <f>SUM(G335)</f>
        <v>200</v>
      </c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136"/>
      <c r="U334" s="136"/>
      <c r="V334" s="136"/>
      <c r="W334" s="136"/>
      <c r="X334" s="136"/>
      <c r="Y334" s="136"/>
      <c r="Z334" s="136"/>
      <c r="AA334" s="136"/>
      <c r="AB334" s="136"/>
      <c r="AC334" s="136"/>
      <c r="AD334" s="136"/>
      <c r="AE334" s="136"/>
      <c r="AF334" s="136"/>
      <c r="AG334" s="136"/>
      <c r="AH334" s="136"/>
      <c r="AI334" s="136"/>
      <c r="AJ334" s="136"/>
      <c r="AK334" s="136"/>
      <c r="AL334" s="136"/>
      <c r="AM334" s="136"/>
      <c r="AN334" s="136"/>
      <c r="AO334" s="136"/>
      <c r="AP334" s="136"/>
      <c r="AQ334" s="136"/>
      <c r="AR334" s="136"/>
      <c r="AS334" s="136"/>
      <c r="AT334" s="136"/>
      <c r="AU334" s="136"/>
      <c r="AV334" s="136"/>
      <c r="AW334" s="136"/>
      <c r="AX334" s="136"/>
      <c r="AY334" s="136"/>
      <c r="AZ334" s="136"/>
      <c r="BA334" s="136"/>
      <c r="BB334" s="136"/>
      <c r="BC334" s="136"/>
      <c r="BD334" s="136"/>
      <c r="BE334" s="136"/>
      <c r="BF334" s="136"/>
      <c r="BG334" s="136"/>
      <c r="BH334" s="136"/>
      <c r="BI334" s="136"/>
      <c r="BJ334" s="136"/>
      <c r="BK334" s="136"/>
      <c r="BL334" s="136"/>
      <c r="BM334" s="136"/>
      <c r="BN334" s="136"/>
      <c r="BO334" s="136"/>
      <c r="BP334" s="136"/>
      <c r="BQ334" s="136"/>
      <c r="BR334" s="136"/>
      <c r="BS334" s="136"/>
      <c r="BT334" s="136"/>
      <c r="BU334" s="136"/>
      <c r="BV334" s="136"/>
      <c r="BW334" s="136"/>
      <c r="BX334" s="136"/>
      <c r="BY334" s="136"/>
      <c r="BZ334" s="136"/>
      <c r="CA334" s="136"/>
      <c r="CB334" s="136"/>
      <c r="CC334" s="136"/>
      <c r="CD334" s="136"/>
      <c r="CE334" s="136"/>
      <c r="CF334" s="136"/>
      <c r="CG334" s="136"/>
      <c r="CH334" s="136"/>
      <c r="CI334" s="136"/>
      <c r="CJ334" s="136"/>
      <c r="CK334" s="136"/>
      <c r="CL334" s="136"/>
      <c r="CM334" s="136"/>
      <c r="CN334" s="136"/>
      <c r="CO334" s="136"/>
      <c r="CP334" s="136"/>
      <c r="CQ334" s="136"/>
      <c r="CR334" s="136"/>
      <c r="CS334" s="136"/>
      <c r="CT334" s="136"/>
      <c r="CU334" s="136"/>
      <c r="CV334" s="136"/>
      <c r="CW334" s="136"/>
      <c r="CX334" s="136"/>
      <c r="CY334" s="136"/>
      <c r="CZ334" s="136"/>
      <c r="DA334" s="136"/>
      <c r="DB334" s="136"/>
      <c r="DC334" s="136"/>
      <c r="DD334" s="136"/>
      <c r="DE334" s="136"/>
      <c r="DF334" s="136"/>
      <c r="DG334" s="136"/>
      <c r="DH334" s="136"/>
      <c r="DI334" s="136"/>
      <c r="DJ334" s="136"/>
      <c r="DK334" s="136"/>
      <c r="DL334" s="136"/>
      <c r="DM334" s="136"/>
      <c r="DN334" s="136"/>
      <c r="DO334" s="136"/>
      <c r="DP334" s="136"/>
      <c r="DQ334" s="136"/>
      <c r="DR334" s="136"/>
      <c r="DS334" s="136"/>
      <c r="DT334" s="136"/>
      <c r="DU334" s="136"/>
      <c r="DV334" s="136"/>
      <c r="DW334" s="136"/>
      <c r="DX334" s="136"/>
      <c r="DY334" s="136"/>
      <c r="DZ334" s="136"/>
      <c r="EA334" s="136"/>
      <c r="EB334" s="136"/>
      <c r="EC334" s="136"/>
      <c r="ED334" s="136"/>
      <c r="EE334" s="136"/>
      <c r="EF334" s="136"/>
      <c r="EG334" s="136"/>
      <c r="EH334" s="136"/>
      <c r="EI334" s="136"/>
      <c r="EJ334" s="136"/>
      <c r="EK334" s="136"/>
      <c r="EL334" s="136"/>
      <c r="EM334" s="136"/>
      <c r="EN334" s="136"/>
      <c r="EO334" s="136"/>
      <c r="EP334" s="136"/>
      <c r="EQ334" s="136"/>
      <c r="ER334" s="136"/>
      <c r="ES334" s="136"/>
      <c r="ET334" s="136"/>
      <c r="EU334" s="136"/>
      <c r="EV334" s="136"/>
      <c r="EW334" s="136"/>
      <c r="EX334" s="136"/>
      <c r="EY334" s="136"/>
      <c r="EZ334" s="136"/>
      <c r="FA334" s="136"/>
      <c r="FB334" s="136"/>
      <c r="FC334" s="136"/>
      <c r="FD334" s="136"/>
      <c r="FE334" s="136"/>
      <c r="FF334" s="136"/>
      <c r="FG334" s="136"/>
      <c r="FH334" s="136"/>
      <c r="FI334" s="136"/>
      <c r="FJ334" s="136"/>
      <c r="FK334" s="136"/>
      <c r="FL334" s="136"/>
      <c r="FM334" s="136"/>
      <c r="FN334" s="136"/>
      <c r="FO334" s="136"/>
      <c r="FP334" s="136"/>
      <c r="FQ334" s="136"/>
      <c r="FR334" s="136"/>
      <c r="FS334" s="136"/>
      <c r="FT334" s="136"/>
      <c r="FU334" s="136"/>
      <c r="FV334" s="136"/>
      <c r="FW334" s="136"/>
      <c r="FX334" s="136"/>
      <c r="FY334" s="136"/>
      <c r="FZ334" s="136"/>
      <c r="GA334" s="136"/>
      <c r="GB334" s="136"/>
      <c r="GC334" s="136"/>
      <c r="GD334" s="136"/>
      <c r="GE334" s="136"/>
      <c r="GF334" s="136"/>
      <c r="GG334" s="136"/>
      <c r="GH334" s="136"/>
      <c r="GI334" s="136"/>
      <c r="GJ334" s="136"/>
      <c r="GK334" s="136"/>
      <c r="GL334" s="136"/>
      <c r="GM334" s="136"/>
      <c r="GN334" s="136"/>
      <c r="GO334" s="136"/>
      <c r="GP334" s="136"/>
      <c r="GQ334" s="136"/>
      <c r="GR334" s="136"/>
      <c r="GS334" s="136"/>
      <c r="GT334" s="136"/>
      <c r="GU334" s="136"/>
      <c r="GV334" s="136"/>
      <c r="GW334" s="136"/>
      <c r="GX334" s="136"/>
      <c r="GY334" s="136"/>
      <c r="GZ334" s="136"/>
      <c r="HA334" s="136"/>
      <c r="HB334" s="136"/>
      <c r="HC334" s="136"/>
      <c r="HD334" s="136"/>
      <c r="HE334" s="136"/>
      <c r="HF334" s="136"/>
      <c r="HG334" s="136"/>
      <c r="HH334" s="136"/>
      <c r="HI334" s="136"/>
      <c r="HJ334" s="136"/>
      <c r="HK334" s="136"/>
      <c r="HL334" s="136"/>
      <c r="HM334" s="136"/>
      <c r="HN334" s="136"/>
      <c r="HO334" s="136"/>
      <c r="HP334" s="136"/>
      <c r="HQ334" s="136"/>
      <c r="HR334" s="136"/>
      <c r="HS334" s="136"/>
      <c r="HT334" s="136"/>
      <c r="HU334" s="136"/>
      <c r="HV334" s="136"/>
      <c r="HW334" s="136"/>
      <c r="HX334" s="136"/>
      <c r="HY334" s="136"/>
      <c r="HZ334" s="136"/>
      <c r="IA334" s="136"/>
      <c r="IB334" s="136"/>
      <c r="IC334" s="136"/>
      <c r="ID334" s="136"/>
      <c r="IE334" s="136"/>
      <c r="IF334" s="136"/>
      <c r="IG334" s="136"/>
      <c r="IH334" s="136"/>
      <c r="II334" s="136"/>
      <c r="IJ334" s="136"/>
      <c r="IK334" s="136"/>
      <c r="IL334" s="136"/>
      <c r="IM334" s="136"/>
      <c r="IN334" s="136"/>
      <c r="IO334" s="136"/>
      <c r="IP334" s="136"/>
      <c r="IQ334" s="136"/>
      <c r="IR334" s="136"/>
      <c r="IS334" s="136"/>
      <c r="IT334" s="136"/>
    </row>
    <row r="335" spans="1:254" s="149" customFormat="1" ht="13.8" x14ac:dyDescent="0.25">
      <c r="A335" s="193" t="s">
        <v>367</v>
      </c>
      <c r="B335" s="179">
        <v>510</v>
      </c>
      <c r="C335" s="177" t="s">
        <v>125</v>
      </c>
      <c r="D335" s="177" t="s">
        <v>90</v>
      </c>
      <c r="E335" s="177" t="s">
        <v>368</v>
      </c>
      <c r="F335" s="177"/>
      <c r="G335" s="167">
        <f>SUM(G336)</f>
        <v>200</v>
      </c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136"/>
      <c r="U335" s="136"/>
      <c r="V335" s="136"/>
      <c r="W335" s="136"/>
      <c r="X335" s="136"/>
      <c r="Y335" s="136"/>
      <c r="Z335" s="136"/>
      <c r="AA335" s="136"/>
      <c r="AB335" s="136"/>
      <c r="AC335" s="136"/>
      <c r="AD335" s="136"/>
      <c r="AE335" s="136"/>
      <c r="AF335" s="136"/>
      <c r="AG335" s="136"/>
      <c r="AH335" s="136"/>
      <c r="AI335" s="136"/>
      <c r="AJ335" s="136"/>
      <c r="AK335" s="136"/>
      <c r="AL335" s="136"/>
      <c r="AM335" s="136"/>
      <c r="AN335" s="136"/>
      <c r="AO335" s="136"/>
      <c r="AP335" s="136"/>
      <c r="AQ335" s="136"/>
      <c r="AR335" s="136"/>
      <c r="AS335" s="136"/>
      <c r="AT335" s="136"/>
      <c r="AU335" s="136"/>
      <c r="AV335" s="136"/>
      <c r="AW335" s="136"/>
      <c r="AX335" s="136"/>
      <c r="AY335" s="136"/>
      <c r="AZ335" s="136"/>
      <c r="BA335" s="136"/>
      <c r="BB335" s="136"/>
      <c r="BC335" s="136"/>
      <c r="BD335" s="136"/>
      <c r="BE335" s="136"/>
      <c r="BF335" s="136"/>
      <c r="BG335" s="136"/>
      <c r="BH335" s="136"/>
      <c r="BI335" s="136"/>
      <c r="BJ335" s="136"/>
      <c r="BK335" s="136"/>
      <c r="BL335" s="136"/>
      <c r="BM335" s="136"/>
      <c r="BN335" s="136"/>
      <c r="BO335" s="136"/>
      <c r="BP335" s="136"/>
      <c r="BQ335" s="136"/>
      <c r="BR335" s="136"/>
      <c r="BS335" s="136"/>
      <c r="BT335" s="136"/>
      <c r="BU335" s="136"/>
      <c r="BV335" s="136"/>
      <c r="BW335" s="136"/>
      <c r="BX335" s="136"/>
      <c r="BY335" s="136"/>
      <c r="BZ335" s="136"/>
      <c r="CA335" s="136"/>
      <c r="CB335" s="136"/>
      <c r="CC335" s="136"/>
      <c r="CD335" s="136"/>
      <c r="CE335" s="136"/>
      <c r="CF335" s="136"/>
      <c r="CG335" s="136"/>
      <c r="CH335" s="136"/>
      <c r="CI335" s="136"/>
      <c r="CJ335" s="136"/>
      <c r="CK335" s="136"/>
      <c r="CL335" s="136"/>
      <c r="CM335" s="136"/>
      <c r="CN335" s="136"/>
      <c r="CO335" s="136"/>
      <c r="CP335" s="136"/>
      <c r="CQ335" s="136"/>
      <c r="CR335" s="136"/>
      <c r="CS335" s="136"/>
      <c r="CT335" s="136"/>
      <c r="CU335" s="136"/>
      <c r="CV335" s="136"/>
      <c r="CW335" s="136"/>
      <c r="CX335" s="136"/>
      <c r="CY335" s="136"/>
      <c r="CZ335" s="136"/>
      <c r="DA335" s="136"/>
      <c r="DB335" s="136"/>
      <c r="DC335" s="136"/>
      <c r="DD335" s="136"/>
      <c r="DE335" s="136"/>
      <c r="DF335" s="136"/>
      <c r="DG335" s="136"/>
      <c r="DH335" s="136"/>
      <c r="DI335" s="136"/>
      <c r="DJ335" s="136"/>
      <c r="DK335" s="136"/>
      <c r="DL335" s="136"/>
      <c r="DM335" s="136"/>
      <c r="DN335" s="136"/>
      <c r="DO335" s="136"/>
      <c r="DP335" s="136"/>
      <c r="DQ335" s="136"/>
      <c r="DR335" s="136"/>
      <c r="DS335" s="136"/>
      <c r="DT335" s="136"/>
      <c r="DU335" s="136"/>
      <c r="DV335" s="136"/>
      <c r="DW335" s="136"/>
      <c r="DX335" s="136"/>
      <c r="DY335" s="136"/>
      <c r="DZ335" s="136"/>
      <c r="EA335" s="136"/>
      <c r="EB335" s="136"/>
      <c r="EC335" s="136"/>
      <c r="ED335" s="136"/>
      <c r="EE335" s="136"/>
      <c r="EF335" s="136"/>
      <c r="EG335" s="136"/>
      <c r="EH335" s="136"/>
      <c r="EI335" s="136"/>
      <c r="EJ335" s="136"/>
      <c r="EK335" s="136"/>
      <c r="EL335" s="136"/>
      <c r="EM335" s="136"/>
      <c r="EN335" s="136"/>
      <c r="EO335" s="136"/>
      <c r="EP335" s="136"/>
      <c r="EQ335" s="136"/>
      <c r="ER335" s="136"/>
      <c r="ES335" s="136"/>
      <c r="ET335" s="136"/>
      <c r="EU335" s="136"/>
      <c r="EV335" s="136"/>
      <c r="EW335" s="136"/>
      <c r="EX335" s="136"/>
      <c r="EY335" s="136"/>
      <c r="EZ335" s="136"/>
      <c r="FA335" s="136"/>
      <c r="FB335" s="136"/>
      <c r="FC335" s="136"/>
      <c r="FD335" s="136"/>
      <c r="FE335" s="136"/>
      <c r="FF335" s="136"/>
      <c r="FG335" s="136"/>
      <c r="FH335" s="136"/>
      <c r="FI335" s="136"/>
      <c r="FJ335" s="136"/>
      <c r="FK335" s="136"/>
      <c r="FL335" s="136"/>
      <c r="FM335" s="136"/>
      <c r="FN335" s="136"/>
      <c r="FO335" s="136"/>
      <c r="FP335" s="136"/>
      <c r="FQ335" s="136"/>
      <c r="FR335" s="136"/>
      <c r="FS335" s="136"/>
      <c r="FT335" s="136"/>
      <c r="FU335" s="136"/>
      <c r="FV335" s="136"/>
      <c r="FW335" s="136"/>
      <c r="FX335" s="136"/>
      <c r="FY335" s="136"/>
      <c r="FZ335" s="136"/>
      <c r="GA335" s="136"/>
      <c r="GB335" s="136"/>
      <c r="GC335" s="136"/>
      <c r="GD335" s="136"/>
      <c r="GE335" s="136"/>
      <c r="GF335" s="136"/>
      <c r="GG335" s="136"/>
      <c r="GH335" s="136"/>
      <c r="GI335" s="136"/>
      <c r="GJ335" s="136"/>
      <c r="GK335" s="136"/>
      <c r="GL335" s="136"/>
      <c r="GM335" s="136"/>
      <c r="GN335" s="136"/>
      <c r="GO335" s="136"/>
      <c r="GP335" s="136"/>
      <c r="GQ335" s="136"/>
      <c r="GR335" s="136"/>
      <c r="GS335" s="136"/>
      <c r="GT335" s="136"/>
      <c r="GU335" s="136"/>
      <c r="GV335" s="136"/>
      <c r="GW335" s="136"/>
      <c r="GX335" s="136"/>
      <c r="GY335" s="136"/>
      <c r="GZ335" s="136"/>
      <c r="HA335" s="136"/>
      <c r="HB335" s="136"/>
      <c r="HC335" s="136"/>
      <c r="HD335" s="136"/>
      <c r="HE335" s="136"/>
      <c r="HF335" s="136"/>
      <c r="HG335" s="136"/>
      <c r="HH335" s="136"/>
      <c r="HI335" s="136"/>
      <c r="HJ335" s="136"/>
      <c r="HK335" s="136"/>
      <c r="HL335" s="136"/>
      <c r="HM335" s="136"/>
      <c r="HN335" s="136"/>
      <c r="HO335" s="136"/>
      <c r="HP335" s="136"/>
      <c r="HQ335" s="136"/>
      <c r="HR335" s="136"/>
      <c r="HS335" s="136"/>
      <c r="HT335" s="136"/>
      <c r="HU335" s="136"/>
      <c r="HV335" s="136"/>
      <c r="HW335" s="136"/>
      <c r="HX335" s="136"/>
      <c r="HY335" s="136"/>
      <c r="HZ335" s="136"/>
      <c r="IA335" s="136"/>
      <c r="IB335" s="136"/>
      <c r="IC335" s="136"/>
      <c r="ID335" s="136"/>
      <c r="IE335" s="136"/>
      <c r="IF335" s="136"/>
      <c r="IG335" s="136"/>
      <c r="IH335" s="136"/>
      <c r="II335" s="136"/>
      <c r="IJ335" s="136"/>
      <c r="IK335" s="136"/>
      <c r="IL335" s="136"/>
      <c r="IM335" s="136"/>
      <c r="IN335" s="136"/>
      <c r="IO335" s="136"/>
      <c r="IP335" s="136"/>
      <c r="IQ335" s="136"/>
      <c r="IR335" s="136"/>
      <c r="IS335" s="136"/>
      <c r="IT335" s="136"/>
    </row>
    <row r="336" spans="1:254" s="206" customFormat="1" x14ac:dyDescent="0.25">
      <c r="A336" s="194" t="s">
        <v>369</v>
      </c>
      <c r="B336" s="225">
        <v>510</v>
      </c>
      <c r="C336" s="174" t="s">
        <v>125</v>
      </c>
      <c r="D336" s="174" t="s">
        <v>90</v>
      </c>
      <c r="E336" s="174" t="s">
        <v>368</v>
      </c>
      <c r="F336" s="174" t="s">
        <v>370</v>
      </c>
      <c r="G336" s="172">
        <v>200</v>
      </c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136"/>
      <c r="U336" s="136"/>
      <c r="V336" s="136"/>
      <c r="W336" s="136"/>
      <c r="X336" s="136"/>
      <c r="Y336" s="136"/>
      <c r="Z336" s="136"/>
      <c r="AA336" s="136"/>
      <c r="AB336" s="136"/>
      <c r="AC336" s="136"/>
      <c r="AD336" s="136"/>
      <c r="AE336" s="136"/>
      <c r="AF336" s="136"/>
      <c r="AG336" s="136"/>
      <c r="AH336" s="136"/>
      <c r="AI336" s="136"/>
      <c r="AJ336" s="136"/>
      <c r="AK336" s="136"/>
      <c r="AL336" s="136"/>
      <c r="AM336" s="136"/>
      <c r="AN336" s="136"/>
      <c r="AO336" s="136"/>
      <c r="AP336" s="136"/>
      <c r="AQ336" s="136"/>
      <c r="AR336" s="136"/>
      <c r="AS336" s="136"/>
      <c r="AT336" s="136"/>
      <c r="AU336" s="136"/>
      <c r="AV336" s="136"/>
      <c r="AW336" s="136"/>
      <c r="AX336" s="136"/>
      <c r="AY336" s="136"/>
      <c r="AZ336" s="136"/>
      <c r="BA336" s="136"/>
      <c r="BB336" s="136"/>
      <c r="BC336" s="136"/>
      <c r="BD336" s="136"/>
      <c r="BE336" s="136"/>
      <c r="BF336" s="136"/>
      <c r="BG336" s="136"/>
      <c r="BH336" s="136"/>
      <c r="BI336" s="136"/>
      <c r="BJ336" s="136"/>
      <c r="BK336" s="136"/>
      <c r="BL336" s="136"/>
      <c r="BM336" s="136"/>
      <c r="BN336" s="136"/>
      <c r="BO336" s="136"/>
      <c r="BP336" s="136"/>
      <c r="BQ336" s="136"/>
      <c r="BR336" s="136"/>
      <c r="BS336" s="136"/>
      <c r="BT336" s="136"/>
      <c r="BU336" s="136"/>
      <c r="BV336" s="136"/>
      <c r="BW336" s="136"/>
      <c r="BX336" s="136"/>
      <c r="BY336" s="136"/>
      <c r="BZ336" s="136"/>
      <c r="CA336" s="136"/>
      <c r="CB336" s="136"/>
      <c r="CC336" s="136"/>
      <c r="CD336" s="136"/>
      <c r="CE336" s="136"/>
      <c r="CF336" s="136"/>
      <c r="CG336" s="136"/>
      <c r="CH336" s="136"/>
      <c r="CI336" s="136"/>
      <c r="CJ336" s="136"/>
      <c r="CK336" s="136"/>
      <c r="CL336" s="136"/>
      <c r="CM336" s="136"/>
      <c r="CN336" s="136"/>
      <c r="CO336" s="136"/>
      <c r="CP336" s="136"/>
      <c r="CQ336" s="136"/>
      <c r="CR336" s="136"/>
      <c r="CS336" s="136"/>
      <c r="CT336" s="136"/>
      <c r="CU336" s="136"/>
      <c r="CV336" s="136"/>
      <c r="CW336" s="136"/>
      <c r="CX336" s="136"/>
      <c r="CY336" s="136"/>
      <c r="CZ336" s="136"/>
      <c r="DA336" s="136"/>
      <c r="DB336" s="136"/>
      <c r="DC336" s="136"/>
      <c r="DD336" s="136"/>
      <c r="DE336" s="136"/>
      <c r="DF336" s="136"/>
      <c r="DG336" s="136"/>
      <c r="DH336" s="136"/>
      <c r="DI336" s="136"/>
      <c r="DJ336" s="136"/>
      <c r="DK336" s="136"/>
      <c r="DL336" s="136"/>
      <c r="DM336" s="136"/>
      <c r="DN336" s="136"/>
      <c r="DO336" s="136"/>
      <c r="DP336" s="136"/>
      <c r="DQ336" s="136"/>
      <c r="DR336" s="136"/>
      <c r="DS336" s="136"/>
      <c r="DT336" s="136"/>
      <c r="DU336" s="136"/>
      <c r="DV336" s="136"/>
      <c r="DW336" s="136"/>
      <c r="DX336" s="136"/>
      <c r="DY336" s="136"/>
      <c r="DZ336" s="136"/>
      <c r="EA336" s="136"/>
      <c r="EB336" s="136"/>
      <c r="EC336" s="136"/>
      <c r="ED336" s="136"/>
      <c r="EE336" s="136"/>
      <c r="EF336" s="136"/>
      <c r="EG336" s="136"/>
      <c r="EH336" s="136"/>
      <c r="EI336" s="136"/>
      <c r="EJ336" s="136"/>
      <c r="EK336" s="136"/>
      <c r="EL336" s="136"/>
      <c r="EM336" s="136"/>
      <c r="EN336" s="136"/>
      <c r="EO336" s="136"/>
      <c r="EP336" s="136"/>
      <c r="EQ336" s="136"/>
      <c r="ER336" s="136"/>
      <c r="ES336" s="136"/>
      <c r="ET336" s="136"/>
      <c r="EU336" s="136"/>
      <c r="EV336" s="136"/>
      <c r="EW336" s="136"/>
      <c r="EX336" s="136"/>
      <c r="EY336" s="136"/>
      <c r="EZ336" s="136"/>
      <c r="FA336" s="136"/>
      <c r="FB336" s="136"/>
      <c r="FC336" s="136"/>
      <c r="FD336" s="136"/>
      <c r="FE336" s="136"/>
      <c r="FF336" s="136"/>
      <c r="FG336" s="136"/>
      <c r="FH336" s="136"/>
      <c r="FI336" s="136"/>
      <c r="FJ336" s="136"/>
      <c r="FK336" s="136"/>
      <c r="FL336" s="136"/>
      <c r="FM336" s="136"/>
      <c r="FN336" s="136"/>
      <c r="FO336" s="136"/>
      <c r="FP336" s="136"/>
      <c r="FQ336" s="136"/>
      <c r="FR336" s="136"/>
      <c r="FS336" s="136"/>
      <c r="FT336" s="136"/>
      <c r="FU336" s="136"/>
      <c r="FV336" s="136"/>
      <c r="FW336" s="136"/>
      <c r="FX336" s="136"/>
      <c r="FY336" s="136"/>
      <c r="FZ336" s="136"/>
      <c r="GA336" s="136"/>
      <c r="GB336" s="136"/>
      <c r="GC336" s="136"/>
      <c r="GD336" s="136"/>
      <c r="GE336" s="136"/>
      <c r="GF336" s="136"/>
      <c r="GG336" s="136"/>
      <c r="GH336" s="136"/>
      <c r="GI336" s="136"/>
      <c r="GJ336" s="136"/>
      <c r="GK336" s="136"/>
      <c r="GL336" s="136"/>
      <c r="GM336" s="136"/>
      <c r="GN336" s="136"/>
      <c r="GO336" s="136"/>
      <c r="GP336" s="136"/>
      <c r="GQ336" s="136"/>
      <c r="GR336" s="136"/>
      <c r="GS336" s="136"/>
      <c r="GT336" s="136"/>
      <c r="GU336" s="136"/>
      <c r="GV336" s="136"/>
      <c r="GW336" s="136"/>
      <c r="GX336" s="136"/>
      <c r="GY336" s="136"/>
      <c r="GZ336" s="136"/>
      <c r="HA336" s="136"/>
      <c r="HB336" s="136"/>
      <c r="HC336" s="136"/>
      <c r="HD336" s="136"/>
      <c r="HE336" s="136"/>
      <c r="HF336" s="136"/>
      <c r="HG336" s="136"/>
      <c r="HH336" s="136"/>
      <c r="HI336" s="136"/>
      <c r="HJ336" s="136"/>
      <c r="HK336" s="136"/>
      <c r="HL336" s="136"/>
      <c r="HM336" s="136"/>
      <c r="HN336" s="136"/>
      <c r="HO336" s="136"/>
      <c r="HP336" s="136"/>
      <c r="HQ336" s="136"/>
      <c r="HR336" s="136"/>
      <c r="HS336" s="136"/>
      <c r="HT336" s="136"/>
      <c r="HU336" s="136"/>
      <c r="HV336" s="136"/>
      <c r="HW336" s="136"/>
      <c r="HX336" s="136"/>
      <c r="HY336" s="136"/>
      <c r="HZ336" s="136"/>
      <c r="IA336" s="136"/>
      <c r="IB336" s="136"/>
      <c r="IC336" s="136"/>
      <c r="ID336" s="136"/>
      <c r="IE336" s="136"/>
      <c r="IF336" s="136"/>
      <c r="IG336" s="136"/>
      <c r="IH336" s="136"/>
      <c r="II336" s="136"/>
      <c r="IJ336" s="136"/>
      <c r="IK336" s="136"/>
      <c r="IL336" s="136"/>
      <c r="IM336" s="136"/>
      <c r="IN336" s="136"/>
      <c r="IO336" s="136"/>
      <c r="IP336" s="136"/>
      <c r="IQ336" s="136"/>
      <c r="IR336" s="136"/>
      <c r="IS336" s="136"/>
      <c r="IT336" s="136"/>
    </row>
    <row r="337" spans="1:254" s="199" customFormat="1" ht="15.6" x14ac:dyDescent="0.3">
      <c r="A337" s="150" t="s">
        <v>486</v>
      </c>
      <c r="B337" s="293"/>
      <c r="C337" s="197"/>
      <c r="D337" s="197"/>
      <c r="E337" s="197"/>
      <c r="F337" s="197"/>
      <c r="G337" s="198">
        <f>SUM(G338)</f>
        <v>1421.78</v>
      </c>
    </row>
    <row r="338" spans="1:254" x14ac:dyDescent="0.25">
      <c r="A338" s="164" t="s">
        <v>103</v>
      </c>
      <c r="B338" s="177" t="s">
        <v>381</v>
      </c>
      <c r="C338" s="166" t="s">
        <v>90</v>
      </c>
      <c r="D338" s="166" t="s">
        <v>109</v>
      </c>
      <c r="E338" s="166"/>
      <c r="F338" s="166"/>
      <c r="G338" s="167">
        <f>SUM(G339)</f>
        <v>1421.78</v>
      </c>
    </row>
    <row r="339" spans="1:254" ht="39.6" x14ac:dyDescent="0.25">
      <c r="A339" s="164" t="s">
        <v>382</v>
      </c>
      <c r="B339" s="170" t="s">
        <v>381</v>
      </c>
      <c r="C339" s="166" t="s">
        <v>90</v>
      </c>
      <c r="D339" s="166" t="s">
        <v>109</v>
      </c>
      <c r="E339" s="166" t="s">
        <v>102</v>
      </c>
      <c r="F339" s="166" t="s">
        <v>97</v>
      </c>
      <c r="G339" s="167">
        <v>1421.78</v>
      </c>
    </row>
    <row r="340" spans="1:254" s="239" customFormat="1" ht="15.6" x14ac:dyDescent="0.3">
      <c r="A340" s="235" t="s">
        <v>431</v>
      </c>
      <c r="B340" s="236">
        <v>510</v>
      </c>
      <c r="C340" s="237"/>
      <c r="D340" s="237"/>
      <c r="E340" s="237"/>
      <c r="F340" s="237"/>
      <c r="G340" s="238">
        <f>SUM(G355+G387+G341+G346+G376+G351)</f>
        <v>39855.689999999995</v>
      </c>
    </row>
    <row r="341" spans="1:254" s="168" customFormat="1" ht="15.6" x14ac:dyDescent="0.3">
      <c r="A341" s="181" t="s">
        <v>189</v>
      </c>
      <c r="B341" s="152" t="s">
        <v>381</v>
      </c>
      <c r="C341" s="152" t="s">
        <v>116</v>
      </c>
      <c r="D341" s="197"/>
      <c r="E341" s="240"/>
      <c r="F341" s="240"/>
      <c r="G341" s="241">
        <f>SUM(G342)</f>
        <v>500</v>
      </c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  <c r="X341" s="158"/>
      <c r="Y341" s="158"/>
      <c r="Z341" s="158"/>
      <c r="AA341" s="158"/>
      <c r="AB341" s="158"/>
      <c r="AC341" s="158"/>
      <c r="AD341" s="158"/>
      <c r="AE341" s="158"/>
      <c r="AF341" s="158"/>
      <c r="AG341" s="158"/>
      <c r="AH341" s="158"/>
      <c r="AI341" s="158"/>
      <c r="AJ341" s="158"/>
      <c r="AK341" s="158"/>
      <c r="AL341" s="158"/>
      <c r="AM341" s="158"/>
      <c r="AN341" s="158"/>
      <c r="AO341" s="158"/>
      <c r="AP341" s="158"/>
      <c r="AQ341" s="158"/>
      <c r="AR341" s="158"/>
      <c r="AS341" s="158"/>
      <c r="AT341" s="158"/>
      <c r="AU341" s="158"/>
      <c r="AV341" s="158"/>
      <c r="AW341" s="158"/>
      <c r="AX341" s="158"/>
      <c r="AY341" s="158"/>
      <c r="AZ341" s="158"/>
      <c r="BA341" s="158"/>
      <c r="BB341" s="158"/>
      <c r="BC341" s="158"/>
      <c r="BD341" s="158"/>
      <c r="BE341" s="158"/>
      <c r="BF341" s="158"/>
      <c r="BG341" s="158"/>
      <c r="BH341" s="158"/>
      <c r="BI341" s="158"/>
      <c r="BJ341" s="158"/>
      <c r="BK341" s="158"/>
      <c r="BL341" s="158"/>
      <c r="BM341" s="158"/>
      <c r="BN341" s="158"/>
      <c r="BO341" s="158"/>
      <c r="BP341" s="158"/>
      <c r="BQ341" s="158"/>
      <c r="BR341" s="158"/>
      <c r="BS341" s="158"/>
      <c r="BT341" s="158"/>
      <c r="BU341" s="158"/>
      <c r="BV341" s="158"/>
      <c r="BW341" s="158"/>
      <c r="BX341" s="158"/>
      <c r="BY341" s="158"/>
      <c r="BZ341" s="158"/>
      <c r="CA341" s="158"/>
      <c r="CB341" s="158"/>
      <c r="CC341" s="158"/>
      <c r="CD341" s="158"/>
      <c r="CE341" s="158"/>
      <c r="CF341" s="158"/>
      <c r="CG341" s="158"/>
      <c r="CH341" s="158"/>
      <c r="CI341" s="158"/>
      <c r="CJ341" s="158"/>
      <c r="CK341" s="158"/>
      <c r="CL341" s="158"/>
      <c r="CM341" s="158"/>
      <c r="CN341" s="158"/>
      <c r="CO341" s="158"/>
      <c r="CP341" s="158"/>
      <c r="CQ341" s="158"/>
      <c r="CR341" s="158"/>
      <c r="CS341" s="158"/>
      <c r="CT341" s="158"/>
      <c r="CU341" s="158"/>
      <c r="CV341" s="158"/>
      <c r="CW341" s="158"/>
      <c r="CX341" s="158"/>
      <c r="CY341" s="158"/>
      <c r="CZ341" s="158"/>
      <c r="DA341" s="158"/>
      <c r="DB341" s="158"/>
      <c r="DC341" s="158"/>
      <c r="DD341" s="158"/>
      <c r="DE341" s="158"/>
      <c r="DF341" s="158"/>
      <c r="DG341" s="158"/>
      <c r="DH341" s="158"/>
      <c r="DI341" s="158"/>
      <c r="DJ341" s="158"/>
      <c r="DK341" s="158"/>
      <c r="DL341" s="158"/>
      <c r="DM341" s="158"/>
      <c r="DN341" s="158"/>
      <c r="DO341" s="158"/>
      <c r="DP341" s="158"/>
      <c r="DQ341" s="158"/>
      <c r="DR341" s="158"/>
      <c r="DS341" s="158"/>
      <c r="DT341" s="158"/>
      <c r="DU341" s="158"/>
      <c r="DV341" s="158"/>
      <c r="DW341" s="158"/>
      <c r="DX341" s="158"/>
      <c r="DY341" s="158"/>
      <c r="DZ341" s="158"/>
      <c r="EA341" s="158"/>
      <c r="EB341" s="158"/>
      <c r="EC341" s="158"/>
      <c r="ED341" s="158"/>
      <c r="EE341" s="158"/>
      <c r="EF341" s="158"/>
      <c r="EG341" s="158"/>
      <c r="EH341" s="158"/>
      <c r="EI341" s="158"/>
      <c r="EJ341" s="158"/>
      <c r="EK341" s="158"/>
      <c r="EL341" s="158"/>
      <c r="EM341" s="158"/>
      <c r="EN341" s="158"/>
      <c r="EO341" s="158"/>
      <c r="EP341" s="158"/>
      <c r="EQ341" s="158"/>
      <c r="ER341" s="158"/>
      <c r="ES341" s="158"/>
      <c r="ET341" s="158"/>
      <c r="EU341" s="158"/>
      <c r="EV341" s="158"/>
      <c r="EW341" s="158"/>
      <c r="EX341" s="158"/>
      <c r="EY341" s="158"/>
      <c r="EZ341" s="158"/>
      <c r="FA341" s="158"/>
      <c r="FB341" s="158"/>
      <c r="FC341" s="158"/>
      <c r="FD341" s="158"/>
      <c r="FE341" s="158"/>
      <c r="FF341" s="158"/>
      <c r="FG341" s="158"/>
      <c r="FH341" s="158"/>
      <c r="FI341" s="158"/>
      <c r="FJ341" s="158"/>
      <c r="FK341" s="158"/>
      <c r="FL341" s="158"/>
      <c r="FM341" s="158"/>
      <c r="FN341" s="158"/>
      <c r="FO341" s="158"/>
      <c r="FP341" s="158"/>
      <c r="FQ341" s="158"/>
      <c r="FR341" s="158"/>
      <c r="FS341" s="158"/>
      <c r="FT341" s="158"/>
      <c r="FU341" s="158"/>
      <c r="FV341" s="158"/>
      <c r="FW341" s="158"/>
      <c r="FX341" s="158"/>
      <c r="FY341" s="158"/>
      <c r="FZ341" s="158"/>
      <c r="GA341" s="158"/>
      <c r="GB341" s="158"/>
      <c r="GC341" s="158"/>
      <c r="GD341" s="158"/>
      <c r="GE341" s="158"/>
      <c r="GF341" s="158"/>
      <c r="GG341" s="158"/>
      <c r="GH341" s="158"/>
      <c r="GI341" s="158"/>
      <c r="GJ341" s="158"/>
      <c r="GK341" s="158"/>
      <c r="GL341" s="158"/>
      <c r="GM341" s="158"/>
      <c r="GN341" s="158"/>
      <c r="GO341" s="158"/>
      <c r="GP341" s="158"/>
      <c r="GQ341" s="158"/>
      <c r="GR341" s="158"/>
      <c r="GS341" s="158"/>
      <c r="GT341" s="158"/>
      <c r="GU341" s="158"/>
      <c r="GV341" s="158"/>
      <c r="GW341" s="158"/>
      <c r="GX341" s="158"/>
      <c r="GY341" s="158"/>
      <c r="GZ341" s="158"/>
      <c r="HA341" s="158"/>
      <c r="HB341" s="158"/>
      <c r="HC341" s="158"/>
      <c r="HD341" s="158"/>
      <c r="HE341" s="158"/>
      <c r="HF341" s="158"/>
      <c r="HG341" s="158"/>
      <c r="HH341" s="158"/>
      <c r="HI341" s="158"/>
      <c r="HJ341" s="158"/>
      <c r="HK341" s="158"/>
      <c r="HL341" s="158"/>
      <c r="HM341" s="158"/>
      <c r="HN341" s="158"/>
      <c r="HO341" s="158"/>
      <c r="HP341" s="158"/>
      <c r="HQ341" s="158"/>
      <c r="HR341" s="158"/>
      <c r="HS341" s="158"/>
      <c r="HT341" s="158"/>
      <c r="HU341" s="158"/>
      <c r="HV341" s="158"/>
      <c r="HW341" s="158"/>
      <c r="HX341" s="158"/>
      <c r="HY341" s="158"/>
      <c r="HZ341" s="158"/>
      <c r="IA341" s="158"/>
      <c r="IB341" s="158"/>
      <c r="IC341" s="158"/>
      <c r="ID341" s="158"/>
      <c r="IE341" s="158"/>
      <c r="IF341" s="158"/>
      <c r="IG341" s="158"/>
      <c r="IH341" s="158"/>
      <c r="II341" s="158"/>
      <c r="IJ341" s="158"/>
      <c r="IK341" s="158"/>
      <c r="IL341" s="158"/>
      <c r="IM341" s="158"/>
      <c r="IN341" s="158"/>
      <c r="IO341" s="158"/>
      <c r="IP341" s="158"/>
      <c r="IQ341" s="158"/>
      <c r="IR341" s="158"/>
      <c r="IS341" s="158"/>
      <c r="IT341" s="158"/>
    </row>
    <row r="342" spans="1:254" s="132" customFormat="1" x14ac:dyDescent="0.25">
      <c r="A342" s="154" t="s">
        <v>227</v>
      </c>
      <c r="B342" s="155" t="s">
        <v>381</v>
      </c>
      <c r="C342" s="156" t="s">
        <v>116</v>
      </c>
      <c r="D342" s="156" t="s">
        <v>116</v>
      </c>
      <c r="E342" s="155"/>
      <c r="F342" s="155"/>
      <c r="G342" s="157">
        <f>SUM(G343)</f>
        <v>500</v>
      </c>
    </row>
    <row r="343" spans="1:254" ht="14.4" x14ac:dyDescent="0.3">
      <c r="A343" s="230" t="s">
        <v>432</v>
      </c>
      <c r="B343" s="161" t="s">
        <v>381</v>
      </c>
      <c r="C343" s="156" t="s">
        <v>116</v>
      </c>
      <c r="D343" s="155" t="s">
        <v>116</v>
      </c>
      <c r="E343" s="155" t="s">
        <v>138</v>
      </c>
      <c r="F343" s="155"/>
      <c r="G343" s="242">
        <f>SUM(G344)</f>
        <v>500</v>
      </c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  <c r="X343" s="158"/>
      <c r="Y343" s="158"/>
      <c r="Z343" s="158"/>
      <c r="AA343" s="158"/>
      <c r="AB343" s="158"/>
      <c r="AC343" s="158"/>
      <c r="AD343" s="158"/>
      <c r="AE343" s="158"/>
      <c r="AF343" s="158"/>
      <c r="AG343" s="158"/>
      <c r="AH343" s="158"/>
      <c r="AI343" s="158"/>
      <c r="AJ343" s="158"/>
      <c r="AK343" s="158"/>
      <c r="AL343" s="158"/>
      <c r="AM343" s="158"/>
      <c r="AN343" s="158"/>
      <c r="AO343" s="158"/>
      <c r="AP343" s="158"/>
      <c r="AQ343" s="158"/>
      <c r="AR343" s="158"/>
      <c r="AS343" s="158"/>
      <c r="AT343" s="158"/>
      <c r="AU343" s="158"/>
      <c r="AV343" s="158"/>
      <c r="AW343" s="158"/>
      <c r="AX343" s="158"/>
      <c r="AY343" s="158"/>
      <c r="AZ343" s="158"/>
      <c r="BA343" s="158"/>
      <c r="BB343" s="158"/>
      <c r="BC343" s="158"/>
      <c r="BD343" s="158"/>
      <c r="BE343" s="158"/>
      <c r="BF343" s="158"/>
      <c r="BG343" s="158"/>
      <c r="BH343" s="158"/>
      <c r="BI343" s="158"/>
      <c r="BJ343" s="158"/>
      <c r="BK343" s="158"/>
      <c r="BL343" s="158"/>
      <c r="BM343" s="158"/>
      <c r="BN343" s="158"/>
      <c r="BO343" s="158"/>
      <c r="BP343" s="158"/>
      <c r="BQ343" s="158"/>
      <c r="BR343" s="158"/>
      <c r="BS343" s="158"/>
      <c r="BT343" s="158"/>
      <c r="BU343" s="158"/>
      <c r="BV343" s="158"/>
      <c r="BW343" s="158"/>
      <c r="BX343" s="158"/>
      <c r="BY343" s="158"/>
      <c r="BZ343" s="158"/>
      <c r="CA343" s="158"/>
      <c r="CB343" s="158"/>
      <c r="CC343" s="158"/>
      <c r="CD343" s="158"/>
      <c r="CE343" s="158"/>
      <c r="CF343" s="158"/>
      <c r="CG343" s="158"/>
      <c r="CH343" s="158"/>
      <c r="CI343" s="158"/>
      <c r="CJ343" s="158"/>
      <c r="CK343" s="158"/>
      <c r="CL343" s="158"/>
      <c r="CM343" s="158"/>
      <c r="CN343" s="158"/>
      <c r="CO343" s="158"/>
      <c r="CP343" s="158"/>
      <c r="CQ343" s="158"/>
      <c r="CR343" s="158"/>
      <c r="CS343" s="158"/>
      <c r="CT343" s="158"/>
      <c r="CU343" s="158"/>
      <c r="CV343" s="158"/>
      <c r="CW343" s="158"/>
      <c r="CX343" s="158"/>
      <c r="CY343" s="158"/>
      <c r="CZ343" s="158"/>
      <c r="DA343" s="158"/>
      <c r="DB343" s="158"/>
      <c r="DC343" s="158"/>
      <c r="DD343" s="158"/>
      <c r="DE343" s="158"/>
      <c r="DF343" s="158"/>
      <c r="DG343" s="158"/>
      <c r="DH343" s="158"/>
      <c r="DI343" s="158"/>
      <c r="DJ343" s="158"/>
      <c r="DK343" s="158"/>
      <c r="DL343" s="158"/>
      <c r="DM343" s="158"/>
      <c r="DN343" s="158"/>
      <c r="DO343" s="158"/>
      <c r="DP343" s="158"/>
      <c r="DQ343" s="158"/>
      <c r="DR343" s="158"/>
      <c r="DS343" s="158"/>
      <c r="DT343" s="158"/>
      <c r="DU343" s="158"/>
      <c r="DV343" s="158"/>
      <c r="DW343" s="158"/>
      <c r="DX343" s="158"/>
      <c r="DY343" s="158"/>
      <c r="DZ343" s="158"/>
      <c r="EA343" s="158"/>
      <c r="EB343" s="158"/>
      <c r="EC343" s="158"/>
      <c r="ED343" s="158"/>
      <c r="EE343" s="158"/>
      <c r="EF343" s="158"/>
      <c r="EG343" s="158"/>
      <c r="EH343" s="158"/>
      <c r="EI343" s="158"/>
      <c r="EJ343" s="158"/>
      <c r="EK343" s="158"/>
      <c r="EL343" s="158"/>
      <c r="EM343" s="158"/>
      <c r="EN343" s="158"/>
      <c r="EO343" s="158"/>
      <c r="EP343" s="158"/>
      <c r="EQ343" s="158"/>
      <c r="ER343" s="158"/>
      <c r="ES343" s="158"/>
      <c r="ET343" s="158"/>
      <c r="EU343" s="158"/>
      <c r="EV343" s="158"/>
      <c r="EW343" s="158"/>
      <c r="EX343" s="158"/>
      <c r="EY343" s="158"/>
      <c r="EZ343" s="158"/>
      <c r="FA343" s="158"/>
      <c r="FB343" s="158"/>
      <c r="FC343" s="158"/>
      <c r="FD343" s="158"/>
      <c r="FE343" s="158"/>
      <c r="FF343" s="158"/>
      <c r="FG343" s="158"/>
      <c r="FH343" s="158"/>
      <c r="FI343" s="158"/>
      <c r="FJ343" s="158"/>
      <c r="FK343" s="158"/>
      <c r="FL343" s="158"/>
      <c r="FM343" s="158"/>
      <c r="FN343" s="158"/>
      <c r="FO343" s="158"/>
      <c r="FP343" s="158"/>
      <c r="FQ343" s="158"/>
      <c r="FR343" s="158"/>
      <c r="FS343" s="158"/>
      <c r="FT343" s="158"/>
      <c r="FU343" s="158"/>
      <c r="FV343" s="158"/>
      <c r="FW343" s="158"/>
      <c r="FX343" s="158"/>
      <c r="FY343" s="158"/>
      <c r="FZ343" s="158"/>
      <c r="GA343" s="158"/>
      <c r="GB343" s="158"/>
      <c r="GC343" s="158"/>
      <c r="GD343" s="158"/>
      <c r="GE343" s="158"/>
      <c r="GF343" s="158"/>
      <c r="GG343" s="158"/>
      <c r="GH343" s="158"/>
      <c r="GI343" s="158"/>
      <c r="GJ343" s="158"/>
      <c r="GK343" s="158"/>
      <c r="GL343" s="158"/>
      <c r="GM343" s="158"/>
      <c r="GN343" s="158"/>
      <c r="GO343" s="158"/>
      <c r="GP343" s="158"/>
      <c r="GQ343" s="158"/>
      <c r="GR343" s="158"/>
      <c r="GS343" s="158"/>
      <c r="GT343" s="158"/>
      <c r="GU343" s="158"/>
      <c r="GV343" s="158"/>
      <c r="GW343" s="158"/>
      <c r="GX343" s="158"/>
      <c r="GY343" s="158"/>
      <c r="GZ343" s="158"/>
      <c r="HA343" s="158"/>
      <c r="HB343" s="158"/>
      <c r="HC343" s="158"/>
      <c r="HD343" s="158"/>
      <c r="HE343" s="158"/>
      <c r="HF343" s="158"/>
      <c r="HG343" s="158"/>
      <c r="HH343" s="158"/>
      <c r="HI343" s="158"/>
      <c r="HJ343" s="158"/>
      <c r="HK343" s="158"/>
      <c r="HL343" s="158"/>
      <c r="HM343" s="158"/>
      <c r="HN343" s="158"/>
      <c r="HO343" s="158"/>
      <c r="HP343" s="158"/>
      <c r="HQ343" s="158"/>
      <c r="HR343" s="158"/>
      <c r="HS343" s="158"/>
      <c r="HT343" s="158"/>
      <c r="HU343" s="158"/>
      <c r="HV343" s="158"/>
      <c r="HW343" s="158"/>
      <c r="HX343" s="158"/>
      <c r="HY343" s="158"/>
      <c r="HZ343" s="158"/>
      <c r="IA343" s="158"/>
      <c r="IB343" s="158"/>
      <c r="IC343" s="158"/>
      <c r="ID343" s="158"/>
      <c r="IE343" s="158"/>
      <c r="IF343" s="158"/>
      <c r="IG343" s="158"/>
      <c r="IH343" s="158"/>
      <c r="II343" s="158"/>
      <c r="IJ343" s="158"/>
      <c r="IK343" s="158"/>
      <c r="IL343" s="158"/>
      <c r="IM343" s="158"/>
      <c r="IN343" s="158"/>
      <c r="IO343" s="158"/>
      <c r="IP343" s="158"/>
      <c r="IQ343" s="158"/>
      <c r="IR343" s="158"/>
      <c r="IS343" s="158"/>
      <c r="IT343" s="158"/>
    </row>
    <row r="344" spans="1:254" ht="13.8" x14ac:dyDescent="0.25">
      <c r="A344" s="169" t="s">
        <v>137</v>
      </c>
      <c r="B344" s="171" t="s">
        <v>381</v>
      </c>
      <c r="C344" s="171" t="s">
        <v>116</v>
      </c>
      <c r="D344" s="174" t="s">
        <v>116</v>
      </c>
      <c r="E344" s="174" t="s">
        <v>138</v>
      </c>
      <c r="F344" s="174"/>
      <c r="G344" s="172">
        <f>SUM(G345)</f>
        <v>500</v>
      </c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  <c r="Z344" s="158"/>
      <c r="AA344" s="158"/>
      <c r="AB344" s="158"/>
      <c r="AC344" s="158"/>
      <c r="AD344" s="158"/>
      <c r="AE344" s="158"/>
      <c r="AF344" s="158"/>
      <c r="AG344" s="158"/>
      <c r="AH344" s="158"/>
      <c r="AI344" s="158"/>
      <c r="AJ344" s="158"/>
      <c r="AK344" s="158"/>
      <c r="AL344" s="158"/>
      <c r="AM344" s="158"/>
      <c r="AN344" s="158"/>
      <c r="AO344" s="158"/>
      <c r="AP344" s="158"/>
      <c r="AQ344" s="158"/>
      <c r="AR344" s="158"/>
      <c r="AS344" s="158"/>
      <c r="AT344" s="158"/>
      <c r="AU344" s="158"/>
      <c r="AV344" s="158"/>
      <c r="AW344" s="158"/>
      <c r="AX344" s="158"/>
      <c r="AY344" s="158"/>
      <c r="AZ344" s="158"/>
      <c r="BA344" s="158"/>
      <c r="BB344" s="158"/>
      <c r="BC344" s="158"/>
      <c r="BD344" s="158"/>
      <c r="BE344" s="158"/>
      <c r="BF344" s="158"/>
      <c r="BG344" s="158"/>
      <c r="BH344" s="158"/>
      <c r="BI344" s="158"/>
      <c r="BJ344" s="158"/>
      <c r="BK344" s="158"/>
      <c r="BL344" s="158"/>
      <c r="BM344" s="158"/>
      <c r="BN344" s="158"/>
      <c r="BO344" s="158"/>
      <c r="BP344" s="158"/>
      <c r="BQ344" s="158"/>
      <c r="BR344" s="158"/>
      <c r="BS344" s="158"/>
      <c r="BT344" s="158"/>
      <c r="BU344" s="158"/>
      <c r="BV344" s="158"/>
      <c r="BW344" s="158"/>
      <c r="BX344" s="158"/>
      <c r="BY344" s="158"/>
      <c r="BZ344" s="158"/>
      <c r="CA344" s="158"/>
      <c r="CB344" s="158"/>
      <c r="CC344" s="158"/>
      <c r="CD344" s="158"/>
      <c r="CE344" s="158"/>
      <c r="CF344" s="158"/>
      <c r="CG344" s="158"/>
      <c r="CH344" s="158"/>
      <c r="CI344" s="158"/>
      <c r="CJ344" s="158"/>
      <c r="CK344" s="158"/>
      <c r="CL344" s="158"/>
      <c r="CM344" s="158"/>
      <c r="CN344" s="158"/>
      <c r="CO344" s="158"/>
      <c r="CP344" s="158"/>
      <c r="CQ344" s="158"/>
      <c r="CR344" s="158"/>
      <c r="CS344" s="158"/>
      <c r="CT344" s="158"/>
      <c r="CU344" s="158"/>
      <c r="CV344" s="158"/>
      <c r="CW344" s="158"/>
      <c r="CX344" s="158"/>
      <c r="CY344" s="158"/>
      <c r="CZ344" s="158"/>
      <c r="DA344" s="158"/>
      <c r="DB344" s="158"/>
      <c r="DC344" s="158"/>
      <c r="DD344" s="158"/>
      <c r="DE344" s="158"/>
      <c r="DF344" s="158"/>
      <c r="DG344" s="158"/>
      <c r="DH344" s="158"/>
      <c r="DI344" s="158"/>
      <c r="DJ344" s="158"/>
      <c r="DK344" s="158"/>
      <c r="DL344" s="158"/>
      <c r="DM344" s="158"/>
      <c r="DN344" s="158"/>
      <c r="DO344" s="158"/>
      <c r="DP344" s="158"/>
      <c r="DQ344" s="158"/>
      <c r="DR344" s="158"/>
      <c r="DS344" s="158"/>
      <c r="DT344" s="158"/>
      <c r="DU344" s="158"/>
      <c r="DV344" s="158"/>
      <c r="DW344" s="158"/>
      <c r="DX344" s="158"/>
      <c r="DY344" s="158"/>
      <c r="DZ344" s="158"/>
      <c r="EA344" s="158"/>
      <c r="EB344" s="158"/>
      <c r="EC344" s="158"/>
      <c r="ED344" s="158"/>
      <c r="EE344" s="158"/>
      <c r="EF344" s="158"/>
      <c r="EG344" s="158"/>
      <c r="EH344" s="158"/>
      <c r="EI344" s="158"/>
      <c r="EJ344" s="158"/>
      <c r="EK344" s="158"/>
      <c r="EL344" s="158"/>
      <c r="EM344" s="158"/>
      <c r="EN344" s="158"/>
      <c r="EO344" s="158"/>
      <c r="EP344" s="158"/>
      <c r="EQ344" s="158"/>
      <c r="ER344" s="158"/>
      <c r="ES344" s="158"/>
      <c r="ET344" s="158"/>
      <c r="EU344" s="158"/>
      <c r="EV344" s="158"/>
      <c r="EW344" s="158"/>
      <c r="EX344" s="158"/>
      <c r="EY344" s="158"/>
      <c r="EZ344" s="158"/>
      <c r="FA344" s="158"/>
      <c r="FB344" s="158"/>
      <c r="FC344" s="158"/>
      <c r="FD344" s="158"/>
      <c r="FE344" s="158"/>
      <c r="FF344" s="158"/>
      <c r="FG344" s="158"/>
      <c r="FH344" s="158"/>
      <c r="FI344" s="158"/>
      <c r="FJ344" s="158"/>
      <c r="FK344" s="158"/>
      <c r="FL344" s="158"/>
      <c r="FM344" s="158"/>
      <c r="FN344" s="158"/>
      <c r="FO344" s="158"/>
      <c r="FP344" s="158"/>
      <c r="FQ344" s="158"/>
      <c r="FR344" s="158"/>
      <c r="FS344" s="158"/>
      <c r="FT344" s="158"/>
      <c r="FU344" s="158"/>
      <c r="FV344" s="158"/>
      <c r="FW344" s="158"/>
      <c r="FX344" s="158"/>
      <c r="FY344" s="158"/>
      <c r="FZ344" s="158"/>
      <c r="GA344" s="158"/>
      <c r="GB344" s="158"/>
      <c r="GC344" s="158"/>
      <c r="GD344" s="158"/>
      <c r="GE344" s="158"/>
      <c r="GF344" s="158"/>
      <c r="GG344" s="158"/>
      <c r="GH344" s="158"/>
      <c r="GI344" s="158"/>
      <c r="GJ344" s="158"/>
      <c r="GK344" s="158"/>
      <c r="GL344" s="158"/>
      <c r="GM344" s="158"/>
      <c r="GN344" s="158"/>
      <c r="GO344" s="158"/>
      <c r="GP344" s="158"/>
      <c r="GQ344" s="158"/>
      <c r="GR344" s="158"/>
      <c r="GS344" s="158"/>
      <c r="GT344" s="158"/>
      <c r="GU344" s="158"/>
      <c r="GV344" s="158"/>
      <c r="GW344" s="158"/>
      <c r="GX344" s="158"/>
      <c r="GY344" s="158"/>
      <c r="GZ344" s="158"/>
      <c r="HA344" s="158"/>
      <c r="HB344" s="158"/>
      <c r="HC344" s="158"/>
      <c r="HD344" s="158"/>
      <c r="HE344" s="158"/>
      <c r="HF344" s="158"/>
      <c r="HG344" s="158"/>
      <c r="HH344" s="158"/>
      <c r="HI344" s="158"/>
      <c r="HJ344" s="158"/>
      <c r="HK344" s="158"/>
      <c r="HL344" s="158"/>
      <c r="HM344" s="158"/>
      <c r="HN344" s="158"/>
      <c r="HO344" s="158"/>
      <c r="HP344" s="158"/>
      <c r="HQ344" s="158"/>
      <c r="HR344" s="158"/>
      <c r="HS344" s="158"/>
      <c r="HT344" s="158"/>
      <c r="HU344" s="158"/>
      <c r="HV344" s="158"/>
      <c r="HW344" s="158"/>
      <c r="HX344" s="158"/>
      <c r="HY344" s="158"/>
      <c r="HZ344" s="158"/>
      <c r="IA344" s="158"/>
      <c r="IB344" s="158"/>
      <c r="IC344" s="158"/>
      <c r="ID344" s="158"/>
      <c r="IE344" s="158"/>
      <c r="IF344" s="158"/>
      <c r="IG344" s="158"/>
      <c r="IH344" s="158"/>
      <c r="II344" s="158"/>
      <c r="IJ344" s="158"/>
      <c r="IK344" s="158"/>
      <c r="IL344" s="158"/>
      <c r="IM344" s="158"/>
      <c r="IN344" s="158"/>
      <c r="IO344" s="158"/>
      <c r="IP344" s="158"/>
      <c r="IQ344" s="158"/>
      <c r="IR344" s="158"/>
      <c r="IS344" s="158"/>
      <c r="IT344" s="158"/>
    </row>
    <row r="345" spans="1:254" ht="13.8" x14ac:dyDescent="0.25">
      <c r="A345" s="164" t="s">
        <v>106</v>
      </c>
      <c r="B345" s="166" t="s">
        <v>381</v>
      </c>
      <c r="C345" s="166" t="s">
        <v>116</v>
      </c>
      <c r="D345" s="177" t="s">
        <v>116</v>
      </c>
      <c r="E345" s="177" t="s">
        <v>138</v>
      </c>
      <c r="F345" s="177" t="s">
        <v>107</v>
      </c>
      <c r="G345" s="167">
        <v>500</v>
      </c>
      <c r="H345" s="186"/>
      <c r="I345" s="186"/>
      <c r="J345" s="186"/>
      <c r="K345" s="186"/>
      <c r="L345" s="186"/>
      <c r="M345" s="186"/>
      <c r="N345" s="186"/>
      <c r="O345" s="186"/>
      <c r="P345" s="186"/>
      <c r="Q345" s="186"/>
      <c r="R345" s="186"/>
      <c r="S345" s="186"/>
      <c r="T345" s="186"/>
      <c r="U345" s="186"/>
      <c r="V345" s="186"/>
      <c r="W345" s="186"/>
      <c r="X345" s="186"/>
      <c r="Y345" s="186"/>
      <c r="Z345" s="186"/>
      <c r="AA345" s="186"/>
      <c r="AB345" s="186"/>
      <c r="AC345" s="186"/>
      <c r="AD345" s="186"/>
      <c r="AE345" s="186"/>
      <c r="AF345" s="186"/>
      <c r="AG345" s="186"/>
      <c r="AH345" s="186"/>
      <c r="AI345" s="186"/>
      <c r="AJ345" s="186"/>
      <c r="AK345" s="186"/>
      <c r="AL345" s="186"/>
      <c r="AM345" s="186"/>
      <c r="AN345" s="186"/>
      <c r="AO345" s="186"/>
      <c r="AP345" s="186"/>
      <c r="AQ345" s="186"/>
      <c r="AR345" s="186"/>
      <c r="AS345" s="186"/>
      <c r="AT345" s="186"/>
      <c r="AU345" s="186"/>
      <c r="AV345" s="186"/>
      <c r="AW345" s="186"/>
      <c r="AX345" s="186"/>
      <c r="AY345" s="186"/>
      <c r="AZ345" s="186"/>
      <c r="BA345" s="186"/>
      <c r="BB345" s="186"/>
      <c r="BC345" s="186"/>
      <c r="BD345" s="186"/>
      <c r="BE345" s="186"/>
      <c r="BF345" s="186"/>
      <c r="BG345" s="186"/>
      <c r="BH345" s="186"/>
      <c r="BI345" s="186"/>
      <c r="BJ345" s="186"/>
      <c r="BK345" s="186"/>
      <c r="BL345" s="186"/>
      <c r="BM345" s="186"/>
      <c r="BN345" s="186"/>
      <c r="BO345" s="186"/>
      <c r="BP345" s="186"/>
      <c r="BQ345" s="186"/>
      <c r="BR345" s="186"/>
      <c r="BS345" s="186"/>
      <c r="BT345" s="186"/>
      <c r="BU345" s="186"/>
      <c r="BV345" s="186"/>
      <c r="BW345" s="186"/>
      <c r="BX345" s="186"/>
      <c r="BY345" s="186"/>
      <c r="BZ345" s="186"/>
      <c r="CA345" s="186"/>
      <c r="CB345" s="186"/>
      <c r="CC345" s="186"/>
      <c r="CD345" s="186"/>
      <c r="CE345" s="186"/>
      <c r="CF345" s="186"/>
      <c r="CG345" s="186"/>
      <c r="CH345" s="186"/>
      <c r="CI345" s="186"/>
      <c r="CJ345" s="186"/>
      <c r="CK345" s="186"/>
      <c r="CL345" s="186"/>
      <c r="CM345" s="186"/>
      <c r="CN345" s="186"/>
      <c r="CO345" s="186"/>
      <c r="CP345" s="186"/>
      <c r="CQ345" s="186"/>
      <c r="CR345" s="186"/>
      <c r="CS345" s="186"/>
      <c r="CT345" s="186"/>
      <c r="CU345" s="186"/>
      <c r="CV345" s="186"/>
      <c r="CW345" s="186"/>
      <c r="CX345" s="186"/>
      <c r="CY345" s="186"/>
      <c r="CZ345" s="186"/>
      <c r="DA345" s="186"/>
      <c r="DB345" s="186"/>
      <c r="DC345" s="186"/>
      <c r="DD345" s="186"/>
      <c r="DE345" s="186"/>
      <c r="DF345" s="186"/>
      <c r="DG345" s="186"/>
      <c r="DH345" s="186"/>
      <c r="DI345" s="186"/>
      <c r="DJ345" s="186"/>
      <c r="DK345" s="186"/>
      <c r="DL345" s="186"/>
      <c r="DM345" s="186"/>
      <c r="DN345" s="186"/>
      <c r="DO345" s="186"/>
      <c r="DP345" s="186"/>
      <c r="DQ345" s="186"/>
      <c r="DR345" s="186"/>
      <c r="DS345" s="186"/>
      <c r="DT345" s="186"/>
      <c r="DU345" s="186"/>
      <c r="DV345" s="186"/>
      <c r="DW345" s="186"/>
      <c r="DX345" s="186"/>
      <c r="DY345" s="186"/>
      <c r="DZ345" s="186"/>
      <c r="EA345" s="186"/>
      <c r="EB345" s="186"/>
      <c r="EC345" s="186"/>
      <c r="ED345" s="186"/>
      <c r="EE345" s="186"/>
      <c r="EF345" s="186"/>
      <c r="EG345" s="186"/>
      <c r="EH345" s="186"/>
      <c r="EI345" s="186"/>
      <c r="EJ345" s="186"/>
      <c r="EK345" s="186"/>
      <c r="EL345" s="186"/>
      <c r="EM345" s="186"/>
      <c r="EN345" s="186"/>
      <c r="EO345" s="186"/>
      <c r="EP345" s="186"/>
      <c r="EQ345" s="186"/>
      <c r="ER345" s="186"/>
      <c r="ES345" s="186"/>
      <c r="ET345" s="186"/>
      <c r="EU345" s="186"/>
      <c r="EV345" s="186"/>
      <c r="EW345" s="186"/>
      <c r="EX345" s="186"/>
      <c r="EY345" s="186"/>
      <c r="EZ345" s="186"/>
      <c r="FA345" s="186"/>
      <c r="FB345" s="186"/>
      <c r="FC345" s="186"/>
      <c r="FD345" s="186"/>
      <c r="FE345" s="186"/>
      <c r="FF345" s="186"/>
      <c r="FG345" s="186"/>
      <c r="FH345" s="186"/>
      <c r="FI345" s="186"/>
      <c r="FJ345" s="186"/>
      <c r="FK345" s="186"/>
      <c r="FL345" s="186"/>
      <c r="FM345" s="186"/>
      <c r="FN345" s="186"/>
      <c r="FO345" s="186"/>
      <c r="FP345" s="186"/>
      <c r="FQ345" s="186"/>
      <c r="FR345" s="186"/>
      <c r="FS345" s="186"/>
      <c r="FT345" s="186"/>
      <c r="FU345" s="186"/>
      <c r="FV345" s="186"/>
      <c r="FW345" s="186"/>
      <c r="FX345" s="186"/>
      <c r="FY345" s="186"/>
      <c r="FZ345" s="186"/>
      <c r="GA345" s="186"/>
      <c r="GB345" s="186"/>
      <c r="GC345" s="186"/>
      <c r="GD345" s="186"/>
      <c r="GE345" s="186"/>
      <c r="GF345" s="186"/>
      <c r="GG345" s="186"/>
      <c r="GH345" s="186"/>
      <c r="GI345" s="186"/>
      <c r="GJ345" s="186"/>
      <c r="GK345" s="186"/>
      <c r="GL345" s="186"/>
      <c r="GM345" s="186"/>
      <c r="GN345" s="186"/>
      <c r="GO345" s="186"/>
      <c r="GP345" s="186"/>
      <c r="GQ345" s="186"/>
      <c r="GR345" s="186"/>
      <c r="GS345" s="186"/>
      <c r="GT345" s="186"/>
      <c r="GU345" s="186"/>
      <c r="GV345" s="186"/>
      <c r="GW345" s="186"/>
      <c r="GX345" s="186"/>
      <c r="GY345" s="186"/>
      <c r="GZ345" s="186"/>
      <c r="HA345" s="186"/>
      <c r="HB345" s="186"/>
      <c r="HC345" s="186"/>
      <c r="HD345" s="186"/>
      <c r="HE345" s="186"/>
      <c r="HF345" s="186"/>
      <c r="HG345" s="186"/>
      <c r="HH345" s="186"/>
      <c r="HI345" s="186"/>
      <c r="HJ345" s="186"/>
      <c r="HK345" s="186"/>
      <c r="HL345" s="186"/>
      <c r="HM345" s="186"/>
      <c r="HN345" s="186"/>
      <c r="HO345" s="186"/>
      <c r="HP345" s="186"/>
      <c r="HQ345" s="186"/>
      <c r="HR345" s="186"/>
      <c r="HS345" s="186"/>
      <c r="HT345" s="186"/>
      <c r="HU345" s="186"/>
      <c r="HV345" s="186"/>
      <c r="HW345" s="186"/>
      <c r="HX345" s="186"/>
      <c r="HY345" s="186"/>
      <c r="HZ345" s="186"/>
      <c r="IA345" s="186"/>
      <c r="IB345" s="186"/>
      <c r="IC345" s="186"/>
      <c r="ID345" s="186"/>
      <c r="IE345" s="186"/>
      <c r="IF345" s="186"/>
      <c r="IG345" s="186"/>
      <c r="IH345" s="186"/>
      <c r="II345" s="186"/>
      <c r="IJ345" s="186"/>
      <c r="IK345" s="186"/>
      <c r="IL345" s="186"/>
      <c r="IM345" s="186"/>
      <c r="IN345" s="186"/>
      <c r="IO345" s="186"/>
      <c r="IP345" s="186"/>
      <c r="IQ345" s="186"/>
      <c r="IR345" s="186"/>
      <c r="IS345" s="186"/>
      <c r="IT345" s="186"/>
    </row>
    <row r="346" spans="1:254" s="149" customFormat="1" ht="13.8" x14ac:dyDescent="0.25">
      <c r="A346" s="181" t="s">
        <v>240</v>
      </c>
      <c r="B346" s="234">
        <v>510</v>
      </c>
      <c r="C346" s="152" t="s">
        <v>241</v>
      </c>
      <c r="D346" s="165"/>
      <c r="E346" s="165"/>
      <c r="F346" s="165"/>
      <c r="G346" s="153">
        <f>SUM(G347)</f>
        <v>1999.3</v>
      </c>
    </row>
    <row r="347" spans="1:254" ht="13.8" x14ac:dyDescent="0.25">
      <c r="A347" s="219" t="s">
        <v>433</v>
      </c>
      <c r="B347" s="156" t="s">
        <v>381</v>
      </c>
      <c r="C347" s="155" t="s">
        <v>241</v>
      </c>
      <c r="D347" s="155" t="s">
        <v>241</v>
      </c>
      <c r="E347" s="155"/>
      <c r="F347" s="204"/>
      <c r="G347" s="242">
        <f>SUM(G348)</f>
        <v>1999.3</v>
      </c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8"/>
      <c r="AA347" s="158"/>
      <c r="AB347" s="158"/>
      <c r="AC347" s="158"/>
      <c r="AD347" s="158"/>
      <c r="AE347" s="158"/>
      <c r="AF347" s="158"/>
      <c r="AG347" s="158"/>
      <c r="AH347" s="158"/>
      <c r="AI347" s="158"/>
      <c r="AJ347" s="158"/>
      <c r="AK347" s="158"/>
      <c r="AL347" s="158"/>
      <c r="AM347" s="158"/>
      <c r="AN347" s="158"/>
      <c r="AO347" s="158"/>
      <c r="AP347" s="158"/>
      <c r="AQ347" s="158"/>
      <c r="AR347" s="158"/>
      <c r="AS347" s="158"/>
      <c r="AT347" s="158"/>
      <c r="AU347" s="158"/>
      <c r="AV347" s="158"/>
      <c r="AW347" s="158"/>
      <c r="AX347" s="158"/>
      <c r="AY347" s="158"/>
      <c r="AZ347" s="158"/>
      <c r="BA347" s="158"/>
      <c r="BB347" s="158"/>
      <c r="BC347" s="158"/>
      <c r="BD347" s="158"/>
      <c r="BE347" s="158"/>
      <c r="BF347" s="158"/>
      <c r="BG347" s="158"/>
      <c r="BH347" s="158"/>
      <c r="BI347" s="158"/>
      <c r="BJ347" s="158"/>
      <c r="BK347" s="158"/>
      <c r="BL347" s="158"/>
      <c r="BM347" s="158"/>
      <c r="BN347" s="158"/>
      <c r="BO347" s="158"/>
      <c r="BP347" s="158"/>
      <c r="BQ347" s="158"/>
      <c r="BR347" s="158"/>
      <c r="BS347" s="158"/>
      <c r="BT347" s="158"/>
      <c r="BU347" s="158"/>
      <c r="BV347" s="158"/>
      <c r="BW347" s="158"/>
      <c r="BX347" s="158"/>
      <c r="BY347" s="158"/>
      <c r="BZ347" s="158"/>
      <c r="CA347" s="158"/>
      <c r="CB347" s="158"/>
      <c r="CC347" s="158"/>
      <c r="CD347" s="158"/>
      <c r="CE347" s="158"/>
      <c r="CF347" s="158"/>
      <c r="CG347" s="158"/>
      <c r="CH347" s="158"/>
      <c r="CI347" s="158"/>
      <c r="CJ347" s="158"/>
      <c r="CK347" s="158"/>
      <c r="CL347" s="158"/>
      <c r="CM347" s="158"/>
      <c r="CN347" s="158"/>
      <c r="CO347" s="158"/>
      <c r="CP347" s="158"/>
      <c r="CQ347" s="158"/>
      <c r="CR347" s="158"/>
      <c r="CS347" s="158"/>
      <c r="CT347" s="158"/>
      <c r="CU347" s="158"/>
      <c r="CV347" s="158"/>
      <c r="CW347" s="158"/>
      <c r="CX347" s="158"/>
      <c r="CY347" s="158"/>
      <c r="CZ347" s="158"/>
      <c r="DA347" s="158"/>
      <c r="DB347" s="158"/>
      <c r="DC347" s="158"/>
      <c r="DD347" s="158"/>
      <c r="DE347" s="158"/>
      <c r="DF347" s="158"/>
      <c r="DG347" s="158"/>
      <c r="DH347" s="158"/>
      <c r="DI347" s="158"/>
      <c r="DJ347" s="158"/>
      <c r="DK347" s="158"/>
      <c r="DL347" s="158"/>
      <c r="DM347" s="158"/>
      <c r="DN347" s="158"/>
      <c r="DO347" s="158"/>
      <c r="DP347" s="158"/>
      <c r="DQ347" s="158"/>
      <c r="DR347" s="158"/>
      <c r="DS347" s="158"/>
      <c r="DT347" s="158"/>
      <c r="DU347" s="158"/>
      <c r="DV347" s="158"/>
      <c r="DW347" s="158"/>
      <c r="DX347" s="158"/>
      <c r="DY347" s="158"/>
      <c r="DZ347" s="158"/>
      <c r="EA347" s="158"/>
      <c r="EB347" s="158"/>
      <c r="EC347" s="158"/>
      <c r="ED347" s="158"/>
      <c r="EE347" s="158"/>
      <c r="EF347" s="158"/>
      <c r="EG347" s="158"/>
      <c r="EH347" s="158"/>
      <c r="EI347" s="158"/>
      <c r="EJ347" s="158"/>
      <c r="EK347" s="158"/>
      <c r="EL347" s="158"/>
      <c r="EM347" s="158"/>
      <c r="EN347" s="158"/>
      <c r="EO347" s="158"/>
      <c r="EP347" s="158"/>
      <c r="EQ347" s="158"/>
      <c r="ER347" s="158"/>
      <c r="ES347" s="158"/>
      <c r="ET347" s="158"/>
      <c r="EU347" s="158"/>
      <c r="EV347" s="158"/>
      <c r="EW347" s="158"/>
      <c r="EX347" s="158"/>
      <c r="EY347" s="158"/>
      <c r="EZ347" s="158"/>
      <c r="FA347" s="158"/>
      <c r="FB347" s="158"/>
      <c r="FC347" s="158"/>
      <c r="FD347" s="158"/>
      <c r="FE347" s="158"/>
      <c r="FF347" s="158"/>
      <c r="FG347" s="158"/>
      <c r="FH347" s="158"/>
      <c r="FI347" s="158"/>
      <c r="FJ347" s="158"/>
      <c r="FK347" s="158"/>
      <c r="FL347" s="158"/>
      <c r="FM347" s="158"/>
      <c r="FN347" s="158"/>
      <c r="FO347" s="158"/>
      <c r="FP347" s="158"/>
      <c r="FQ347" s="158"/>
      <c r="FR347" s="158"/>
      <c r="FS347" s="158"/>
      <c r="FT347" s="158"/>
      <c r="FU347" s="158"/>
      <c r="FV347" s="158"/>
      <c r="FW347" s="158"/>
      <c r="FX347" s="158"/>
      <c r="FY347" s="158"/>
      <c r="FZ347" s="158"/>
      <c r="GA347" s="158"/>
      <c r="GB347" s="158"/>
      <c r="GC347" s="158"/>
      <c r="GD347" s="158"/>
      <c r="GE347" s="158"/>
      <c r="GF347" s="158"/>
      <c r="GG347" s="158"/>
      <c r="GH347" s="158"/>
      <c r="GI347" s="158"/>
      <c r="GJ347" s="158"/>
      <c r="GK347" s="158"/>
      <c r="GL347" s="158"/>
      <c r="GM347" s="158"/>
      <c r="GN347" s="158"/>
      <c r="GO347" s="158"/>
      <c r="GP347" s="158"/>
      <c r="GQ347" s="158"/>
      <c r="GR347" s="158"/>
      <c r="GS347" s="158"/>
      <c r="GT347" s="158"/>
      <c r="GU347" s="158"/>
      <c r="GV347" s="158"/>
      <c r="GW347" s="158"/>
      <c r="GX347" s="158"/>
      <c r="GY347" s="158"/>
      <c r="GZ347" s="158"/>
      <c r="HA347" s="158"/>
      <c r="HB347" s="158"/>
      <c r="HC347" s="158"/>
      <c r="HD347" s="158"/>
      <c r="HE347" s="158"/>
      <c r="HF347" s="158"/>
      <c r="HG347" s="158"/>
      <c r="HH347" s="158"/>
      <c r="HI347" s="158"/>
      <c r="HJ347" s="158"/>
      <c r="HK347" s="158"/>
      <c r="HL347" s="158"/>
      <c r="HM347" s="158"/>
      <c r="HN347" s="158"/>
      <c r="HO347" s="158"/>
      <c r="HP347" s="158"/>
      <c r="HQ347" s="158"/>
      <c r="HR347" s="158"/>
      <c r="HS347" s="158"/>
      <c r="HT347" s="158"/>
      <c r="HU347" s="158"/>
      <c r="HV347" s="158"/>
      <c r="HW347" s="158"/>
      <c r="HX347" s="158"/>
      <c r="HY347" s="158"/>
      <c r="HZ347" s="158"/>
      <c r="IA347" s="158"/>
      <c r="IB347" s="158"/>
      <c r="IC347" s="158"/>
      <c r="ID347" s="158"/>
      <c r="IE347" s="158"/>
      <c r="IF347" s="158"/>
      <c r="IG347" s="158"/>
      <c r="IH347" s="158"/>
      <c r="II347" s="158"/>
      <c r="IJ347" s="158"/>
      <c r="IK347" s="158"/>
      <c r="IL347" s="158"/>
      <c r="IM347" s="158"/>
      <c r="IN347" s="158"/>
      <c r="IO347" s="158"/>
      <c r="IP347" s="158"/>
      <c r="IQ347" s="158"/>
      <c r="IR347" s="158"/>
      <c r="IS347" s="158"/>
      <c r="IT347" s="158"/>
    </row>
    <row r="348" spans="1:254" ht="14.4" x14ac:dyDescent="0.3">
      <c r="A348" s="159" t="s">
        <v>434</v>
      </c>
      <c r="B348" s="161" t="s">
        <v>381</v>
      </c>
      <c r="C348" s="175" t="s">
        <v>241</v>
      </c>
      <c r="D348" s="175" t="s">
        <v>241</v>
      </c>
      <c r="E348" s="175"/>
      <c r="F348" s="204"/>
      <c r="G348" s="242">
        <f>SUM(G349)</f>
        <v>1999.3</v>
      </c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  <c r="X348" s="158"/>
      <c r="Y348" s="158"/>
      <c r="Z348" s="158"/>
      <c r="AA348" s="158"/>
      <c r="AB348" s="158"/>
      <c r="AC348" s="158"/>
      <c r="AD348" s="158"/>
      <c r="AE348" s="158"/>
      <c r="AF348" s="158"/>
      <c r="AG348" s="158"/>
      <c r="AH348" s="158"/>
      <c r="AI348" s="158"/>
      <c r="AJ348" s="158"/>
      <c r="AK348" s="158"/>
      <c r="AL348" s="158"/>
      <c r="AM348" s="158"/>
      <c r="AN348" s="158"/>
      <c r="AO348" s="158"/>
      <c r="AP348" s="158"/>
      <c r="AQ348" s="158"/>
      <c r="AR348" s="158"/>
      <c r="AS348" s="158"/>
      <c r="AT348" s="158"/>
      <c r="AU348" s="158"/>
      <c r="AV348" s="158"/>
      <c r="AW348" s="158"/>
      <c r="AX348" s="158"/>
      <c r="AY348" s="158"/>
      <c r="AZ348" s="158"/>
      <c r="BA348" s="158"/>
      <c r="BB348" s="158"/>
      <c r="BC348" s="158"/>
      <c r="BD348" s="158"/>
      <c r="BE348" s="158"/>
      <c r="BF348" s="158"/>
      <c r="BG348" s="158"/>
      <c r="BH348" s="158"/>
      <c r="BI348" s="158"/>
      <c r="BJ348" s="158"/>
      <c r="BK348" s="158"/>
      <c r="BL348" s="158"/>
      <c r="BM348" s="158"/>
      <c r="BN348" s="158"/>
      <c r="BO348" s="158"/>
      <c r="BP348" s="158"/>
      <c r="BQ348" s="158"/>
      <c r="BR348" s="158"/>
      <c r="BS348" s="158"/>
      <c r="BT348" s="158"/>
      <c r="BU348" s="158"/>
      <c r="BV348" s="158"/>
      <c r="BW348" s="158"/>
      <c r="BX348" s="158"/>
      <c r="BY348" s="158"/>
      <c r="BZ348" s="158"/>
      <c r="CA348" s="158"/>
      <c r="CB348" s="158"/>
      <c r="CC348" s="158"/>
      <c r="CD348" s="158"/>
      <c r="CE348" s="158"/>
      <c r="CF348" s="158"/>
      <c r="CG348" s="158"/>
      <c r="CH348" s="158"/>
      <c r="CI348" s="158"/>
      <c r="CJ348" s="158"/>
      <c r="CK348" s="158"/>
      <c r="CL348" s="158"/>
      <c r="CM348" s="158"/>
      <c r="CN348" s="158"/>
      <c r="CO348" s="158"/>
      <c r="CP348" s="158"/>
      <c r="CQ348" s="158"/>
      <c r="CR348" s="158"/>
      <c r="CS348" s="158"/>
      <c r="CT348" s="158"/>
      <c r="CU348" s="158"/>
      <c r="CV348" s="158"/>
      <c r="CW348" s="158"/>
      <c r="CX348" s="158"/>
      <c r="CY348" s="158"/>
      <c r="CZ348" s="158"/>
      <c r="DA348" s="158"/>
      <c r="DB348" s="158"/>
      <c r="DC348" s="158"/>
      <c r="DD348" s="158"/>
      <c r="DE348" s="158"/>
      <c r="DF348" s="158"/>
      <c r="DG348" s="158"/>
      <c r="DH348" s="158"/>
      <c r="DI348" s="158"/>
      <c r="DJ348" s="158"/>
      <c r="DK348" s="158"/>
      <c r="DL348" s="158"/>
      <c r="DM348" s="158"/>
      <c r="DN348" s="158"/>
      <c r="DO348" s="158"/>
      <c r="DP348" s="158"/>
      <c r="DQ348" s="158"/>
      <c r="DR348" s="158"/>
      <c r="DS348" s="158"/>
      <c r="DT348" s="158"/>
      <c r="DU348" s="158"/>
      <c r="DV348" s="158"/>
      <c r="DW348" s="158"/>
      <c r="DX348" s="158"/>
      <c r="DY348" s="158"/>
      <c r="DZ348" s="158"/>
      <c r="EA348" s="158"/>
      <c r="EB348" s="158"/>
      <c r="EC348" s="158"/>
      <c r="ED348" s="158"/>
      <c r="EE348" s="158"/>
      <c r="EF348" s="158"/>
      <c r="EG348" s="158"/>
      <c r="EH348" s="158"/>
      <c r="EI348" s="158"/>
      <c r="EJ348" s="158"/>
      <c r="EK348" s="158"/>
      <c r="EL348" s="158"/>
      <c r="EM348" s="158"/>
      <c r="EN348" s="158"/>
      <c r="EO348" s="158"/>
      <c r="EP348" s="158"/>
      <c r="EQ348" s="158"/>
      <c r="ER348" s="158"/>
      <c r="ES348" s="158"/>
      <c r="ET348" s="158"/>
      <c r="EU348" s="158"/>
      <c r="EV348" s="158"/>
      <c r="EW348" s="158"/>
      <c r="EX348" s="158"/>
      <c r="EY348" s="158"/>
      <c r="EZ348" s="158"/>
      <c r="FA348" s="158"/>
      <c r="FB348" s="158"/>
      <c r="FC348" s="158"/>
      <c r="FD348" s="158"/>
      <c r="FE348" s="158"/>
      <c r="FF348" s="158"/>
      <c r="FG348" s="158"/>
      <c r="FH348" s="158"/>
      <c r="FI348" s="158"/>
      <c r="FJ348" s="158"/>
      <c r="FK348" s="158"/>
      <c r="FL348" s="158"/>
      <c r="FM348" s="158"/>
      <c r="FN348" s="158"/>
      <c r="FO348" s="158"/>
      <c r="FP348" s="158"/>
      <c r="FQ348" s="158"/>
      <c r="FR348" s="158"/>
      <c r="FS348" s="158"/>
      <c r="FT348" s="158"/>
      <c r="FU348" s="158"/>
      <c r="FV348" s="158"/>
      <c r="FW348" s="158"/>
      <c r="FX348" s="158"/>
      <c r="FY348" s="158"/>
      <c r="FZ348" s="158"/>
      <c r="GA348" s="158"/>
      <c r="GB348" s="158"/>
      <c r="GC348" s="158"/>
      <c r="GD348" s="158"/>
      <c r="GE348" s="158"/>
      <c r="GF348" s="158"/>
      <c r="GG348" s="158"/>
      <c r="GH348" s="158"/>
      <c r="GI348" s="158"/>
      <c r="GJ348" s="158"/>
      <c r="GK348" s="158"/>
      <c r="GL348" s="158"/>
      <c r="GM348" s="158"/>
      <c r="GN348" s="158"/>
      <c r="GO348" s="158"/>
      <c r="GP348" s="158"/>
      <c r="GQ348" s="158"/>
      <c r="GR348" s="158"/>
      <c r="GS348" s="158"/>
      <c r="GT348" s="158"/>
      <c r="GU348" s="158"/>
      <c r="GV348" s="158"/>
      <c r="GW348" s="158"/>
      <c r="GX348" s="158"/>
      <c r="GY348" s="158"/>
      <c r="GZ348" s="158"/>
      <c r="HA348" s="158"/>
      <c r="HB348" s="158"/>
      <c r="HC348" s="158"/>
      <c r="HD348" s="158"/>
      <c r="HE348" s="158"/>
      <c r="HF348" s="158"/>
      <c r="HG348" s="158"/>
      <c r="HH348" s="158"/>
      <c r="HI348" s="158"/>
      <c r="HJ348" s="158"/>
      <c r="HK348" s="158"/>
      <c r="HL348" s="158"/>
      <c r="HM348" s="158"/>
      <c r="HN348" s="158"/>
      <c r="HO348" s="158"/>
      <c r="HP348" s="158"/>
      <c r="HQ348" s="158"/>
      <c r="HR348" s="158"/>
      <c r="HS348" s="158"/>
      <c r="HT348" s="158"/>
      <c r="HU348" s="158"/>
      <c r="HV348" s="158"/>
      <c r="HW348" s="158"/>
      <c r="HX348" s="158"/>
      <c r="HY348" s="158"/>
      <c r="HZ348" s="158"/>
      <c r="IA348" s="158"/>
      <c r="IB348" s="158"/>
      <c r="IC348" s="158"/>
      <c r="ID348" s="158"/>
      <c r="IE348" s="158"/>
      <c r="IF348" s="158"/>
      <c r="IG348" s="158"/>
      <c r="IH348" s="158"/>
      <c r="II348" s="158"/>
      <c r="IJ348" s="158"/>
      <c r="IK348" s="158"/>
      <c r="IL348" s="158"/>
      <c r="IM348" s="158"/>
      <c r="IN348" s="158"/>
      <c r="IO348" s="158"/>
      <c r="IP348" s="158"/>
      <c r="IQ348" s="158"/>
      <c r="IR348" s="158"/>
      <c r="IS348" s="158"/>
      <c r="IT348" s="158"/>
    </row>
    <row r="349" spans="1:254" ht="13.8" x14ac:dyDescent="0.25">
      <c r="A349" s="164" t="s">
        <v>422</v>
      </c>
      <c r="B349" s="166" t="s">
        <v>381</v>
      </c>
      <c r="C349" s="177" t="s">
        <v>241</v>
      </c>
      <c r="D349" s="177" t="s">
        <v>241</v>
      </c>
      <c r="E349" s="177" t="s">
        <v>276</v>
      </c>
      <c r="F349" s="177"/>
      <c r="G349" s="167">
        <f>SUM(G350)</f>
        <v>1999.3</v>
      </c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49"/>
      <c r="U349" s="149"/>
      <c r="V349" s="149"/>
      <c r="W349" s="149"/>
      <c r="X349" s="149"/>
      <c r="Y349" s="149"/>
      <c r="Z349" s="149"/>
      <c r="AA349" s="149"/>
      <c r="AB349" s="149"/>
      <c r="AC349" s="149"/>
      <c r="AD349" s="149"/>
      <c r="AE349" s="149"/>
      <c r="AF349" s="149"/>
      <c r="AG349" s="149"/>
      <c r="AH349" s="149"/>
      <c r="AI349" s="149"/>
      <c r="AJ349" s="149"/>
      <c r="AK349" s="149"/>
      <c r="AL349" s="149"/>
      <c r="AM349" s="149"/>
      <c r="AN349" s="149"/>
      <c r="AO349" s="149"/>
      <c r="AP349" s="149"/>
      <c r="AQ349" s="149"/>
      <c r="AR349" s="149"/>
      <c r="AS349" s="149"/>
      <c r="AT349" s="149"/>
      <c r="AU349" s="149"/>
      <c r="AV349" s="149"/>
      <c r="AW349" s="149"/>
      <c r="AX349" s="149"/>
      <c r="AY349" s="149"/>
      <c r="AZ349" s="149"/>
      <c r="BA349" s="149"/>
      <c r="BB349" s="149"/>
      <c r="BC349" s="149"/>
      <c r="BD349" s="149"/>
      <c r="BE349" s="149"/>
      <c r="BF349" s="149"/>
      <c r="BG349" s="149"/>
      <c r="BH349" s="149"/>
      <c r="BI349" s="149"/>
      <c r="BJ349" s="149"/>
      <c r="BK349" s="149"/>
      <c r="BL349" s="149"/>
      <c r="BM349" s="149"/>
      <c r="BN349" s="149"/>
      <c r="BO349" s="149"/>
      <c r="BP349" s="149"/>
      <c r="BQ349" s="149"/>
      <c r="BR349" s="149"/>
      <c r="BS349" s="149"/>
      <c r="BT349" s="149"/>
      <c r="BU349" s="149"/>
      <c r="BV349" s="149"/>
      <c r="BW349" s="149"/>
      <c r="BX349" s="149"/>
      <c r="BY349" s="149"/>
      <c r="BZ349" s="149"/>
      <c r="CA349" s="149"/>
      <c r="CB349" s="149"/>
      <c r="CC349" s="149"/>
      <c r="CD349" s="149"/>
      <c r="CE349" s="149"/>
      <c r="CF349" s="149"/>
      <c r="CG349" s="149"/>
      <c r="CH349" s="149"/>
      <c r="CI349" s="149"/>
      <c r="CJ349" s="149"/>
      <c r="CK349" s="149"/>
      <c r="CL349" s="149"/>
      <c r="CM349" s="149"/>
      <c r="CN349" s="149"/>
      <c r="CO349" s="149"/>
      <c r="CP349" s="149"/>
      <c r="CQ349" s="149"/>
      <c r="CR349" s="149"/>
      <c r="CS349" s="149"/>
      <c r="CT349" s="149"/>
      <c r="CU349" s="149"/>
      <c r="CV349" s="149"/>
      <c r="CW349" s="149"/>
      <c r="CX349" s="149"/>
      <c r="CY349" s="149"/>
      <c r="CZ349" s="149"/>
      <c r="DA349" s="149"/>
      <c r="DB349" s="149"/>
      <c r="DC349" s="149"/>
      <c r="DD349" s="149"/>
      <c r="DE349" s="149"/>
      <c r="DF349" s="149"/>
      <c r="DG349" s="149"/>
      <c r="DH349" s="149"/>
      <c r="DI349" s="149"/>
      <c r="DJ349" s="149"/>
      <c r="DK349" s="149"/>
      <c r="DL349" s="149"/>
      <c r="DM349" s="149"/>
      <c r="DN349" s="149"/>
      <c r="DO349" s="149"/>
      <c r="DP349" s="149"/>
      <c r="DQ349" s="149"/>
      <c r="DR349" s="149"/>
      <c r="DS349" s="149"/>
      <c r="DT349" s="149"/>
      <c r="DU349" s="149"/>
      <c r="DV349" s="149"/>
      <c r="DW349" s="149"/>
      <c r="DX349" s="149"/>
      <c r="DY349" s="149"/>
      <c r="DZ349" s="149"/>
      <c r="EA349" s="149"/>
      <c r="EB349" s="149"/>
      <c r="EC349" s="149"/>
      <c r="ED349" s="149"/>
      <c r="EE349" s="149"/>
      <c r="EF349" s="149"/>
      <c r="EG349" s="149"/>
      <c r="EH349" s="149"/>
      <c r="EI349" s="149"/>
      <c r="EJ349" s="149"/>
      <c r="EK349" s="149"/>
      <c r="EL349" s="149"/>
      <c r="EM349" s="149"/>
      <c r="EN349" s="149"/>
      <c r="EO349" s="149"/>
      <c r="EP349" s="149"/>
      <c r="EQ349" s="149"/>
      <c r="ER349" s="149"/>
      <c r="ES349" s="149"/>
      <c r="ET349" s="149"/>
      <c r="EU349" s="149"/>
      <c r="EV349" s="149"/>
      <c r="EW349" s="149"/>
      <c r="EX349" s="149"/>
      <c r="EY349" s="149"/>
      <c r="EZ349" s="149"/>
      <c r="FA349" s="149"/>
      <c r="FB349" s="149"/>
      <c r="FC349" s="149"/>
      <c r="FD349" s="149"/>
      <c r="FE349" s="149"/>
      <c r="FF349" s="149"/>
      <c r="FG349" s="149"/>
      <c r="FH349" s="149"/>
      <c r="FI349" s="149"/>
      <c r="FJ349" s="149"/>
      <c r="FK349" s="149"/>
      <c r="FL349" s="149"/>
      <c r="FM349" s="149"/>
      <c r="FN349" s="149"/>
      <c r="FO349" s="149"/>
      <c r="FP349" s="149"/>
      <c r="FQ349" s="149"/>
      <c r="FR349" s="149"/>
      <c r="FS349" s="149"/>
      <c r="FT349" s="149"/>
      <c r="FU349" s="149"/>
      <c r="FV349" s="149"/>
      <c r="FW349" s="149"/>
      <c r="FX349" s="149"/>
      <c r="FY349" s="149"/>
      <c r="FZ349" s="149"/>
      <c r="GA349" s="149"/>
      <c r="GB349" s="149"/>
      <c r="GC349" s="149"/>
      <c r="GD349" s="149"/>
      <c r="GE349" s="149"/>
      <c r="GF349" s="149"/>
      <c r="GG349" s="149"/>
      <c r="GH349" s="149"/>
      <c r="GI349" s="149"/>
      <c r="GJ349" s="149"/>
      <c r="GK349" s="149"/>
      <c r="GL349" s="149"/>
      <c r="GM349" s="149"/>
      <c r="GN349" s="149"/>
      <c r="GO349" s="149"/>
      <c r="GP349" s="149"/>
      <c r="GQ349" s="149"/>
      <c r="GR349" s="149"/>
      <c r="GS349" s="149"/>
      <c r="GT349" s="149"/>
      <c r="GU349" s="149"/>
      <c r="GV349" s="149"/>
      <c r="GW349" s="149"/>
      <c r="GX349" s="149"/>
      <c r="GY349" s="149"/>
      <c r="GZ349" s="149"/>
      <c r="HA349" s="149"/>
      <c r="HB349" s="149"/>
      <c r="HC349" s="149"/>
      <c r="HD349" s="149"/>
      <c r="HE349" s="149"/>
      <c r="HF349" s="149"/>
      <c r="HG349" s="149"/>
      <c r="HH349" s="149"/>
      <c r="HI349" s="149"/>
      <c r="HJ349" s="149"/>
      <c r="HK349" s="149"/>
      <c r="HL349" s="149"/>
      <c r="HM349" s="149"/>
      <c r="HN349" s="149"/>
      <c r="HO349" s="149"/>
      <c r="HP349" s="149"/>
      <c r="HQ349" s="149"/>
      <c r="HR349" s="149"/>
      <c r="HS349" s="149"/>
      <c r="HT349" s="149"/>
      <c r="HU349" s="149"/>
      <c r="HV349" s="149"/>
      <c r="HW349" s="149"/>
      <c r="HX349" s="149"/>
      <c r="HY349" s="149"/>
      <c r="HZ349" s="149"/>
      <c r="IA349" s="149"/>
      <c r="IB349" s="149"/>
      <c r="IC349" s="149"/>
      <c r="ID349" s="149"/>
      <c r="IE349" s="149"/>
      <c r="IF349" s="149"/>
      <c r="IG349" s="149"/>
      <c r="IH349" s="149"/>
      <c r="II349" s="149"/>
      <c r="IJ349" s="149"/>
      <c r="IK349" s="149"/>
      <c r="IL349" s="149"/>
      <c r="IM349" s="149"/>
      <c r="IN349" s="149"/>
      <c r="IO349" s="149"/>
      <c r="IP349" s="149"/>
      <c r="IQ349" s="149"/>
      <c r="IR349" s="149"/>
      <c r="IS349" s="149"/>
      <c r="IT349" s="149"/>
    </row>
    <row r="350" spans="1:254" s="203" customFormat="1" ht="14.4" x14ac:dyDescent="0.3">
      <c r="A350" s="169" t="s">
        <v>277</v>
      </c>
      <c r="B350" s="171" t="s">
        <v>381</v>
      </c>
      <c r="C350" s="174" t="s">
        <v>241</v>
      </c>
      <c r="D350" s="174" t="s">
        <v>241</v>
      </c>
      <c r="E350" s="174" t="s">
        <v>276</v>
      </c>
      <c r="F350" s="174" t="s">
        <v>278</v>
      </c>
      <c r="G350" s="172">
        <v>1999.3</v>
      </c>
      <c r="H350" s="149"/>
      <c r="I350" s="149"/>
      <c r="J350" s="149"/>
      <c r="K350" s="149"/>
      <c r="L350" s="149"/>
      <c r="M350" s="149"/>
      <c r="N350" s="149"/>
      <c r="O350" s="149"/>
      <c r="P350" s="149"/>
      <c r="Q350" s="149"/>
      <c r="R350" s="149"/>
      <c r="S350" s="149"/>
      <c r="T350" s="149"/>
      <c r="U350" s="149"/>
      <c r="V350" s="149"/>
      <c r="W350" s="149"/>
      <c r="X350" s="149"/>
      <c r="Y350" s="149"/>
      <c r="Z350" s="149"/>
      <c r="AA350" s="149"/>
      <c r="AB350" s="149"/>
      <c r="AC350" s="149"/>
      <c r="AD350" s="149"/>
      <c r="AE350" s="149"/>
      <c r="AF350" s="149"/>
      <c r="AG350" s="149"/>
      <c r="AH350" s="149"/>
      <c r="AI350" s="149"/>
      <c r="AJ350" s="149"/>
      <c r="AK350" s="149"/>
      <c r="AL350" s="149"/>
      <c r="AM350" s="149"/>
      <c r="AN350" s="149"/>
      <c r="AO350" s="149"/>
      <c r="AP350" s="149"/>
      <c r="AQ350" s="149"/>
      <c r="AR350" s="149"/>
      <c r="AS350" s="149"/>
      <c r="AT350" s="149"/>
      <c r="AU350" s="149"/>
      <c r="AV350" s="149"/>
      <c r="AW350" s="149"/>
      <c r="AX350" s="149"/>
      <c r="AY350" s="149"/>
      <c r="AZ350" s="149"/>
      <c r="BA350" s="149"/>
      <c r="BB350" s="149"/>
      <c r="BC350" s="149"/>
      <c r="BD350" s="149"/>
      <c r="BE350" s="149"/>
      <c r="BF350" s="149"/>
      <c r="BG350" s="149"/>
      <c r="BH350" s="149"/>
      <c r="BI350" s="149"/>
      <c r="BJ350" s="149"/>
      <c r="BK350" s="149"/>
      <c r="BL350" s="149"/>
      <c r="BM350" s="149"/>
      <c r="BN350" s="149"/>
      <c r="BO350" s="149"/>
      <c r="BP350" s="149"/>
      <c r="BQ350" s="149"/>
      <c r="BR350" s="149"/>
      <c r="BS350" s="149"/>
      <c r="BT350" s="149"/>
      <c r="BU350" s="149"/>
      <c r="BV350" s="149"/>
      <c r="BW350" s="149"/>
      <c r="BX350" s="149"/>
      <c r="BY350" s="149"/>
      <c r="BZ350" s="149"/>
      <c r="CA350" s="149"/>
      <c r="CB350" s="149"/>
      <c r="CC350" s="149"/>
      <c r="CD350" s="149"/>
      <c r="CE350" s="149"/>
      <c r="CF350" s="149"/>
      <c r="CG350" s="149"/>
      <c r="CH350" s="149"/>
      <c r="CI350" s="149"/>
      <c r="CJ350" s="149"/>
      <c r="CK350" s="149"/>
      <c r="CL350" s="149"/>
      <c r="CM350" s="149"/>
      <c r="CN350" s="149"/>
      <c r="CO350" s="149"/>
      <c r="CP350" s="149"/>
      <c r="CQ350" s="149"/>
      <c r="CR350" s="149"/>
      <c r="CS350" s="149"/>
      <c r="CT350" s="149"/>
      <c r="CU350" s="149"/>
      <c r="CV350" s="149"/>
      <c r="CW350" s="149"/>
      <c r="CX350" s="149"/>
      <c r="CY350" s="149"/>
      <c r="CZ350" s="149"/>
      <c r="DA350" s="149"/>
      <c r="DB350" s="149"/>
      <c r="DC350" s="149"/>
      <c r="DD350" s="149"/>
      <c r="DE350" s="149"/>
      <c r="DF350" s="149"/>
      <c r="DG350" s="149"/>
      <c r="DH350" s="149"/>
      <c r="DI350" s="149"/>
      <c r="DJ350" s="149"/>
      <c r="DK350" s="149"/>
      <c r="DL350" s="149"/>
      <c r="DM350" s="149"/>
      <c r="DN350" s="149"/>
      <c r="DO350" s="149"/>
      <c r="DP350" s="149"/>
      <c r="DQ350" s="149"/>
      <c r="DR350" s="149"/>
      <c r="DS350" s="149"/>
      <c r="DT350" s="149"/>
      <c r="DU350" s="149"/>
      <c r="DV350" s="149"/>
      <c r="DW350" s="149"/>
      <c r="DX350" s="149"/>
      <c r="DY350" s="149"/>
      <c r="DZ350" s="149"/>
      <c r="EA350" s="149"/>
      <c r="EB350" s="149"/>
      <c r="EC350" s="149"/>
      <c r="ED350" s="149"/>
      <c r="EE350" s="149"/>
      <c r="EF350" s="149"/>
      <c r="EG350" s="149"/>
      <c r="EH350" s="149"/>
      <c r="EI350" s="149"/>
      <c r="EJ350" s="149"/>
      <c r="EK350" s="149"/>
      <c r="EL350" s="149"/>
      <c r="EM350" s="149"/>
      <c r="EN350" s="149"/>
      <c r="EO350" s="149"/>
      <c r="EP350" s="149"/>
      <c r="EQ350" s="149"/>
      <c r="ER350" s="149"/>
      <c r="ES350" s="149"/>
      <c r="ET350" s="149"/>
      <c r="EU350" s="149"/>
      <c r="EV350" s="149"/>
      <c r="EW350" s="149"/>
      <c r="EX350" s="149"/>
      <c r="EY350" s="149"/>
      <c r="EZ350" s="149"/>
      <c r="FA350" s="149"/>
      <c r="FB350" s="149"/>
      <c r="FC350" s="149"/>
      <c r="FD350" s="149"/>
      <c r="FE350" s="149"/>
      <c r="FF350" s="149"/>
      <c r="FG350" s="149"/>
      <c r="FH350" s="149"/>
      <c r="FI350" s="149"/>
      <c r="FJ350" s="149"/>
      <c r="FK350" s="149"/>
      <c r="FL350" s="149"/>
      <c r="FM350" s="149"/>
      <c r="FN350" s="149"/>
      <c r="FO350" s="149"/>
      <c r="FP350" s="149"/>
      <c r="FQ350" s="149"/>
      <c r="FR350" s="149"/>
      <c r="FS350" s="149"/>
      <c r="FT350" s="149"/>
      <c r="FU350" s="149"/>
      <c r="FV350" s="149"/>
      <c r="FW350" s="149"/>
      <c r="FX350" s="149"/>
      <c r="FY350" s="149"/>
      <c r="FZ350" s="149"/>
      <c r="GA350" s="149"/>
      <c r="GB350" s="149"/>
      <c r="GC350" s="149"/>
      <c r="GD350" s="149"/>
      <c r="GE350" s="149"/>
      <c r="GF350" s="149"/>
      <c r="GG350" s="149"/>
      <c r="GH350" s="149"/>
      <c r="GI350" s="149"/>
      <c r="GJ350" s="149"/>
      <c r="GK350" s="149"/>
      <c r="GL350" s="149"/>
      <c r="GM350" s="149"/>
      <c r="GN350" s="149"/>
      <c r="GO350" s="149"/>
      <c r="GP350" s="149"/>
      <c r="GQ350" s="149"/>
      <c r="GR350" s="149"/>
      <c r="GS350" s="149"/>
      <c r="GT350" s="149"/>
      <c r="GU350" s="149"/>
      <c r="GV350" s="149"/>
      <c r="GW350" s="149"/>
      <c r="GX350" s="149"/>
      <c r="GY350" s="149"/>
      <c r="GZ350" s="149"/>
      <c r="HA350" s="149"/>
      <c r="HB350" s="149"/>
      <c r="HC350" s="149"/>
      <c r="HD350" s="149"/>
      <c r="HE350" s="149"/>
      <c r="HF350" s="149"/>
      <c r="HG350" s="149"/>
      <c r="HH350" s="149"/>
      <c r="HI350" s="149"/>
      <c r="HJ350" s="149"/>
      <c r="HK350" s="149"/>
      <c r="HL350" s="149"/>
      <c r="HM350" s="149"/>
      <c r="HN350" s="149"/>
      <c r="HO350" s="149"/>
      <c r="HP350" s="149"/>
      <c r="HQ350" s="149"/>
      <c r="HR350" s="149"/>
      <c r="HS350" s="149"/>
      <c r="HT350" s="149"/>
      <c r="HU350" s="149"/>
      <c r="HV350" s="149"/>
      <c r="HW350" s="149"/>
      <c r="HX350" s="149"/>
      <c r="HY350" s="149"/>
      <c r="HZ350" s="149"/>
      <c r="IA350" s="149"/>
      <c r="IB350" s="149"/>
      <c r="IC350" s="149"/>
      <c r="ID350" s="149"/>
      <c r="IE350" s="149"/>
      <c r="IF350" s="149"/>
      <c r="IG350" s="149"/>
      <c r="IH350" s="149"/>
      <c r="II350" s="149"/>
      <c r="IJ350" s="149"/>
      <c r="IK350" s="149"/>
      <c r="IL350" s="149"/>
      <c r="IM350" s="149"/>
      <c r="IN350" s="149"/>
      <c r="IO350" s="149"/>
      <c r="IP350" s="149"/>
      <c r="IQ350" s="149"/>
      <c r="IR350" s="149"/>
      <c r="IS350" s="149"/>
      <c r="IT350" s="149"/>
    </row>
    <row r="351" spans="1:254" s="203" customFormat="1" ht="14.4" x14ac:dyDescent="0.3">
      <c r="A351" s="230" t="s">
        <v>427</v>
      </c>
      <c r="B351" s="156" t="s">
        <v>381</v>
      </c>
      <c r="C351" s="155" t="s">
        <v>170</v>
      </c>
      <c r="D351" s="155" t="s">
        <v>109</v>
      </c>
      <c r="E351" s="155"/>
      <c r="F351" s="174"/>
      <c r="G351" s="172">
        <f>SUM(G352)</f>
        <v>0</v>
      </c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49"/>
      <c r="U351" s="149"/>
      <c r="V351" s="149"/>
      <c r="W351" s="149"/>
      <c r="X351" s="149"/>
      <c r="Y351" s="149"/>
      <c r="Z351" s="149"/>
      <c r="AA351" s="149"/>
      <c r="AB351" s="149"/>
      <c r="AC351" s="149"/>
      <c r="AD351" s="149"/>
      <c r="AE351" s="149"/>
      <c r="AF351" s="149"/>
      <c r="AG351" s="149"/>
      <c r="AH351" s="149"/>
      <c r="AI351" s="149"/>
      <c r="AJ351" s="149"/>
      <c r="AK351" s="149"/>
      <c r="AL351" s="149"/>
      <c r="AM351" s="149"/>
      <c r="AN351" s="149"/>
      <c r="AO351" s="149"/>
      <c r="AP351" s="149"/>
      <c r="AQ351" s="149"/>
      <c r="AR351" s="149"/>
      <c r="AS351" s="149"/>
      <c r="AT351" s="149"/>
      <c r="AU351" s="149"/>
      <c r="AV351" s="149"/>
      <c r="AW351" s="149"/>
      <c r="AX351" s="149"/>
      <c r="AY351" s="149"/>
      <c r="AZ351" s="149"/>
      <c r="BA351" s="149"/>
      <c r="BB351" s="149"/>
      <c r="BC351" s="149"/>
      <c r="BD351" s="149"/>
      <c r="BE351" s="149"/>
      <c r="BF351" s="149"/>
      <c r="BG351" s="149"/>
      <c r="BH351" s="149"/>
      <c r="BI351" s="149"/>
      <c r="BJ351" s="149"/>
      <c r="BK351" s="149"/>
      <c r="BL351" s="149"/>
      <c r="BM351" s="149"/>
      <c r="BN351" s="149"/>
      <c r="BO351" s="149"/>
      <c r="BP351" s="149"/>
      <c r="BQ351" s="149"/>
      <c r="BR351" s="149"/>
      <c r="BS351" s="149"/>
      <c r="BT351" s="149"/>
      <c r="BU351" s="149"/>
      <c r="BV351" s="149"/>
      <c r="BW351" s="149"/>
      <c r="BX351" s="149"/>
      <c r="BY351" s="149"/>
      <c r="BZ351" s="149"/>
      <c r="CA351" s="149"/>
      <c r="CB351" s="149"/>
      <c r="CC351" s="149"/>
      <c r="CD351" s="149"/>
      <c r="CE351" s="149"/>
      <c r="CF351" s="149"/>
      <c r="CG351" s="149"/>
      <c r="CH351" s="149"/>
      <c r="CI351" s="149"/>
      <c r="CJ351" s="149"/>
      <c r="CK351" s="149"/>
      <c r="CL351" s="149"/>
      <c r="CM351" s="149"/>
      <c r="CN351" s="149"/>
      <c r="CO351" s="149"/>
      <c r="CP351" s="149"/>
      <c r="CQ351" s="149"/>
      <c r="CR351" s="149"/>
      <c r="CS351" s="149"/>
      <c r="CT351" s="149"/>
      <c r="CU351" s="149"/>
      <c r="CV351" s="149"/>
      <c r="CW351" s="149"/>
      <c r="CX351" s="149"/>
      <c r="CY351" s="149"/>
      <c r="CZ351" s="149"/>
      <c r="DA351" s="149"/>
      <c r="DB351" s="149"/>
      <c r="DC351" s="149"/>
      <c r="DD351" s="149"/>
      <c r="DE351" s="149"/>
      <c r="DF351" s="149"/>
      <c r="DG351" s="149"/>
      <c r="DH351" s="149"/>
      <c r="DI351" s="149"/>
      <c r="DJ351" s="149"/>
      <c r="DK351" s="149"/>
      <c r="DL351" s="149"/>
      <c r="DM351" s="149"/>
      <c r="DN351" s="149"/>
      <c r="DO351" s="149"/>
      <c r="DP351" s="149"/>
      <c r="DQ351" s="149"/>
      <c r="DR351" s="149"/>
      <c r="DS351" s="149"/>
      <c r="DT351" s="149"/>
      <c r="DU351" s="149"/>
      <c r="DV351" s="149"/>
      <c r="DW351" s="149"/>
      <c r="DX351" s="149"/>
      <c r="DY351" s="149"/>
      <c r="DZ351" s="149"/>
      <c r="EA351" s="149"/>
      <c r="EB351" s="149"/>
      <c r="EC351" s="149"/>
      <c r="ED351" s="149"/>
      <c r="EE351" s="149"/>
      <c r="EF351" s="149"/>
      <c r="EG351" s="149"/>
      <c r="EH351" s="149"/>
      <c r="EI351" s="149"/>
      <c r="EJ351" s="149"/>
      <c r="EK351" s="149"/>
      <c r="EL351" s="149"/>
      <c r="EM351" s="149"/>
      <c r="EN351" s="149"/>
      <c r="EO351" s="149"/>
      <c r="EP351" s="149"/>
      <c r="EQ351" s="149"/>
      <c r="ER351" s="149"/>
      <c r="ES351" s="149"/>
      <c r="ET351" s="149"/>
      <c r="EU351" s="149"/>
      <c r="EV351" s="149"/>
      <c r="EW351" s="149"/>
      <c r="EX351" s="149"/>
      <c r="EY351" s="149"/>
      <c r="EZ351" s="149"/>
      <c r="FA351" s="149"/>
      <c r="FB351" s="149"/>
      <c r="FC351" s="149"/>
      <c r="FD351" s="149"/>
      <c r="FE351" s="149"/>
      <c r="FF351" s="149"/>
      <c r="FG351" s="149"/>
      <c r="FH351" s="149"/>
      <c r="FI351" s="149"/>
      <c r="FJ351" s="149"/>
      <c r="FK351" s="149"/>
      <c r="FL351" s="149"/>
      <c r="FM351" s="149"/>
      <c r="FN351" s="149"/>
      <c r="FO351" s="149"/>
      <c r="FP351" s="149"/>
      <c r="FQ351" s="149"/>
      <c r="FR351" s="149"/>
      <c r="FS351" s="149"/>
      <c r="FT351" s="149"/>
      <c r="FU351" s="149"/>
      <c r="FV351" s="149"/>
      <c r="FW351" s="149"/>
      <c r="FX351" s="149"/>
      <c r="FY351" s="149"/>
      <c r="FZ351" s="149"/>
      <c r="GA351" s="149"/>
      <c r="GB351" s="149"/>
      <c r="GC351" s="149"/>
      <c r="GD351" s="149"/>
      <c r="GE351" s="149"/>
      <c r="GF351" s="149"/>
      <c r="GG351" s="149"/>
      <c r="GH351" s="149"/>
      <c r="GI351" s="149"/>
      <c r="GJ351" s="149"/>
      <c r="GK351" s="149"/>
      <c r="GL351" s="149"/>
      <c r="GM351" s="149"/>
      <c r="GN351" s="149"/>
      <c r="GO351" s="149"/>
      <c r="GP351" s="149"/>
      <c r="GQ351" s="149"/>
      <c r="GR351" s="149"/>
      <c r="GS351" s="149"/>
      <c r="GT351" s="149"/>
      <c r="GU351" s="149"/>
      <c r="GV351" s="149"/>
      <c r="GW351" s="149"/>
      <c r="GX351" s="149"/>
      <c r="GY351" s="149"/>
      <c r="GZ351" s="149"/>
      <c r="HA351" s="149"/>
      <c r="HB351" s="149"/>
      <c r="HC351" s="149"/>
      <c r="HD351" s="149"/>
      <c r="HE351" s="149"/>
      <c r="HF351" s="149"/>
      <c r="HG351" s="149"/>
      <c r="HH351" s="149"/>
      <c r="HI351" s="149"/>
      <c r="HJ351" s="149"/>
      <c r="HK351" s="149"/>
      <c r="HL351" s="149"/>
      <c r="HM351" s="149"/>
      <c r="HN351" s="149"/>
      <c r="HO351" s="149"/>
      <c r="HP351" s="149"/>
      <c r="HQ351" s="149"/>
      <c r="HR351" s="149"/>
      <c r="HS351" s="149"/>
      <c r="HT351" s="149"/>
      <c r="HU351" s="149"/>
      <c r="HV351" s="149"/>
      <c r="HW351" s="149"/>
      <c r="HX351" s="149"/>
      <c r="HY351" s="149"/>
      <c r="HZ351" s="149"/>
      <c r="IA351" s="149"/>
      <c r="IB351" s="149"/>
      <c r="IC351" s="149"/>
      <c r="ID351" s="149"/>
      <c r="IE351" s="149"/>
      <c r="IF351" s="149"/>
      <c r="IG351" s="149"/>
      <c r="IH351" s="149"/>
      <c r="II351" s="149"/>
      <c r="IJ351" s="149"/>
      <c r="IK351" s="149"/>
      <c r="IL351" s="149"/>
      <c r="IM351" s="149"/>
      <c r="IN351" s="149"/>
      <c r="IO351" s="149"/>
      <c r="IP351" s="149"/>
      <c r="IQ351" s="149"/>
      <c r="IR351" s="149"/>
      <c r="IS351" s="149"/>
      <c r="IT351" s="149"/>
    </row>
    <row r="352" spans="1:254" s="203" customFormat="1" ht="14.4" x14ac:dyDescent="0.3">
      <c r="A352" s="159" t="s">
        <v>140</v>
      </c>
      <c r="B352" s="175" t="s">
        <v>381</v>
      </c>
      <c r="C352" s="175" t="s">
        <v>170</v>
      </c>
      <c r="D352" s="175" t="s">
        <v>109</v>
      </c>
      <c r="E352" s="175" t="s">
        <v>141</v>
      </c>
      <c r="F352" s="174"/>
      <c r="G352" s="172">
        <f>SUM(G353)</f>
        <v>0</v>
      </c>
      <c r="H352" s="149"/>
      <c r="I352" s="149"/>
      <c r="J352" s="149"/>
      <c r="K352" s="149"/>
      <c r="L352" s="149"/>
      <c r="M352" s="149"/>
      <c r="N352" s="149"/>
      <c r="O352" s="149"/>
      <c r="P352" s="149"/>
      <c r="Q352" s="149"/>
      <c r="R352" s="149"/>
      <c r="S352" s="149"/>
      <c r="T352" s="149"/>
      <c r="U352" s="149"/>
      <c r="V352" s="149"/>
      <c r="W352" s="149"/>
      <c r="X352" s="149"/>
      <c r="Y352" s="149"/>
      <c r="Z352" s="149"/>
      <c r="AA352" s="149"/>
      <c r="AB352" s="149"/>
      <c r="AC352" s="149"/>
      <c r="AD352" s="149"/>
      <c r="AE352" s="149"/>
      <c r="AF352" s="149"/>
      <c r="AG352" s="149"/>
      <c r="AH352" s="149"/>
      <c r="AI352" s="149"/>
      <c r="AJ352" s="149"/>
      <c r="AK352" s="149"/>
      <c r="AL352" s="149"/>
      <c r="AM352" s="149"/>
      <c r="AN352" s="149"/>
      <c r="AO352" s="149"/>
      <c r="AP352" s="149"/>
      <c r="AQ352" s="149"/>
      <c r="AR352" s="149"/>
      <c r="AS352" s="149"/>
      <c r="AT352" s="149"/>
      <c r="AU352" s="149"/>
      <c r="AV352" s="149"/>
      <c r="AW352" s="149"/>
      <c r="AX352" s="149"/>
      <c r="AY352" s="149"/>
      <c r="AZ352" s="149"/>
      <c r="BA352" s="149"/>
      <c r="BB352" s="149"/>
      <c r="BC352" s="149"/>
      <c r="BD352" s="149"/>
      <c r="BE352" s="149"/>
      <c r="BF352" s="149"/>
      <c r="BG352" s="149"/>
      <c r="BH352" s="149"/>
      <c r="BI352" s="149"/>
      <c r="BJ352" s="149"/>
      <c r="BK352" s="149"/>
      <c r="BL352" s="149"/>
      <c r="BM352" s="149"/>
      <c r="BN352" s="149"/>
      <c r="BO352" s="149"/>
      <c r="BP352" s="149"/>
      <c r="BQ352" s="149"/>
      <c r="BR352" s="149"/>
      <c r="BS352" s="149"/>
      <c r="BT352" s="149"/>
      <c r="BU352" s="149"/>
      <c r="BV352" s="149"/>
      <c r="BW352" s="149"/>
      <c r="BX352" s="149"/>
      <c r="BY352" s="149"/>
      <c r="BZ352" s="149"/>
      <c r="CA352" s="149"/>
      <c r="CB352" s="149"/>
      <c r="CC352" s="149"/>
      <c r="CD352" s="149"/>
      <c r="CE352" s="149"/>
      <c r="CF352" s="149"/>
      <c r="CG352" s="149"/>
      <c r="CH352" s="149"/>
      <c r="CI352" s="149"/>
      <c r="CJ352" s="149"/>
      <c r="CK352" s="149"/>
      <c r="CL352" s="149"/>
      <c r="CM352" s="149"/>
      <c r="CN352" s="149"/>
      <c r="CO352" s="149"/>
      <c r="CP352" s="149"/>
      <c r="CQ352" s="149"/>
      <c r="CR352" s="149"/>
      <c r="CS352" s="149"/>
      <c r="CT352" s="149"/>
      <c r="CU352" s="149"/>
      <c r="CV352" s="149"/>
      <c r="CW352" s="149"/>
      <c r="CX352" s="149"/>
      <c r="CY352" s="149"/>
      <c r="CZ352" s="149"/>
      <c r="DA352" s="149"/>
      <c r="DB352" s="149"/>
      <c r="DC352" s="149"/>
      <c r="DD352" s="149"/>
      <c r="DE352" s="149"/>
      <c r="DF352" s="149"/>
      <c r="DG352" s="149"/>
      <c r="DH352" s="149"/>
      <c r="DI352" s="149"/>
      <c r="DJ352" s="149"/>
      <c r="DK352" s="149"/>
      <c r="DL352" s="149"/>
      <c r="DM352" s="149"/>
      <c r="DN352" s="149"/>
      <c r="DO352" s="149"/>
      <c r="DP352" s="149"/>
      <c r="DQ352" s="149"/>
      <c r="DR352" s="149"/>
      <c r="DS352" s="149"/>
      <c r="DT352" s="149"/>
      <c r="DU352" s="149"/>
      <c r="DV352" s="149"/>
      <c r="DW352" s="149"/>
      <c r="DX352" s="149"/>
      <c r="DY352" s="149"/>
      <c r="DZ352" s="149"/>
      <c r="EA352" s="149"/>
      <c r="EB352" s="149"/>
      <c r="EC352" s="149"/>
      <c r="ED352" s="149"/>
      <c r="EE352" s="149"/>
      <c r="EF352" s="149"/>
      <c r="EG352" s="149"/>
      <c r="EH352" s="149"/>
      <c r="EI352" s="149"/>
      <c r="EJ352" s="149"/>
      <c r="EK352" s="149"/>
      <c r="EL352" s="149"/>
      <c r="EM352" s="149"/>
      <c r="EN352" s="149"/>
      <c r="EO352" s="149"/>
      <c r="EP352" s="149"/>
      <c r="EQ352" s="149"/>
      <c r="ER352" s="149"/>
      <c r="ES352" s="149"/>
      <c r="ET352" s="149"/>
      <c r="EU352" s="149"/>
      <c r="EV352" s="149"/>
      <c r="EW352" s="149"/>
      <c r="EX352" s="149"/>
      <c r="EY352" s="149"/>
      <c r="EZ352" s="149"/>
      <c r="FA352" s="149"/>
      <c r="FB352" s="149"/>
      <c r="FC352" s="149"/>
      <c r="FD352" s="149"/>
      <c r="FE352" s="149"/>
      <c r="FF352" s="149"/>
      <c r="FG352" s="149"/>
      <c r="FH352" s="149"/>
      <c r="FI352" s="149"/>
      <c r="FJ352" s="149"/>
      <c r="FK352" s="149"/>
      <c r="FL352" s="149"/>
      <c r="FM352" s="149"/>
      <c r="FN352" s="149"/>
      <c r="FO352" s="149"/>
      <c r="FP352" s="149"/>
      <c r="FQ352" s="149"/>
      <c r="FR352" s="149"/>
      <c r="FS352" s="149"/>
      <c r="FT352" s="149"/>
      <c r="FU352" s="149"/>
      <c r="FV352" s="149"/>
      <c r="FW352" s="149"/>
      <c r="FX352" s="149"/>
      <c r="FY352" s="149"/>
      <c r="FZ352" s="149"/>
      <c r="GA352" s="149"/>
      <c r="GB352" s="149"/>
      <c r="GC352" s="149"/>
      <c r="GD352" s="149"/>
      <c r="GE352" s="149"/>
      <c r="GF352" s="149"/>
      <c r="GG352" s="149"/>
      <c r="GH352" s="149"/>
      <c r="GI352" s="149"/>
      <c r="GJ352" s="149"/>
      <c r="GK352" s="149"/>
      <c r="GL352" s="149"/>
      <c r="GM352" s="149"/>
      <c r="GN352" s="149"/>
      <c r="GO352" s="149"/>
      <c r="GP352" s="149"/>
      <c r="GQ352" s="149"/>
      <c r="GR352" s="149"/>
      <c r="GS352" s="149"/>
      <c r="GT352" s="149"/>
      <c r="GU352" s="149"/>
      <c r="GV352" s="149"/>
      <c r="GW352" s="149"/>
      <c r="GX352" s="149"/>
      <c r="GY352" s="149"/>
      <c r="GZ352" s="149"/>
      <c r="HA352" s="149"/>
      <c r="HB352" s="149"/>
      <c r="HC352" s="149"/>
      <c r="HD352" s="149"/>
      <c r="HE352" s="149"/>
      <c r="HF352" s="149"/>
      <c r="HG352" s="149"/>
      <c r="HH352" s="149"/>
      <c r="HI352" s="149"/>
      <c r="HJ352" s="149"/>
      <c r="HK352" s="149"/>
      <c r="HL352" s="149"/>
      <c r="HM352" s="149"/>
      <c r="HN352" s="149"/>
      <c r="HO352" s="149"/>
      <c r="HP352" s="149"/>
      <c r="HQ352" s="149"/>
      <c r="HR352" s="149"/>
      <c r="HS352" s="149"/>
      <c r="HT352" s="149"/>
      <c r="HU352" s="149"/>
      <c r="HV352" s="149"/>
      <c r="HW352" s="149"/>
      <c r="HX352" s="149"/>
      <c r="HY352" s="149"/>
      <c r="HZ352" s="149"/>
      <c r="IA352" s="149"/>
      <c r="IB352" s="149"/>
      <c r="IC352" s="149"/>
      <c r="ID352" s="149"/>
      <c r="IE352" s="149"/>
      <c r="IF352" s="149"/>
      <c r="IG352" s="149"/>
      <c r="IH352" s="149"/>
      <c r="II352" s="149"/>
      <c r="IJ352" s="149"/>
      <c r="IK352" s="149"/>
      <c r="IL352" s="149"/>
      <c r="IM352" s="149"/>
      <c r="IN352" s="149"/>
      <c r="IO352" s="149"/>
      <c r="IP352" s="149"/>
      <c r="IQ352" s="149"/>
      <c r="IR352" s="149"/>
      <c r="IS352" s="149"/>
      <c r="IT352" s="149"/>
    </row>
    <row r="353" spans="1:254" s="203" customFormat="1" ht="14.4" x14ac:dyDescent="0.3">
      <c r="A353" s="169" t="s">
        <v>300</v>
      </c>
      <c r="B353" s="171" t="s">
        <v>381</v>
      </c>
      <c r="C353" s="174" t="s">
        <v>170</v>
      </c>
      <c r="D353" s="174" t="s">
        <v>109</v>
      </c>
      <c r="E353" s="174" t="s">
        <v>292</v>
      </c>
      <c r="F353" s="174"/>
      <c r="G353" s="172">
        <f>SUM(G354)</f>
        <v>0</v>
      </c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  <c r="T353" s="149"/>
      <c r="U353" s="149"/>
      <c r="V353" s="149"/>
      <c r="W353" s="149"/>
      <c r="X353" s="149"/>
      <c r="Y353" s="149"/>
      <c r="Z353" s="149"/>
      <c r="AA353" s="149"/>
      <c r="AB353" s="149"/>
      <c r="AC353" s="149"/>
      <c r="AD353" s="149"/>
      <c r="AE353" s="149"/>
      <c r="AF353" s="149"/>
      <c r="AG353" s="149"/>
      <c r="AH353" s="149"/>
      <c r="AI353" s="149"/>
      <c r="AJ353" s="149"/>
      <c r="AK353" s="149"/>
      <c r="AL353" s="149"/>
      <c r="AM353" s="149"/>
      <c r="AN353" s="149"/>
      <c r="AO353" s="149"/>
      <c r="AP353" s="149"/>
      <c r="AQ353" s="149"/>
      <c r="AR353" s="149"/>
      <c r="AS353" s="149"/>
      <c r="AT353" s="149"/>
      <c r="AU353" s="149"/>
      <c r="AV353" s="149"/>
      <c r="AW353" s="149"/>
      <c r="AX353" s="149"/>
      <c r="AY353" s="149"/>
      <c r="AZ353" s="149"/>
      <c r="BA353" s="149"/>
      <c r="BB353" s="149"/>
      <c r="BC353" s="149"/>
      <c r="BD353" s="149"/>
      <c r="BE353" s="149"/>
      <c r="BF353" s="149"/>
      <c r="BG353" s="149"/>
      <c r="BH353" s="149"/>
      <c r="BI353" s="149"/>
      <c r="BJ353" s="149"/>
      <c r="BK353" s="149"/>
      <c r="BL353" s="149"/>
      <c r="BM353" s="149"/>
      <c r="BN353" s="149"/>
      <c r="BO353" s="149"/>
      <c r="BP353" s="149"/>
      <c r="BQ353" s="149"/>
      <c r="BR353" s="149"/>
      <c r="BS353" s="149"/>
      <c r="BT353" s="149"/>
      <c r="BU353" s="149"/>
      <c r="BV353" s="149"/>
      <c r="BW353" s="149"/>
      <c r="BX353" s="149"/>
      <c r="BY353" s="149"/>
      <c r="BZ353" s="149"/>
      <c r="CA353" s="149"/>
      <c r="CB353" s="149"/>
      <c r="CC353" s="149"/>
      <c r="CD353" s="149"/>
      <c r="CE353" s="149"/>
      <c r="CF353" s="149"/>
      <c r="CG353" s="149"/>
      <c r="CH353" s="149"/>
      <c r="CI353" s="149"/>
      <c r="CJ353" s="149"/>
      <c r="CK353" s="149"/>
      <c r="CL353" s="149"/>
      <c r="CM353" s="149"/>
      <c r="CN353" s="149"/>
      <c r="CO353" s="149"/>
      <c r="CP353" s="149"/>
      <c r="CQ353" s="149"/>
      <c r="CR353" s="149"/>
      <c r="CS353" s="149"/>
      <c r="CT353" s="149"/>
      <c r="CU353" s="149"/>
      <c r="CV353" s="149"/>
      <c r="CW353" s="149"/>
      <c r="CX353" s="149"/>
      <c r="CY353" s="149"/>
      <c r="CZ353" s="149"/>
      <c r="DA353" s="149"/>
      <c r="DB353" s="149"/>
      <c r="DC353" s="149"/>
      <c r="DD353" s="149"/>
      <c r="DE353" s="149"/>
      <c r="DF353" s="149"/>
      <c r="DG353" s="149"/>
      <c r="DH353" s="149"/>
      <c r="DI353" s="149"/>
      <c r="DJ353" s="149"/>
      <c r="DK353" s="149"/>
      <c r="DL353" s="149"/>
      <c r="DM353" s="149"/>
      <c r="DN353" s="149"/>
      <c r="DO353" s="149"/>
      <c r="DP353" s="149"/>
      <c r="DQ353" s="149"/>
      <c r="DR353" s="149"/>
      <c r="DS353" s="149"/>
      <c r="DT353" s="149"/>
      <c r="DU353" s="149"/>
      <c r="DV353" s="149"/>
      <c r="DW353" s="149"/>
      <c r="DX353" s="149"/>
      <c r="DY353" s="149"/>
      <c r="DZ353" s="149"/>
      <c r="EA353" s="149"/>
      <c r="EB353" s="149"/>
      <c r="EC353" s="149"/>
      <c r="ED353" s="149"/>
      <c r="EE353" s="149"/>
      <c r="EF353" s="149"/>
      <c r="EG353" s="149"/>
      <c r="EH353" s="149"/>
      <c r="EI353" s="149"/>
      <c r="EJ353" s="149"/>
      <c r="EK353" s="149"/>
      <c r="EL353" s="149"/>
      <c r="EM353" s="149"/>
      <c r="EN353" s="149"/>
      <c r="EO353" s="149"/>
      <c r="EP353" s="149"/>
      <c r="EQ353" s="149"/>
      <c r="ER353" s="149"/>
      <c r="ES353" s="149"/>
      <c r="ET353" s="149"/>
      <c r="EU353" s="149"/>
      <c r="EV353" s="149"/>
      <c r="EW353" s="149"/>
      <c r="EX353" s="149"/>
      <c r="EY353" s="149"/>
      <c r="EZ353" s="149"/>
      <c r="FA353" s="149"/>
      <c r="FB353" s="149"/>
      <c r="FC353" s="149"/>
      <c r="FD353" s="149"/>
      <c r="FE353" s="149"/>
      <c r="FF353" s="149"/>
      <c r="FG353" s="149"/>
      <c r="FH353" s="149"/>
      <c r="FI353" s="149"/>
      <c r="FJ353" s="149"/>
      <c r="FK353" s="149"/>
      <c r="FL353" s="149"/>
      <c r="FM353" s="149"/>
      <c r="FN353" s="149"/>
      <c r="FO353" s="149"/>
      <c r="FP353" s="149"/>
      <c r="FQ353" s="149"/>
      <c r="FR353" s="149"/>
      <c r="FS353" s="149"/>
      <c r="FT353" s="149"/>
      <c r="FU353" s="149"/>
      <c r="FV353" s="149"/>
      <c r="FW353" s="149"/>
      <c r="FX353" s="149"/>
      <c r="FY353" s="149"/>
      <c r="FZ353" s="149"/>
      <c r="GA353" s="149"/>
      <c r="GB353" s="149"/>
      <c r="GC353" s="149"/>
      <c r="GD353" s="149"/>
      <c r="GE353" s="149"/>
      <c r="GF353" s="149"/>
      <c r="GG353" s="149"/>
      <c r="GH353" s="149"/>
      <c r="GI353" s="149"/>
      <c r="GJ353" s="149"/>
      <c r="GK353" s="149"/>
      <c r="GL353" s="149"/>
      <c r="GM353" s="149"/>
      <c r="GN353" s="149"/>
      <c r="GO353" s="149"/>
      <c r="GP353" s="149"/>
      <c r="GQ353" s="149"/>
      <c r="GR353" s="149"/>
      <c r="GS353" s="149"/>
      <c r="GT353" s="149"/>
      <c r="GU353" s="149"/>
      <c r="GV353" s="149"/>
      <c r="GW353" s="149"/>
      <c r="GX353" s="149"/>
      <c r="GY353" s="149"/>
      <c r="GZ353" s="149"/>
      <c r="HA353" s="149"/>
      <c r="HB353" s="149"/>
      <c r="HC353" s="149"/>
      <c r="HD353" s="149"/>
      <c r="HE353" s="149"/>
      <c r="HF353" s="149"/>
      <c r="HG353" s="149"/>
      <c r="HH353" s="149"/>
      <c r="HI353" s="149"/>
      <c r="HJ353" s="149"/>
      <c r="HK353" s="149"/>
      <c r="HL353" s="149"/>
      <c r="HM353" s="149"/>
      <c r="HN353" s="149"/>
      <c r="HO353" s="149"/>
      <c r="HP353" s="149"/>
      <c r="HQ353" s="149"/>
      <c r="HR353" s="149"/>
      <c r="HS353" s="149"/>
      <c r="HT353" s="149"/>
      <c r="HU353" s="149"/>
      <c r="HV353" s="149"/>
      <c r="HW353" s="149"/>
      <c r="HX353" s="149"/>
      <c r="HY353" s="149"/>
      <c r="HZ353" s="149"/>
      <c r="IA353" s="149"/>
      <c r="IB353" s="149"/>
      <c r="IC353" s="149"/>
      <c r="ID353" s="149"/>
      <c r="IE353" s="149"/>
      <c r="IF353" s="149"/>
      <c r="IG353" s="149"/>
      <c r="IH353" s="149"/>
      <c r="II353" s="149"/>
      <c r="IJ353" s="149"/>
      <c r="IK353" s="149"/>
      <c r="IL353" s="149"/>
      <c r="IM353" s="149"/>
      <c r="IN353" s="149"/>
      <c r="IO353" s="149"/>
      <c r="IP353" s="149"/>
      <c r="IQ353" s="149"/>
      <c r="IR353" s="149"/>
      <c r="IS353" s="149"/>
      <c r="IT353" s="149"/>
    </row>
    <row r="354" spans="1:254" s="203" customFormat="1" ht="14.4" x14ac:dyDescent="0.3">
      <c r="A354" s="164" t="s">
        <v>383</v>
      </c>
      <c r="B354" s="179">
        <v>510</v>
      </c>
      <c r="C354" s="177" t="s">
        <v>170</v>
      </c>
      <c r="D354" s="177" t="s">
        <v>109</v>
      </c>
      <c r="E354" s="177" t="s">
        <v>292</v>
      </c>
      <c r="F354" s="177" t="s">
        <v>105</v>
      </c>
      <c r="G354" s="172">
        <v>0</v>
      </c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  <c r="R354" s="149"/>
      <c r="S354" s="149"/>
      <c r="T354" s="149"/>
      <c r="U354" s="149"/>
      <c r="V354" s="149"/>
      <c r="W354" s="149"/>
      <c r="X354" s="149"/>
      <c r="Y354" s="149"/>
      <c r="Z354" s="149"/>
      <c r="AA354" s="149"/>
      <c r="AB354" s="149"/>
      <c r="AC354" s="149"/>
      <c r="AD354" s="149"/>
      <c r="AE354" s="149"/>
      <c r="AF354" s="149"/>
      <c r="AG354" s="149"/>
      <c r="AH354" s="149"/>
      <c r="AI354" s="149"/>
      <c r="AJ354" s="149"/>
      <c r="AK354" s="149"/>
      <c r="AL354" s="149"/>
      <c r="AM354" s="149"/>
      <c r="AN354" s="149"/>
      <c r="AO354" s="149"/>
      <c r="AP354" s="149"/>
      <c r="AQ354" s="149"/>
      <c r="AR354" s="149"/>
      <c r="AS354" s="149"/>
      <c r="AT354" s="149"/>
      <c r="AU354" s="149"/>
      <c r="AV354" s="149"/>
      <c r="AW354" s="149"/>
      <c r="AX354" s="149"/>
      <c r="AY354" s="149"/>
      <c r="AZ354" s="149"/>
      <c r="BA354" s="149"/>
      <c r="BB354" s="149"/>
      <c r="BC354" s="149"/>
      <c r="BD354" s="149"/>
      <c r="BE354" s="149"/>
      <c r="BF354" s="149"/>
      <c r="BG354" s="149"/>
      <c r="BH354" s="149"/>
      <c r="BI354" s="149"/>
      <c r="BJ354" s="149"/>
      <c r="BK354" s="149"/>
      <c r="BL354" s="149"/>
      <c r="BM354" s="149"/>
      <c r="BN354" s="149"/>
      <c r="BO354" s="149"/>
      <c r="BP354" s="149"/>
      <c r="BQ354" s="149"/>
      <c r="BR354" s="149"/>
      <c r="BS354" s="149"/>
      <c r="BT354" s="149"/>
      <c r="BU354" s="149"/>
      <c r="BV354" s="149"/>
      <c r="BW354" s="149"/>
      <c r="BX354" s="149"/>
      <c r="BY354" s="149"/>
      <c r="BZ354" s="149"/>
      <c r="CA354" s="149"/>
      <c r="CB354" s="149"/>
      <c r="CC354" s="149"/>
      <c r="CD354" s="149"/>
      <c r="CE354" s="149"/>
      <c r="CF354" s="149"/>
      <c r="CG354" s="149"/>
      <c r="CH354" s="149"/>
      <c r="CI354" s="149"/>
      <c r="CJ354" s="149"/>
      <c r="CK354" s="149"/>
      <c r="CL354" s="149"/>
      <c r="CM354" s="149"/>
      <c r="CN354" s="149"/>
      <c r="CO354" s="149"/>
      <c r="CP354" s="149"/>
      <c r="CQ354" s="149"/>
      <c r="CR354" s="149"/>
      <c r="CS354" s="149"/>
      <c r="CT354" s="149"/>
      <c r="CU354" s="149"/>
      <c r="CV354" s="149"/>
      <c r="CW354" s="149"/>
      <c r="CX354" s="149"/>
      <c r="CY354" s="149"/>
      <c r="CZ354" s="149"/>
      <c r="DA354" s="149"/>
      <c r="DB354" s="149"/>
      <c r="DC354" s="149"/>
      <c r="DD354" s="149"/>
      <c r="DE354" s="149"/>
      <c r="DF354" s="149"/>
      <c r="DG354" s="149"/>
      <c r="DH354" s="149"/>
      <c r="DI354" s="149"/>
      <c r="DJ354" s="149"/>
      <c r="DK354" s="149"/>
      <c r="DL354" s="149"/>
      <c r="DM354" s="149"/>
      <c r="DN354" s="149"/>
      <c r="DO354" s="149"/>
      <c r="DP354" s="149"/>
      <c r="DQ354" s="149"/>
      <c r="DR354" s="149"/>
      <c r="DS354" s="149"/>
      <c r="DT354" s="149"/>
      <c r="DU354" s="149"/>
      <c r="DV354" s="149"/>
      <c r="DW354" s="149"/>
      <c r="DX354" s="149"/>
      <c r="DY354" s="149"/>
      <c r="DZ354" s="149"/>
      <c r="EA354" s="149"/>
      <c r="EB354" s="149"/>
      <c r="EC354" s="149"/>
      <c r="ED354" s="149"/>
      <c r="EE354" s="149"/>
      <c r="EF354" s="149"/>
      <c r="EG354" s="149"/>
      <c r="EH354" s="149"/>
      <c r="EI354" s="149"/>
      <c r="EJ354" s="149"/>
      <c r="EK354" s="149"/>
      <c r="EL354" s="149"/>
      <c r="EM354" s="149"/>
      <c r="EN354" s="149"/>
      <c r="EO354" s="149"/>
      <c r="EP354" s="149"/>
      <c r="EQ354" s="149"/>
      <c r="ER354" s="149"/>
      <c r="ES354" s="149"/>
      <c r="ET354" s="149"/>
      <c r="EU354" s="149"/>
      <c r="EV354" s="149"/>
      <c r="EW354" s="149"/>
      <c r="EX354" s="149"/>
      <c r="EY354" s="149"/>
      <c r="EZ354" s="149"/>
      <c r="FA354" s="149"/>
      <c r="FB354" s="149"/>
      <c r="FC354" s="149"/>
      <c r="FD354" s="149"/>
      <c r="FE354" s="149"/>
      <c r="FF354" s="149"/>
      <c r="FG354" s="149"/>
      <c r="FH354" s="149"/>
      <c r="FI354" s="149"/>
      <c r="FJ354" s="149"/>
      <c r="FK354" s="149"/>
      <c r="FL354" s="149"/>
      <c r="FM354" s="149"/>
      <c r="FN354" s="149"/>
      <c r="FO354" s="149"/>
      <c r="FP354" s="149"/>
      <c r="FQ354" s="149"/>
      <c r="FR354" s="149"/>
      <c r="FS354" s="149"/>
      <c r="FT354" s="149"/>
      <c r="FU354" s="149"/>
      <c r="FV354" s="149"/>
      <c r="FW354" s="149"/>
      <c r="FX354" s="149"/>
      <c r="FY354" s="149"/>
      <c r="FZ354" s="149"/>
      <c r="GA354" s="149"/>
      <c r="GB354" s="149"/>
      <c r="GC354" s="149"/>
      <c r="GD354" s="149"/>
      <c r="GE354" s="149"/>
      <c r="GF354" s="149"/>
      <c r="GG354" s="149"/>
      <c r="GH354" s="149"/>
      <c r="GI354" s="149"/>
      <c r="GJ354" s="149"/>
      <c r="GK354" s="149"/>
      <c r="GL354" s="149"/>
      <c r="GM354" s="149"/>
      <c r="GN354" s="149"/>
      <c r="GO354" s="149"/>
      <c r="GP354" s="149"/>
      <c r="GQ354" s="149"/>
      <c r="GR354" s="149"/>
      <c r="GS354" s="149"/>
      <c r="GT354" s="149"/>
      <c r="GU354" s="149"/>
      <c r="GV354" s="149"/>
      <c r="GW354" s="149"/>
      <c r="GX354" s="149"/>
      <c r="GY354" s="149"/>
      <c r="GZ354" s="149"/>
      <c r="HA354" s="149"/>
      <c r="HB354" s="149"/>
      <c r="HC354" s="149"/>
      <c r="HD354" s="149"/>
      <c r="HE354" s="149"/>
      <c r="HF354" s="149"/>
      <c r="HG354" s="149"/>
      <c r="HH354" s="149"/>
      <c r="HI354" s="149"/>
      <c r="HJ354" s="149"/>
      <c r="HK354" s="149"/>
      <c r="HL354" s="149"/>
      <c r="HM354" s="149"/>
      <c r="HN354" s="149"/>
      <c r="HO354" s="149"/>
      <c r="HP354" s="149"/>
      <c r="HQ354" s="149"/>
      <c r="HR354" s="149"/>
      <c r="HS354" s="149"/>
      <c r="HT354" s="149"/>
      <c r="HU354" s="149"/>
      <c r="HV354" s="149"/>
      <c r="HW354" s="149"/>
      <c r="HX354" s="149"/>
      <c r="HY354" s="149"/>
      <c r="HZ354" s="149"/>
      <c r="IA354" s="149"/>
      <c r="IB354" s="149"/>
      <c r="IC354" s="149"/>
      <c r="ID354" s="149"/>
      <c r="IE354" s="149"/>
      <c r="IF354" s="149"/>
      <c r="IG354" s="149"/>
      <c r="IH354" s="149"/>
      <c r="II354" s="149"/>
      <c r="IJ354" s="149"/>
      <c r="IK354" s="149"/>
      <c r="IL354" s="149"/>
      <c r="IM354" s="149"/>
      <c r="IN354" s="149"/>
      <c r="IO354" s="149"/>
      <c r="IP354" s="149"/>
      <c r="IQ354" s="149"/>
      <c r="IR354" s="149"/>
      <c r="IS354" s="149"/>
      <c r="IT354" s="149"/>
    </row>
    <row r="355" spans="1:254" s="203" customFormat="1" ht="14.4" x14ac:dyDescent="0.3">
      <c r="A355" s="243" t="s">
        <v>315</v>
      </c>
      <c r="B355" s="182" t="s">
        <v>381</v>
      </c>
      <c r="C355" s="182" t="s">
        <v>306</v>
      </c>
      <c r="D355" s="182" t="s">
        <v>99</v>
      </c>
      <c r="E355" s="182"/>
      <c r="F355" s="182"/>
      <c r="G355" s="244">
        <f>SUM(G356)</f>
        <v>1225</v>
      </c>
      <c r="H355" s="206"/>
      <c r="I355" s="206"/>
      <c r="J355" s="206"/>
      <c r="K355" s="206"/>
      <c r="L355" s="206"/>
      <c r="M355" s="206"/>
      <c r="N355" s="206"/>
      <c r="O355" s="206"/>
      <c r="P355" s="206"/>
      <c r="Q355" s="206"/>
      <c r="R355" s="206"/>
      <c r="S355" s="206"/>
      <c r="T355" s="206"/>
      <c r="U355" s="206"/>
      <c r="V355" s="206"/>
      <c r="W355" s="206"/>
      <c r="X355" s="206"/>
      <c r="Y355" s="206"/>
      <c r="Z355" s="206"/>
      <c r="AA355" s="206"/>
      <c r="AB355" s="206"/>
      <c r="AC355" s="206"/>
      <c r="AD355" s="206"/>
      <c r="AE355" s="206"/>
      <c r="AF355" s="206"/>
      <c r="AG355" s="206"/>
      <c r="AH355" s="206"/>
      <c r="AI355" s="206"/>
      <c r="AJ355" s="206"/>
      <c r="AK355" s="206"/>
      <c r="AL355" s="206"/>
      <c r="AM355" s="206"/>
      <c r="AN355" s="206"/>
      <c r="AO355" s="206"/>
      <c r="AP355" s="206"/>
      <c r="AQ355" s="206"/>
      <c r="AR355" s="206"/>
      <c r="AS355" s="206"/>
      <c r="AT355" s="206"/>
      <c r="AU355" s="206"/>
      <c r="AV355" s="206"/>
      <c r="AW355" s="206"/>
      <c r="AX355" s="206"/>
      <c r="AY355" s="206"/>
      <c r="AZ355" s="206"/>
      <c r="BA355" s="206"/>
      <c r="BB355" s="206"/>
      <c r="BC355" s="206"/>
      <c r="BD355" s="206"/>
      <c r="BE355" s="206"/>
      <c r="BF355" s="206"/>
      <c r="BG355" s="206"/>
      <c r="BH355" s="206"/>
      <c r="BI355" s="206"/>
      <c r="BJ355" s="206"/>
      <c r="BK355" s="206"/>
      <c r="BL355" s="206"/>
      <c r="BM355" s="206"/>
      <c r="BN355" s="206"/>
      <c r="BO355" s="206"/>
      <c r="BP355" s="206"/>
      <c r="BQ355" s="206"/>
      <c r="BR355" s="206"/>
      <c r="BS355" s="206"/>
      <c r="BT355" s="206"/>
      <c r="BU355" s="206"/>
      <c r="BV355" s="206"/>
      <c r="BW355" s="206"/>
      <c r="BX355" s="206"/>
      <c r="BY355" s="206"/>
      <c r="BZ355" s="206"/>
      <c r="CA355" s="206"/>
      <c r="CB355" s="206"/>
      <c r="CC355" s="206"/>
      <c r="CD355" s="206"/>
      <c r="CE355" s="206"/>
      <c r="CF355" s="206"/>
      <c r="CG355" s="206"/>
      <c r="CH355" s="206"/>
      <c r="CI355" s="206"/>
      <c r="CJ355" s="206"/>
      <c r="CK355" s="206"/>
      <c r="CL355" s="206"/>
      <c r="CM355" s="206"/>
      <c r="CN355" s="206"/>
      <c r="CO355" s="206"/>
      <c r="CP355" s="206"/>
      <c r="CQ355" s="206"/>
      <c r="CR355" s="206"/>
      <c r="CS355" s="206"/>
      <c r="CT355" s="206"/>
      <c r="CU355" s="206"/>
      <c r="CV355" s="206"/>
      <c r="CW355" s="206"/>
      <c r="CX355" s="206"/>
      <c r="CY355" s="206"/>
      <c r="CZ355" s="206"/>
      <c r="DA355" s="206"/>
      <c r="DB355" s="206"/>
      <c r="DC355" s="206"/>
      <c r="DD355" s="206"/>
      <c r="DE355" s="206"/>
      <c r="DF355" s="206"/>
      <c r="DG355" s="206"/>
      <c r="DH355" s="206"/>
      <c r="DI355" s="206"/>
      <c r="DJ355" s="206"/>
      <c r="DK355" s="206"/>
      <c r="DL355" s="206"/>
      <c r="DM355" s="206"/>
      <c r="DN355" s="206"/>
      <c r="DO355" s="206"/>
      <c r="DP355" s="206"/>
      <c r="DQ355" s="206"/>
      <c r="DR355" s="206"/>
      <c r="DS355" s="206"/>
      <c r="DT355" s="206"/>
      <c r="DU355" s="206"/>
      <c r="DV355" s="206"/>
      <c r="DW355" s="206"/>
      <c r="DX355" s="206"/>
      <c r="DY355" s="206"/>
      <c r="DZ355" s="206"/>
      <c r="EA355" s="206"/>
      <c r="EB355" s="206"/>
      <c r="EC355" s="206"/>
      <c r="ED355" s="206"/>
      <c r="EE355" s="206"/>
      <c r="EF355" s="206"/>
      <c r="EG355" s="206"/>
      <c r="EH355" s="206"/>
      <c r="EI355" s="206"/>
      <c r="EJ355" s="206"/>
      <c r="EK355" s="206"/>
      <c r="EL355" s="206"/>
      <c r="EM355" s="206"/>
      <c r="EN355" s="206"/>
      <c r="EO355" s="206"/>
      <c r="EP355" s="206"/>
      <c r="EQ355" s="206"/>
      <c r="ER355" s="206"/>
      <c r="ES355" s="206"/>
      <c r="ET355" s="206"/>
      <c r="EU355" s="206"/>
      <c r="EV355" s="206"/>
      <c r="EW355" s="206"/>
      <c r="EX355" s="206"/>
      <c r="EY355" s="206"/>
      <c r="EZ355" s="206"/>
      <c r="FA355" s="206"/>
      <c r="FB355" s="206"/>
      <c r="FC355" s="206"/>
      <c r="FD355" s="206"/>
      <c r="FE355" s="206"/>
      <c r="FF355" s="206"/>
      <c r="FG355" s="206"/>
      <c r="FH355" s="206"/>
      <c r="FI355" s="206"/>
      <c r="FJ355" s="206"/>
      <c r="FK355" s="206"/>
      <c r="FL355" s="206"/>
      <c r="FM355" s="206"/>
      <c r="FN355" s="206"/>
      <c r="FO355" s="206"/>
      <c r="FP355" s="206"/>
      <c r="FQ355" s="206"/>
      <c r="FR355" s="206"/>
      <c r="FS355" s="206"/>
      <c r="FT355" s="206"/>
      <c r="FU355" s="206"/>
      <c r="FV355" s="206"/>
      <c r="FW355" s="206"/>
      <c r="FX355" s="206"/>
      <c r="FY355" s="206"/>
      <c r="FZ355" s="206"/>
      <c r="GA355" s="206"/>
      <c r="GB355" s="206"/>
      <c r="GC355" s="206"/>
      <c r="GD355" s="206"/>
      <c r="GE355" s="206"/>
      <c r="GF355" s="206"/>
      <c r="GG355" s="206"/>
      <c r="GH355" s="206"/>
      <c r="GI355" s="206"/>
      <c r="GJ355" s="206"/>
      <c r="GK355" s="206"/>
      <c r="GL355" s="206"/>
      <c r="GM355" s="206"/>
      <c r="GN355" s="206"/>
      <c r="GO355" s="206"/>
      <c r="GP355" s="206"/>
      <c r="GQ355" s="206"/>
      <c r="GR355" s="206"/>
      <c r="GS355" s="206"/>
      <c r="GT355" s="206"/>
      <c r="GU355" s="206"/>
      <c r="GV355" s="206"/>
      <c r="GW355" s="206"/>
      <c r="GX355" s="206"/>
      <c r="GY355" s="206"/>
      <c r="GZ355" s="206"/>
      <c r="HA355" s="206"/>
      <c r="HB355" s="206"/>
      <c r="HC355" s="206"/>
      <c r="HD355" s="206"/>
      <c r="HE355" s="206"/>
      <c r="HF355" s="206"/>
      <c r="HG355" s="206"/>
      <c r="HH355" s="206"/>
      <c r="HI355" s="206"/>
      <c r="HJ355" s="206"/>
      <c r="HK355" s="206"/>
      <c r="HL355" s="206"/>
      <c r="HM355" s="206"/>
      <c r="HN355" s="206"/>
      <c r="HO355" s="206"/>
      <c r="HP355" s="206"/>
      <c r="HQ355" s="206"/>
      <c r="HR355" s="206"/>
      <c r="HS355" s="206"/>
      <c r="HT355" s="206"/>
      <c r="HU355" s="206"/>
      <c r="HV355" s="206"/>
      <c r="HW355" s="206"/>
      <c r="HX355" s="206"/>
      <c r="HY355" s="206"/>
      <c r="HZ355" s="206"/>
      <c r="IA355" s="206"/>
      <c r="IB355" s="206"/>
      <c r="IC355" s="206"/>
      <c r="ID355" s="206"/>
      <c r="IE355" s="206"/>
      <c r="IF355" s="206"/>
      <c r="IG355" s="206"/>
      <c r="IH355" s="206"/>
      <c r="II355" s="206"/>
      <c r="IJ355" s="206"/>
      <c r="IK355" s="206"/>
      <c r="IL355" s="206"/>
      <c r="IM355" s="206"/>
      <c r="IN355" s="206"/>
      <c r="IO355" s="206"/>
      <c r="IP355" s="206"/>
      <c r="IQ355" s="206"/>
      <c r="IR355" s="206"/>
      <c r="IS355" s="206"/>
      <c r="IT355" s="206"/>
    </row>
    <row r="356" spans="1:254" ht="13.8" x14ac:dyDescent="0.3">
      <c r="A356" s="245" t="s">
        <v>316</v>
      </c>
      <c r="B356" s="175" t="s">
        <v>381</v>
      </c>
      <c r="C356" s="161" t="s">
        <v>306</v>
      </c>
      <c r="D356" s="161" t="s">
        <v>99</v>
      </c>
      <c r="E356" s="161"/>
      <c r="F356" s="161"/>
      <c r="G356" s="210">
        <f>SUM(G357+G373)</f>
        <v>1225</v>
      </c>
    </row>
    <row r="357" spans="1:254" s="203" customFormat="1" ht="13.8" x14ac:dyDescent="0.3">
      <c r="A357" s="246" t="s">
        <v>309</v>
      </c>
      <c r="B357" s="175" t="s">
        <v>381</v>
      </c>
      <c r="C357" s="161" t="s">
        <v>306</v>
      </c>
      <c r="D357" s="161" t="s">
        <v>99</v>
      </c>
      <c r="E357" s="161"/>
      <c r="F357" s="161"/>
      <c r="G357" s="210">
        <f>SUM(G358+G361+G364+G367+G370)</f>
        <v>825</v>
      </c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  <c r="T357" s="136"/>
      <c r="U357" s="136"/>
      <c r="V357" s="136"/>
      <c r="W357" s="136"/>
      <c r="X357" s="136"/>
      <c r="Y357" s="136"/>
      <c r="Z357" s="136"/>
      <c r="AA357" s="136"/>
      <c r="AB357" s="136"/>
      <c r="AC357" s="136"/>
      <c r="AD357" s="136"/>
      <c r="AE357" s="136"/>
      <c r="AF357" s="136"/>
      <c r="AG357" s="136"/>
      <c r="AH357" s="136"/>
      <c r="AI357" s="136"/>
      <c r="AJ357" s="136"/>
      <c r="AK357" s="136"/>
      <c r="AL357" s="136"/>
      <c r="AM357" s="136"/>
      <c r="AN357" s="136"/>
      <c r="AO357" s="136"/>
      <c r="AP357" s="136"/>
      <c r="AQ357" s="136"/>
      <c r="AR357" s="136"/>
      <c r="AS357" s="136"/>
      <c r="AT357" s="136"/>
      <c r="AU357" s="136"/>
      <c r="AV357" s="136"/>
      <c r="AW357" s="136"/>
      <c r="AX357" s="136"/>
      <c r="AY357" s="136"/>
      <c r="AZ357" s="136"/>
      <c r="BA357" s="136"/>
      <c r="BB357" s="136"/>
      <c r="BC357" s="136"/>
      <c r="BD357" s="136"/>
      <c r="BE357" s="136"/>
      <c r="BF357" s="136"/>
      <c r="BG357" s="136"/>
      <c r="BH357" s="136"/>
      <c r="BI357" s="136"/>
      <c r="BJ357" s="136"/>
      <c r="BK357" s="136"/>
      <c r="BL357" s="136"/>
      <c r="BM357" s="136"/>
      <c r="BN357" s="136"/>
      <c r="BO357" s="136"/>
      <c r="BP357" s="136"/>
      <c r="BQ357" s="136"/>
      <c r="BR357" s="136"/>
      <c r="BS357" s="136"/>
      <c r="BT357" s="136"/>
      <c r="BU357" s="136"/>
      <c r="BV357" s="136"/>
      <c r="BW357" s="136"/>
      <c r="BX357" s="136"/>
      <c r="BY357" s="136"/>
      <c r="BZ357" s="136"/>
      <c r="CA357" s="136"/>
      <c r="CB357" s="136"/>
      <c r="CC357" s="136"/>
      <c r="CD357" s="136"/>
      <c r="CE357" s="136"/>
      <c r="CF357" s="136"/>
      <c r="CG357" s="136"/>
      <c r="CH357" s="136"/>
      <c r="CI357" s="136"/>
      <c r="CJ357" s="136"/>
      <c r="CK357" s="136"/>
      <c r="CL357" s="136"/>
      <c r="CM357" s="136"/>
      <c r="CN357" s="136"/>
      <c r="CO357" s="136"/>
      <c r="CP357" s="136"/>
      <c r="CQ357" s="136"/>
      <c r="CR357" s="136"/>
      <c r="CS357" s="136"/>
      <c r="CT357" s="136"/>
      <c r="CU357" s="136"/>
      <c r="CV357" s="136"/>
      <c r="CW357" s="136"/>
      <c r="CX357" s="136"/>
      <c r="CY357" s="136"/>
      <c r="CZ357" s="136"/>
      <c r="DA357" s="136"/>
      <c r="DB357" s="136"/>
      <c r="DC357" s="136"/>
      <c r="DD357" s="136"/>
      <c r="DE357" s="136"/>
      <c r="DF357" s="136"/>
      <c r="DG357" s="136"/>
      <c r="DH357" s="136"/>
      <c r="DI357" s="136"/>
      <c r="DJ357" s="136"/>
      <c r="DK357" s="136"/>
      <c r="DL357" s="136"/>
      <c r="DM357" s="136"/>
      <c r="DN357" s="136"/>
      <c r="DO357" s="136"/>
      <c r="DP357" s="136"/>
      <c r="DQ357" s="136"/>
      <c r="DR357" s="136"/>
      <c r="DS357" s="136"/>
      <c r="DT357" s="136"/>
      <c r="DU357" s="136"/>
      <c r="DV357" s="136"/>
      <c r="DW357" s="136"/>
      <c r="DX357" s="136"/>
      <c r="DY357" s="136"/>
      <c r="DZ357" s="136"/>
      <c r="EA357" s="136"/>
      <c r="EB357" s="136"/>
      <c r="EC357" s="136"/>
      <c r="ED357" s="136"/>
      <c r="EE357" s="136"/>
      <c r="EF357" s="136"/>
      <c r="EG357" s="136"/>
      <c r="EH357" s="136"/>
      <c r="EI357" s="136"/>
      <c r="EJ357" s="136"/>
      <c r="EK357" s="136"/>
      <c r="EL357" s="136"/>
      <c r="EM357" s="136"/>
      <c r="EN357" s="136"/>
      <c r="EO357" s="136"/>
      <c r="EP357" s="136"/>
      <c r="EQ357" s="136"/>
      <c r="ER357" s="136"/>
      <c r="ES357" s="136"/>
      <c r="ET357" s="136"/>
      <c r="EU357" s="136"/>
      <c r="EV357" s="136"/>
      <c r="EW357" s="136"/>
      <c r="EX357" s="136"/>
      <c r="EY357" s="136"/>
      <c r="EZ357" s="136"/>
      <c r="FA357" s="136"/>
      <c r="FB357" s="136"/>
      <c r="FC357" s="136"/>
      <c r="FD357" s="136"/>
      <c r="FE357" s="136"/>
      <c r="FF357" s="136"/>
      <c r="FG357" s="136"/>
      <c r="FH357" s="136"/>
      <c r="FI357" s="136"/>
      <c r="FJ357" s="136"/>
      <c r="FK357" s="136"/>
      <c r="FL357" s="136"/>
      <c r="FM357" s="136"/>
      <c r="FN357" s="136"/>
      <c r="FO357" s="136"/>
      <c r="FP357" s="136"/>
      <c r="FQ357" s="136"/>
      <c r="FR357" s="136"/>
      <c r="FS357" s="136"/>
      <c r="FT357" s="136"/>
      <c r="FU357" s="136"/>
      <c r="FV357" s="136"/>
      <c r="FW357" s="136"/>
      <c r="FX357" s="136"/>
      <c r="FY357" s="136"/>
      <c r="FZ357" s="136"/>
      <c r="GA357" s="136"/>
      <c r="GB357" s="136"/>
      <c r="GC357" s="136"/>
      <c r="GD357" s="136"/>
      <c r="GE357" s="136"/>
      <c r="GF357" s="136"/>
      <c r="GG357" s="136"/>
      <c r="GH357" s="136"/>
      <c r="GI357" s="136"/>
      <c r="GJ357" s="136"/>
      <c r="GK357" s="136"/>
      <c r="GL357" s="136"/>
      <c r="GM357" s="136"/>
      <c r="GN357" s="136"/>
      <c r="GO357" s="136"/>
      <c r="GP357" s="136"/>
      <c r="GQ357" s="136"/>
      <c r="GR357" s="136"/>
      <c r="GS357" s="136"/>
      <c r="GT357" s="136"/>
      <c r="GU357" s="136"/>
      <c r="GV357" s="136"/>
      <c r="GW357" s="136"/>
      <c r="GX357" s="136"/>
      <c r="GY357" s="136"/>
      <c r="GZ357" s="136"/>
      <c r="HA357" s="136"/>
      <c r="HB357" s="136"/>
      <c r="HC357" s="136"/>
      <c r="HD357" s="136"/>
      <c r="HE357" s="136"/>
      <c r="HF357" s="136"/>
      <c r="HG357" s="136"/>
      <c r="HH357" s="136"/>
      <c r="HI357" s="136"/>
      <c r="HJ357" s="136"/>
      <c r="HK357" s="136"/>
      <c r="HL357" s="136"/>
      <c r="HM357" s="136"/>
      <c r="HN357" s="136"/>
      <c r="HO357" s="136"/>
      <c r="HP357" s="136"/>
      <c r="HQ357" s="136"/>
      <c r="HR357" s="136"/>
      <c r="HS357" s="136"/>
      <c r="HT357" s="136"/>
      <c r="HU357" s="136"/>
      <c r="HV357" s="136"/>
      <c r="HW357" s="136"/>
      <c r="HX357" s="136"/>
      <c r="HY357" s="136"/>
      <c r="HZ357" s="136"/>
      <c r="IA357" s="136"/>
      <c r="IB357" s="136"/>
      <c r="IC357" s="136"/>
      <c r="ID357" s="136"/>
      <c r="IE357" s="136"/>
      <c r="IF357" s="136"/>
      <c r="IG357" s="136"/>
      <c r="IH357" s="136"/>
      <c r="II357" s="136"/>
      <c r="IJ357" s="136"/>
      <c r="IK357" s="136"/>
      <c r="IL357" s="136"/>
      <c r="IM357" s="136"/>
      <c r="IN357" s="136"/>
      <c r="IO357" s="136"/>
      <c r="IP357" s="136"/>
      <c r="IQ357" s="136"/>
      <c r="IR357" s="136"/>
      <c r="IS357" s="136"/>
      <c r="IT357" s="136"/>
    </row>
    <row r="358" spans="1:254" s="132" customFormat="1" ht="26.4" x14ac:dyDescent="0.25">
      <c r="A358" s="247" t="s">
        <v>435</v>
      </c>
      <c r="B358" s="174" t="s">
        <v>381</v>
      </c>
      <c r="C358" s="171" t="s">
        <v>306</v>
      </c>
      <c r="D358" s="171" t="s">
        <v>99</v>
      </c>
      <c r="E358" s="171" t="s">
        <v>319</v>
      </c>
      <c r="F358" s="171"/>
      <c r="G358" s="213">
        <f>SUM(G360+G359)</f>
        <v>120</v>
      </c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  <c r="T358" s="136"/>
      <c r="U358" s="136"/>
      <c r="V358" s="136"/>
      <c r="W358" s="136"/>
      <c r="X358" s="136"/>
      <c r="Y358" s="136"/>
      <c r="Z358" s="136"/>
      <c r="AA358" s="136"/>
      <c r="AB358" s="136"/>
      <c r="AC358" s="136"/>
      <c r="AD358" s="136"/>
      <c r="AE358" s="136"/>
      <c r="AF358" s="136"/>
      <c r="AG358" s="136"/>
      <c r="AH358" s="136"/>
      <c r="AI358" s="136"/>
      <c r="AJ358" s="136"/>
      <c r="AK358" s="136"/>
      <c r="AL358" s="136"/>
      <c r="AM358" s="136"/>
      <c r="AN358" s="136"/>
      <c r="AO358" s="136"/>
      <c r="AP358" s="136"/>
      <c r="AQ358" s="136"/>
      <c r="AR358" s="136"/>
      <c r="AS358" s="136"/>
      <c r="AT358" s="136"/>
      <c r="AU358" s="136"/>
      <c r="AV358" s="136"/>
      <c r="AW358" s="136"/>
      <c r="AX358" s="136"/>
      <c r="AY358" s="136"/>
      <c r="AZ358" s="136"/>
      <c r="BA358" s="136"/>
      <c r="BB358" s="136"/>
      <c r="BC358" s="136"/>
      <c r="BD358" s="136"/>
      <c r="BE358" s="136"/>
      <c r="BF358" s="136"/>
      <c r="BG358" s="136"/>
      <c r="BH358" s="136"/>
      <c r="BI358" s="136"/>
      <c r="BJ358" s="136"/>
      <c r="BK358" s="136"/>
      <c r="BL358" s="136"/>
      <c r="BM358" s="136"/>
      <c r="BN358" s="136"/>
      <c r="BO358" s="136"/>
      <c r="BP358" s="136"/>
      <c r="BQ358" s="136"/>
      <c r="BR358" s="136"/>
      <c r="BS358" s="136"/>
      <c r="BT358" s="136"/>
      <c r="BU358" s="136"/>
      <c r="BV358" s="136"/>
      <c r="BW358" s="136"/>
      <c r="BX358" s="136"/>
      <c r="BY358" s="136"/>
      <c r="BZ358" s="136"/>
      <c r="CA358" s="136"/>
      <c r="CB358" s="136"/>
      <c r="CC358" s="136"/>
      <c r="CD358" s="136"/>
      <c r="CE358" s="136"/>
      <c r="CF358" s="136"/>
      <c r="CG358" s="136"/>
      <c r="CH358" s="136"/>
      <c r="CI358" s="136"/>
      <c r="CJ358" s="136"/>
      <c r="CK358" s="136"/>
      <c r="CL358" s="136"/>
      <c r="CM358" s="136"/>
      <c r="CN358" s="136"/>
      <c r="CO358" s="136"/>
      <c r="CP358" s="136"/>
      <c r="CQ358" s="136"/>
      <c r="CR358" s="136"/>
      <c r="CS358" s="136"/>
      <c r="CT358" s="136"/>
      <c r="CU358" s="136"/>
      <c r="CV358" s="136"/>
      <c r="CW358" s="136"/>
      <c r="CX358" s="136"/>
      <c r="CY358" s="136"/>
      <c r="CZ358" s="136"/>
      <c r="DA358" s="136"/>
      <c r="DB358" s="136"/>
      <c r="DC358" s="136"/>
      <c r="DD358" s="136"/>
      <c r="DE358" s="136"/>
      <c r="DF358" s="136"/>
      <c r="DG358" s="136"/>
      <c r="DH358" s="136"/>
      <c r="DI358" s="136"/>
      <c r="DJ358" s="136"/>
      <c r="DK358" s="136"/>
      <c r="DL358" s="136"/>
      <c r="DM358" s="136"/>
      <c r="DN358" s="136"/>
      <c r="DO358" s="136"/>
      <c r="DP358" s="136"/>
      <c r="DQ358" s="136"/>
      <c r="DR358" s="136"/>
      <c r="DS358" s="136"/>
      <c r="DT358" s="136"/>
      <c r="DU358" s="136"/>
      <c r="DV358" s="136"/>
      <c r="DW358" s="136"/>
      <c r="DX358" s="136"/>
      <c r="DY358" s="136"/>
      <c r="DZ358" s="136"/>
      <c r="EA358" s="136"/>
      <c r="EB358" s="136"/>
      <c r="EC358" s="136"/>
      <c r="ED358" s="136"/>
      <c r="EE358" s="136"/>
      <c r="EF358" s="136"/>
      <c r="EG358" s="136"/>
      <c r="EH358" s="136"/>
      <c r="EI358" s="136"/>
      <c r="EJ358" s="136"/>
      <c r="EK358" s="136"/>
      <c r="EL358" s="136"/>
      <c r="EM358" s="136"/>
      <c r="EN358" s="136"/>
      <c r="EO358" s="136"/>
      <c r="EP358" s="136"/>
      <c r="EQ358" s="136"/>
      <c r="ER358" s="136"/>
      <c r="ES358" s="136"/>
      <c r="ET358" s="136"/>
      <c r="EU358" s="136"/>
      <c r="EV358" s="136"/>
      <c r="EW358" s="136"/>
      <c r="EX358" s="136"/>
      <c r="EY358" s="136"/>
      <c r="EZ358" s="136"/>
      <c r="FA358" s="136"/>
      <c r="FB358" s="136"/>
      <c r="FC358" s="136"/>
      <c r="FD358" s="136"/>
      <c r="FE358" s="136"/>
      <c r="FF358" s="136"/>
      <c r="FG358" s="136"/>
      <c r="FH358" s="136"/>
      <c r="FI358" s="136"/>
      <c r="FJ358" s="136"/>
      <c r="FK358" s="136"/>
      <c r="FL358" s="136"/>
      <c r="FM358" s="136"/>
      <c r="FN358" s="136"/>
      <c r="FO358" s="136"/>
      <c r="FP358" s="136"/>
      <c r="FQ358" s="136"/>
      <c r="FR358" s="136"/>
      <c r="FS358" s="136"/>
      <c r="FT358" s="136"/>
      <c r="FU358" s="136"/>
      <c r="FV358" s="136"/>
      <c r="FW358" s="136"/>
      <c r="FX358" s="136"/>
      <c r="FY358" s="136"/>
      <c r="FZ358" s="136"/>
      <c r="GA358" s="136"/>
      <c r="GB358" s="136"/>
      <c r="GC358" s="136"/>
      <c r="GD358" s="136"/>
      <c r="GE358" s="136"/>
      <c r="GF358" s="136"/>
      <c r="GG358" s="136"/>
      <c r="GH358" s="136"/>
      <c r="GI358" s="136"/>
      <c r="GJ358" s="136"/>
      <c r="GK358" s="136"/>
      <c r="GL358" s="136"/>
      <c r="GM358" s="136"/>
      <c r="GN358" s="136"/>
      <c r="GO358" s="136"/>
      <c r="GP358" s="136"/>
      <c r="GQ358" s="136"/>
      <c r="GR358" s="136"/>
      <c r="GS358" s="136"/>
      <c r="GT358" s="136"/>
      <c r="GU358" s="136"/>
      <c r="GV358" s="136"/>
      <c r="GW358" s="136"/>
      <c r="GX358" s="136"/>
      <c r="GY358" s="136"/>
      <c r="GZ358" s="136"/>
      <c r="HA358" s="136"/>
      <c r="HB358" s="136"/>
      <c r="HC358" s="136"/>
      <c r="HD358" s="136"/>
      <c r="HE358" s="136"/>
      <c r="HF358" s="136"/>
      <c r="HG358" s="136"/>
      <c r="HH358" s="136"/>
      <c r="HI358" s="136"/>
      <c r="HJ358" s="136"/>
      <c r="HK358" s="136"/>
      <c r="HL358" s="136"/>
      <c r="HM358" s="136"/>
      <c r="HN358" s="136"/>
      <c r="HO358" s="136"/>
      <c r="HP358" s="136"/>
      <c r="HQ358" s="136"/>
      <c r="HR358" s="136"/>
      <c r="HS358" s="136"/>
      <c r="HT358" s="136"/>
      <c r="HU358" s="136"/>
      <c r="HV358" s="136"/>
      <c r="HW358" s="136"/>
      <c r="HX358" s="136"/>
      <c r="HY358" s="136"/>
      <c r="HZ358" s="136"/>
      <c r="IA358" s="136"/>
      <c r="IB358" s="136"/>
      <c r="IC358" s="136"/>
      <c r="ID358" s="136"/>
      <c r="IE358" s="136"/>
      <c r="IF358" s="136"/>
      <c r="IG358" s="136"/>
      <c r="IH358" s="136"/>
      <c r="II358" s="136"/>
      <c r="IJ358" s="136"/>
      <c r="IK358" s="136"/>
      <c r="IL358" s="136"/>
      <c r="IM358" s="136"/>
      <c r="IN358" s="136"/>
      <c r="IO358" s="136"/>
      <c r="IP358" s="136"/>
      <c r="IQ358" s="136"/>
      <c r="IR358" s="136"/>
      <c r="IS358" s="136"/>
      <c r="IT358" s="136"/>
    </row>
    <row r="359" spans="1:254" s="132" customFormat="1" x14ac:dyDescent="0.25">
      <c r="A359" s="164" t="s">
        <v>383</v>
      </c>
      <c r="B359" s="177" t="s">
        <v>381</v>
      </c>
      <c r="C359" s="166" t="s">
        <v>306</v>
      </c>
      <c r="D359" s="166" t="s">
        <v>99</v>
      </c>
      <c r="E359" s="166" t="s">
        <v>319</v>
      </c>
      <c r="F359" s="166" t="s">
        <v>105</v>
      </c>
      <c r="G359" s="213">
        <v>1</v>
      </c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  <c r="T359" s="136"/>
      <c r="U359" s="136"/>
      <c r="V359" s="136"/>
      <c r="W359" s="136"/>
      <c r="X359" s="136"/>
      <c r="Y359" s="136"/>
      <c r="Z359" s="136"/>
      <c r="AA359" s="136"/>
      <c r="AB359" s="136"/>
      <c r="AC359" s="136"/>
      <c r="AD359" s="136"/>
      <c r="AE359" s="136"/>
      <c r="AF359" s="136"/>
      <c r="AG359" s="136"/>
      <c r="AH359" s="136"/>
      <c r="AI359" s="136"/>
      <c r="AJ359" s="136"/>
      <c r="AK359" s="136"/>
      <c r="AL359" s="136"/>
      <c r="AM359" s="136"/>
      <c r="AN359" s="136"/>
      <c r="AO359" s="136"/>
      <c r="AP359" s="136"/>
      <c r="AQ359" s="136"/>
      <c r="AR359" s="136"/>
      <c r="AS359" s="136"/>
      <c r="AT359" s="136"/>
      <c r="AU359" s="136"/>
      <c r="AV359" s="136"/>
      <c r="AW359" s="136"/>
      <c r="AX359" s="136"/>
      <c r="AY359" s="136"/>
      <c r="AZ359" s="136"/>
      <c r="BA359" s="136"/>
      <c r="BB359" s="136"/>
      <c r="BC359" s="136"/>
      <c r="BD359" s="136"/>
      <c r="BE359" s="136"/>
      <c r="BF359" s="136"/>
      <c r="BG359" s="136"/>
      <c r="BH359" s="136"/>
      <c r="BI359" s="136"/>
      <c r="BJ359" s="136"/>
      <c r="BK359" s="136"/>
      <c r="BL359" s="136"/>
      <c r="BM359" s="136"/>
      <c r="BN359" s="136"/>
      <c r="BO359" s="136"/>
      <c r="BP359" s="136"/>
      <c r="BQ359" s="136"/>
      <c r="BR359" s="136"/>
      <c r="BS359" s="136"/>
      <c r="BT359" s="136"/>
      <c r="BU359" s="136"/>
      <c r="BV359" s="136"/>
      <c r="BW359" s="136"/>
      <c r="BX359" s="136"/>
      <c r="BY359" s="136"/>
      <c r="BZ359" s="136"/>
      <c r="CA359" s="136"/>
      <c r="CB359" s="136"/>
      <c r="CC359" s="136"/>
      <c r="CD359" s="136"/>
      <c r="CE359" s="136"/>
      <c r="CF359" s="136"/>
      <c r="CG359" s="136"/>
      <c r="CH359" s="136"/>
      <c r="CI359" s="136"/>
      <c r="CJ359" s="136"/>
      <c r="CK359" s="136"/>
      <c r="CL359" s="136"/>
      <c r="CM359" s="136"/>
      <c r="CN359" s="136"/>
      <c r="CO359" s="136"/>
      <c r="CP359" s="136"/>
      <c r="CQ359" s="136"/>
      <c r="CR359" s="136"/>
      <c r="CS359" s="136"/>
      <c r="CT359" s="136"/>
      <c r="CU359" s="136"/>
      <c r="CV359" s="136"/>
      <c r="CW359" s="136"/>
      <c r="CX359" s="136"/>
      <c r="CY359" s="136"/>
      <c r="CZ359" s="136"/>
      <c r="DA359" s="136"/>
      <c r="DB359" s="136"/>
      <c r="DC359" s="136"/>
      <c r="DD359" s="136"/>
      <c r="DE359" s="136"/>
      <c r="DF359" s="136"/>
      <c r="DG359" s="136"/>
      <c r="DH359" s="136"/>
      <c r="DI359" s="136"/>
      <c r="DJ359" s="136"/>
      <c r="DK359" s="136"/>
      <c r="DL359" s="136"/>
      <c r="DM359" s="136"/>
      <c r="DN359" s="136"/>
      <c r="DO359" s="136"/>
      <c r="DP359" s="136"/>
      <c r="DQ359" s="136"/>
      <c r="DR359" s="136"/>
      <c r="DS359" s="136"/>
      <c r="DT359" s="136"/>
      <c r="DU359" s="136"/>
      <c r="DV359" s="136"/>
      <c r="DW359" s="136"/>
      <c r="DX359" s="136"/>
      <c r="DY359" s="136"/>
      <c r="DZ359" s="136"/>
      <c r="EA359" s="136"/>
      <c r="EB359" s="136"/>
      <c r="EC359" s="136"/>
      <c r="ED359" s="136"/>
      <c r="EE359" s="136"/>
      <c r="EF359" s="136"/>
      <c r="EG359" s="136"/>
      <c r="EH359" s="136"/>
      <c r="EI359" s="136"/>
      <c r="EJ359" s="136"/>
      <c r="EK359" s="136"/>
      <c r="EL359" s="136"/>
      <c r="EM359" s="136"/>
      <c r="EN359" s="136"/>
      <c r="EO359" s="136"/>
      <c r="EP359" s="136"/>
      <c r="EQ359" s="136"/>
      <c r="ER359" s="136"/>
      <c r="ES359" s="136"/>
      <c r="ET359" s="136"/>
      <c r="EU359" s="136"/>
      <c r="EV359" s="136"/>
      <c r="EW359" s="136"/>
      <c r="EX359" s="136"/>
      <c r="EY359" s="136"/>
      <c r="EZ359" s="136"/>
      <c r="FA359" s="136"/>
      <c r="FB359" s="136"/>
      <c r="FC359" s="136"/>
      <c r="FD359" s="136"/>
      <c r="FE359" s="136"/>
      <c r="FF359" s="136"/>
      <c r="FG359" s="136"/>
      <c r="FH359" s="136"/>
      <c r="FI359" s="136"/>
      <c r="FJ359" s="136"/>
      <c r="FK359" s="136"/>
      <c r="FL359" s="136"/>
      <c r="FM359" s="136"/>
      <c r="FN359" s="136"/>
      <c r="FO359" s="136"/>
      <c r="FP359" s="136"/>
      <c r="FQ359" s="136"/>
      <c r="FR359" s="136"/>
      <c r="FS359" s="136"/>
      <c r="FT359" s="136"/>
      <c r="FU359" s="136"/>
      <c r="FV359" s="136"/>
      <c r="FW359" s="136"/>
      <c r="FX359" s="136"/>
      <c r="FY359" s="136"/>
      <c r="FZ359" s="136"/>
      <c r="GA359" s="136"/>
      <c r="GB359" s="136"/>
      <c r="GC359" s="136"/>
      <c r="GD359" s="136"/>
      <c r="GE359" s="136"/>
      <c r="GF359" s="136"/>
      <c r="GG359" s="136"/>
      <c r="GH359" s="136"/>
      <c r="GI359" s="136"/>
      <c r="GJ359" s="136"/>
      <c r="GK359" s="136"/>
      <c r="GL359" s="136"/>
      <c r="GM359" s="136"/>
      <c r="GN359" s="136"/>
      <c r="GO359" s="136"/>
      <c r="GP359" s="136"/>
      <c r="GQ359" s="136"/>
      <c r="GR359" s="136"/>
      <c r="GS359" s="136"/>
      <c r="GT359" s="136"/>
      <c r="GU359" s="136"/>
      <c r="GV359" s="136"/>
      <c r="GW359" s="136"/>
      <c r="GX359" s="136"/>
      <c r="GY359" s="136"/>
      <c r="GZ359" s="136"/>
      <c r="HA359" s="136"/>
      <c r="HB359" s="136"/>
      <c r="HC359" s="136"/>
      <c r="HD359" s="136"/>
      <c r="HE359" s="136"/>
      <c r="HF359" s="136"/>
      <c r="HG359" s="136"/>
      <c r="HH359" s="136"/>
      <c r="HI359" s="136"/>
      <c r="HJ359" s="136"/>
      <c r="HK359" s="136"/>
      <c r="HL359" s="136"/>
      <c r="HM359" s="136"/>
      <c r="HN359" s="136"/>
      <c r="HO359" s="136"/>
      <c r="HP359" s="136"/>
      <c r="HQ359" s="136"/>
      <c r="HR359" s="136"/>
      <c r="HS359" s="136"/>
      <c r="HT359" s="136"/>
      <c r="HU359" s="136"/>
      <c r="HV359" s="136"/>
      <c r="HW359" s="136"/>
      <c r="HX359" s="136"/>
      <c r="HY359" s="136"/>
      <c r="HZ359" s="136"/>
      <c r="IA359" s="136"/>
      <c r="IB359" s="136"/>
      <c r="IC359" s="136"/>
      <c r="ID359" s="136"/>
      <c r="IE359" s="136"/>
      <c r="IF359" s="136"/>
      <c r="IG359" s="136"/>
      <c r="IH359" s="136"/>
      <c r="II359" s="136"/>
      <c r="IJ359" s="136"/>
      <c r="IK359" s="136"/>
      <c r="IL359" s="136"/>
      <c r="IM359" s="136"/>
      <c r="IN359" s="136"/>
      <c r="IO359" s="136"/>
      <c r="IP359" s="136"/>
      <c r="IQ359" s="136"/>
      <c r="IR359" s="136"/>
      <c r="IS359" s="136"/>
      <c r="IT359" s="136"/>
    </row>
    <row r="360" spans="1:254" s="168" customFormat="1" x14ac:dyDescent="0.25">
      <c r="A360" s="164" t="s">
        <v>277</v>
      </c>
      <c r="B360" s="177" t="s">
        <v>381</v>
      </c>
      <c r="C360" s="166" t="s">
        <v>306</v>
      </c>
      <c r="D360" s="166" t="s">
        <v>99</v>
      </c>
      <c r="E360" s="166" t="s">
        <v>319</v>
      </c>
      <c r="F360" s="166" t="s">
        <v>278</v>
      </c>
      <c r="G360" s="205">
        <v>119</v>
      </c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  <c r="T360" s="136"/>
      <c r="U360" s="136"/>
      <c r="V360" s="136"/>
      <c r="W360" s="136"/>
      <c r="X360" s="136"/>
      <c r="Y360" s="136"/>
      <c r="Z360" s="136"/>
      <c r="AA360" s="136"/>
      <c r="AB360" s="136"/>
      <c r="AC360" s="136"/>
      <c r="AD360" s="136"/>
      <c r="AE360" s="136"/>
      <c r="AF360" s="136"/>
      <c r="AG360" s="136"/>
      <c r="AH360" s="136"/>
      <c r="AI360" s="136"/>
      <c r="AJ360" s="136"/>
      <c r="AK360" s="136"/>
      <c r="AL360" s="136"/>
      <c r="AM360" s="136"/>
      <c r="AN360" s="136"/>
      <c r="AO360" s="136"/>
      <c r="AP360" s="136"/>
      <c r="AQ360" s="136"/>
      <c r="AR360" s="136"/>
      <c r="AS360" s="136"/>
      <c r="AT360" s="136"/>
      <c r="AU360" s="136"/>
      <c r="AV360" s="136"/>
      <c r="AW360" s="136"/>
      <c r="AX360" s="136"/>
      <c r="AY360" s="136"/>
      <c r="AZ360" s="136"/>
      <c r="BA360" s="136"/>
      <c r="BB360" s="136"/>
      <c r="BC360" s="136"/>
      <c r="BD360" s="136"/>
      <c r="BE360" s="136"/>
      <c r="BF360" s="136"/>
      <c r="BG360" s="136"/>
      <c r="BH360" s="136"/>
      <c r="BI360" s="136"/>
      <c r="BJ360" s="136"/>
      <c r="BK360" s="136"/>
      <c r="BL360" s="136"/>
      <c r="BM360" s="136"/>
      <c r="BN360" s="136"/>
      <c r="BO360" s="136"/>
      <c r="BP360" s="136"/>
      <c r="BQ360" s="136"/>
      <c r="BR360" s="136"/>
      <c r="BS360" s="136"/>
      <c r="BT360" s="136"/>
      <c r="BU360" s="136"/>
      <c r="BV360" s="136"/>
      <c r="BW360" s="136"/>
      <c r="BX360" s="136"/>
      <c r="BY360" s="136"/>
      <c r="BZ360" s="136"/>
      <c r="CA360" s="136"/>
      <c r="CB360" s="136"/>
      <c r="CC360" s="136"/>
      <c r="CD360" s="136"/>
      <c r="CE360" s="136"/>
      <c r="CF360" s="136"/>
      <c r="CG360" s="136"/>
      <c r="CH360" s="136"/>
      <c r="CI360" s="136"/>
      <c r="CJ360" s="136"/>
      <c r="CK360" s="136"/>
      <c r="CL360" s="136"/>
      <c r="CM360" s="136"/>
      <c r="CN360" s="136"/>
      <c r="CO360" s="136"/>
      <c r="CP360" s="136"/>
      <c r="CQ360" s="136"/>
      <c r="CR360" s="136"/>
      <c r="CS360" s="136"/>
      <c r="CT360" s="136"/>
      <c r="CU360" s="136"/>
      <c r="CV360" s="136"/>
      <c r="CW360" s="136"/>
      <c r="CX360" s="136"/>
      <c r="CY360" s="136"/>
      <c r="CZ360" s="136"/>
      <c r="DA360" s="136"/>
      <c r="DB360" s="136"/>
      <c r="DC360" s="136"/>
      <c r="DD360" s="136"/>
      <c r="DE360" s="136"/>
      <c r="DF360" s="136"/>
      <c r="DG360" s="136"/>
      <c r="DH360" s="136"/>
      <c r="DI360" s="136"/>
      <c r="DJ360" s="136"/>
      <c r="DK360" s="136"/>
      <c r="DL360" s="136"/>
      <c r="DM360" s="136"/>
      <c r="DN360" s="136"/>
      <c r="DO360" s="136"/>
      <c r="DP360" s="136"/>
      <c r="DQ360" s="136"/>
      <c r="DR360" s="136"/>
      <c r="DS360" s="136"/>
      <c r="DT360" s="136"/>
      <c r="DU360" s="136"/>
      <c r="DV360" s="136"/>
      <c r="DW360" s="136"/>
      <c r="DX360" s="136"/>
      <c r="DY360" s="136"/>
      <c r="DZ360" s="136"/>
      <c r="EA360" s="136"/>
      <c r="EB360" s="136"/>
      <c r="EC360" s="136"/>
      <c r="ED360" s="136"/>
      <c r="EE360" s="136"/>
      <c r="EF360" s="136"/>
      <c r="EG360" s="136"/>
      <c r="EH360" s="136"/>
      <c r="EI360" s="136"/>
      <c r="EJ360" s="136"/>
      <c r="EK360" s="136"/>
      <c r="EL360" s="136"/>
      <c r="EM360" s="136"/>
      <c r="EN360" s="136"/>
      <c r="EO360" s="136"/>
      <c r="EP360" s="136"/>
      <c r="EQ360" s="136"/>
      <c r="ER360" s="136"/>
      <c r="ES360" s="136"/>
      <c r="ET360" s="136"/>
      <c r="EU360" s="136"/>
      <c r="EV360" s="136"/>
      <c r="EW360" s="136"/>
      <c r="EX360" s="136"/>
      <c r="EY360" s="136"/>
      <c r="EZ360" s="136"/>
      <c r="FA360" s="136"/>
      <c r="FB360" s="136"/>
      <c r="FC360" s="136"/>
      <c r="FD360" s="136"/>
      <c r="FE360" s="136"/>
      <c r="FF360" s="136"/>
      <c r="FG360" s="136"/>
      <c r="FH360" s="136"/>
      <c r="FI360" s="136"/>
      <c r="FJ360" s="136"/>
      <c r="FK360" s="136"/>
      <c r="FL360" s="136"/>
      <c r="FM360" s="136"/>
      <c r="FN360" s="136"/>
      <c r="FO360" s="136"/>
      <c r="FP360" s="136"/>
      <c r="FQ360" s="136"/>
      <c r="FR360" s="136"/>
      <c r="FS360" s="136"/>
      <c r="FT360" s="136"/>
      <c r="FU360" s="136"/>
      <c r="FV360" s="136"/>
      <c r="FW360" s="136"/>
      <c r="FX360" s="136"/>
      <c r="FY360" s="136"/>
      <c r="FZ360" s="136"/>
      <c r="GA360" s="136"/>
      <c r="GB360" s="136"/>
      <c r="GC360" s="136"/>
      <c r="GD360" s="136"/>
      <c r="GE360" s="136"/>
      <c r="GF360" s="136"/>
      <c r="GG360" s="136"/>
      <c r="GH360" s="136"/>
      <c r="GI360" s="136"/>
      <c r="GJ360" s="136"/>
      <c r="GK360" s="136"/>
      <c r="GL360" s="136"/>
      <c r="GM360" s="136"/>
      <c r="GN360" s="136"/>
      <c r="GO360" s="136"/>
      <c r="GP360" s="136"/>
      <c r="GQ360" s="136"/>
      <c r="GR360" s="136"/>
      <c r="GS360" s="136"/>
      <c r="GT360" s="136"/>
      <c r="GU360" s="136"/>
      <c r="GV360" s="136"/>
      <c r="GW360" s="136"/>
      <c r="GX360" s="136"/>
      <c r="GY360" s="136"/>
      <c r="GZ360" s="136"/>
      <c r="HA360" s="136"/>
      <c r="HB360" s="136"/>
      <c r="HC360" s="136"/>
      <c r="HD360" s="136"/>
      <c r="HE360" s="136"/>
      <c r="HF360" s="136"/>
      <c r="HG360" s="136"/>
      <c r="HH360" s="136"/>
      <c r="HI360" s="136"/>
      <c r="HJ360" s="136"/>
      <c r="HK360" s="136"/>
      <c r="HL360" s="136"/>
      <c r="HM360" s="136"/>
      <c r="HN360" s="136"/>
      <c r="HO360" s="136"/>
      <c r="HP360" s="136"/>
      <c r="HQ360" s="136"/>
      <c r="HR360" s="136"/>
      <c r="HS360" s="136"/>
      <c r="HT360" s="136"/>
      <c r="HU360" s="136"/>
      <c r="HV360" s="136"/>
      <c r="HW360" s="136"/>
      <c r="HX360" s="136"/>
      <c r="HY360" s="136"/>
      <c r="HZ360" s="136"/>
      <c r="IA360" s="136"/>
      <c r="IB360" s="136"/>
      <c r="IC360" s="136"/>
      <c r="ID360" s="136"/>
      <c r="IE360" s="136"/>
      <c r="IF360" s="136"/>
      <c r="IG360" s="136"/>
      <c r="IH360" s="136"/>
      <c r="II360" s="136"/>
      <c r="IJ360" s="136"/>
      <c r="IK360" s="136"/>
      <c r="IL360" s="136"/>
      <c r="IM360" s="136"/>
      <c r="IN360" s="136"/>
      <c r="IO360" s="136"/>
      <c r="IP360" s="136"/>
      <c r="IQ360" s="136"/>
      <c r="IR360" s="136"/>
      <c r="IS360" s="136"/>
      <c r="IT360" s="136"/>
    </row>
    <row r="361" spans="1:254" ht="27" x14ac:dyDescent="0.3">
      <c r="A361" s="247" t="s">
        <v>436</v>
      </c>
      <c r="B361" s="174" t="s">
        <v>381</v>
      </c>
      <c r="C361" s="171" t="s">
        <v>306</v>
      </c>
      <c r="D361" s="171" t="s">
        <v>99</v>
      </c>
      <c r="E361" s="171" t="s">
        <v>321</v>
      </c>
      <c r="F361" s="171"/>
      <c r="G361" s="213">
        <f>SUM(G363+G362)</f>
        <v>352</v>
      </c>
      <c r="H361" s="203"/>
      <c r="I361" s="203"/>
      <c r="J361" s="203"/>
      <c r="K361" s="203"/>
      <c r="L361" s="203"/>
      <c r="M361" s="203"/>
      <c r="N361" s="203"/>
      <c r="O361" s="203"/>
      <c r="P361" s="203"/>
      <c r="Q361" s="203"/>
      <c r="R361" s="203"/>
      <c r="S361" s="203"/>
      <c r="T361" s="203"/>
      <c r="U361" s="203"/>
      <c r="V361" s="203"/>
      <c r="W361" s="203"/>
      <c r="X361" s="203"/>
      <c r="Y361" s="203"/>
      <c r="Z361" s="203"/>
      <c r="AA361" s="203"/>
      <c r="AB361" s="203"/>
      <c r="AC361" s="203"/>
      <c r="AD361" s="203"/>
      <c r="AE361" s="203"/>
      <c r="AF361" s="203"/>
      <c r="AG361" s="203"/>
      <c r="AH361" s="203"/>
      <c r="AI361" s="203"/>
      <c r="AJ361" s="203"/>
      <c r="AK361" s="203"/>
      <c r="AL361" s="203"/>
      <c r="AM361" s="203"/>
      <c r="AN361" s="203"/>
      <c r="AO361" s="203"/>
      <c r="AP361" s="203"/>
      <c r="AQ361" s="203"/>
      <c r="AR361" s="203"/>
      <c r="AS361" s="203"/>
      <c r="AT361" s="203"/>
      <c r="AU361" s="203"/>
      <c r="AV361" s="203"/>
      <c r="AW361" s="203"/>
      <c r="AX361" s="203"/>
      <c r="AY361" s="203"/>
      <c r="AZ361" s="203"/>
      <c r="BA361" s="203"/>
      <c r="BB361" s="203"/>
      <c r="BC361" s="203"/>
      <c r="BD361" s="203"/>
      <c r="BE361" s="203"/>
      <c r="BF361" s="203"/>
      <c r="BG361" s="203"/>
      <c r="BH361" s="203"/>
      <c r="BI361" s="203"/>
      <c r="BJ361" s="203"/>
      <c r="BK361" s="203"/>
      <c r="BL361" s="203"/>
      <c r="BM361" s="203"/>
      <c r="BN361" s="203"/>
      <c r="BO361" s="203"/>
      <c r="BP361" s="203"/>
      <c r="BQ361" s="203"/>
      <c r="BR361" s="203"/>
      <c r="BS361" s="203"/>
      <c r="BT361" s="203"/>
      <c r="BU361" s="203"/>
      <c r="BV361" s="203"/>
      <c r="BW361" s="203"/>
      <c r="BX361" s="203"/>
      <c r="BY361" s="203"/>
      <c r="BZ361" s="203"/>
      <c r="CA361" s="203"/>
      <c r="CB361" s="203"/>
      <c r="CC361" s="203"/>
      <c r="CD361" s="203"/>
      <c r="CE361" s="203"/>
      <c r="CF361" s="203"/>
      <c r="CG361" s="203"/>
      <c r="CH361" s="203"/>
      <c r="CI361" s="203"/>
      <c r="CJ361" s="203"/>
      <c r="CK361" s="203"/>
      <c r="CL361" s="203"/>
      <c r="CM361" s="203"/>
      <c r="CN361" s="203"/>
      <c r="CO361" s="203"/>
      <c r="CP361" s="203"/>
      <c r="CQ361" s="203"/>
      <c r="CR361" s="203"/>
      <c r="CS361" s="203"/>
      <c r="CT361" s="203"/>
      <c r="CU361" s="203"/>
      <c r="CV361" s="203"/>
      <c r="CW361" s="203"/>
      <c r="CX361" s="203"/>
      <c r="CY361" s="203"/>
      <c r="CZ361" s="203"/>
      <c r="DA361" s="203"/>
      <c r="DB361" s="203"/>
      <c r="DC361" s="203"/>
      <c r="DD361" s="203"/>
      <c r="DE361" s="203"/>
      <c r="DF361" s="203"/>
      <c r="DG361" s="203"/>
      <c r="DH361" s="203"/>
      <c r="DI361" s="203"/>
      <c r="DJ361" s="203"/>
      <c r="DK361" s="203"/>
      <c r="DL361" s="203"/>
      <c r="DM361" s="203"/>
      <c r="DN361" s="203"/>
      <c r="DO361" s="203"/>
      <c r="DP361" s="203"/>
      <c r="DQ361" s="203"/>
      <c r="DR361" s="203"/>
      <c r="DS361" s="203"/>
      <c r="DT361" s="203"/>
      <c r="DU361" s="203"/>
      <c r="DV361" s="203"/>
      <c r="DW361" s="203"/>
      <c r="DX361" s="203"/>
      <c r="DY361" s="203"/>
      <c r="DZ361" s="203"/>
      <c r="EA361" s="203"/>
      <c r="EB361" s="203"/>
      <c r="EC361" s="203"/>
      <c r="ED361" s="203"/>
      <c r="EE361" s="203"/>
      <c r="EF361" s="203"/>
      <c r="EG361" s="203"/>
      <c r="EH361" s="203"/>
      <c r="EI361" s="203"/>
      <c r="EJ361" s="203"/>
      <c r="EK361" s="203"/>
      <c r="EL361" s="203"/>
      <c r="EM361" s="203"/>
      <c r="EN361" s="203"/>
      <c r="EO361" s="203"/>
      <c r="EP361" s="203"/>
      <c r="EQ361" s="203"/>
      <c r="ER361" s="203"/>
      <c r="ES361" s="203"/>
      <c r="ET361" s="203"/>
      <c r="EU361" s="203"/>
      <c r="EV361" s="203"/>
      <c r="EW361" s="203"/>
      <c r="EX361" s="203"/>
      <c r="EY361" s="203"/>
      <c r="EZ361" s="203"/>
      <c r="FA361" s="203"/>
      <c r="FB361" s="203"/>
      <c r="FC361" s="203"/>
      <c r="FD361" s="203"/>
      <c r="FE361" s="203"/>
      <c r="FF361" s="203"/>
      <c r="FG361" s="203"/>
      <c r="FH361" s="203"/>
      <c r="FI361" s="203"/>
      <c r="FJ361" s="203"/>
      <c r="FK361" s="203"/>
      <c r="FL361" s="203"/>
      <c r="FM361" s="203"/>
      <c r="FN361" s="203"/>
      <c r="FO361" s="203"/>
      <c r="FP361" s="203"/>
      <c r="FQ361" s="203"/>
      <c r="FR361" s="203"/>
      <c r="FS361" s="203"/>
      <c r="FT361" s="203"/>
      <c r="FU361" s="203"/>
      <c r="FV361" s="203"/>
      <c r="FW361" s="203"/>
      <c r="FX361" s="203"/>
      <c r="FY361" s="203"/>
      <c r="FZ361" s="203"/>
      <c r="GA361" s="203"/>
      <c r="GB361" s="203"/>
      <c r="GC361" s="203"/>
      <c r="GD361" s="203"/>
      <c r="GE361" s="203"/>
      <c r="GF361" s="203"/>
      <c r="GG361" s="203"/>
      <c r="GH361" s="203"/>
      <c r="GI361" s="203"/>
      <c r="GJ361" s="203"/>
      <c r="GK361" s="203"/>
      <c r="GL361" s="203"/>
      <c r="GM361" s="203"/>
      <c r="GN361" s="203"/>
      <c r="GO361" s="203"/>
      <c r="GP361" s="203"/>
      <c r="GQ361" s="203"/>
      <c r="GR361" s="203"/>
      <c r="GS361" s="203"/>
      <c r="GT361" s="203"/>
      <c r="GU361" s="203"/>
      <c r="GV361" s="203"/>
      <c r="GW361" s="203"/>
      <c r="GX361" s="203"/>
      <c r="GY361" s="203"/>
      <c r="GZ361" s="203"/>
      <c r="HA361" s="203"/>
      <c r="HB361" s="203"/>
      <c r="HC361" s="203"/>
      <c r="HD361" s="203"/>
      <c r="HE361" s="203"/>
      <c r="HF361" s="203"/>
      <c r="HG361" s="203"/>
      <c r="HH361" s="203"/>
      <c r="HI361" s="203"/>
      <c r="HJ361" s="203"/>
      <c r="HK361" s="203"/>
      <c r="HL361" s="203"/>
      <c r="HM361" s="203"/>
      <c r="HN361" s="203"/>
      <c r="HO361" s="203"/>
      <c r="HP361" s="203"/>
      <c r="HQ361" s="203"/>
      <c r="HR361" s="203"/>
      <c r="HS361" s="203"/>
      <c r="HT361" s="203"/>
      <c r="HU361" s="203"/>
      <c r="HV361" s="203"/>
      <c r="HW361" s="203"/>
      <c r="HX361" s="203"/>
      <c r="HY361" s="203"/>
      <c r="HZ361" s="203"/>
      <c r="IA361" s="203"/>
      <c r="IB361" s="203"/>
      <c r="IC361" s="203"/>
      <c r="ID361" s="203"/>
      <c r="IE361" s="203"/>
      <c r="IF361" s="203"/>
      <c r="IG361" s="203"/>
      <c r="IH361" s="203"/>
      <c r="II361" s="203"/>
      <c r="IJ361" s="203"/>
      <c r="IK361" s="203"/>
      <c r="IL361" s="203"/>
      <c r="IM361" s="203"/>
      <c r="IN361" s="203"/>
      <c r="IO361" s="203"/>
      <c r="IP361" s="203"/>
      <c r="IQ361" s="203"/>
      <c r="IR361" s="203"/>
      <c r="IS361" s="203"/>
      <c r="IT361" s="203"/>
    </row>
    <row r="362" spans="1:254" x14ac:dyDescent="0.25">
      <c r="A362" s="164" t="s">
        <v>383</v>
      </c>
      <c r="B362" s="177" t="s">
        <v>381</v>
      </c>
      <c r="C362" s="166" t="s">
        <v>306</v>
      </c>
      <c r="D362" s="166" t="s">
        <v>99</v>
      </c>
      <c r="E362" s="166" t="s">
        <v>321</v>
      </c>
      <c r="F362" s="166" t="s">
        <v>105</v>
      </c>
      <c r="G362" s="205">
        <v>1</v>
      </c>
      <c r="H362" s="187"/>
      <c r="I362" s="187"/>
      <c r="J362" s="187"/>
      <c r="K362" s="187"/>
      <c r="L362" s="187"/>
      <c r="M362" s="187"/>
      <c r="N362" s="187"/>
      <c r="O362" s="187"/>
      <c r="P362" s="187"/>
      <c r="Q362" s="187"/>
      <c r="R362" s="187"/>
      <c r="S362" s="187"/>
      <c r="T362" s="187"/>
      <c r="U362" s="187"/>
      <c r="V362" s="187"/>
      <c r="W362" s="187"/>
      <c r="X362" s="187"/>
      <c r="Y362" s="187"/>
      <c r="Z362" s="187"/>
      <c r="AA362" s="187"/>
      <c r="AB362" s="187"/>
      <c r="AC362" s="187"/>
      <c r="AD362" s="187"/>
      <c r="AE362" s="187"/>
      <c r="AF362" s="187"/>
      <c r="AG362" s="187"/>
      <c r="AH362" s="187"/>
      <c r="AI362" s="187"/>
      <c r="AJ362" s="187"/>
      <c r="AK362" s="187"/>
      <c r="AL362" s="187"/>
      <c r="AM362" s="187"/>
      <c r="AN362" s="187"/>
      <c r="AO362" s="187"/>
      <c r="AP362" s="187"/>
      <c r="AQ362" s="187"/>
      <c r="AR362" s="187"/>
      <c r="AS362" s="187"/>
      <c r="AT362" s="187"/>
      <c r="AU362" s="187"/>
      <c r="AV362" s="187"/>
      <c r="AW362" s="187"/>
      <c r="AX362" s="187"/>
      <c r="AY362" s="187"/>
      <c r="AZ362" s="187"/>
      <c r="BA362" s="187"/>
      <c r="BB362" s="187"/>
      <c r="BC362" s="187"/>
      <c r="BD362" s="187"/>
      <c r="BE362" s="187"/>
      <c r="BF362" s="187"/>
      <c r="BG362" s="187"/>
      <c r="BH362" s="187"/>
      <c r="BI362" s="187"/>
      <c r="BJ362" s="187"/>
      <c r="BK362" s="187"/>
      <c r="BL362" s="187"/>
      <c r="BM362" s="187"/>
      <c r="BN362" s="187"/>
      <c r="BO362" s="187"/>
      <c r="BP362" s="187"/>
      <c r="BQ362" s="187"/>
      <c r="BR362" s="187"/>
      <c r="BS362" s="187"/>
      <c r="BT362" s="187"/>
      <c r="BU362" s="187"/>
      <c r="BV362" s="187"/>
      <c r="BW362" s="187"/>
      <c r="BX362" s="187"/>
      <c r="BY362" s="187"/>
      <c r="BZ362" s="187"/>
      <c r="CA362" s="187"/>
      <c r="CB362" s="187"/>
      <c r="CC362" s="187"/>
      <c r="CD362" s="187"/>
      <c r="CE362" s="187"/>
      <c r="CF362" s="187"/>
      <c r="CG362" s="187"/>
      <c r="CH362" s="187"/>
      <c r="CI362" s="187"/>
      <c r="CJ362" s="187"/>
      <c r="CK362" s="187"/>
      <c r="CL362" s="187"/>
      <c r="CM362" s="187"/>
      <c r="CN362" s="187"/>
      <c r="CO362" s="187"/>
      <c r="CP362" s="187"/>
      <c r="CQ362" s="187"/>
      <c r="CR362" s="187"/>
      <c r="CS362" s="187"/>
      <c r="CT362" s="187"/>
      <c r="CU362" s="187"/>
      <c r="CV362" s="187"/>
      <c r="CW362" s="187"/>
      <c r="CX362" s="187"/>
      <c r="CY362" s="187"/>
      <c r="CZ362" s="187"/>
      <c r="DA362" s="187"/>
      <c r="DB362" s="187"/>
      <c r="DC362" s="187"/>
      <c r="DD362" s="187"/>
      <c r="DE362" s="187"/>
      <c r="DF362" s="187"/>
      <c r="DG362" s="187"/>
      <c r="DH362" s="187"/>
      <c r="DI362" s="187"/>
      <c r="DJ362" s="187"/>
      <c r="DK362" s="187"/>
      <c r="DL362" s="187"/>
      <c r="DM362" s="187"/>
      <c r="DN362" s="187"/>
      <c r="DO362" s="187"/>
      <c r="DP362" s="187"/>
      <c r="DQ362" s="187"/>
      <c r="DR362" s="187"/>
      <c r="DS362" s="187"/>
      <c r="DT362" s="187"/>
      <c r="DU362" s="187"/>
      <c r="DV362" s="187"/>
      <c r="DW362" s="187"/>
      <c r="DX362" s="187"/>
      <c r="DY362" s="187"/>
      <c r="DZ362" s="187"/>
      <c r="EA362" s="187"/>
      <c r="EB362" s="187"/>
      <c r="EC362" s="187"/>
      <c r="ED362" s="187"/>
      <c r="EE362" s="187"/>
      <c r="EF362" s="187"/>
      <c r="EG362" s="187"/>
      <c r="EH362" s="187"/>
      <c r="EI362" s="187"/>
      <c r="EJ362" s="187"/>
      <c r="EK362" s="187"/>
      <c r="EL362" s="187"/>
      <c r="EM362" s="187"/>
      <c r="EN362" s="187"/>
      <c r="EO362" s="187"/>
      <c r="EP362" s="187"/>
      <c r="EQ362" s="187"/>
      <c r="ER362" s="187"/>
      <c r="ES362" s="187"/>
      <c r="ET362" s="187"/>
      <c r="EU362" s="187"/>
      <c r="EV362" s="187"/>
      <c r="EW362" s="187"/>
      <c r="EX362" s="187"/>
      <c r="EY362" s="187"/>
      <c r="EZ362" s="187"/>
      <c r="FA362" s="187"/>
      <c r="FB362" s="187"/>
      <c r="FC362" s="187"/>
      <c r="FD362" s="187"/>
      <c r="FE362" s="187"/>
      <c r="FF362" s="187"/>
      <c r="FG362" s="187"/>
      <c r="FH362" s="187"/>
      <c r="FI362" s="187"/>
      <c r="FJ362" s="187"/>
      <c r="FK362" s="187"/>
      <c r="FL362" s="187"/>
      <c r="FM362" s="187"/>
      <c r="FN362" s="187"/>
      <c r="FO362" s="187"/>
      <c r="FP362" s="187"/>
      <c r="FQ362" s="187"/>
      <c r="FR362" s="187"/>
      <c r="FS362" s="187"/>
      <c r="FT362" s="187"/>
      <c r="FU362" s="187"/>
      <c r="FV362" s="187"/>
      <c r="FW362" s="187"/>
      <c r="FX362" s="187"/>
      <c r="FY362" s="187"/>
      <c r="FZ362" s="187"/>
      <c r="GA362" s="187"/>
      <c r="GB362" s="187"/>
      <c r="GC362" s="187"/>
      <c r="GD362" s="187"/>
      <c r="GE362" s="187"/>
      <c r="GF362" s="187"/>
      <c r="GG362" s="187"/>
      <c r="GH362" s="187"/>
      <c r="GI362" s="187"/>
      <c r="GJ362" s="187"/>
      <c r="GK362" s="187"/>
      <c r="GL362" s="187"/>
      <c r="GM362" s="187"/>
      <c r="GN362" s="187"/>
      <c r="GO362" s="187"/>
      <c r="GP362" s="187"/>
      <c r="GQ362" s="187"/>
      <c r="GR362" s="187"/>
      <c r="GS362" s="187"/>
      <c r="GT362" s="187"/>
      <c r="GU362" s="187"/>
      <c r="GV362" s="187"/>
      <c r="GW362" s="187"/>
      <c r="GX362" s="187"/>
      <c r="GY362" s="187"/>
      <c r="GZ362" s="187"/>
      <c r="HA362" s="187"/>
      <c r="HB362" s="187"/>
      <c r="HC362" s="187"/>
      <c r="HD362" s="187"/>
      <c r="HE362" s="187"/>
      <c r="HF362" s="187"/>
      <c r="HG362" s="187"/>
      <c r="HH362" s="187"/>
      <c r="HI362" s="187"/>
      <c r="HJ362" s="187"/>
      <c r="HK362" s="187"/>
      <c r="HL362" s="187"/>
      <c r="HM362" s="187"/>
      <c r="HN362" s="187"/>
      <c r="HO362" s="187"/>
      <c r="HP362" s="187"/>
      <c r="HQ362" s="187"/>
      <c r="HR362" s="187"/>
      <c r="HS362" s="187"/>
      <c r="HT362" s="187"/>
      <c r="HU362" s="187"/>
      <c r="HV362" s="187"/>
      <c r="HW362" s="187"/>
      <c r="HX362" s="187"/>
      <c r="HY362" s="187"/>
      <c r="HZ362" s="187"/>
      <c r="IA362" s="187"/>
      <c r="IB362" s="187"/>
      <c r="IC362" s="187"/>
      <c r="ID362" s="187"/>
      <c r="IE362" s="187"/>
      <c r="IF362" s="187"/>
      <c r="IG362" s="187"/>
      <c r="IH362" s="187"/>
      <c r="II362" s="187"/>
      <c r="IJ362" s="187"/>
      <c r="IK362" s="187"/>
      <c r="IL362" s="187"/>
      <c r="IM362" s="187"/>
      <c r="IN362" s="187"/>
      <c r="IO362" s="187"/>
      <c r="IP362" s="187"/>
      <c r="IQ362" s="187"/>
      <c r="IR362" s="187"/>
      <c r="IS362" s="187"/>
      <c r="IT362" s="187"/>
    </row>
    <row r="363" spans="1:254" x14ac:dyDescent="0.25">
      <c r="A363" s="164" t="s">
        <v>277</v>
      </c>
      <c r="B363" s="177" t="s">
        <v>381</v>
      </c>
      <c r="C363" s="166" t="s">
        <v>306</v>
      </c>
      <c r="D363" s="166" t="s">
        <v>99</v>
      </c>
      <c r="E363" s="166" t="s">
        <v>321</v>
      </c>
      <c r="F363" s="166" t="s">
        <v>278</v>
      </c>
      <c r="G363" s="205">
        <v>351</v>
      </c>
    </row>
    <row r="364" spans="1:254" ht="27" x14ac:dyDescent="0.3">
      <c r="A364" s="247" t="s">
        <v>437</v>
      </c>
      <c r="B364" s="177" t="s">
        <v>381</v>
      </c>
      <c r="C364" s="166" t="s">
        <v>306</v>
      </c>
      <c r="D364" s="166" t="s">
        <v>99</v>
      </c>
      <c r="E364" s="166" t="s">
        <v>323</v>
      </c>
      <c r="F364" s="166"/>
      <c r="G364" s="205">
        <f>SUM(G366+G365)</f>
        <v>253</v>
      </c>
      <c r="H364" s="203"/>
      <c r="I364" s="203"/>
      <c r="J364" s="203"/>
      <c r="K364" s="203"/>
      <c r="L364" s="203"/>
      <c r="M364" s="203"/>
      <c r="N364" s="203"/>
      <c r="O364" s="203"/>
      <c r="P364" s="203"/>
      <c r="Q364" s="203"/>
      <c r="R364" s="203"/>
      <c r="S364" s="203"/>
      <c r="T364" s="203"/>
      <c r="U364" s="203"/>
      <c r="V364" s="203"/>
      <c r="W364" s="203"/>
      <c r="X364" s="203"/>
      <c r="Y364" s="203"/>
      <c r="Z364" s="203"/>
      <c r="AA364" s="203"/>
      <c r="AB364" s="203"/>
      <c r="AC364" s="203"/>
      <c r="AD364" s="203"/>
      <c r="AE364" s="203"/>
      <c r="AF364" s="203"/>
      <c r="AG364" s="203"/>
      <c r="AH364" s="203"/>
      <c r="AI364" s="203"/>
      <c r="AJ364" s="203"/>
      <c r="AK364" s="203"/>
      <c r="AL364" s="203"/>
      <c r="AM364" s="203"/>
      <c r="AN364" s="203"/>
      <c r="AO364" s="203"/>
      <c r="AP364" s="203"/>
      <c r="AQ364" s="203"/>
      <c r="AR364" s="203"/>
      <c r="AS364" s="203"/>
      <c r="AT364" s="203"/>
      <c r="AU364" s="203"/>
      <c r="AV364" s="203"/>
      <c r="AW364" s="203"/>
      <c r="AX364" s="203"/>
      <c r="AY364" s="203"/>
      <c r="AZ364" s="203"/>
      <c r="BA364" s="203"/>
      <c r="BB364" s="203"/>
      <c r="BC364" s="203"/>
      <c r="BD364" s="203"/>
      <c r="BE364" s="203"/>
      <c r="BF364" s="203"/>
      <c r="BG364" s="203"/>
      <c r="BH364" s="203"/>
      <c r="BI364" s="203"/>
      <c r="BJ364" s="203"/>
      <c r="BK364" s="203"/>
      <c r="BL364" s="203"/>
      <c r="BM364" s="203"/>
      <c r="BN364" s="203"/>
      <c r="BO364" s="203"/>
      <c r="BP364" s="203"/>
      <c r="BQ364" s="203"/>
      <c r="BR364" s="203"/>
      <c r="BS364" s="203"/>
      <c r="BT364" s="203"/>
      <c r="BU364" s="203"/>
      <c r="BV364" s="203"/>
      <c r="BW364" s="203"/>
      <c r="BX364" s="203"/>
      <c r="BY364" s="203"/>
      <c r="BZ364" s="203"/>
      <c r="CA364" s="203"/>
      <c r="CB364" s="203"/>
      <c r="CC364" s="203"/>
      <c r="CD364" s="203"/>
      <c r="CE364" s="203"/>
      <c r="CF364" s="203"/>
      <c r="CG364" s="203"/>
      <c r="CH364" s="203"/>
      <c r="CI364" s="203"/>
      <c r="CJ364" s="203"/>
      <c r="CK364" s="203"/>
      <c r="CL364" s="203"/>
      <c r="CM364" s="203"/>
      <c r="CN364" s="203"/>
      <c r="CO364" s="203"/>
      <c r="CP364" s="203"/>
      <c r="CQ364" s="203"/>
      <c r="CR364" s="203"/>
      <c r="CS364" s="203"/>
      <c r="CT364" s="203"/>
      <c r="CU364" s="203"/>
      <c r="CV364" s="203"/>
      <c r="CW364" s="203"/>
      <c r="CX364" s="203"/>
      <c r="CY364" s="203"/>
      <c r="CZ364" s="203"/>
      <c r="DA364" s="203"/>
      <c r="DB364" s="203"/>
      <c r="DC364" s="203"/>
      <c r="DD364" s="203"/>
      <c r="DE364" s="203"/>
      <c r="DF364" s="203"/>
      <c r="DG364" s="203"/>
      <c r="DH364" s="203"/>
      <c r="DI364" s="203"/>
      <c r="DJ364" s="203"/>
      <c r="DK364" s="203"/>
      <c r="DL364" s="203"/>
      <c r="DM364" s="203"/>
      <c r="DN364" s="203"/>
      <c r="DO364" s="203"/>
      <c r="DP364" s="203"/>
      <c r="DQ364" s="203"/>
      <c r="DR364" s="203"/>
      <c r="DS364" s="203"/>
      <c r="DT364" s="203"/>
      <c r="DU364" s="203"/>
      <c r="DV364" s="203"/>
      <c r="DW364" s="203"/>
      <c r="DX364" s="203"/>
      <c r="DY364" s="203"/>
      <c r="DZ364" s="203"/>
      <c r="EA364" s="203"/>
      <c r="EB364" s="203"/>
      <c r="EC364" s="203"/>
      <c r="ED364" s="203"/>
      <c r="EE364" s="203"/>
      <c r="EF364" s="203"/>
      <c r="EG364" s="203"/>
      <c r="EH364" s="203"/>
      <c r="EI364" s="203"/>
      <c r="EJ364" s="203"/>
      <c r="EK364" s="203"/>
      <c r="EL364" s="203"/>
      <c r="EM364" s="203"/>
      <c r="EN364" s="203"/>
      <c r="EO364" s="203"/>
      <c r="EP364" s="203"/>
      <c r="EQ364" s="203"/>
      <c r="ER364" s="203"/>
      <c r="ES364" s="203"/>
      <c r="ET364" s="203"/>
      <c r="EU364" s="203"/>
      <c r="EV364" s="203"/>
      <c r="EW364" s="203"/>
      <c r="EX364" s="203"/>
      <c r="EY364" s="203"/>
      <c r="EZ364" s="203"/>
      <c r="FA364" s="203"/>
      <c r="FB364" s="203"/>
      <c r="FC364" s="203"/>
      <c r="FD364" s="203"/>
      <c r="FE364" s="203"/>
      <c r="FF364" s="203"/>
      <c r="FG364" s="203"/>
      <c r="FH364" s="203"/>
      <c r="FI364" s="203"/>
      <c r="FJ364" s="203"/>
      <c r="FK364" s="203"/>
      <c r="FL364" s="203"/>
      <c r="FM364" s="203"/>
      <c r="FN364" s="203"/>
      <c r="FO364" s="203"/>
      <c r="FP364" s="203"/>
      <c r="FQ364" s="203"/>
      <c r="FR364" s="203"/>
      <c r="FS364" s="203"/>
      <c r="FT364" s="203"/>
      <c r="FU364" s="203"/>
      <c r="FV364" s="203"/>
      <c r="FW364" s="203"/>
      <c r="FX364" s="203"/>
      <c r="FY364" s="203"/>
      <c r="FZ364" s="203"/>
      <c r="GA364" s="203"/>
      <c r="GB364" s="203"/>
      <c r="GC364" s="203"/>
      <c r="GD364" s="203"/>
      <c r="GE364" s="203"/>
      <c r="GF364" s="203"/>
      <c r="GG364" s="203"/>
      <c r="GH364" s="203"/>
      <c r="GI364" s="203"/>
      <c r="GJ364" s="203"/>
      <c r="GK364" s="203"/>
      <c r="GL364" s="203"/>
      <c r="GM364" s="203"/>
      <c r="GN364" s="203"/>
      <c r="GO364" s="203"/>
      <c r="GP364" s="203"/>
      <c r="GQ364" s="203"/>
      <c r="GR364" s="203"/>
      <c r="GS364" s="203"/>
      <c r="GT364" s="203"/>
      <c r="GU364" s="203"/>
      <c r="GV364" s="203"/>
      <c r="GW364" s="203"/>
      <c r="GX364" s="203"/>
      <c r="GY364" s="203"/>
      <c r="GZ364" s="203"/>
      <c r="HA364" s="203"/>
      <c r="HB364" s="203"/>
      <c r="HC364" s="203"/>
      <c r="HD364" s="203"/>
      <c r="HE364" s="203"/>
      <c r="HF364" s="203"/>
      <c r="HG364" s="203"/>
      <c r="HH364" s="203"/>
      <c r="HI364" s="203"/>
      <c r="HJ364" s="203"/>
      <c r="HK364" s="203"/>
      <c r="HL364" s="203"/>
      <c r="HM364" s="203"/>
      <c r="HN364" s="203"/>
      <c r="HO364" s="203"/>
      <c r="HP364" s="203"/>
      <c r="HQ364" s="203"/>
      <c r="HR364" s="203"/>
      <c r="HS364" s="203"/>
      <c r="HT364" s="203"/>
      <c r="HU364" s="203"/>
      <c r="HV364" s="203"/>
      <c r="HW364" s="203"/>
      <c r="HX364" s="203"/>
      <c r="HY364" s="203"/>
      <c r="HZ364" s="203"/>
      <c r="IA364" s="203"/>
      <c r="IB364" s="203"/>
      <c r="IC364" s="203"/>
      <c r="ID364" s="203"/>
      <c r="IE364" s="203"/>
      <c r="IF364" s="203"/>
      <c r="IG364" s="203"/>
      <c r="IH364" s="203"/>
      <c r="II364" s="203"/>
      <c r="IJ364" s="203"/>
      <c r="IK364" s="203"/>
      <c r="IL364" s="203"/>
      <c r="IM364" s="203"/>
      <c r="IN364" s="203"/>
      <c r="IO364" s="203"/>
      <c r="IP364" s="203"/>
      <c r="IQ364" s="203"/>
      <c r="IR364" s="203"/>
      <c r="IS364" s="203"/>
      <c r="IT364" s="203"/>
    </row>
    <row r="365" spans="1:254" x14ac:dyDescent="0.25">
      <c r="A365" s="164" t="s">
        <v>383</v>
      </c>
      <c r="B365" s="177" t="s">
        <v>381</v>
      </c>
      <c r="C365" s="166" t="s">
        <v>306</v>
      </c>
      <c r="D365" s="166" t="s">
        <v>99</v>
      </c>
      <c r="E365" s="166" t="s">
        <v>323</v>
      </c>
      <c r="F365" s="166" t="s">
        <v>105</v>
      </c>
      <c r="G365" s="205">
        <v>1</v>
      </c>
      <c r="H365" s="187"/>
      <c r="I365" s="187"/>
      <c r="J365" s="187"/>
      <c r="K365" s="187"/>
      <c r="L365" s="187"/>
      <c r="M365" s="187"/>
      <c r="N365" s="187"/>
      <c r="O365" s="187"/>
      <c r="P365" s="187"/>
      <c r="Q365" s="187"/>
      <c r="R365" s="187"/>
      <c r="S365" s="187"/>
      <c r="T365" s="187"/>
      <c r="U365" s="187"/>
      <c r="V365" s="187"/>
      <c r="W365" s="187"/>
      <c r="X365" s="187"/>
      <c r="Y365" s="187"/>
      <c r="Z365" s="187"/>
      <c r="AA365" s="187"/>
      <c r="AB365" s="187"/>
      <c r="AC365" s="187"/>
      <c r="AD365" s="187"/>
      <c r="AE365" s="187"/>
      <c r="AF365" s="187"/>
      <c r="AG365" s="187"/>
      <c r="AH365" s="187"/>
      <c r="AI365" s="187"/>
      <c r="AJ365" s="187"/>
      <c r="AK365" s="187"/>
      <c r="AL365" s="187"/>
      <c r="AM365" s="187"/>
      <c r="AN365" s="187"/>
      <c r="AO365" s="187"/>
      <c r="AP365" s="187"/>
      <c r="AQ365" s="187"/>
      <c r="AR365" s="187"/>
      <c r="AS365" s="187"/>
      <c r="AT365" s="187"/>
      <c r="AU365" s="187"/>
      <c r="AV365" s="187"/>
      <c r="AW365" s="187"/>
      <c r="AX365" s="187"/>
      <c r="AY365" s="187"/>
      <c r="AZ365" s="187"/>
      <c r="BA365" s="187"/>
      <c r="BB365" s="187"/>
      <c r="BC365" s="187"/>
      <c r="BD365" s="187"/>
      <c r="BE365" s="187"/>
      <c r="BF365" s="187"/>
      <c r="BG365" s="187"/>
      <c r="BH365" s="187"/>
      <c r="BI365" s="187"/>
      <c r="BJ365" s="187"/>
      <c r="BK365" s="187"/>
      <c r="BL365" s="187"/>
      <c r="BM365" s="187"/>
      <c r="BN365" s="187"/>
      <c r="BO365" s="187"/>
      <c r="BP365" s="187"/>
      <c r="BQ365" s="187"/>
      <c r="BR365" s="187"/>
      <c r="BS365" s="187"/>
      <c r="BT365" s="187"/>
      <c r="BU365" s="187"/>
      <c r="BV365" s="187"/>
      <c r="BW365" s="187"/>
      <c r="BX365" s="187"/>
      <c r="BY365" s="187"/>
      <c r="BZ365" s="187"/>
      <c r="CA365" s="187"/>
      <c r="CB365" s="187"/>
      <c r="CC365" s="187"/>
      <c r="CD365" s="187"/>
      <c r="CE365" s="187"/>
      <c r="CF365" s="187"/>
      <c r="CG365" s="187"/>
      <c r="CH365" s="187"/>
      <c r="CI365" s="187"/>
      <c r="CJ365" s="187"/>
      <c r="CK365" s="187"/>
      <c r="CL365" s="187"/>
      <c r="CM365" s="187"/>
      <c r="CN365" s="187"/>
      <c r="CO365" s="187"/>
      <c r="CP365" s="187"/>
      <c r="CQ365" s="187"/>
      <c r="CR365" s="187"/>
      <c r="CS365" s="187"/>
      <c r="CT365" s="187"/>
      <c r="CU365" s="187"/>
      <c r="CV365" s="187"/>
      <c r="CW365" s="187"/>
      <c r="CX365" s="187"/>
      <c r="CY365" s="187"/>
      <c r="CZ365" s="187"/>
      <c r="DA365" s="187"/>
      <c r="DB365" s="187"/>
      <c r="DC365" s="187"/>
      <c r="DD365" s="187"/>
      <c r="DE365" s="187"/>
      <c r="DF365" s="187"/>
      <c r="DG365" s="187"/>
      <c r="DH365" s="187"/>
      <c r="DI365" s="187"/>
      <c r="DJ365" s="187"/>
      <c r="DK365" s="187"/>
      <c r="DL365" s="187"/>
      <c r="DM365" s="187"/>
      <c r="DN365" s="187"/>
      <c r="DO365" s="187"/>
      <c r="DP365" s="187"/>
      <c r="DQ365" s="187"/>
      <c r="DR365" s="187"/>
      <c r="DS365" s="187"/>
      <c r="DT365" s="187"/>
      <c r="DU365" s="187"/>
      <c r="DV365" s="187"/>
      <c r="DW365" s="187"/>
      <c r="DX365" s="187"/>
      <c r="DY365" s="187"/>
      <c r="DZ365" s="187"/>
      <c r="EA365" s="187"/>
      <c r="EB365" s="187"/>
      <c r="EC365" s="187"/>
      <c r="ED365" s="187"/>
      <c r="EE365" s="187"/>
      <c r="EF365" s="187"/>
      <c r="EG365" s="187"/>
      <c r="EH365" s="187"/>
      <c r="EI365" s="187"/>
      <c r="EJ365" s="187"/>
      <c r="EK365" s="187"/>
      <c r="EL365" s="187"/>
      <c r="EM365" s="187"/>
      <c r="EN365" s="187"/>
      <c r="EO365" s="187"/>
      <c r="EP365" s="187"/>
      <c r="EQ365" s="187"/>
      <c r="ER365" s="187"/>
      <c r="ES365" s="187"/>
      <c r="ET365" s="187"/>
      <c r="EU365" s="187"/>
      <c r="EV365" s="187"/>
      <c r="EW365" s="187"/>
      <c r="EX365" s="187"/>
      <c r="EY365" s="187"/>
      <c r="EZ365" s="187"/>
      <c r="FA365" s="187"/>
      <c r="FB365" s="187"/>
      <c r="FC365" s="187"/>
      <c r="FD365" s="187"/>
      <c r="FE365" s="187"/>
      <c r="FF365" s="187"/>
      <c r="FG365" s="187"/>
      <c r="FH365" s="187"/>
      <c r="FI365" s="187"/>
      <c r="FJ365" s="187"/>
      <c r="FK365" s="187"/>
      <c r="FL365" s="187"/>
      <c r="FM365" s="187"/>
      <c r="FN365" s="187"/>
      <c r="FO365" s="187"/>
      <c r="FP365" s="187"/>
      <c r="FQ365" s="187"/>
      <c r="FR365" s="187"/>
      <c r="FS365" s="187"/>
      <c r="FT365" s="187"/>
      <c r="FU365" s="187"/>
      <c r="FV365" s="187"/>
      <c r="FW365" s="187"/>
      <c r="FX365" s="187"/>
      <c r="FY365" s="187"/>
      <c r="FZ365" s="187"/>
      <c r="GA365" s="187"/>
      <c r="GB365" s="187"/>
      <c r="GC365" s="187"/>
      <c r="GD365" s="187"/>
      <c r="GE365" s="187"/>
      <c r="GF365" s="187"/>
      <c r="GG365" s="187"/>
      <c r="GH365" s="187"/>
      <c r="GI365" s="187"/>
      <c r="GJ365" s="187"/>
      <c r="GK365" s="187"/>
      <c r="GL365" s="187"/>
      <c r="GM365" s="187"/>
      <c r="GN365" s="187"/>
      <c r="GO365" s="187"/>
      <c r="GP365" s="187"/>
      <c r="GQ365" s="187"/>
      <c r="GR365" s="187"/>
      <c r="GS365" s="187"/>
      <c r="GT365" s="187"/>
      <c r="GU365" s="187"/>
      <c r="GV365" s="187"/>
      <c r="GW365" s="187"/>
      <c r="GX365" s="187"/>
      <c r="GY365" s="187"/>
      <c r="GZ365" s="187"/>
      <c r="HA365" s="187"/>
      <c r="HB365" s="187"/>
      <c r="HC365" s="187"/>
      <c r="HD365" s="187"/>
      <c r="HE365" s="187"/>
      <c r="HF365" s="187"/>
      <c r="HG365" s="187"/>
      <c r="HH365" s="187"/>
      <c r="HI365" s="187"/>
      <c r="HJ365" s="187"/>
      <c r="HK365" s="187"/>
      <c r="HL365" s="187"/>
      <c r="HM365" s="187"/>
      <c r="HN365" s="187"/>
      <c r="HO365" s="187"/>
      <c r="HP365" s="187"/>
      <c r="HQ365" s="187"/>
      <c r="HR365" s="187"/>
      <c r="HS365" s="187"/>
      <c r="HT365" s="187"/>
      <c r="HU365" s="187"/>
      <c r="HV365" s="187"/>
      <c r="HW365" s="187"/>
      <c r="HX365" s="187"/>
      <c r="HY365" s="187"/>
      <c r="HZ365" s="187"/>
      <c r="IA365" s="187"/>
      <c r="IB365" s="187"/>
      <c r="IC365" s="187"/>
      <c r="ID365" s="187"/>
      <c r="IE365" s="187"/>
      <c r="IF365" s="187"/>
      <c r="IG365" s="187"/>
      <c r="IH365" s="187"/>
      <c r="II365" s="187"/>
      <c r="IJ365" s="187"/>
      <c r="IK365" s="187"/>
      <c r="IL365" s="187"/>
      <c r="IM365" s="187"/>
      <c r="IN365" s="187"/>
      <c r="IO365" s="187"/>
      <c r="IP365" s="187"/>
      <c r="IQ365" s="187"/>
      <c r="IR365" s="187"/>
      <c r="IS365" s="187"/>
      <c r="IT365" s="187"/>
    </row>
    <row r="366" spans="1:254" x14ac:dyDescent="0.25">
      <c r="A366" s="164" t="s">
        <v>277</v>
      </c>
      <c r="B366" s="177" t="s">
        <v>381</v>
      </c>
      <c r="C366" s="166" t="s">
        <v>306</v>
      </c>
      <c r="D366" s="166" t="s">
        <v>99</v>
      </c>
      <c r="E366" s="166" t="s">
        <v>323</v>
      </c>
      <c r="F366" s="166" t="s">
        <v>278</v>
      </c>
      <c r="G366" s="205">
        <v>252</v>
      </c>
      <c r="H366" s="168"/>
      <c r="I366" s="168"/>
      <c r="J366" s="168"/>
      <c r="K366" s="168"/>
      <c r="L366" s="168"/>
      <c r="M366" s="168"/>
      <c r="N366" s="168"/>
      <c r="O366" s="168"/>
      <c r="P366" s="168"/>
      <c r="Q366" s="168"/>
      <c r="R366" s="168"/>
      <c r="S366" s="168"/>
      <c r="T366" s="168"/>
      <c r="U366" s="168"/>
      <c r="V366" s="168"/>
      <c r="W366" s="168"/>
      <c r="X366" s="168"/>
      <c r="Y366" s="168"/>
      <c r="Z366" s="168"/>
      <c r="AA366" s="168"/>
      <c r="AB366" s="168"/>
      <c r="AC366" s="168"/>
      <c r="AD366" s="168"/>
      <c r="AE366" s="168"/>
      <c r="AF366" s="168"/>
      <c r="AG366" s="168"/>
      <c r="AH366" s="168"/>
      <c r="AI366" s="168"/>
      <c r="AJ366" s="168"/>
      <c r="AK366" s="168"/>
      <c r="AL366" s="168"/>
      <c r="AM366" s="168"/>
      <c r="AN366" s="168"/>
      <c r="AO366" s="168"/>
      <c r="AP366" s="168"/>
      <c r="AQ366" s="168"/>
      <c r="AR366" s="168"/>
      <c r="AS366" s="168"/>
      <c r="AT366" s="168"/>
      <c r="AU366" s="168"/>
      <c r="AV366" s="168"/>
      <c r="AW366" s="168"/>
      <c r="AX366" s="168"/>
      <c r="AY366" s="168"/>
      <c r="AZ366" s="168"/>
      <c r="BA366" s="168"/>
      <c r="BB366" s="168"/>
      <c r="BC366" s="168"/>
      <c r="BD366" s="168"/>
      <c r="BE366" s="168"/>
      <c r="BF366" s="168"/>
      <c r="BG366" s="168"/>
      <c r="BH366" s="168"/>
      <c r="BI366" s="168"/>
      <c r="BJ366" s="168"/>
      <c r="BK366" s="168"/>
      <c r="BL366" s="168"/>
      <c r="BM366" s="168"/>
      <c r="BN366" s="168"/>
      <c r="BO366" s="168"/>
      <c r="BP366" s="168"/>
      <c r="BQ366" s="168"/>
      <c r="BR366" s="168"/>
      <c r="BS366" s="168"/>
      <c r="BT366" s="168"/>
      <c r="BU366" s="168"/>
      <c r="BV366" s="168"/>
      <c r="BW366" s="168"/>
      <c r="BX366" s="168"/>
      <c r="BY366" s="168"/>
      <c r="BZ366" s="168"/>
      <c r="CA366" s="168"/>
      <c r="CB366" s="168"/>
      <c r="CC366" s="168"/>
      <c r="CD366" s="168"/>
      <c r="CE366" s="168"/>
      <c r="CF366" s="168"/>
      <c r="CG366" s="168"/>
      <c r="CH366" s="168"/>
      <c r="CI366" s="168"/>
      <c r="CJ366" s="168"/>
      <c r="CK366" s="168"/>
      <c r="CL366" s="168"/>
      <c r="CM366" s="168"/>
      <c r="CN366" s="168"/>
      <c r="CO366" s="168"/>
      <c r="CP366" s="168"/>
      <c r="CQ366" s="168"/>
      <c r="CR366" s="168"/>
      <c r="CS366" s="168"/>
      <c r="CT366" s="168"/>
      <c r="CU366" s="168"/>
      <c r="CV366" s="168"/>
      <c r="CW366" s="168"/>
      <c r="CX366" s="168"/>
      <c r="CY366" s="168"/>
      <c r="CZ366" s="168"/>
      <c r="DA366" s="168"/>
      <c r="DB366" s="168"/>
      <c r="DC366" s="168"/>
      <c r="DD366" s="168"/>
      <c r="DE366" s="168"/>
      <c r="DF366" s="168"/>
      <c r="DG366" s="168"/>
      <c r="DH366" s="168"/>
      <c r="DI366" s="168"/>
      <c r="DJ366" s="168"/>
      <c r="DK366" s="168"/>
      <c r="DL366" s="168"/>
      <c r="DM366" s="168"/>
      <c r="DN366" s="168"/>
      <c r="DO366" s="168"/>
      <c r="DP366" s="168"/>
      <c r="DQ366" s="168"/>
      <c r="DR366" s="168"/>
      <c r="DS366" s="168"/>
      <c r="DT366" s="168"/>
      <c r="DU366" s="168"/>
      <c r="DV366" s="168"/>
      <c r="DW366" s="168"/>
      <c r="DX366" s="168"/>
      <c r="DY366" s="168"/>
      <c r="DZ366" s="168"/>
      <c r="EA366" s="168"/>
      <c r="EB366" s="168"/>
      <c r="EC366" s="168"/>
      <c r="ED366" s="168"/>
      <c r="EE366" s="168"/>
      <c r="EF366" s="168"/>
      <c r="EG366" s="168"/>
      <c r="EH366" s="168"/>
      <c r="EI366" s="168"/>
      <c r="EJ366" s="168"/>
      <c r="EK366" s="168"/>
      <c r="EL366" s="168"/>
      <c r="EM366" s="168"/>
      <c r="EN366" s="168"/>
      <c r="EO366" s="168"/>
      <c r="EP366" s="168"/>
      <c r="EQ366" s="168"/>
      <c r="ER366" s="168"/>
      <c r="ES366" s="168"/>
      <c r="ET366" s="168"/>
      <c r="EU366" s="168"/>
      <c r="EV366" s="168"/>
      <c r="EW366" s="168"/>
      <c r="EX366" s="168"/>
      <c r="EY366" s="168"/>
      <c r="EZ366" s="168"/>
      <c r="FA366" s="168"/>
      <c r="FB366" s="168"/>
      <c r="FC366" s="168"/>
      <c r="FD366" s="168"/>
      <c r="FE366" s="168"/>
      <c r="FF366" s="168"/>
      <c r="FG366" s="168"/>
      <c r="FH366" s="168"/>
      <c r="FI366" s="168"/>
      <c r="FJ366" s="168"/>
      <c r="FK366" s="168"/>
      <c r="FL366" s="168"/>
      <c r="FM366" s="168"/>
      <c r="FN366" s="168"/>
      <c r="FO366" s="168"/>
      <c r="FP366" s="168"/>
      <c r="FQ366" s="168"/>
      <c r="FR366" s="168"/>
      <c r="FS366" s="168"/>
      <c r="FT366" s="168"/>
      <c r="FU366" s="168"/>
      <c r="FV366" s="168"/>
      <c r="FW366" s="168"/>
      <c r="FX366" s="168"/>
      <c r="FY366" s="168"/>
      <c r="FZ366" s="168"/>
      <c r="GA366" s="168"/>
      <c r="GB366" s="168"/>
      <c r="GC366" s="168"/>
      <c r="GD366" s="168"/>
      <c r="GE366" s="168"/>
      <c r="GF366" s="168"/>
      <c r="GG366" s="168"/>
      <c r="GH366" s="168"/>
      <c r="GI366" s="168"/>
      <c r="GJ366" s="168"/>
      <c r="GK366" s="168"/>
      <c r="GL366" s="168"/>
      <c r="GM366" s="168"/>
      <c r="GN366" s="168"/>
      <c r="GO366" s="168"/>
      <c r="GP366" s="168"/>
      <c r="GQ366" s="168"/>
      <c r="GR366" s="168"/>
      <c r="GS366" s="168"/>
      <c r="GT366" s="168"/>
      <c r="GU366" s="168"/>
      <c r="GV366" s="168"/>
      <c r="GW366" s="168"/>
      <c r="GX366" s="168"/>
      <c r="GY366" s="168"/>
      <c r="GZ366" s="168"/>
      <c r="HA366" s="168"/>
      <c r="HB366" s="168"/>
      <c r="HC366" s="168"/>
      <c r="HD366" s="168"/>
      <c r="HE366" s="168"/>
      <c r="HF366" s="168"/>
      <c r="HG366" s="168"/>
      <c r="HH366" s="168"/>
      <c r="HI366" s="168"/>
      <c r="HJ366" s="168"/>
      <c r="HK366" s="168"/>
      <c r="HL366" s="168"/>
      <c r="HM366" s="168"/>
      <c r="HN366" s="168"/>
      <c r="HO366" s="168"/>
      <c r="HP366" s="168"/>
      <c r="HQ366" s="168"/>
      <c r="HR366" s="168"/>
      <c r="HS366" s="168"/>
      <c r="HT366" s="168"/>
      <c r="HU366" s="168"/>
      <c r="HV366" s="168"/>
      <c r="HW366" s="168"/>
      <c r="HX366" s="168"/>
      <c r="HY366" s="168"/>
      <c r="HZ366" s="168"/>
      <c r="IA366" s="168"/>
      <c r="IB366" s="168"/>
      <c r="IC366" s="168"/>
      <c r="ID366" s="168"/>
      <c r="IE366" s="168"/>
      <c r="IF366" s="168"/>
      <c r="IG366" s="168"/>
      <c r="IH366" s="168"/>
      <c r="II366" s="168"/>
      <c r="IJ366" s="168"/>
      <c r="IK366" s="168"/>
      <c r="IL366" s="168"/>
      <c r="IM366" s="168"/>
      <c r="IN366" s="168"/>
      <c r="IO366" s="168"/>
      <c r="IP366" s="168"/>
      <c r="IQ366" s="168"/>
      <c r="IR366" s="168"/>
      <c r="IS366" s="168"/>
      <c r="IT366" s="168"/>
    </row>
    <row r="367" spans="1:254" ht="26.4" x14ac:dyDescent="0.25">
      <c r="A367" s="169" t="s">
        <v>438</v>
      </c>
      <c r="B367" s="174" t="s">
        <v>381</v>
      </c>
      <c r="C367" s="171" t="s">
        <v>306</v>
      </c>
      <c r="D367" s="171" t="s">
        <v>99</v>
      </c>
      <c r="E367" s="171" t="s">
        <v>325</v>
      </c>
      <c r="F367" s="171"/>
      <c r="G367" s="213">
        <f>SUM(G368:G369)</f>
        <v>50</v>
      </c>
      <c r="H367" s="132"/>
      <c r="I367" s="132"/>
      <c r="J367" s="132"/>
      <c r="K367" s="132"/>
      <c r="L367" s="132"/>
      <c r="M367" s="132"/>
      <c r="N367" s="132"/>
      <c r="O367" s="132"/>
      <c r="P367" s="132"/>
      <c r="Q367" s="132"/>
      <c r="R367" s="132"/>
      <c r="S367" s="132"/>
      <c r="T367" s="132"/>
      <c r="U367" s="132"/>
      <c r="V367" s="132"/>
      <c r="W367" s="132"/>
      <c r="X367" s="132"/>
      <c r="Y367" s="132"/>
      <c r="Z367" s="132"/>
      <c r="AA367" s="132"/>
      <c r="AB367" s="132"/>
      <c r="AC367" s="132"/>
      <c r="AD367" s="132"/>
      <c r="AE367" s="132"/>
      <c r="AF367" s="132"/>
      <c r="AG367" s="132"/>
      <c r="AH367" s="132"/>
      <c r="AI367" s="132"/>
      <c r="AJ367" s="132"/>
      <c r="AK367" s="132"/>
      <c r="AL367" s="132"/>
      <c r="AM367" s="132"/>
      <c r="AN367" s="132"/>
      <c r="AO367" s="132"/>
      <c r="AP367" s="132"/>
      <c r="AQ367" s="132"/>
      <c r="AR367" s="132"/>
      <c r="AS367" s="132"/>
      <c r="AT367" s="132"/>
      <c r="AU367" s="132"/>
      <c r="AV367" s="132"/>
      <c r="AW367" s="132"/>
      <c r="AX367" s="132"/>
      <c r="AY367" s="132"/>
      <c r="AZ367" s="132"/>
      <c r="BA367" s="132"/>
      <c r="BB367" s="132"/>
      <c r="BC367" s="132"/>
      <c r="BD367" s="132"/>
      <c r="BE367" s="132"/>
      <c r="BF367" s="132"/>
      <c r="BG367" s="132"/>
      <c r="BH367" s="132"/>
      <c r="BI367" s="132"/>
      <c r="BJ367" s="132"/>
      <c r="BK367" s="132"/>
      <c r="BL367" s="132"/>
      <c r="BM367" s="132"/>
      <c r="BN367" s="132"/>
      <c r="BO367" s="132"/>
      <c r="BP367" s="132"/>
      <c r="BQ367" s="132"/>
      <c r="BR367" s="132"/>
      <c r="BS367" s="132"/>
      <c r="BT367" s="132"/>
      <c r="BU367" s="132"/>
      <c r="BV367" s="132"/>
      <c r="BW367" s="132"/>
      <c r="BX367" s="132"/>
      <c r="BY367" s="132"/>
      <c r="BZ367" s="132"/>
      <c r="CA367" s="132"/>
      <c r="CB367" s="132"/>
      <c r="CC367" s="132"/>
      <c r="CD367" s="132"/>
      <c r="CE367" s="132"/>
      <c r="CF367" s="132"/>
      <c r="CG367" s="132"/>
      <c r="CH367" s="132"/>
      <c r="CI367" s="132"/>
      <c r="CJ367" s="132"/>
      <c r="CK367" s="132"/>
      <c r="CL367" s="132"/>
      <c r="CM367" s="132"/>
      <c r="CN367" s="132"/>
      <c r="CO367" s="132"/>
      <c r="CP367" s="132"/>
      <c r="CQ367" s="132"/>
      <c r="CR367" s="132"/>
      <c r="CS367" s="132"/>
      <c r="CT367" s="132"/>
      <c r="CU367" s="132"/>
      <c r="CV367" s="132"/>
      <c r="CW367" s="132"/>
      <c r="CX367" s="132"/>
      <c r="CY367" s="132"/>
      <c r="CZ367" s="132"/>
      <c r="DA367" s="132"/>
      <c r="DB367" s="132"/>
      <c r="DC367" s="132"/>
      <c r="DD367" s="132"/>
      <c r="DE367" s="132"/>
      <c r="DF367" s="132"/>
      <c r="DG367" s="132"/>
      <c r="DH367" s="132"/>
      <c r="DI367" s="132"/>
      <c r="DJ367" s="132"/>
      <c r="DK367" s="132"/>
      <c r="DL367" s="132"/>
      <c r="DM367" s="132"/>
      <c r="DN367" s="132"/>
      <c r="DO367" s="132"/>
      <c r="DP367" s="132"/>
      <c r="DQ367" s="132"/>
      <c r="DR367" s="132"/>
      <c r="DS367" s="132"/>
      <c r="DT367" s="132"/>
      <c r="DU367" s="132"/>
      <c r="DV367" s="132"/>
      <c r="DW367" s="132"/>
      <c r="DX367" s="132"/>
      <c r="DY367" s="132"/>
      <c r="DZ367" s="132"/>
      <c r="EA367" s="132"/>
      <c r="EB367" s="132"/>
      <c r="EC367" s="132"/>
      <c r="ED367" s="132"/>
      <c r="EE367" s="132"/>
      <c r="EF367" s="132"/>
      <c r="EG367" s="132"/>
      <c r="EH367" s="132"/>
      <c r="EI367" s="132"/>
      <c r="EJ367" s="132"/>
      <c r="EK367" s="132"/>
      <c r="EL367" s="132"/>
      <c r="EM367" s="132"/>
      <c r="EN367" s="132"/>
      <c r="EO367" s="132"/>
      <c r="EP367" s="132"/>
      <c r="EQ367" s="132"/>
      <c r="ER367" s="132"/>
      <c r="ES367" s="132"/>
      <c r="ET367" s="132"/>
      <c r="EU367" s="132"/>
      <c r="EV367" s="132"/>
      <c r="EW367" s="132"/>
      <c r="EX367" s="132"/>
      <c r="EY367" s="132"/>
      <c r="EZ367" s="132"/>
      <c r="FA367" s="132"/>
      <c r="FB367" s="132"/>
      <c r="FC367" s="132"/>
      <c r="FD367" s="132"/>
      <c r="FE367" s="132"/>
      <c r="FF367" s="132"/>
      <c r="FG367" s="132"/>
      <c r="FH367" s="132"/>
      <c r="FI367" s="132"/>
      <c r="FJ367" s="132"/>
      <c r="FK367" s="132"/>
      <c r="FL367" s="132"/>
      <c r="FM367" s="132"/>
      <c r="FN367" s="132"/>
      <c r="FO367" s="132"/>
      <c r="FP367" s="132"/>
      <c r="FQ367" s="132"/>
      <c r="FR367" s="132"/>
      <c r="FS367" s="132"/>
      <c r="FT367" s="132"/>
      <c r="FU367" s="132"/>
      <c r="FV367" s="132"/>
      <c r="FW367" s="132"/>
      <c r="FX367" s="132"/>
      <c r="FY367" s="132"/>
      <c r="FZ367" s="132"/>
      <c r="GA367" s="132"/>
      <c r="GB367" s="132"/>
      <c r="GC367" s="132"/>
      <c r="GD367" s="132"/>
      <c r="GE367" s="132"/>
      <c r="GF367" s="132"/>
      <c r="GG367" s="132"/>
      <c r="GH367" s="132"/>
      <c r="GI367" s="132"/>
      <c r="GJ367" s="132"/>
      <c r="GK367" s="132"/>
      <c r="GL367" s="132"/>
      <c r="GM367" s="132"/>
      <c r="GN367" s="132"/>
      <c r="GO367" s="132"/>
      <c r="GP367" s="132"/>
      <c r="GQ367" s="132"/>
      <c r="GR367" s="132"/>
      <c r="GS367" s="132"/>
      <c r="GT367" s="132"/>
      <c r="GU367" s="132"/>
      <c r="GV367" s="132"/>
      <c r="GW367" s="132"/>
      <c r="GX367" s="132"/>
      <c r="GY367" s="132"/>
      <c r="GZ367" s="132"/>
      <c r="HA367" s="132"/>
      <c r="HB367" s="132"/>
      <c r="HC367" s="132"/>
      <c r="HD367" s="132"/>
      <c r="HE367" s="132"/>
      <c r="HF367" s="132"/>
      <c r="HG367" s="132"/>
      <c r="HH367" s="132"/>
      <c r="HI367" s="132"/>
      <c r="HJ367" s="132"/>
      <c r="HK367" s="132"/>
      <c r="HL367" s="132"/>
      <c r="HM367" s="132"/>
      <c r="HN367" s="132"/>
      <c r="HO367" s="132"/>
      <c r="HP367" s="132"/>
      <c r="HQ367" s="132"/>
      <c r="HR367" s="132"/>
      <c r="HS367" s="132"/>
      <c r="HT367" s="132"/>
      <c r="HU367" s="132"/>
      <c r="HV367" s="132"/>
      <c r="HW367" s="132"/>
      <c r="HX367" s="132"/>
      <c r="HY367" s="132"/>
      <c r="HZ367" s="132"/>
      <c r="IA367" s="132"/>
      <c r="IB367" s="132"/>
      <c r="IC367" s="132"/>
      <c r="ID367" s="132"/>
      <c r="IE367" s="132"/>
      <c r="IF367" s="132"/>
      <c r="IG367" s="132"/>
      <c r="IH367" s="132"/>
      <c r="II367" s="132"/>
      <c r="IJ367" s="132"/>
      <c r="IK367" s="132"/>
      <c r="IL367" s="132"/>
      <c r="IM367" s="132"/>
      <c r="IN367" s="132"/>
      <c r="IO367" s="132"/>
      <c r="IP367" s="132"/>
      <c r="IQ367" s="132"/>
      <c r="IR367" s="132"/>
      <c r="IS367" s="132"/>
      <c r="IT367" s="132"/>
    </row>
    <row r="368" spans="1:254" x14ac:dyDescent="0.25">
      <c r="A368" s="164" t="s">
        <v>383</v>
      </c>
      <c r="B368" s="177" t="s">
        <v>381</v>
      </c>
      <c r="C368" s="166" t="s">
        <v>306</v>
      </c>
      <c r="D368" s="166" t="s">
        <v>99</v>
      </c>
      <c r="E368" s="166" t="s">
        <v>325</v>
      </c>
      <c r="F368" s="166" t="s">
        <v>105</v>
      </c>
      <c r="G368" s="205">
        <v>1</v>
      </c>
    </row>
    <row r="369" spans="1:254" x14ac:dyDescent="0.25">
      <c r="A369" s="164" t="s">
        <v>277</v>
      </c>
      <c r="B369" s="177" t="s">
        <v>381</v>
      </c>
      <c r="C369" s="166" t="s">
        <v>306</v>
      </c>
      <c r="D369" s="166" t="s">
        <v>99</v>
      </c>
      <c r="E369" s="166" t="s">
        <v>325</v>
      </c>
      <c r="F369" s="166" t="s">
        <v>278</v>
      </c>
      <c r="G369" s="205">
        <v>49</v>
      </c>
    </row>
    <row r="370" spans="1:254" ht="26.4" x14ac:dyDescent="0.25">
      <c r="A370" s="169" t="s">
        <v>438</v>
      </c>
      <c r="B370" s="174" t="s">
        <v>381</v>
      </c>
      <c r="C370" s="171" t="s">
        <v>306</v>
      </c>
      <c r="D370" s="171" t="s">
        <v>99</v>
      </c>
      <c r="E370" s="171" t="s">
        <v>327</v>
      </c>
      <c r="F370" s="166"/>
      <c r="G370" s="205">
        <f>SUM(G371:G372)</f>
        <v>50</v>
      </c>
    </row>
    <row r="371" spans="1:254" x14ac:dyDescent="0.25">
      <c r="A371" s="164" t="s">
        <v>383</v>
      </c>
      <c r="B371" s="177" t="s">
        <v>381</v>
      </c>
      <c r="C371" s="166" t="s">
        <v>306</v>
      </c>
      <c r="D371" s="166" t="s">
        <v>99</v>
      </c>
      <c r="E371" s="166" t="s">
        <v>327</v>
      </c>
      <c r="F371" s="166" t="s">
        <v>105</v>
      </c>
      <c r="G371" s="205">
        <v>1</v>
      </c>
    </row>
    <row r="372" spans="1:254" x14ac:dyDescent="0.25">
      <c r="A372" s="164" t="s">
        <v>277</v>
      </c>
      <c r="B372" s="177" t="s">
        <v>381</v>
      </c>
      <c r="C372" s="166" t="s">
        <v>306</v>
      </c>
      <c r="D372" s="166" t="s">
        <v>99</v>
      </c>
      <c r="E372" s="166" t="s">
        <v>327</v>
      </c>
      <c r="F372" s="166" t="s">
        <v>278</v>
      </c>
      <c r="G372" s="205">
        <v>49</v>
      </c>
    </row>
    <row r="373" spans="1:254" ht="13.8" x14ac:dyDescent="0.3">
      <c r="A373" s="159" t="s">
        <v>140</v>
      </c>
      <c r="B373" s="248" t="s">
        <v>381</v>
      </c>
      <c r="C373" s="161" t="s">
        <v>306</v>
      </c>
      <c r="D373" s="161" t="s">
        <v>99</v>
      </c>
      <c r="E373" s="161" t="s">
        <v>439</v>
      </c>
      <c r="F373" s="161"/>
      <c r="G373" s="210">
        <f>SUM(G374)</f>
        <v>400</v>
      </c>
      <c r="H373" s="203"/>
      <c r="I373" s="203"/>
      <c r="J373" s="203"/>
      <c r="K373" s="203"/>
      <c r="L373" s="203"/>
      <c r="M373" s="203"/>
      <c r="N373" s="203"/>
      <c r="O373" s="203"/>
      <c r="P373" s="203"/>
      <c r="Q373" s="203"/>
      <c r="R373" s="203"/>
      <c r="S373" s="203"/>
      <c r="T373" s="203"/>
      <c r="U373" s="203"/>
      <c r="V373" s="203"/>
      <c r="W373" s="203"/>
      <c r="X373" s="203"/>
      <c r="Y373" s="203"/>
      <c r="Z373" s="203"/>
      <c r="AA373" s="203"/>
      <c r="AB373" s="203"/>
      <c r="AC373" s="203"/>
      <c r="AD373" s="203"/>
      <c r="AE373" s="203"/>
      <c r="AF373" s="203"/>
      <c r="AG373" s="203"/>
      <c r="AH373" s="203"/>
      <c r="AI373" s="203"/>
      <c r="AJ373" s="203"/>
      <c r="AK373" s="203"/>
      <c r="AL373" s="203"/>
      <c r="AM373" s="203"/>
      <c r="AN373" s="203"/>
      <c r="AO373" s="203"/>
      <c r="AP373" s="203"/>
      <c r="AQ373" s="203"/>
      <c r="AR373" s="203"/>
      <c r="AS373" s="203"/>
      <c r="AT373" s="203"/>
      <c r="AU373" s="203"/>
      <c r="AV373" s="203"/>
      <c r="AW373" s="203"/>
      <c r="AX373" s="203"/>
      <c r="AY373" s="203"/>
      <c r="AZ373" s="203"/>
      <c r="BA373" s="203"/>
      <c r="BB373" s="203"/>
      <c r="BC373" s="203"/>
      <c r="BD373" s="203"/>
      <c r="BE373" s="203"/>
      <c r="BF373" s="203"/>
      <c r="BG373" s="203"/>
      <c r="BH373" s="203"/>
      <c r="BI373" s="203"/>
      <c r="BJ373" s="203"/>
      <c r="BK373" s="203"/>
      <c r="BL373" s="203"/>
      <c r="BM373" s="203"/>
      <c r="BN373" s="203"/>
      <c r="BO373" s="203"/>
      <c r="BP373" s="203"/>
      <c r="BQ373" s="203"/>
      <c r="BR373" s="203"/>
      <c r="BS373" s="203"/>
      <c r="BT373" s="203"/>
      <c r="BU373" s="203"/>
      <c r="BV373" s="203"/>
      <c r="BW373" s="203"/>
      <c r="BX373" s="203"/>
      <c r="BY373" s="203"/>
      <c r="BZ373" s="203"/>
      <c r="CA373" s="203"/>
      <c r="CB373" s="203"/>
      <c r="CC373" s="203"/>
      <c r="CD373" s="203"/>
      <c r="CE373" s="203"/>
      <c r="CF373" s="203"/>
      <c r="CG373" s="203"/>
      <c r="CH373" s="203"/>
      <c r="CI373" s="203"/>
      <c r="CJ373" s="203"/>
      <c r="CK373" s="203"/>
      <c r="CL373" s="203"/>
      <c r="CM373" s="203"/>
      <c r="CN373" s="203"/>
      <c r="CO373" s="203"/>
      <c r="CP373" s="203"/>
      <c r="CQ373" s="203"/>
      <c r="CR373" s="203"/>
      <c r="CS373" s="203"/>
      <c r="CT373" s="203"/>
      <c r="CU373" s="203"/>
      <c r="CV373" s="203"/>
      <c r="CW373" s="203"/>
      <c r="CX373" s="203"/>
      <c r="CY373" s="203"/>
      <c r="CZ373" s="203"/>
      <c r="DA373" s="203"/>
      <c r="DB373" s="203"/>
      <c r="DC373" s="203"/>
      <c r="DD373" s="203"/>
      <c r="DE373" s="203"/>
      <c r="DF373" s="203"/>
      <c r="DG373" s="203"/>
      <c r="DH373" s="203"/>
      <c r="DI373" s="203"/>
      <c r="DJ373" s="203"/>
      <c r="DK373" s="203"/>
      <c r="DL373" s="203"/>
      <c r="DM373" s="203"/>
      <c r="DN373" s="203"/>
      <c r="DO373" s="203"/>
      <c r="DP373" s="203"/>
      <c r="DQ373" s="203"/>
      <c r="DR373" s="203"/>
      <c r="DS373" s="203"/>
      <c r="DT373" s="203"/>
      <c r="DU373" s="203"/>
      <c r="DV373" s="203"/>
      <c r="DW373" s="203"/>
      <c r="DX373" s="203"/>
      <c r="DY373" s="203"/>
      <c r="DZ373" s="203"/>
      <c r="EA373" s="203"/>
      <c r="EB373" s="203"/>
      <c r="EC373" s="203"/>
      <c r="ED373" s="203"/>
      <c r="EE373" s="203"/>
      <c r="EF373" s="203"/>
      <c r="EG373" s="203"/>
      <c r="EH373" s="203"/>
      <c r="EI373" s="203"/>
      <c r="EJ373" s="203"/>
      <c r="EK373" s="203"/>
      <c r="EL373" s="203"/>
      <c r="EM373" s="203"/>
      <c r="EN373" s="203"/>
      <c r="EO373" s="203"/>
      <c r="EP373" s="203"/>
      <c r="EQ373" s="203"/>
      <c r="ER373" s="203"/>
      <c r="ES373" s="203"/>
      <c r="ET373" s="203"/>
      <c r="EU373" s="203"/>
      <c r="EV373" s="203"/>
      <c r="EW373" s="203"/>
      <c r="EX373" s="203"/>
      <c r="EY373" s="203"/>
      <c r="EZ373" s="203"/>
      <c r="FA373" s="203"/>
      <c r="FB373" s="203"/>
      <c r="FC373" s="203"/>
      <c r="FD373" s="203"/>
      <c r="FE373" s="203"/>
      <c r="FF373" s="203"/>
      <c r="FG373" s="203"/>
      <c r="FH373" s="203"/>
      <c r="FI373" s="203"/>
      <c r="FJ373" s="203"/>
      <c r="FK373" s="203"/>
      <c r="FL373" s="203"/>
      <c r="FM373" s="203"/>
      <c r="FN373" s="203"/>
      <c r="FO373" s="203"/>
      <c r="FP373" s="203"/>
      <c r="FQ373" s="203"/>
      <c r="FR373" s="203"/>
      <c r="FS373" s="203"/>
      <c r="FT373" s="203"/>
      <c r="FU373" s="203"/>
      <c r="FV373" s="203"/>
      <c r="FW373" s="203"/>
      <c r="FX373" s="203"/>
      <c r="FY373" s="203"/>
      <c r="FZ373" s="203"/>
      <c r="GA373" s="203"/>
      <c r="GB373" s="203"/>
      <c r="GC373" s="203"/>
      <c r="GD373" s="203"/>
      <c r="GE373" s="203"/>
      <c r="GF373" s="203"/>
      <c r="GG373" s="203"/>
      <c r="GH373" s="203"/>
      <c r="GI373" s="203"/>
      <c r="GJ373" s="203"/>
      <c r="GK373" s="203"/>
      <c r="GL373" s="203"/>
      <c r="GM373" s="203"/>
      <c r="GN373" s="203"/>
      <c r="GO373" s="203"/>
      <c r="GP373" s="203"/>
      <c r="GQ373" s="203"/>
      <c r="GR373" s="203"/>
      <c r="GS373" s="203"/>
      <c r="GT373" s="203"/>
      <c r="GU373" s="203"/>
      <c r="GV373" s="203"/>
      <c r="GW373" s="203"/>
      <c r="GX373" s="203"/>
      <c r="GY373" s="203"/>
      <c r="GZ373" s="203"/>
      <c r="HA373" s="203"/>
      <c r="HB373" s="203"/>
      <c r="HC373" s="203"/>
      <c r="HD373" s="203"/>
      <c r="HE373" s="203"/>
      <c r="HF373" s="203"/>
      <c r="HG373" s="203"/>
      <c r="HH373" s="203"/>
      <c r="HI373" s="203"/>
      <c r="HJ373" s="203"/>
      <c r="HK373" s="203"/>
      <c r="HL373" s="203"/>
      <c r="HM373" s="203"/>
      <c r="HN373" s="203"/>
      <c r="HO373" s="203"/>
      <c r="HP373" s="203"/>
      <c r="HQ373" s="203"/>
      <c r="HR373" s="203"/>
      <c r="HS373" s="203"/>
      <c r="HT373" s="203"/>
      <c r="HU373" s="203"/>
      <c r="HV373" s="203"/>
      <c r="HW373" s="203"/>
      <c r="HX373" s="203"/>
      <c r="HY373" s="203"/>
      <c r="HZ373" s="203"/>
      <c r="IA373" s="203"/>
      <c r="IB373" s="203"/>
      <c r="IC373" s="203"/>
      <c r="ID373" s="203"/>
      <c r="IE373" s="203"/>
      <c r="IF373" s="203"/>
      <c r="IG373" s="203"/>
      <c r="IH373" s="203"/>
      <c r="II373" s="203"/>
      <c r="IJ373" s="203"/>
      <c r="IK373" s="203"/>
      <c r="IL373" s="203"/>
      <c r="IM373" s="203"/>
      <c r="IN373" s="203"/>
      <c r="IO373" s="203"/>
      <c r="IP373" s="203"/>
      <c r="IQ373" s="203"/>
      <c r="IR373" s="203"/>
      <c r="IS373" s="203"/>
      <c r="IT373" s="203"/>
    </row>
    <row r="374" spans="1:254" ht="39.6" x14ac:dyDescent="0.25">
      <c r="A374" s="214" t="s">
        <v>440</v>
      </c>
      <c r="B374" s="174" t="s">
        <v>381</v>
      </c>
      <c r="C374" s="174" t="s">
        <v>306</v>
      </c>
      <c r="D374" s="174" t="s">
        <v>99</v>
      </c>
      <c r="E374" s="174" t="s">
        <v>329</v>
      </c>
      <c r="F374" s="174"/>
      <c r="G374" s="172">
        <f>SUM(G375)</f>
        <v>400</v>
      </c>
      <c r="H374" s="132"/>
      <c r="I374" s="132"/>
      <c r="J374" s="132"/>
      <c r="K374" s="132"/>
      <c r="L374" s="132"/>
      <c r="M374" s="132"/>
      <c r="N374" s="132"/>
      <c r="O374" s="132"/>
      <c r="P374" s="132"/>
      <c r="Q374" s="132"/>
      <c r="R374" s="132"/>
      <c r="S374" s="132"/>
      <c r="T374" s="132"/>
      <c r="U374" s="132"/>
      <c r="V374" s="132"/>
      <c r="W374" s="132"/>
      <c r="X374" s="132"/>
      <c r="Y374" s="132"/>
      <c r="Z374" s="132"/>
      <c r="AA374" s="132"/>
      <c r="AB374" s="132"/>
      <c r="AC374" s="132"/>
      <c r="AD374" s="132"/>
      <c r="AE374" s="132"/>
      <c r="AF374" s="132"/>
      <c r="AG374" s="132"/>
      <c r="AH374" s="132"/>
      <c r="AI374" s="132"/>
      <c r="AJ374" s="132"/>
      <c r="AK374" s="132"/>
      <c r="AL374" s="132"/>
      <c r="AM374" s="132"/>
      <c r="AN374" s="132"/>
      <c r="AO374" s="132"/>
      <c r="AP374" s="132"/>
      <c r="AQ374" s="132"/>
      <c r="AR374" s="132"/>
      <c r="AS374" s="132"/>
      <c r="AT374" s="132"/>
      <c r="AU374" s="132"/>
      <c r="AV374" s="132"/>
      <c r="AW374" s="132"/>
      <c r="AX374" s="132"/>
      <c r="AY374" s="132"/>
      <c r="AZ374" s="132"/>
      <c r="BA374" s="132"/>
      <c r="BB374" s="132"/>
      <c r="BC374" s="132"/>
      <c r="BD374" s="132"/>
      <c r="BE374" s="132"/>
      <c r="BF374" s="132"/>
      <c r="BG374" s="132"/>
      <c r="BH374" s="132"/>
      <c r="BI374" s="132"/>
      <c r="BJ374" s="132"/>
      <c r="BK374" s="132"/>
      <c r="BL374" s="132"/>
      <c r="BM374" s="132"/>
      <c r="BN374" s="132"/>
      <c r="BO374" s="132"/>
      <c r="BP374" s="132"/>
      <c r="BQ374" s="132"/>
      <c r="BR374" s="132"/>
      <c r="BS374" s="132"/>
      <c r="BT374" s="132"/>
      <c r="BU374" s="132"/>
      <c r="BV374" s="132"/>
      <c r="BW374" s="132"/>
      <c r="BX374" s="132"/>
      <c r="BY374" s="132"/>
      <c r="BZ374" s="132"/>
      <c r="CA374" s="132"/>
      <c r="CB374" s="132"/>
      <c r="CC374" s="132"/>
      <c r="CD374" s="132"/>
      <c r="CE374" s="132"/>
      <c r="CF374" s="132"/>
      <c r="CG374" s="132"/>
      <c r="CH374" s="132"/>
      <c r="CI374" s="132"/>
      <c r="CJ374" s="132"/>
      <c r="CK374" s="132"/>
      <c r="CL374" s="132"/>
      <c r="CM374" s="132"/>
      <c r="CN374" s="132"/>
      <c r="CO374" s="132"/>
      <c r="CP374" s="132"/>
      <c r="CQ374" s="132"/>
      <c r="CR374" s="132"/>
      <c r="CS374" s="132"/>
      <c r="CT374" s="132"/>
      <c r="CU374" s="132"/>
      <c r="CV374" s="132"/>
      <c r="CW374" s="132"/>
      <c r="CX374" s="132"/>
      <c r="CY374" s="132"/>
      <c r="CZ374" s="132"/>
      <c r="DA374" s="132"/>
      <c r="DB374" s="132"/>
      <c r="DC374" s="132"/>
      <c r="DD374" s="132"/>
      <c r="DE374" s="132"/>
      <c r="DF374" s="132"/>
      <c r="DG374" s="132"/>
      <c r="DH374" s="132"/>
      <c r="DI374" s="132"/>
      <c r="DJ374" s="132"/>
      <c r="DK374" s="132"/>
      <c r="DL374" s="132"/>
      <c r="DM374" s="132"/>
      <c r="DN374" s="132"/>
      <c r="DO374" s="132"/>
      <c r="DP374" s="132"/>
      <c r="DQ374" s="132"/>
      <c r="DR374" s="132"/>
      <c r="DS374" s="132"/>
      <c r="DT374" s="132"/>
      <c r="DU374" s="132"/>
      <c r="DV374" s="132"/>
      <c r="DW374" s="132"/>
      <c r="DX374" s="132"/>
      <c r="DY374" s="132"/>
      <c r="DZ374" s="132"/>
      <c r="EA374" s="132"/>
      <c r="EB374" s="132"/>
      <c r="EC374" s="132"/>
      <c r="ED374" s="132"/>
      <c r="EE374" s="132"/>
      <c r="EF374" s="132"/>
      <c r="EG374" s="132"/>
      <c r="EH374" s="132"/>
      <c r="EI374" s="132"/>
      <c r="EJ374" s="132"/>
      <c r="EK374" s="132"/>
      <c r="EL374" s="132"/>
      <c r="EM374" s="132"/>
      <c r="EN374" s="132"/>
      <c r="EO374" s="132"/>
      <c r="EP374" s="132"/>
      <c r="EQ374" s="132"/>
      <c r="ER374" s="132"/>
      <c r="ES374" s="132"/>
      <c r="ET374" s="132"/>
      <c r="EU374" s="132"/>
      <c r="EV374" s="132"/>
      <c r="EW374" s="132"/>
      <c r="EX374" s="132"/>
      <c r="EY374" s="132"/>
      <c r="EZ374" s="132"/>
      <c r="FA374" s="132"/>
      <c r="FB374" s="132"/>
      <c r="FC374" s="132"/>
      <c r="FD374" s="132"/>
      <c r="FE374" s="132"/>
      <c r="FF374" s="132"/>
      <c r="FG374" s="132"/>
      <c r="FH374" s="132"/>
      <c r="FI374" s="132"/>
      <c r="FJ374" s="132"/>
      <c r="FK374" s="132"/>
      <c r="FL374" s="132"/>
      <c r="FM374" s="132"/>
      <c r="FN374" s="132"/>
      <c r="FO374" s="132"/>
      <c r="FP374" s="132"/>
      <c r="FQ374" s="132"/>
      <c r="FR374" s="132"/>
      <c r="FS374" s="132"/>
      <c r="FT374" s="132"/>
      <c r="FU374" s="132"/>
      <c r="FV374" s="132"/>
      <c r="FW374" s="132"/>
      <c r="FX374" s="132"/>
      <c r="FY374" s="132"/>
      <c r="FZ374" s="132"/>
      <c r="GA374" s="132"/>
      <c r="GB374" s="132"/>
      <c r="GC374" s="132"/>
      <c r="GD374" s="132"/>
      <c r="GE374" s="132"/>
      <c r="GF374" s="132"/>
      <c r="GG374" s="132"/>
      <c r="GH374" s="132"/>
      <c r="GI374" s="132"/>
      <c r="GJ374" s="132"/>
      <c r="GK374" s="132"/>
      <c r="GL374" s="132"/>
      <c r="GM374" s="132"/>
      <c r="GN374" s="132"/>
      <c r="GO374" s="132"/>
      <c r="GP374" s="132"/>
      <c r="GQ374" s="132"/>
      <c r="GR374" s="132"/>
      <c r="GS374" s="132"/>
      <c r="GT374" s="132"/>
      <c r="GU374" s="132"/>
      <c r="GV374" s="132"/>
      <c r="GW374" s="132"/>
      <c r="GX374" s="132"/>
      <c r="GY374" s="132"/>
      <c r="GZ374" s="132"/>
      <c r="HA374" s="132"/>
      <c r="HB374" s="132"/>
      <c r="HC374" s="132"/>
      <c r="HD374" s="132"/>
      <c r="HE374" s="132"/>
      <c r="HF374" s="132"/>
      <c r="HG374" s="132"/>
      <c r="HH374" s="132"/>
      <c r="HI374" s="132"/>
      <c r="HJ374" s="132"/>
      <c r="HK374" s="132"/>
      <c r="HL374" s="132"/>
      <c r="HM374" s="132"/>
      <c r="HN374" s="132"/>
      <c r="HO374" s="132"/>
      <c r="HP374" s="132"/>
      <c r="HQ374" s="132"/>
      <c r="HR374" s="132"/>
      <c r="HS374" s="132"/>
      <c r="HT374" s="132"/>
      <c r="HU374" s="132"/>
      <c r="HV374" s="132"/>
      <c r="HW374" s="132"/>
      <c r="HX374" s="132"/>
      <c r="HY374" s="132"/>
      <c r="HZ374" s="132"/>
      <c r="IA374" s="132"/>
      <c r="IB374" s="132"/>
      <c r="IC374" s="132"/>
      <c r="ID374" s="132"/>
      <c r="IE374" s="132"/>
      <c r="IF374" s="132"/>
      <c r="IG374" s="132"/>
      <c r="IH374" s="132"/>
      <c r="II374" s="132"/>
      <c r="IJ374" s="132"/>
      <c r="IK374" s="132"/>
      <c r="IL374" s="132"/>
      <c r="IM374" s="132"/>
      <c r="IN374" s="132"/>
      <c r="IO374" s="132"/>
      <c r="IP374" s="132"/>
      <c r="IQ374" s="132"/>
      <c r="IR374" s="132"/>
      <c r="IS374" s="132"/>
      <c r="IT374" s="132"/>
    </row>
    <row r="375" spans="1:254" x14ac:dyDescent="0.25">
      <c r="A375" s="164" t="s">
        <v>383</v>
      </c>
      <c r="B375" s="177" t="s">
        <v>381</v>
      </c>
      <c r="C375" s="177" t="s">
        <v>306</v>
      </c>
      <c r="D375" s="177" t="s">
        <v>99</v>
      </c>
      <c r="E375" s="177" t="s">
        <v>329</v>
      </c>
      <c r="F375" s="177" t="s">
        <v>105</v>
      </c>
      <c r="G375" s="167">
        <v>400</v>
      </c>
      <c r="H375" s="168"/>
      <c r="I375" s="168"/>
      <c r="J375" s="168"/>
      <c r="K375" s="168"/>
      <c r="L375" s="168"/>
      <c r="M375" s="168"/>
      <c r="N375" s="168"/>
      <c r="O375" s="168"/>
      <c r="P375" s="168"/>
      <c r="Q375" s="168"/>
      <c r="R375" s="168"/>
      <c r="S375" s="168"/>
      <c r="T375" s="168"/>
      <c r="U375" s="168"/>
      <c r="V375" s="168"/>
      <c r="W375" s="168"/>
      <c r="X375" s="168"/>
      <c r="Y375" s="168"/>
      <c r="Z375" s="168"/>
      <c r="AA375" s="168"/>
      <c r="AB375" s="168"/>
      <c r="AC375" s="168"/>
      <c r="AD375" s="168"/>
      <c r="AE375" s="168"/>
      <c r="AF375" s="168"/>
      <c r="AG375" s="168"/>
      <c r="AH375" s="168"/>
      <c r="AI375" s="168"/>
      <c r="AJ375" s="168"/>
      <c r="AK375" s="168"/>
      <c r="AL375" s="168"/>
      <c r="AM375" s="168"/>
      <c r="AN375" s="168"/>
      <c r="AO375" s="168"/>
      <c r="AP375" s="168"/>
      <c r="AQ375" s="168"/>
      <c r="AR375" s="168"/>
      <c r="AS375" s="168"/>
      <c r="AT375" s="168"/>
      <c r="AU375" s="168"/>
      <c r="AV375" s="168"/>
      <c r="AW375" s="168"/>
      <c r="AX375" s="168"/>
      <c r="AY375" s="168"/>
      <c r="AZ375" s="168"/>
      <c r="BA375" s="168"/>
      <c r="BB375" s="168"/>
      <c r="BC375" s="168"/>
      <c r="BD375" s="168"/>
      <c r="BE375" s="168"/>
      <c r="BF375" s="168"/>
      <c r="BG375" s="168"/>
      <c r="BH375" s="168"/>
      <c r="BI375" s="168"/>
      <c r="BJ375" s="168"/>
      <c r="BK375" s="168"/>
      <c r="BL375" s="168"/>
      <c r="BM375" s="168"/>
      <c r="BN375" s="168"/>
      <c r="BO375" s="168"/>
      <c r="BP375" s="168"/>
      <c r="BQ375" s="168"/>
      <c r="BR375" s="168"/>
      <c r="BS375" s="168"/>
      <c r="BT375" s="168"/>
      <c r="BU375" s="168"/>
      <c r="BV375" s="168"/>
      <c r="BW375" s="168"/>
      <c r="BX375" s="168"/>
      <c r="BY375" s="168"/>
      <c r="BZ375" s="168"/>
      <c r="CA375" s="168"/>
      <c r="CB375" s="168"/>
      <c r="CC375" s="168"/>
      <c r="CD375" s="168"/>
      <c r="CE375" s="168"/>
      <c r="CF375" s="168"/>
      <c r="CG375" s="168"/>
      <c r="CH375" s="168"/>
      <c r="CI375" s="168"/>
      <c r="CJ375" s="168"/>
      <c r="CK375" s="168"/>
      <c r="CL375" s="168"/>
      <c r="CM375" s="168"/>
      <c r="CN375" s="168"/>
      <c r="CO375" s="168"/>
      <c r="CP375" s="168"/>
      <c r="CQ375" s="168"/>
      <c r="CR375" s="168"/>
      <c r="CS375" s="168"/>
      <c r="CT375" s="168"/>
      <c r="CU375" s="168"/>
      <c r="CV375" s="168"/>
      <c r="CW375" s="168"/>
      <c r="CX375" s="168"/>
      <c r="CY375" s="168"/>
      <c r="CZ375" s="168"/>
      <c r="DA375" s="168"/>
      <c r="DB375" s="168"/>
      <c r="DC375" s="168"/>
      <c r="DD375" s="168"/>
      <c r="DE375" s="168"/>
      <c r="DF375" s="168"/>
      <c r="DG375" s="168"/>
      <c r="DH375" s="168"/>
      <c r="DI375" s="168"/>
      <c r="DJ375" s="168"/>
      <c r="DK375" s="168"/>
      <c r="DL375" s="168"/>
      <c r="DM375" s="168"/>
      <c r="DN375" s="168"/>
      <c r="DO375" s="168"/>
      <c r="DP375" s="168"/>
      <c r="DQ375" s="168"/>
      <c r="DR375" s="168"/>
      <c r="DS375" s="168"/>
      <c r="DT375" s="168"/>
      <c r="DU375" s="168"/>
      <c r="DV375" s="168"/>
      <c r="DW375" s="168"/>
      <c r="DX375" s="168"/>
      <c r="DY375" s="168"/>
      <c r="DZ375" s="168"/>
      <c r="EA375" s="168"/>
      <c r="EB375" s="168"/>
      <c r="EC375" s="168"/>
      <c r="ED375" s="168"/>
      <c r="EE375" s="168"/>
      <c r="EF375" s="168"/>
      <c r="EG375" s="168"/>
      <c r="EH375" s="168"/>
      <c r="EI375" s="168"/>
      <c r="EJ375" s="168"/>
      <c r="EK375" s="168"/>
      <c r="EL375" s="168"/>
      <c r="EM375" s="168"/>
      <c r="EN375" s="168"/>
      <c r="EO375" s="168"/>
      <c r="EP375" s="168"/>
      <c r="EQ375" s="168"/>
      <c r="ER375" s="168"/>
      <c r="ES375" s="168"/>
      <c r="ET375" s="168"/>
      <c r="EU375" s="168"/>
      <c r="EV375" s="168"/>
      <c r="EW375" s="168"/>
      <c r="EX375" s="168"/>
      <c r="EY375" s="168"/>
      <c r="EZ375" s="168"/>
      <c r="FA375" s="168"/>
      <c r="FB375" s="168"/>
      <c r="FC375" s="168"/>
      <c r="FD375" s="168"/>
      <c r="FE375" s="168"/>
      <c r="FF375" s="168"/>
      <c r="FG375" s="168"/>
      <c r="FH375" s="168"/>
      <c r="FI375" s="168"/>
      <c r="FJ375" s="168"/>
      <c r="FK375" s="168"/>
      <c r="FL375" s="168"/>
      <c r="FM375" s="168"/>
      <c r="FN375" s="168"/>
      <c r="FO375" s="168"/>
      <c r="FP375" s="168"/>
      <c r="FQ375" s="168"/>
      <c r="FR375" s="168"/>
      <c r="FS375" s="168"/>
      <c r="FT375" s="168"/>
      <c r="FU375" s="168"/>
      <c r="FV375" s="168"/>
      <c r="FW375" s="168"/>
      <c r="FX375" s="168"/>
      <c r="FY375" s="168"/>
      <c r="FZ375" s="168"/>
      <c r="GA375" s="168"/>
      <c r="GB375" s="168"/>
      <c r="GC375" s="168"/>
      <c r="GD375" s="168"/>
      <c r="GE375" s="168"/>
      <c r="GF375" s="168"/>
      <c r="GG375" s="168"/>
      <c r="GH375" s="168"/>
      <c r="GI375" s="168"/>
      <c r="GJ375" s="168"/>
      <c r="GK375" s="168"/>
      <c r="GL375" s="168"/>
      <c r="GM375" s="168"/>
      <c r="GN375" s="168"/>
      <c r="GO375" s="168"/>
      <c r="GP375" s="168"/>
      <c r="GQ375" s="168"/>
      <c r="GR375" s="168"/>
      <c r="GS375" s="168"/>
      <c r="GT375" s="168"/>
      <c r="GU375" s="168"/>
      <c r="GV375" s="168"/>
      <c r="GW375" s="168"/>
      <c r="GX375" s="168"/>
      <c r="GY375" s="168"/>
      <c r="GZ375" s="168"/>
      <c r="HA375" s="168"/>
      <c r="HB375" s="168"/>
      <c r="HC375" s="168"/>
      <c r="HD375" s="168"/>
      <c r="HE375" s="168"/>
      <c r="HF375" s="168"/>
      <c r="HG375" s="168"/>
      <c r="HH375" s="168"/>
      <c r="HI375" s="168"/>
      <c r="HJ375" s="168"/>
      <c r="HK375" s="168"/>
      <c r="HL375" s="168"/>
      <c r="HM375" s="168"/>
      <c r="HN375" s="168"/>
      <c r="HO375" s="168"/>
      <c r="HP375" s="168"/>
      <c r="HQ375" s="168"/>
      <c r="HR375" s="168"/>
      <c r="HS375" s="168"/>
      <c r="HT375" s="168"/>
      <c r="HU375" s="168"/>
      <c r="HV375" s="168"/>
      <c r="HW375" s="168"/>
      <c r="HX375" s="168"/>
      <c r="HY375" s="168"/>
      <c r="HZ375" s="168"/>
      <c r="IA375" s="168"/>
      <c r="IB375" s="168"/>
      <c r="IC375" s="168"/>
      <c r="ID375" s="168"/>
      <c r="IE375" s="168"/>
      <c r="IF375" s="168"/>
      <c r="IG375" s="168"/>
      <c r="IH375" s="168"/>
      <c r="II375" s="168"/>
      <c r="IJ375" s="168"/>
      <c r="IK375" s="168"/>
      <c r="IL375" s="168"/>
      <c r="IM375" s="168"/>
      <c r="IN375" s="168"/>
      <c r="IO375" s="168"/>
      <c r="IP375" s="168"/>
      <c r="IQ375" s="168"/>
      <c r="IR375" s="168"/>
      <c r="IS375" s="168"/>
      <c r="IT375" s="168"/>
    </row>
    <row r="376" spans="1:254" s="132" customFormat="1" ht="13.8" x14ac:dyDescent="0.25">
      <c r="A376" s="243" t="s">
        <v>330</v>
      </c>
      <c r="B376" s="156" t="s">
        <v>381</v>
      </c>
      <c r="C376" s="182" t="s">
        <v>306</v>
      </c>
      <c r="D376" s="182" t="s">
        <v>109</v>
      </c>
      <c r="E376" s="182"/>
      <c r="F376" s="182"/>
      <c r="G376" s="244">
        <f>SUM(G377)</f>
        <v>26994.449999999997</v>
      </c>
      <c r="H376" s="136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  <c r="T376" s="136"/>
      <c r="U376" s="136"/>
      <c r="V376" s="136"/>
      <c r="W376" s="136"/>
      <c r="X376" s="136"/>
      <c r="Y376" s="136"/>
      <c r="Z376" s="136"/>
      <c r="AA376" s="136"/>
      <c r="AB376" s="136"/>
      <c r="AC376" s="136"/>
      <c r="AD376" s="136"/>
      <c r="AE376" s="136"/>
      <c r="AF376" s="136"/>
      <c r="AG376" s="136"/>
      <c r="AH376" s="136"/>
      <c r="AI376" s="136"/>
      <c r="AJ376" s="136"/>
      <c r="AK376" s="136"/>
      <c r="AL376" s="136"/>
      <c r="AM376" s="136"/>
      <c r="AN376" s="136"/>
      <c r="AO376" s="136"/>
      <c r="AP376" s="136"/>
      <c r="AQ376" s="136"/>
      <c r="AR376" s="136"/>
      <c r="AS376" s="136"/>
      <c r="AT376" s="136"/>
      <c r="AU376" s="136"/>
      <c r="AV376" s="136"/>
      <c r="AW376" s="136"/>
      <c r="AX376" s="136"/>
      <c r="AY376" s="136"/>
      <c r="AZ376" s="136"/>
      <c r="BA376" s="136"/>
      <c r="BB376" s="136"/>
      <c r="BC376" s="136"/>
      <c r="BD376" s="136"/>
      <c r="BE376" s="136"/>
      <c r="BF376" s="136"/>
      <c r="BG376" s="136"/>
      <c r="BH376" s="136"/>
      <c r="BI376" s="136"/>
      <c r="BJ376" s="136"/>
      <c r="BK376" s="136"/>
      <c r="BL376" s="136"/>
      <c r="BM376" s="136"/>
      <c r="BN376" s="136"/>
      <c r="BO376" s="136"/>
      <c r="BP376" s="136"/>
      <c r="BQ376" s="136"/>
      <c r="BR376" s="136"/>
      <c r="BS376" s="136"/>
      <c r="BT376" s="136"/>
      <c r="BU376" s="136"/>
      <c r="BV376" s="136"/>
      <c r="BW376" s="136"/>
      <c r="BX376" s="136"/>
      <c r="BY376" s="136"/>
      <c r="BZ376" s="136"/>
      <c r="CA376" s="136"/>
      <c r="CB376" s="136"/>
      <c r="CC376" s="136"/>
      <c r="CD376" s="136"/>
      <c r="CE376" s="136"/>
      <c r="CF376" s="136"/>
      <c r="CG376" s="136"/>
      <c r="CH376" s="136"/>
      <c r="CI376" s="136"/>
      <c r="CJ376" s="136"/>
      <c r="CK376" s="136"/>
      <c r="CL376" s="136"/>
      <c r="CM376" s="136"/>
      <c r="CN376" s="136"/>
      <c r="CO376" s="136"/>
      <c r="CP376" s="136"/>
      <c r="CQ376" s="136"/>
      <c r="CR376" s="136"/>
      <c r="CS376" s="136"/>
      <c r="CT376" s="136"/>
      <c r="CU376" s="136"/>
      <c r="CV376" s="136"/>
      <c r="CW376" s="136"/>
      <c r="CX376" s="136"/>
      <c r="CY376" s="136"/>
      <c r="CZ376" s="136"/>
      <c r="DA376" s="136"/>
      <c r="DB376" s="136"/>
      <c r="DC376" s="136"/>
      <c r="DD376" s="136"/>
      <c r="DE376" s="136"/>
      <c r="DF376" s="136"/>
      <c r="DG376" s="136"/>
      <c r="DH376" s="136"/>
      <c r="DI376" s="136"/>
      <c r="DJ376" s="136"/>
      <c r="DK376" s="136"/>
      <c r="DL376" s="136"/>
      <c r="DM376" s="136"/>
      <c r="DN376" s="136"/>
      <c r="DO376" s="136"/>
      <c r="DP376" s="136"/>
      <c r="DQ376" s="136"/>
      <c r="DR376" s="136"/>
      <c r="DS376" s="136"/>
      <c r="DT376" s="136"/>
      <c r="DU376" s="136"/>
      <c r="DV376" s="136"/>
      <c r="DW376" s="136"/>
      <c r="DX376" s="136"/>
      <c r="DY376" s="136"/>
      <c r="DZ376" s="136"/>
      <c r="EA376" s="136"/>
      <c r="EB376" s="136"/>
      <c r="EC376" s="136"/>
      <c r="ED376" s="136"/>
      <c r="EE376" s="136"/>
      <c r="EF376" s="136"/>
      <c r="EG376" s="136"/>
      <c r="EH376" s="136"/>
      <c r="EI376" s="136"/>
      <c r="EJ376" s="136"/>
      <c r="EK376" s="136"/>
      <c r="EL376" s="136"/>
      <c r="EM376" s="136"/>
      <c r="EN376" s="136"/>
      <c r="EO376" s="136"/>
      <c r="EP376" s="136"/>
      <c r="EQ376" s="136"/>
      <c r="ER376" s="136"/>
      <c r="ES376" s="136"/>
      <c r="ET376" s="136"/>
      <c r="EU376" s="136"/>
      <c r="EV376" s="136"/>
      <c r="EW376" s="136"/>
      <c r="EX376" s="136"/>
      <c r="EY376" s="136"/>
      <c r="EZ376" s="136"/>
      <c r="FA376" s="136"/>
      <c r="FB376" s="136"/>
      <c r="FC376" s="136"/>
      <c r="FD376" s="136"/>
      <c r="FE376" s="136"/>
      <c r="FF376" s="136"/>
      <c r="FG376" s="136"/>
      <c r="FH376" s="136"/>
      <c r="FI376" s="136"/>
      <c r="FJ376" s="136"/>
      <c r="FK376" s="136"/>
      <c r="FL376" s="136"/>
      <c r="FM376" s="136"/>
      <c r="FN376" s="136"/>
      <c r="FO376" s="136"/>
      <c r="FP376" s="136"/>
      <c r="FQ376" s="136"/>
      <c r="FR376" s="136"/>
      <c r="FS376" s="136"/>
      <c r="FT376" s="136"/>
      <c r="FU376" s="136"/>
      <c r="FV376" s="136"/>
      <c r="FW376" s="136"/>
      <c r="FX376" s="136"/>
      <c r="FY376" s="136"/>
      <c r="FZ376" s="136"/>
      <c r="GA376" s="136"/>
      <c r="GB376" s="136"/>
      <c r="GC376" s="136"/>
      <c r="GD376" s="136"/>
      <c r="GE376" s="136"/>
      <c r="GF376" s="136"/>
      <c r="GG376" s="136"/>
      <c r="GH376" s="136"/>
      <c r="GI376" s="136"/>
      <c r="GJ376" s="136"/>
      <c r="GK376" s="136"/>
      <c r="GL376" s="136"/>
      <c r="GM376" s="136"/>
      <c r="GN376" s="136"/>
      <c r="GO376" s="136"/>
      <c r="GP376" s="136"/>
      <c r="GQ376" s="136"/>
      <c r="GR376" s="136"/>
      <c r="GS376" s="136"/>
      <c r="GT376" s="136"/>
      <c r="GU376" s="136"/>
      <c r="GV376" s="136"/>
      <c r="GW376" s="136"/>
      <c r="GX376" s="136"/>
      <c r="GY376" s="136"/>
      <c r="GZ376" s="136"/>
      <c r="HA376" s="136"/>
      <c r="HB376" s="136"/>
      <c r="HC376" s="136"/>
      <c r="HD376" s="136"/>
      <c r="HE376" s="136"/>
      <c r="HF376" s="136"/>
      <c r="HG376" s="136"/>
      <c r="HH376" s="136"/>
      <c r="HI376" s="136"/>
      <c r="HJ376" s="136"/>
      <c r="HK376" s="136"/>
      <c r="HL376" s="136"/>
      <c r="HM376" s="136"/>
      <c r="HN376" s="136"/>
      <c r="HO376" s="136"/>
      <c r="HP376" s="136"/>
      <c r="HQ376" s="136"/>
      <c r="HR376" s="136"/>
      <c r="HS376" s="136"/>
      <c r="HT376" s="136"/>
      <c r="HU376" s="136"/>
      <c r="HV376" s="136"/>
      <c r="HW376" s="136"/>
      <c r="HX376" s="136"/>
      <c r="HY376" s="136"/>
      <c r="HZ376" s="136"/>
      <c r="IA376" s="136"/>
      <c r="IB376" s="136"/>
      <c r="IC376" s="136"/>
      <c r="ID376" s="136"/>
      <c r="IE376" s="136"/>
      <c r="IF376" s="136"/>
      <c r="IG376" s="136"/>
      <c r="IH376" s="136"/>
      <c r="II376" s="136"/>
      <c r="IJ376" s="136"/>
      <c r="IK376" s="136"/>
      <c r="IL376" s="136"/>
      <c r="IM376" s="136"/>
      <c r="IN376" s="136"/>
      <c r="IO376" s="136"/>
      <c r="IP376" s="136"/>
      <c r="IQ376" s="136"/>
      <c r="IR376" s="136"/>
      <c r="IS376" s="136"/>
      <c r="IT376" s="136"/>
    </row>
    <row r="377" spans="1:254" ht="13.8" x14ac:dyDescent="0.25">
      <c r="A377" s="243" t="s">
        <v>331</v>
      </c>
      <c r="B377" s="249">
        <v>510</v>
      </c>
      <c r="C377" s="182" t="s">
        <v>306</v>
      </c>
      <c r="D377" s="182" t="s">
        <v>109</v>
      </c>
      <c r="E377" s="182"/>
      <c r="F377" s="182"/>
      <c r="G377" s="244">
        <f>SUM(G380+G378)</f>
        <v>26994.449999999997</v>
      </c>
    </row>
    <row r="378" spans="1:254" ht="39.6" x14ac:dyDescent="0.25">
      <c r="A378" s="169" t="s">
        <v>441</v>
      </c>
      <c r="B378" s="170" t="s">
        <v>381</v>
      </c>
      <c r="C378" s="171" t="s">
        <v>306</v>
      </c>
      <c r="D378" s="171" t="s">
        <v>109</v>
      </c>
      <c r="E378" s="171" t="s">
        <v>339</v>
      </c>
      <c r="F378" s="171"/>
      <c r="G378" s="213">
        <f>SUM(G379)</f>
        <v>4725.57</v>
      </c>
    </row>
    <row r="379" spans="1:254" ht="13.8" x14ac:dyDescent="0.3">
      <c r="A379" s="164" t="s">
        <v>277</v>
      </c>
      <c r="B379" s="177" t="s">
        <v>381</v>
      </c>
      <c r="C379" s="166" t="s">
        <v>306</v>
      </c>
      <c r="D379" s="166" t="s">
        <v>109</v>
      </c>
      <c r="E379" s="171" t="s">
        <v>339</v>
      </c>
      <c r="F379" s="166" t="s">
        <v>278</v>
      </c>
      <c r="G379" s="205">
        <v>4725.57</v>
      </c>
      <c r="H379" s="203"/>
      <c r="I379" s="203"/>
      <c r="J379" s="203"/>
      <c r="K379" s="203"/>
      <c r="L379" s="203"/>
      <c r="M379" s="203"/>
      <c r="N379" s="203"/>
      <c r="O379" s="203"/>
      <c r="P379" s="203"/>
      <c r="Q379" s="203"/>
      <c r="R379" s="203"/>
      <c r="S379" s="203"/>
      <c r="T379" s="203"/>
      <c r="U379" s="203"/>
      <c r="V379" s="203"/>
      <c r="W379" s="203"/>
      <c r="X379" s="203"/>
      <c r="Y379" s="203"/>
      <c r="Z379" s="203"/>
      <c r="AA379" s="203"/>
      <c r="AB379" s="203"/>
      <c r="AC379" s="203"/>
      <c r="AD379" s="203"/>
      <c r="AE379" s="203"/>
      <c r="AF379" s="203"/>
      <c r="AG379" s="203"/>
      <c r="AH379" s="203"/>
      <c r="AI379" s="203"/>
      <c r="AJ379" s="203"/>
      <c r="AK379" s="203"/>
      <c r="AL379" s="203"/>
      <c r="AM379" s="203"/>
      <c r="AN379" s="203"/>
      <c r="AO379" s="203"/>
      <c r="AP379" s="203"/>
      <c r="AQ379" s="203"/>
      <c r="AR379" s="203"/>
      <c r="AS379" s="203"/>
      <c r="AT379" s="203"/>
      <c r="AU379" s="203"/>
      <c r="AV379" s="203"/>
      <c r="AW379" s="203"/>
      <c r="AX379" s="203"/>
      <c r="AY379" s="203"/>
      <c r="AZ379" s="203"/>
      <c r="BA379" s="203"/>
      <c r="BB379" s="203"/>
      <c r="BC379" s="203"/>
      <c r="BD379" s="203"/>
      <c r="BE379" s="203"/>
      <c r="BF379" s="203"/>
      <c r="BG379" s="203"/>
      <c r="BH379" s="203"/>
      <c r="BI379" s="203"/>
      <c r="BJ379" s="203"/>
      <c r="BK379" s="203"/>
      <c r="BL379" s="203"/>
      <c r="BM379" s="203"/>
      <c r="BN379" s="203"/>
      <c r="BO379" s="203"/>
      <c r="BP379" s="203"/>
      <c r="BQ379" s="203"/>
      <c r="BR379" s="203"/>
      <c r="BS379" s="203"/>
      <c r="BT379" s="203"/>
      <c r="BU379" s="203"/>
      <c r="BV379" s="203"/>
      <c r="BW379" s="203"/>
      <c r="BX379" s="203"/>
      <c r="BY379" s="203"/>
      <c r="BZ379" s="203"/>
      <c r="CA379" s="203"/>
      <c r="CB379" s="203"/>
      <c r="CC379" s="203"/>
      <c r="CD379" s="203"/>
      <c r="CE379" s="203"/>
      <c r="CF379" s="203"/>
      <c r="CG379" s="203"/>
      <c r="CH379" s="203"/>
      <c r="CI379" s="203"/>
      <c r="CJ379" s="203"/>
      <c r="CK379" s="203"/>
      <c r="CL379" s="203"/>
      <c r="CM379" s="203"/>
      <c r="CN379" s="203"/>
      <c r="CO379" s="203"/>
      <c r="CP379" s="203"/>
      <c r="CQ379" s="203"/>
      <c r="CR379" s="203"/>
      <c r="CS379" s="203"/>
      <c r="CT379" s="203"/>
      <c r="CU379" s="203"/>
      <c r="CV379" s="203"/>
      <c r="CW379" s="203"/>
      <c r="CX379" s="203"/>
      <c r="CY379" s="203"/>
      <c r="CZ379" s="203"/>
      <c r="DA379" s="203"/>
      <c r="DB379" s="203"/>
      <c r="DC379" s="203"/>
      <c r="DD379" s="203"/>
      <c r="DE379" s="203"/>
      <c r="DF379" s="203"/>
      <c r="DG379" s="203"/>
      <c r="DH379" s="203"/>
      <c r="DI379" s="203"/>
      <c r="DJ379" s="203"/>
      <c r="DK379" s="203"/>
      <c r="DL379" s="203"/>
      <c r="DM379" s="203"/>
      <c r="DN379" s="203"/>
      <c r="DO379" s="203"/>
      <c r="DP379" s="203"/>
      <c r="DQ379" s="203"/>
      <c r="DR379" s="203"/>
      <c r="DS379" s="203"/>
      <c r="DT379" s="203"/>
      <c r="DU379" s="203"/>
      <c r="DV379" s="203"/>
      <c r="DW379" s="203"/>
      <c r="DX379" s="203"/>
      <c r="DY379" s="203"/>
      <c r="DZ379" s="203"/>
      <c r="EA379" s="203"/>
      <c r="EB379" s="203"/>
      <c r="EC379" s="203"/>
      <c r="ED379" s="203"/>
      <c r="EE379" s="203"/>
      <c r="EF379" s="203"/>
      <c r="EG379" s="203"/>
      <c r="EH379" s="203"/>
      <c r="EI379" s="203"/>
      <c r="EJ379" s="203"/>
      <c r="EK379" s="203"/>
      <c r="EL379" s="203"/>
      <c r="EM379" s="203"/>
      <c r="EN379" s="203"/>
      <c r="EO379" s="203"/>
      <c r="EP379" s="203"/>
      <c r="EQ379" s="203"/>
      <c r="ER379" s="203"/>
      <c r="ES379" s="203"/>
      <c r="ET379" s="203"/>
      <c r="EU379" s="203"/>
      <c r="EV379" s="203"/>
      <c r="EW379" s="203"/>
      <c r="EX379" s="203"/>
      <c r="EY379" s="203"/>
      <c r="EZ379" s="203"/>
      <c r="FA379" s="203"/>
      <c r="FB379" s="203"/>
      <c r="FC379" s="203"/>
      <c r="FD379" s="203"/>
      <c r="FE379" s="203"/>
      <c r="FF379" s="203"/>
      <c r="FG379" s="203"/>
      <c r="FH379" s="203"/>
      <c r="FI379" s="203"/>
      <c r="FJ379" s="203"/>
      <c r="FK379" s="203"/>
      <c r="FL379" s="203"/>
      <c r="FM379" s="203"/>
      <c r="FN379" s="203"/>
      <c r="FO379" s="203"/>
      <c r="FP379" s="203"/>
      <c r="FQ379" s="203"/>
      <c r="FR379" s="203"/>
      <c r="FS379" s="203"/>
      <c r="FT379" s="203"/>
      <c r="FU379" s="203"/>
      <c r="FV379" s="203"/>
      <c r="FW379" s="203"/>
      <c r="FX379" s="203"/>
      <c r="FY379" s="203"/>
      <c r="FZ379" s="203"/>
      <c r="GA379" s="203"/>
      <c r="GB379" s="203"/>
      <c r="GC379" s="203"/>
      <c r="GD379" s="203"/>
      <c r="GE379" s="203"/>
      <c r="GF379" s="203"/>
      <c r="GG379" s="203"/>
      <c r="GH379" s="203"/>
      <c r="GI379" s="203"/>
      <c r="GJ379" s="203"/>
      <c r="GK379" s="203"/>
      <c r="GL379" s="203"/>
      <c r="GM379" s="203"/>
      <c r="GN379" s="203"/>
      <c r="GO379" s="203"/>
      <c r="GP379" s="203"/>
      <c r="GQ379" s="203"/>
      <c r="GR379" s="203"/>
      <c r="GS379" s="203"/>
      <c r="GT379" s="203"/>
      <c r="GU379" s="203"/>
      <c r="GV379" s="203"/>
      <c r="GW379" s="203"/>
      <c r="GX379" s="203"/>
      <c r="GY379" s="203"/>
      <c r="GZ379" s="203"/>
      <c r="HA379" s="203"/>
      <c r="HB379" s="203"/>
      <c r="HC379" s="203"/>
      <c r="HD379" s="203"/>
      <c r="HE379" s="203"/>
      <c r="HF379" s="203"/>
      <c r="HG379" s="203"/>
      <c r="HH379" s="203"/>
      <c r="HI379" s="203"/>
      <c r="HJ379" s="203"/>
      <c r="HK379" s="203"/>
      <c r="HL379" s="203"/>
      <c r="HM379" s="203"/>
      <c r="HN379" s="203"/>
      <c r="HO379" s="203"/>
      <c r="HP379" s="203"/>
      <c r="HQ379" s="203"/>
      <c r="HR379" s="203"/>
      <c r="HS379" s="203"/>
      <c r="HT379" s="203"/>
      <c r="HU379" s="203"/>
      <c r="HV379" s="203"/>
      <c r="HW379" s="203"/>
      <c r="HX379" s="203"/>
      <c r="HY379" s="203"/>
      <c r="HZ379" s="203"/>
      <c r="IA379" s="203"/>
      <c r="IB379" s="203"/>
      <c r="IC379" s="203"/>
      <c r="ID379" s="203"/>
      <c r="IE379" s="203"/>
      <c r="IF379" s="203"/>
      <c r="IG379" s="203"/>
      <c r="IH379" s="203"/>
      <c r="II379" s="203"/>
      <c r="IJ379" s="203"/>
      <c r="IK379" s="203"/>
      <c r="IL379" s="203"/>
      <c r="IM379" s="203"/>
      <c r="IN379" s="203"/>
      <c r="IO379" s="203"/>
      <c r="IP379" s="203"/>
      <c r="IQ379" s="203"/>
      <c r="IR379" s="203"/>
      <c r="IS379" s="203"/>
      <c r="IT379" s="203"/>
    </row>
    <row r="380" spans="1:254" ht="13.8" x14ac:dyDescent="0.3">
      <c r="A380" s="245" t="s">
        <v>332</v>
      </c>
      <c r="B380" s="217">
        <v>510</v>
      </c>
      <c r="C380" s="161" t="s">
        <v>306</v>
      </c>
      <c r="D380" s="161" t="s">
        <v>109</v>
      </c>
      <c r="E380" s="161"/>
      <c r="F380" s="161"/>
      <c r="G380" s="210">
        <f>SUM(G381+G383+G385)</f>
        <v>22268.879999999997</v>
      </c>
    </row>
    <row r="381" spans="1:254" x14ac:dyDescent="0.25">
      <c r="A381" s="223" t="s">
        <v>333</v>
      </c>
      <c r="B381" s="179">
        <v>510</v>
      </c>
      <c r="C381" s="166" t="s">
        <v>306</v>
      </c>
      <c r="D381" s="166" t="s">
        <v>109</v>
      </c>
      <c r="E381" s="166" t="s">
        <v>334</v>
      </c>
      <c r="F381" s="166"/>
      <c r="G381" s="205">
        <f>SUM(G382)</f>
        <v>6500</v>
      </c>
    </row>
    <row r="382" spans="1:254" s="168" customFormat="1" x14ac:dyDescent="0.25">
      <c r="A382" s="169" t="s">
        <v>277</v>
      </c>
      <c r="B382" s="233">
        <v>510</v>
      </c>
      <c r="C382" s="171" t="s">
        <v>306</v>
      </c>
      <c r="D382" s="171" t="s">
        <v>109</v>
      </c>
      <c r="E382" s="171" t="s">
        <v>334</v>
      </c>
      <c r="F382" s="171" t="s">
        <v>278</v>
      </c>
      <c r="G382" s="213">
        <v>6500</v>
      </c>
      <c r="H382" s="136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36"/>
      <c r="T382" s="136"/>
      <c r="U382" s="136"/>
      <c r="V382" s="136"/>
      <c r="W382" s="136"/>
      <c r="X382" s="136"/>
      <c r="Y382" s="136"/>
      <c r="Z382" s="136"/>
      <c r="AA382" s="136"/>
      <c r="AB382" s="136"/>
      <c r="AC382" s="136"/>
      <c r="AD382" s="136"/>
      <c r="AE382" s="136"/>
      <c r="AF382" s="136"/>
      <c r="AG382" s="136"/>
      <c r="AH382" s="136"/>
      <c r="AI382" s="136"/>
      <c r="AJ382" s="136"/>
      <c r="AK382" s="136"/>
      <c r="AL382" s="136"/>
      <c r="AM382" s="136"/>
      <c r="AN382" s="136"/>
      <c r="AO382" s="136"/>
      <c r="AP382" s="136"/>
      <c r="AQ382" s="136"/>
      <c r="AR382" s="136"/>
      <c r="AS382" s="136"/>
      <c r="AT382" s="136"/>
      <c r="AU382" s="136"/>
      <c r="AV382" s="136"/>
      <c r="AW382" s="136"/>
      <c r="AX382" s="136"/>
      <c r="AY382" s="136"/>
      <c r="AZ382" s="136"/>
      <c r="BA382" s="136"/>
      <c r="BB382" s="136"/>
      <c r="BC382" s="136"/>
      <c r="BD382" s="136"/>
      <c r="BE382" s="136"/>
      <c r="BF382" s="136"/>
      <c r="BG382" s="136"/>
      <c r="BH382" s="136"/>
      <c r="BI382" s="136"/>
      <c r="BJ382" s="136"/>
      <c r="BK382" s="136"/>
      <c r="BL382" s="136"/>
      <c r="BM382" s="136"/>
      <c r="BN382" s="136"/>
      <c r="BO382" s="136"/>
      <c r="BP382" s="136"/>
      <c r="BQ382" s="136"/>
      <c r="BR382" s="136"/>
      <c r="BS382" s="136"/>
      <c r="BT382" s="136"/>
      <c r="BU382" s="136"/>
      <c r="BV382" s="136"/>
      <c r="BW382" s="136"/>
      <c r="BX382" s="136"/>
      <c r="BY382" s="136"/>
      <c r="BZ382" s="136"/>
      <c r="CA382" s="136"/>
      <c r="CB382" s="136"/>
      <c r="CC382" s="136"/>
      <c r="CD382" s="136"/>
      <c r="CE382" s="136"/>
      <c r="CF382" s="136"/>
      <c r="CG382" s="136"/>
      <c r="CH382" s="136"/>
      <c r="CI382" s="136"/>
      <c r="CJ382" s="136"/>
      <c r="CK382" s="136"/>
      <c r="CL382" s="136"/>
      <c r="CM382" s="136"/>
      <c r="CN382" s="136"/>
      <c r="CO382" s="136"/>
      <c r="CP382" s="136"/>
      <c r="CQ382" s="136"/>
      <c r="CR382" s="136"/>
      <c r="CS382" s="136"/>
      <c r="CT382" s="136"/>
      <c r="CU382" s="136"/>
      <c r="CV382" s="136"/>
      <c r="CW382" s="136"/>
      <c r="CX382" s="136"/>
      <c r="CY382" s="136"/>
      <c r="CZ382" s="136"/>
      <c r="DA382" s="136"/>
      <c r="DB382" s="136"/>
      <c r="DC382" s="136"/>
      <c r="DD382" s="136"/>
      <c r="DE382" s="136"/>
      <c r="DF382" s="136"/>
      <c r="DG382" s="136"/>
      <c r="DH382" s="136"/>
      <c r="DI382" s="136"/>
      <c r="DJ382" s="136"/>
      <c r="DK382" s="136"/>
      <c r="DL382" s="136"/>
      <c r="DM382" s="136"/>
      <c r="DN382" s="136"/>
      <c r="DO382" s="136"/>
      <c r="DP382" s="136"/>
      <c r="DQ382" s="136"/>
      <c r="DR382" s="136"/>
      <c r="DS382" s="136"/>
      <c r="DT382" s="136"/>
      <c r="DU382" s="136"/>
      <c r="DV382" s="136"/>
      <c r="DW382" s="136"/>
      <c r="DX382" s="136"/>
      <c r="DY382" s="136"/>
      <c r="DZ382" s="136"/>
      <c r="EA382" s="136"/>
      <c r="EB382" s="136"/>
      <c r="EC382" s="136"/>
      <c r="ED382" s="136"/>
      <c r="EE382" s="136"/>
      <c r="EF382" s="136"/>
      <c r="EG382" s="136"/>
      <c r="EH382" s="136"/>
      <c r="EI382" s="136"/>
      <c r="EJ382" s="136"/>
      <c r="EK382" s="136"/>
      <c r="EL382" s="136"/>
      <c r="EM382" s="136"/>
      <c r="EN382" s="136"/>
      <c r="EO382" s="136"/>
      <c r="EP382" s="136"/>
      <c r="EQ382" s="136"/>
      <c r="ER382" s="136"/>
      <c r="ES382" s="136"/>
      <c r="ET382" s="136"/>
      <c r="EU382" s="136"/>
      <c r="EV382" s="136"/>
      <c r="EW382" s="136"/>
      <c r="EX382" s="136"/>
      <c r="EY382" s="136"/>
      <c r="EZ382" s="136"/>
      <c r="FA382" s="136"/>
      <c r="FB382" s="136"/>
      <c r="FC382" s="136"/>
      <c r="FD382" s="136"/>
      <c r="FE382" s="136"/>
      <c r="FF382" s="136"/>
      <c r="FG382" s="136"/>
      <c r="FH382" s="136"/>
      <c r="FI382" s="136"/>
      <c r="FJ382" s="136"/>
      <c r="FK382" s="136"/>
      <c r="FL382" s="136"/>
      <c r="FM382" s="136"/>
      <c r="FN382" s="136"/>
      <c r="FO382" s="136"/>
      <c r="FP382" s="136"/>
      <c r="FQ382" s="136"/>
      <c r="FR382" s="136"/>
      <c r="FS382" s="136"/>
      <c r="FT382" s="136"/>
      <c r="FU382" s="136"/>
      <c r="FV382" s="136"/>
      <c r="FW382" s="136"/>
      <c r="FX382" s="136"/>
      <c r="FY382" s="136"/>
      <c r="FZ382" s="136"/>
      <c r="GA382" s="136"/>
      <c r="GB382" s="136"/>
      <c r="GC382" s="136"/>
      <c r="GD382" s="136"/>
      <c r="GE382" s="136"/>
      <c r="GF382" s="136"/>
      <c r="GG382" s="136"/>
      <c r="GH382" s="136"/>
      <c r="GI382" s="136"/>
      <c r="GJ382" s="136"/>
      <c r="GK382" s="136"/>
      <c r="GL382" s="136"/>
      <c r="GM382" s="136"/>
      <c r="GN382" s="136"/>
      <c r="GO382" s="136"/>
      <c r="GP382" s="136"/>
      <c r="GQ382" s="136"/>
      <c r="GR382" s="136"/>
      <c r="GS382" s="136"/>
      <c r="GT382" s="136"/>
      <c r="GU382" s="136"/>
      <c r="GV382" s="136"/>
      <c r="GW382" s="136"/>
      <c r="GX382" s="136"/>
      <c r="GY382" s="136"/>
      <c r="GZ382" s="136"/>
      <c r="HA382" s="136"/>
      <c r="HB382" s="136"/>
      <c r="HC382" s="136"/>
      <c r="HD382" s="136"/>
      <c r="HE382" s="136"/>
      <c r="HF382" s="136"/>
      <c r="HG382" s="136"/>
      <c r="HH382" s="136"/>
      <c r="HI382" s="136"/>
      <c r="HJ382" s="136"/>
      <c r="HK382" s="136"/>
      <c r="HL382" s="136"/>
      <c r="HM382" s="136"/>
      <c r="HN382" s="136"/>
      <c r="HO382" s="136"/>
      <c r="HP382" s="136"/>
      <c r="HQ382" s="136"/>
      <c r="HR382" s="136"/>
      <c r="HS382" s="136"/>
      <c r="HT382" s="136"/>
      <c r="HU382" s="136"/>
      <c r="HV382" s="136"/>
      <c r="HW382" s="136"/>
      <c r="HX382" s="136"/>
      <c r="HY382" s="136"/>
      <c r="HZ382" s="136"/>
      <c r="IA382" s="136"/>
      <c r="IB382" s="136"/>
      <c r="IC382" s="136"/>
      <c r="ID382" s="136"/>
      <c r="IE382" s="136"/>
      <c r="IF382" s="136"/>
      <c r="IG382" s="136"/>
      <c r="IH382" s="136"/>
      <c r="II382" s="136"/>
      <c r="IJ382" s="136"/>
      <c r="IK382" s="136"/>
      <c r="IL382" s="136"/>
      <c r="IM382" s="136"/>
      <c r="IN382" s="136"/>
      <c r="IO382" s="136"/>
      <c r="IP382" s="136"/>
      <c r="IQ382" s="136"/>
      <c r="IR382" s="136"/>
      <c r="IS382" s="136"/>
      <c r="IT382" s="136"/>
    </row>
    <row r="383" spans="1:254" x14ac:dyDescent="0.25">
      <c r="A383" s="223" t="s">
        <v>335</v>
      </c>
      <c r="B383" s="179">
        <v>510</v>
      </c>
      <c r="C383" s="166" t="s">
        <v>306</v>
      </c>
      <c r="D383" s="166" t="s">
        <v>109</v>
      </c>
      <c r="E383" s="166" t="s">
        <v>336</v>
      </c>
      <c r="F383" s="166"/>
      <c r="G383" s="205">
        <f>SUM(G384)</f>
        <v>6000</v>
      </c>
    </row>
    <row r="384" spans="1:254" x14ac:dyDescent="0.25">
      <c r="A384" s="169" t="s">
        <v>277</v>
      </c>
      <c r="B384" s="233">
        <v>510</v>
      </c>
      <c r="C384" s="171" t="s">
        <v>306</v>
      </c>
      <c r="D384" s="171" t="s">
        <v>109</v>
      </c>
      <c r="E384" s="171" t="s">
        <v>336</v>
      </c>
      <c r="F384" s="171" t="s">
        <v>278</v>
      </c>
      <c r="G384" s="213">
        <v>6000</v>
      </c>
    </row>
    <row r="385" spans="1:254" s="188" customFormat="1" ht="13.8" x14ac:dyDescent="0.25">
      <c r="A385" s="223" t="s">
        <v>333</v>
      </c>
      <c r="B385" s="179">
        <v>510</v>
      </c>
      <c r="C385" s="166" t="s">
        <v>306</v>
      </c>
      <c r="D385" s="166" t="s">
        <v>109</v>
      </c>
      <c r="E385" s="166" t="s">
        <v>337</v>
      </c>
      <c r="F385" s="166"/>
      <c r="G385" s="205">
        <f>SUM(G386)</f>
        <v>9768.8799999999992</v>
      </c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  <c r="T385" s="136"/>
      <c r="U385" s="136"/>
      <c r="V385" s="136"/>
      <c r="W385" s="136"/>
      <c r="X385" s="136"/>
      <c r="Y385" s="136"/>
      <c r="Z385" s="136"/>
      <c r="AA385" s="136"/>
      <c r="AB385" s="136"/>
      <c r="AC385" s="136"/>
      <c r="AD385" s="136"/>
      <c r="AE385" s="136"/>
      <c r="AF385" s="136"/>
      <c r="AG385" s="136"/>
      <c r="AH385" s="136"/>
      <c r="AI385" s="136"/>
      <c r="AJ385" s="136"/>
      <c r="AK385" s="136"/>
      <c r="AL385" s="136"/>
      <c r="AM385" s="136"/>
      <c r="AN385" s="136"/>
      <c r="AO385" s="136"/>
      <c r="AP385" s="136"/>
      <c r="AQ385" s="136"/>
      <c r="AR385" s="136"/>
      <c r="AS385" s="136"/>
      <c r="AT385" s="136"/>
      <c r="AU385" s="136"/>
      <c r="AV385" s="136"/>
      <c r="AW385" s="136"/>
      <c r="AX385" s="136"/>
      <c r="AY385" s="136"/>
      <c r="AZ385" s="136"/>
      <c r="BA385" s="136"/>
      <c r="BB385" s="136"/>
      <c r="BC385" s="136"/>
      <c r="BD385" s="136"/>
      <c r="BE385" s="136"/>
      <c r="BF385" s="136"/>
      <c r="BG385" s="136"/>
      <c r="BH385" s="136"/>
      <c r="BI385" s="136"/>
      <c r="BJ385" s="136"/>
      <c r="BK385" s="136"/>
      <c r="BL385" s="136"/>
      <c r="BM385" s="136"/>
      <c r="BN385" s="136"/>
      <c r="BO385" s="136"/>
      <c r="BP385" s="136"/>
      <c r="BQ385" s="136"/>
      <c r="BR385" s="136"/>
      <c r="BS385" s="136"/>
      <c r="BT385" s="136"/>
      <c r="BU385" s="136"/>
      <c r="BV385" s="136"/>
      <c r="BW385" s="136"/>
      <c r="BX385" s="136"/>
      <c r="BY385" s="136"/>
      <c r="BZ385" s="136"/>
      <c r="CA385" s="136"/>
      <c r="CB385" s="136"/>
      <c r="CC385" s="136"/>
      <c r="CD385" s="136"/>
      <c r="CE385" s="136"/>
      <c r="CF385" s="136"/>
      <c r="CG385" s="136"/>
      <c r="CH385" s="136"/>
      <c r="CI385" s="136"/>
      <c r="CJ385" s="136"/>
      <c r="CK385" s="136"/>
      <c r="CL385" s="136"/>
      <c r="CM385" s="136"/>
      <c r="CN385" s="136"/>
      <c r="CO385" s="136"/>
      <c r="CP385" s="136"/>
      <c r="CQ385" s="136"/>
      <c r="CR385" s="136"/>
      <c r="CS385" s="136"/>
      <c r="CT385" s="136"/>
      <c r="CU385" s="136"/>
      <c r="CV385" s="136"/>
      <c r="CW385" s="136"/>
      <c r="CX385" s="136"/>
      <c r="CY385" s="136"/>
      <c r="CZ385" s="136"/>
      <c r="DA385" s="136"/>
      <c r="DB385" s="136"/>
      <c r="DC385" s="136"/>
      <c r="DD385" s="136"/>
      <c r="DE385" s="136"/>
      <c r="DF385" s="136"/>
      <c r="DG385" s="136"/>
      <c r="DH385" s="136"/>
      <c r="DI385" s="136"/>
      <c r="DJ385" s="136"/>
      <c r="DK385" s="136"/>
      <c r="DL385" s="136"/>
      <c r="DM385" s="136"/>
      <c r="DN385" s="136"/>
      <c r="DO385" s="136"/>
      <c r="DP385" s="136"/>
      <c r="DQ385" s="136"/>
      <c r="DR385" s="136"/>
      <c r="DS385" s="136"/>
      <c r="DT385" s="136"/>
      <c r="DU385" s="136"/>
      <c r="DV385" s="136"/>
      <c r="DW385" s="136"/>
      <c r="DX385" s="136"/>
      <c r="DY385" s="136"/>
      <c r="DZ385" s="136"/>
      <c r="EA385" s="136"/>
      <c r="EB385" s="136"/>
      <c r="EC385" s="136"/>
      <c r="ED385" s="136"/>
      <c r="EE385" s="136"/>
      <c r="EF385" s="136"/>
      <c r="EG385" s="136"/>
      <c r="EH385" s="136"/>
      <c r="EI385" s="136"/>
      <c r="EJ385" s="136"/>
      <c r="EK385" s="136"/>
      <c r="EL385" s="136"/>
      <c r="EM385" s="136"/>
      <c r="EN385" s="136"/>
      <c r="EO385" s="136"/>
      <c r="EP385" s="136"/>
      <c r="EQ385" s="136"/>
      <c r="ER385" s="136"/>
      <c r="ES385" s="136"/>
      <c r="ET385" s="136"/>
      <c r="EU385" s="136"/>
      <c r="EV385" s="136"/>
      <c r="EW385" s="136"/>
      <c r="EX385" s="136"/>
      <c r="EY385" s="136"/>
      <c r="EZ385" s="136"/>
      <c r="FA385" s="136"/>
      <c r="FB385" s="136"/>
      <c r="FC385" s="136"/>
      <c r="FD385" s="136"/>
      <c r="FE385" s="136"/>
      <c r="FF385" s="136"/>
      <c r="FG385" s="136"/>
      <c r="FH385" s="136"/>
      <c r="FI385" s="136"/>
      <c r="FJ385" s="136"/>
      <c r="FK385" s="136"/>
      <c r="FL385" s="136"/>
      <c r="FM385" s="136"/>
      <c r="FN385" s="136"/>
      <c r="FO385" s="136"/>
      <c r="FP385" s="136"/>
      <c r="FQ385" s="136"/>
      <c r="FR385" s="136"/>
      <c r="FS385" s="136"/>
      <c r="FT385" s="136"/>
      <c r="FU385" s="136"/>
      <c r="FV385" s="136"/>
      <c r="FW385" s="136"/>
      <c r="FX385" s="136"/>
      <c r="FY385" s="136"/>
      <c r="FZ385" s="136"/>
      <c r="GA385" s="136"/>
      <c r="GB385" s="136"/>
      <c r="GC385" s="136"/>
      <c r="GD385" s="136"/>
      <c r="GE385" s="136"/>
      <c r="GF385" s="136"/>
      <c r="GG385" s="136"/>
      <c r="GH385" s="136"/>
      <c r="GI385" s="136"/>
      <c r="GJ385" s="136"/>
      <c r="GK385" s="136"/>
      <c r="GL385" s="136"/>
      <c r="GM385" s="136"/>
      <c r="GN385" s="136"/>
      <c r="GO385" s="136"/>
      <c r="GP385" s="136"/>
      <c r="GQ385" s="136"/>
      <c r="GR385" s="136"/>
      <c r="GS385" s="136"/>
      <c r="GT385" s="136"/>
      <c r="GU385" s="136"/>
      <c r="GV385" s="136"/>
      <c r="GW385" s="136"/>
      <c r="GX385" s="136"/>
      <c r="GY385" s="136"/>
      <c r="GZ385" s="136"/>
      <c r="HA385" s="136"/>
      <c r="HB385" s="136"/>
      <c r="HC385" s="136"/>
      <c r="HD385" s="136"/>
      <c r="HE385" s="136"/>
      <c r="HF385" s="136"/>
      <c r="HG385" s="136"/>
      <c r="HH385" s="136"/>
      <c r="HI385" s="136"/>
      <c r="HJ385" s="136"/>
      <c r="HK385" s="136"/>
      <c r="HL385" s="136"/>
      <c r="HM385" s="136"/>
      <c r="HN385" s="136"/>
      <c r="HO385" s="136"/>
      <c r="HP385" s="136"/>
      <c r="HQ385" s="136"/>
      <c r="HR385" s="136"/>
      <c r="HS385" s="136"/>
      <c r="HT385" s="136"/>
      <c r="HU385" s="136"/>
      <c r="HV385" s="136"/>
      <c r="HW385" s="136"/>
      <c r="HX385" s="136"/>
      <c r="HY385" s="136"/>
      <c r="HZ385" s="136"/>
      <c r="IA385" s="136"/>
      <c r="IB385" s="136"/>
      <c r="IC385" s="136"/>
      <c r="ID385" s="136"/>
      <c r="IE385" s="136"/>
      <c r="IF385" s="136"/>
      <c r="IG385" s="136"/>
      <c r="IH385" s="136"/>
      <c r="II385" s="136"/>
      <c r="IJ385" s="136"/>
      <c r="IK385" s="136"/>
      <c r="IL385" s="136"/>
      <c r="IM385" s="136"/>
      <c r="IN385" s="136"/>
      <c r="IO385" s="136"/>
      <c r="IP385" s="136"/>
      <c r="IQ385" s="136"/>
      <c r="IR385" s="136"/>
      <c r="IS385" s="136"/>
      <c r="IT385" s="136"/>
    </row>
    <row r="386" spans="1:254" x14ac:dyDescent="0.25">
      <c r="A386" s="169" t="s">
        <v>277</v>
      </c>
      <c r="B386" s="233">
        <v>510</v>
      </c>
      <c r="C386" s="171" t="s">
        <v>306</v>
      </c>
      <c r="D386" s="171" t="s">
        <v>109</v>
      </c>
      <c r="E386" s="171" t="s">
        <v>337</v>
      </c>
      <c r="F386" s="171" t="s">
        <v>278</v>
      </c>
      <c r="G386" s="213">
        <v>9768.8799999999992</v>
      </c>
    </row>
    <row r="387" spans="1:254" s="132" customFormat="1" ht="15.6" x14ac:dyDescent="0.3">
      <c r="A387" s="201" t="s">
        <v>340</v>
      </c>
      <c r="B387" s="216">
        <v>510</v>
      </c>
      <c r="C387" s="197" t="s">
        <v>306</v>
      </c>
      <c r="D387" s="197" t="s">
        <v>235</v>
      </c>
      <c r="E387" s="197"/>
      <c r="F387" s="197"/>
      <c r="G387" s="198">
        <f>SUM(G388)</f>
        <v>9136.9399999999987</v>
      </c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  <c r="T387" s="136"/>
      <c r="U387" s="136"/>
      <c r="V387" s="136"/>
      <c r="W387" s="136"/>
      <c r="X387" s="136"/>
      <c r="Y387" s="136"/>
      <c r="Z387" s="136"/>
      <c r="AA387" s="136"/>
      <c r="AB387" s="136"/>
      <c r="AC387" s="136"/>
      <c r="AD387" s="136"/>
      <c r="AE387" s="136"/>
      <c r="AF387" s="136"/>
      <c r="AG387" s="136"/>
      <c r="AH387" s="136"/>
      <c r="AI387" s="136"/>
      <c r="AJ387" s="136"/>
      <c r="AK387" s="136"/>
      <c r="AL387" s="136"/>
      <c r="AM387" s="136"/>
      <c r="AN387" s="136"/>
      <c r="AO387" s="136"/>
      <c r="AP387" s="136"/>
      <c r="AQ387" s="136"/>
      <c r="AR387" s="136"/>
      <c r="AS387" s="136"/>
      <c r="AT387" s="136"/>
      <c r="AU387" s="136"/>
      <c r="AV387" s="136"/>
      <c r="AW387" s="136"/>
      <c r="AX387" s="136"/>
      <c r="AY387" s="136"/>
      <c r="AZ387" s="136"/>
      <c r="BA387" s="136"/>
      <c r="BB387" s="136"/>
      <c r="BC387" s="136"/>
      <c r="BD387" s="136"/>
      <c r="BE387" s="136"/>
      <c r="BF387" s="136"/>
      <c r="BG387" s="136"/>
      <c r="BH387" s="136"/>
      <c r="BI387" s="136"/>
      <c r="BJ387" s="136"/>
      <c r="BK387" s="136"/>
      <c r="BL387" s="136"/>
      <c r="BM387" s="136"/>
      <c r="BN387" s="136"/>
      <c r="BO387" s="136"/>
      <c r="BP387" s="136"/>
      <c r="BQ387" s="136"/>
      <c r="BR387" s="136"/>
      <c r="BS387" s="136"/>
      <c r="BT387" s="136"/>
      <c r="BU387" s="136"/>
      <c r="BV387" s="136"/>
      <c r="BW387" s="136"/>
      <c r="BX387" s="136"/>
      <c r="BY387" s="136"/>
      <c r="BZ387" s="136"/>
      <c r="CA387" s="136"/>
      <c r="CB387" s="136"/>
      <c r="CC387" s="136"/>
      <c r="CD387" s="136"/>
      <c r="CE387" s="136"/>
      <c r="CF387" s="136"/>
      <c r="CG387" s="136"/>
      <c r="CH387" s="136"/>
      <c r="CI387" s="136"/>
      <c r="CJ387" s="136"/>
      <c r="CK387" s="136"/>
      <c r="CL387" s="136"/>
      <c r="CM387" s="136"/>
      <c r="CN387" s="136"/>
      <c r="CO387" s="136"/>
      <c r="CP387" s="136"/>
      <c r="CQ387" s="136"/>
      <c r="CR387" s="136"/>
      <c r="CS387" s="136"/>
      <c r="CT387" s="136"/>
      <c r="CU387" s="136"/>
      <c r="CV387" s="136"/>
      <c r="CW387" s="136"/>
      <c r="CX387" s="136"/>
      <c r="CY387" s="136"/>
      <c r="CZ387" s="136"/>
      <c r="DA387" s="136"/>
      <c r="DB387" s="136"/>
      <c r="DC387" s="136"/>
      <c r="DD387" s="136"/>
      <c r="DE387" s="136"/>
      <c r="DF387" s="136"/>
      <c r="DG387" s="136"/>
      <c r="DH387" s="136"/>
      <c r="DI387" s="136"/>
      <c r="DJ387" s="136"/>
      <c r="DK387" s="136"/>
      <c r="DL387" s="136"/>
      <c r="DM387" s="136"/>
      <c r="DN387" s="136"/>
      <c r="DO387" s="136"/>
      <c r="DP387" s="136"/>
      <c r="DQ387" s="136"/>
      <c r="DR387" s="136"/>
      <c r="DS387" s="136"/>
      <c r="DT387" s="136"/>
      <c r="DU387" s="136"/>
      <c r="DV387" s="136"/>
      <c r="DW387" s="136"/>
      <c r="DX387" s="136"/>
      <c r="DY387" s="136"/>
      <c r="DZ387" s="136"/>
      <c r="EA387" s="136"/>
      <c r="EB387" s="136"/>
      <c r="EC387" s="136"/>
      <c r="ED387" s="136"/>
      <c r="EE387" s="136"/>
      <c r="EF387" s="136"/>
      <c r="EG387" s="136"/>
      <c r="EH387" s="136"/>
      <c r="EI387" s="136"/>
      <c r="EJ387" s="136"/>
      <c r="EK387" s="136"/>
      <c r="EL387" s="136"/>
      <c r="EM387" s="136"/>
      <c r="EN387" s="136"/>
      <c r="EO387" s="136"/>
      <c r="EP387" s="136"/>
      <c r="EQ387" s="136"/>
      <c r="ER387" s="136"/>
      <c r="ES387" s="136"/>
      <c r="ET387" s="136"/>
      <c r="EU387" s="136"/>
      <c r="EV387" s="136"/>
      <c r="EW387" s="136"/>
      <c r="EX387" s="136"/>
      <c r="EY387" s="136"/>
      <c r="EZ387" s="136"/>
      <c r="FA387" s="136"/>
      <c r="FB387" s="136"/>
      <c r="FC387" s="136"/>
      <c r="FD387" s="136"/>
      <c r="FE387" s="136"/>
      <c r="FF387" s="136"/>
      <c r="FG387" s="136"/>
      <c r="FH387" s="136"/>
      <c r="FI387" s="136"/>
      <c r="FJ387" s="136"/>
      <c r="FK387" s="136"/>
      <c r="FL387" s="136"/>
      <c r="FM387" s="136"/>
      <c r="FN387" s="136"/>
      <c r="FO387" s="136"/>
      <c r="FP387" s="136"/>
      <c r="FQ387" s="136"/>
      <c r="FR387" s="136"/>
      <c r="FS387" s="136"/>
      <c r="FT387" s="136"/>
      <c r="FU387" s="136"/>
      <c r="FV387" s="136"/>
      <c r="FW387" s="136"/>
      <c r="FX387" s="136"/>
      <c r="FY387" s="136"/>
      <c r="FZ387" s="136"/>
      <c r="GA387" s="136"/>
      <c r="GB387" s="136"/>
      <c r="GC387" s="136"/>
      <c r="GD387" s="136"/>
      <c r="GE387" s="136"/>
      <c r="GF387" s="136"/>
      <c r="GG387" s="136"/>
      <c r="GH387" s="136"/>
      <c r="GI387" s="136"/>
      <c r="GJ387" s="136"/>
      <c r="GK387" s="136"/>
      <c r="GL387" s="136"/>
      <c r="GM387" s="136"/>
      <c r="GN387" s="136"/>
      <c r="GO387" s="136"/>
      <c r="GP387" s="136"/>
      <c r="GQ387" s="136"/>
      <c r="GR387" s="136"/>
      <c r="GS387" s="136"/>
      <c r="GT387" s="136"/>
      <c r="GU387" s="136"/>
      <c r="GV387" s="136"/>
      <c r="GW387" s="136"/>
      <c r="GX387" s="136"/>
      <c r="GY387" s="136"/>
      <c r="GZ387" s="136"/>
      <c r="HA387" s="136"/>
      <c r="HB387" s="136"/>
      <c r="HC387" s="136"/>
      <c r="HD387" s="136"/>
      <c r="HE387" s="136"/>
      <c r="HF387" s="136"/>
      <c r="HG387" s="136"/>
      <c r="HH387" s="136"/>
      <c r="HI387" s="136"/>
      <c r="HJ387" s="136"/>
      <c r="HK387" s="136"/>
      <c r="HL387" s="136"/>
      <c r="HM387" s="136"/>
      <c r="HN387" s="136"/>
      <c r="HO387" s="136"/>
      <c r="HP387" s="136"/>
      <c r="HQ387" s="136"/>
      <c r="HR387" s="136"/>
      <c r="HS387" s="136"/>
      <c r="HT387" s="136"/>
      <c r="HU387" s="136"/>
      <c r="HV387" s="136"/>
      <c r="HW387" s="136"/>
      <c r="HX387" s="136"/>
      <c r="HY387" s="136"/>
      <c r="HZ387" s="136"/>
      <c r="IA387" s="136"/>
      <c r="IB387" s="136"/>
      <c r="IC387" s="136"/>
      <c r="ID387" s="136"/>
      <c r="IE387" s="136"/>
      <c r="IF387" s="136"/>
      <c r="IG387" s="136"/>
      <c r="IH387" s="136"/>
      <c r="II387" s="136"/>
      <c r="IJ387" s="136"/>
      <c r="IK387" s="136"/>
      <c r="IL387" s="136"/>
      <c r="IM387" s="136"/>
      <c r="IN387" s="136"/>
      <c r="IO387" s="136"/>
      <c r="IP387" s="136"/>
      <c r="IQ387" s="136"/>
      <c r="IR387" s="136"/>
      <c r="IS387" s="136"/>
      <c r="IT387" s="136"/>
    </row>
    <row r="388" spans="1:254" ht="26.4" x14ac:dyDescent="0.25">
      <c r="A388" s="154" t="s">
        <v>130</v>
      </c>
      <c r="B388" s="216">
        <v>510</v>
      </c>
      <c r="C388" s="155" t="s">
        <v>306</v>
      </c>
      <c r="D388" s="155" t="s">
        <v>235</v>
      </c>
      <c r="E388" s="155"/>
      <c r="F388" s="155"/>
      <c r="G388" s="157">
        <f>SUM(G389+G396+G399)</f>
        <v>9136.9399999999987</v>
      </c>
    </row>
    <row r="389" spans="1:254" s="168" customFormat="1" x14ac:dyDescent="0.25">
      <c r="A389" s="169" t="s">
        <v>103</v>
      </c>
      <c r="B389" s="233">
        <v>510</v>
      </c>
      <c r="C389" s="174" t="s">
        <v>306</v>
      </c>
      <c r="D389" s="174" t="s">
        <v>235</v>
      </c>
      <c r="E389" s="174"/>
      <c r="F389" s="174"/>
      <c r="G389" s="172">
        <f>SUM(G392+G390)</f>
        <v>3543.11</v>
      </c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  <c r="T389" s="136"/>
      <c r="U389" s="136"/>
      <c r="V389" s="136"/>
      <c r="W389" s="136"/>
      <c r="X389" s="136"/>
      <c r="Y389" s="136"/>
      <c r="Z389" s="136"/>
      <c r="AA389" s="136"/>
      <c r="AB389" s="136"/>
      <c r="AC389" s="136"/>
      <c r="AD389" s="136"/>
      <c r="AE389" s="136"/>
      <c r="AF389" s="136"/>
      <c r="AG389" s="136"/>
      <c r="AH389" s="136"/>
      <c r="AI389" s="136"/>
      <c r="AJ389" s="136"/>
      <c r="AK389" s="136"/>
      <c r="AL389" s="136"/>
      <c r="AM389" s="136"/>
      <c r="AN389" s="136"/>
      <c r="AO389" s="136"/>
      <c r="AP389" s="136"/>
      <c r="AQ389" s="136"/>
      <c r="AR389" s="136"/>
      <c r="AS389" s="136"/>
      <c r="AT389" s="136"/>
      <c r="AU389" s="136"/>
      <c r="AV389" s="136"/>
      <c r="AW389" s="136"/>
      <c r="AX389" s="136"/>
      <c r="AY389" s="136"/>
      <c r="AZ389" s="136"/>
      <c r="BA389" s="136"/>
      <c r="BB389" s="136"/>
      <c r="BC389" s="136"/>
      <c r="BD389" s="136"/>
      <c r="BE389" s="136"/>
      <c r="BF389" s="136"/>
      <c r="BG389" s="136"/>
      <c r="BH389" s="136"/>
      <c r="BI389" s="136"/>
      <c r="BJ389" s="136"/>
      <c r="BK389" s="136"/>
      <c r="BL389" s="136"/>
      <c r="BM389" s="136"/>
      <c r="BN389" s="136"/>
      <c r="BO389" s="136"/>
      <c r="BP389" s="136"/>
      <c r="BQ389" s="136"/>
      <c r="BR389" s="136"/>
      <c r="BS389" s="136"/>
      <c r="BT389" s="136"/>
      <c r="BU389" s="136"/>
      <c r="BV389" s="136"/>
      <c r="BW389" s="136"/>
      <c r="BX389" s="136"/>
      <c r="BY389" s="136"/>
      <c r="BZ389" s="136"/>
      <c r="CA389" s="136"/>
      <c r="CB389" s="136"/>
      <c r="CC389" s="136"/>
      <c r="CD389" s="136"/>
      <c r="CE389" s="136"/>
      <c r="CF389" s="136"/>
      <c r="CG389" s="136"/>
      <c r="CH389" s="136"/>
      <c r="CI389" s="136"/>
      <c r="CJ389" s="136"/>
      <c r="CK389" s="136"/>
      <c r="CL389" s="136"/>
      <c r="CM389" s="136"/>
      <c r="CN389" s="136"/>
      <c r="CO389" s="136"/>
      <c r="CP389" s="136"/>
      <c r="CQ389" s="136"/>
      <c r="CR389" s="136"/>
      <c r="CS389" s="136"/>
      <c r="CT389" s="136"/>
      <c r="CU389" s="136"/>
      <c r="CV389" s="136"/>
      <c r="CW389" s="136"/>
      <c r="CX389" s="136"/>
      <c r="CY389" s="136"/>
      <c r="CZ389" s="136"/>
      <c r="DA389" s="136"/>
      <c r="DB389" s="136"/>
      <c r="DC389" s="136"/>
      <c r="DD389" s="136"/>
      <c r="DE389" s="136"/>
      <c r="DF389" s="136"/>
      <c r="DG389" s="136"/>
      <c r="DH389" s="136"/>
      <c r="DI389" s="136"/>
      <c r="DJ389" s="136"/>
      <c r="DK389" s="136"/>
      <c r="DL389" s="136"/>
      <c r="DM389" s="136"/>
      <c r="DN389" s="136"/>
      <c r="DO389" s="136"/>
      <c r="DP389" s="136"/>
      <c r="DQ389" s="136"/>
      <c r="DR389" s="136"/>
      <c r="DS389" s="136"/>
      <c r="DT389" s="136"/>
      <c r="DU389" s="136"/>
      <c r="DV389" s="136"/>
      <c r="DW389" s="136"/>
      <c r="DX389" s="136"/>
      <c r="DY389" s="136"/>
      <c r="DZ389" s="136"/>
      <c r="EA389" s="136"/>
      <c r="EB389" s="136"/>
      <c r="EC389" s="136"/>
      <c r="ED389" s="136"/>
      <c r="EE389" s="136"/>
      <c r="EF389" s="136"/>
      <c r="EG389" s="136"/>
      <c r="EH389" s="136"/>
      <c r="EI389" s="136"/>
      <c r="EJ389" s="136"/>
      <c r="EK389" s="136"/>
      <c r="EL389" s="136"/>
      <c r="EM389" s="136"/>
      <c r="EN389" s="136"/>
      <c r="EO389" s="136"/>
      <c r="EP389" s="136"/>
      <c r="EQ389" s="136"/>
      <c r="ER389" s="136"/>
      <c r="ES389" s="136"/>
      <c r="ET389" s="136"/>
      <c r="EU389" s="136"/>
      <c r="EV389" s="136"/>
      <c r="EW389" s="136"/>
      <c r="EX389" s="136"/>
      <c r="EY389" s="136"/>
      <c r="EZ389" s="136"/>
      <c r="FA389" s="136"/>
      <c r="FB389" s="136"/>
      <c r="FC389" s="136"/>
      <c r="FD389" s="136"/>
      <c r="FE389" s="136"/>
      <c r="FF389" s="136"/>
      <c r="FG389" s="136"/>
      <c r="FH389" s="136"/>
      <c r="FI389" s="136"/>
      <c r="FJ389" s="136"/>
      <c r="FK389" s="136"/>
      <c r="FL389" s="136"/>
      <c r="FM389" s="136"/>
      <c r="FN389" s="136"/>
      <c r="FO389" s="136"/>
      <c r="FP389" s="136"/>
      <c r="FQ389" s="136"/>
      <c r="FR389" s="136"/>
      <c r="FS389" s="136"/>
      <c r="FT389" s="136"/>
      <c r="FU389" s="136"/>
      <c r="FV389" s="136"/>
      <c r="FW389" s="136"/>
      <c r="FX389" s="136"/>
      <c r="FY389" s="136"/>
      <c r="FZ389" s="136"/>
      <c r="GA389" s="136"/>
      <c r="GB389" s="136"/>
      <c r="GC389" s="136"/>
      <c r="GD389" s="136"/>
      <c r="GE389" s="136"/>
      <c r="GF389" s="136"/>
      <c r="GG389" s="136"/>
      <c r="GH389" s="136"/>
      <c r="GI389" s="136"/>
      <c r="GJ389" s="136"/>
      <c r="GK389" s="136"/>
      <c r="GL389" s="136"/>
      <c r="GM389" s="136"/>
      <c r="GN389" s="136"/>
      <c r="GO389" s="136"/>
      <c r="GP389" s="136"/>
      <c r="GQ389" s="136"/>
      <c r="GR389" s="136"/>
      <c r="GS389" s="136"/>
      <c r="GT389" s="136"/>
      <c r="GU389" s="136"/>
      <c r="GV389" s="136"/>
      <c r="GW389" s="136"/>
      <c r="GX389" s="136"/>
      <c r="GY389" s="136"/>
      <c r="GZ389" s="136"/>
      <c r="HA389" s="136"/>
      <c r="HB389" s="136"/>
      <c r="HC389" s="136"/>
      <c r="HD389" s="136"/>
      <c r="HE389" s="136"/>
      <c r="HF389" s="136"/>
      <c r="HG389" s="136"/>
      <c r="HH389" s="136"/>
      <c r="HI389" s="136"/>
      <c r="HJ389" s="136"/>
      <c r="HK389" s="136"/>
      <c r="HL389" s="136"/>
      <c r="HM389" s="136"/>
      <c r="HN389" s="136"/>
      <c r="HO389" s="136"/>
      <c r="HP389" s="136"/>
      <c r="HQ389" s="136"/>
      <c r="HR389" s="136"/>
      <c r="HS389" s="136"/>
      <c r="HT389" s="136"/>
      <c r="HU389" s="136"/>
      <c r="HV389" s="136"/>
      <c r="HW389" s="136"/>
      <c r="HX389" s="136"/>
      <c r="HY389" s="136"/>
      <c r="HZ389" s="136"/>
      <c r="IA389" s="136"/>
      <c r="IB389" s="136"/>
      <c r="IC389" s="136"/>
      <c r="ID389" s="136"/>
      <c r="IE389" s="136"/>
      <c r="IF389" s="136"/>
      <c r="IG389" s="136"/>
      <c r="IH389" s="136"/>
      <c r="II389" s="136"/>
      <c r="IJ389" s="136"/>
      <c r="IK389" s="136"/>
      <c r="IL389" s="136"/>
      <c r="IM389" s="136"/>
      <c r="IN389" s="136"/>
      <c r="IO389" s="136"/>
      <c r="IP389" s="136"/>
      <c r="IQ389" s="136"/>
      <c r="IR389" s="136"/>
      <c r="IS389" s="136"/>
      <c r="IT389" s="136"/>
    </row>
    <row r="390" spans="1:254" s="132" customFormat="1" ht="26.4" x14ac:dyDescent="0.25">
      <c r="A390" s="169" t="s">
        <v>341</v>
      </c>
      <c r="B390" s="225">
        <v>510</v>
      </c>
      <c r="C390" s="174" t="s">
        <v>306</v>
      </c>
      <c r="D390" s="174" t="s">
        <v>235</v>
      </c>
      <c r="E390" s="174" t="s">
        <v>342</v>
      </c>
      <c r="F390" s="174"/>
      <c r="G390" s="172">
        <f>SUM(G391)</f>
        <v>250</v>
      </c>
      <c r="H390" s="136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36"/>
      <c r="T390" s="136"/>
      <c r="U390" s="136"/>
      <c r="V390" s="136"/>
      <c r="W390" s="136"/>
      <c r="X390" s="136"/>
      <c r="Y390" s="136"/>
      <c r="Z390" s="136"/>
      <c r="AA390" s="136"/>
      <c r="AB390" s="136"/>
      <c r="AC390" s="136"/>
      <c r="AD390" s="136"/>
      <c r="AE390" s="136"/>
      <c r="AF390" s="136"/>
      <c r="AG390" s="136"/>
      <c r="AH390" s="136"/>
      <c r="AI390" s="136"/>
      <c r="AJ390" s="136"/>
      <c r="AK390" s="136"/>
      <c r="AL390" s="136"/>
      <c r="AM390" s="136"/>
      <c r="AN390" s="136"/>
      <c r="AO390" s="136"/>
      <c r="AP390" s="136"/>
      <c r="AQ390" s="136"/>
      <c r="AR390" s="136"/>
      <c r="AS390" s="136"/>
      <c r="AT390" s="136"/>
      <c r="AU390" s="136"/>
      <c r="AV390" s="136"/>
      <c r="AW390" s="136"/>
      <c r="AX390" s="136"/>
      <c r="AY390" s="136"/>
      <c r="AZ390" s="136"/>
      <c r="BA390" s="136"/>
      <c r="BB390" s="136"/>
      <c r="BC390" s="136"/>
      <c r="BD390" s="136"/>
      <c r="BE390" s="136"/>
      <c r="BF390" s="136"/>
      <c r="BG390" s="136"/>
      <c r="BH390" s="136"/>
      <c r="BI390" s="136"/>
      <c r="BJ390" s="136"/>
      <c r="BK390" s="136"/>
      <c r="BL390" s="136"/>
      <c r="BM390" s="136"/>
      <c r="BN390" s="136"/>
      <c r="BO390" s="136"/>
      <c r="BP390" s="136"/>
      <c r="BQ390" s="136"/>
      <c r="BR390" s="136"/>
      <c r="BS390" s="136"/>
      <c r="BT390" s="136"/>
      <c r="BU390" s="136"/>
      <c r="BV390" s="136"/>
      <c r="BW390" s="136"/>
      <c r="BX390" s="136"/>
      <c r="BY390" s="136"/>
      <c r="BZ390" s="136"/>
      <c r="CA390" s="136"/>
      <c r="CB390" s="136"/>
      <c r="CC390" s="136"/>
      <c r="CD390" s="136"/>
      <c r="CE390" s="136"/>
      <c r="CF390" s="136"/>
      <c r="CG390" s="136"/>
      <c r="CH390" s="136"/>
      <c r="CI390" s="136"/>
      <c r="CJ390" s="136"/>
      <c r="CK390" s="136"/>
      <c r="CL390" s="136"/>
      <c r="CM390" s="136"/>
      <c r="CN390" s="136"/>
      <c r="CO390" s="136"/>
      <c r="CP390" s="136"/>
      <c r="CQ390" s="136"/>
      <c r="CR390" s="136"/>
      <c r="CS390" s="136"/>
      <c r="CT390" s="136"/>
      <c r="CU390" s="136"/>
      <c r="CV390" s="136"/>
      <c r="CW390" s="136"/>
      <c r="CX390" s="136"/>
      <c r="CY390" s="136"/>
      <c r="CZ390" s="136"/>
      <c r="DA390" s="136"/>
      <c r="DB390" s="136"/>
      <c r="DC390" s="136"/>
      <c r="DD390" s="136"/>
      <c r="DE390" s="136"/>
      <c r="DF390" s="136"/>
      <c r="DG390" s="136"/>
      <c r="DH390" s="136"/>
      <c r="DI390" s="136"/>
      <c r="DJ390" s="136"/>
      <c r="DK390" s="136"/>
      <c r="DL390" s="136"/>
      <c r="DM390" s="136"/>
      <c r="DN390" s="136"/>
      <c r="DO390" s="136"/>
      <c r="DP390" s="136"/>
      <c r="DQ390" s="136"/>
      <c r="DR390" s="136"/>
      <c r="DS390" s="136"/>
      <c r="DT390" s="136"/>
      <c r="DU390" s="136"/>
      <c r="DV390" s="136"/>
      <c r="DW390" s="136"/>
      <c r="DX390" s="136"/>
      <c r="DY390" s="136"/>
      <c r="DZ390" s="136"/>
      <c r="EA390" s="136"/>
      <c r="EB390" s="136"/>
      <c r="EC390" s="136"/>
      <c r="ED390" s="136"/>
      <c r="EE390" s="136"/>
      <c r="EF390" s="136"/>
      <c r="EG390" s="136"/>
      <c r="EH390" s="136"/>
      <c r="EI390" s="136"/>
      <c r="EJ390" s="136"/>
      <c r="EK390" s="136"/>
      <c r="EL390" s="136"/>
      <c r="EM390" s="136"/>
      <c r="EN390" s="136"/>
      <c r="EO390" s="136"/>
      <c r="EP390" s="136"/>
      <c r="EQ390" s="136"/>
      <c r="ER390" s="136"/>
      <c r="ES390" s="136"/>
      <c r="ET390" s="136"/>
      <c r="EU390" s="136"/>
      <c r="EV390" s="136"/>
      <c r="EW390" s="136"/>
      <c r="EX390" s="136"/>
      <c r="EY390" s="136"/>
      <c r="EZ390" s="136"/>
      <c r="FA390" s="136"/>
      <c r="FB390" s="136"/>
      <c r="FC390" s="136"/>
      <c r="FD390" s="136"/>
      <c r="FE390" s="136"/>
      <c r="FF390" s="136"/>
      <c r="FG390" s="136"/>
      <c r="FH390" s="136"/>
      <c r="FI390" s="136"/>
      <c r="FJ390" s="136"/>
      <c r="FK390" s="136"/>
      <c r="FL390" s="136"/>
      <c r="FM390" s="136"/>
      <c r="FN390" s="136"/>
      <c r="FO390" s="136"/>
      <c r="FP390" s="136"/>
      <c r="FQ390" s="136"/>
      <c r="FR390" s="136"/>
      <c r="FS390" s="136"/>
      <c r="FT390" s="136"/>
      <c r="FU390" s="136"/>
      <c r="FV390" s="136"/>
      <c r="FW390" s="136"/>
      <c r="FX390" s="136"/>
      <c r="FY390" s="136"/>
      <c r="FZ390" s="136"/>
      <c r="GA390" s="136"/>
      <c r="GB390" s="136"/>
      <c r="GC390" s="136"/>
      <c r="GD390" s="136"/>
      <c r="GE390" s="136"/>
      <c r="GF390" s="136"/>
      <c r="GG390" s="136"/>
      <c r="GH390" s="136"/>
      <c r="GI390" s="136"/>
      <c r="GJ390" s="136"/>
      <c r="GK390" s="136"/>
      <c r="GL390" s="136"/>
      <c r="GM390" s="136"/>
      <c r="GN390" s="136"/>
      <c r="GO390" s="136"/>
      <c r="GP390" s="136"/>
      <c r="GQ390" s="136"/>
      <c r="GR390" s="136"/>
      <c r="GS390" s="136"/>
      <c r="GT390" s="136"/>
      <c r="GU390" s="136"/>
      <c r="GV390" s="136"/>
      <c r="GW390" s="136"/>
      <c r="GX390" s="136"/>
      <c r="GY390" s="136"/>
      <c r="GZ390" s="136"/>
      <c r="HA390" s="136"/>
      <c r="HB390" s="136"/>
      <c r="HC390" s="136"/>
      <c r="HD390" s="136"/>
      <c r="HE390" s="136"/>
      <c r="HF390" s="136"/>
      <c r="HG390" s="136"/>
      <c r="HH390" s="136"/>
      <c r="HI390" s="136"/>
      <c r="HJ390" s="136"/>
      <c r="HK390" s="136"/>
      <c r="HL390" s="136"/>
      <c r="HM390" s="136"/>
      <c r="HN390" s="136"/>
      <c r="HO390" s="136"/>
      <c r="HP390" s="136"/>
      <c r="HQ390" s="136"/>
      <c r="HR390" s="136"/>
      <c r="HS390" s="136"/>
      <c r="HT390" s="136"/>
      <c r="HU390" s="136"/>
      <c r="HV390" s="136"/>
      <c r="HW390" s="136"/>
      <c r="HX390" s="136"/>
      <c r="HY390" s="136"/>
      <c r="HZ390" s="136"/>
      <c r="IA390" s="136"/>
      <c r="IB390" s="136"/>
      <c r="IC390" s="136"/>
      <c r="ID390" s="136"/>
      <c r="IE390" s="136"/>
      <c r="IF390" s="136"/>
      <c r="IG390" s="136"/>
      <c r="IH390" s="136"/>
      <c r="II390" s="136"/>
      <c r="IJ390" s="136"/>
      <c r="IK390" s="136"/>
      <c r="IL390" s="136"/>
      <c r="IM390" s="136"/>
      <c r="IN390" s="136"/>
      <c r="IO390" s="136"/>
      <c r="IP390" s="136"/>
      <c r="IQ390" s="136"/>
      <c r="IR390" s="136"/>
      <c r="IS390" s="136"/>
      <c r="IT390" s="136"/>
    </row>
    <row r="391" spans="1:254" x14ac:dyDescent="0.25">
      <c r="A391" s="164" t="s">
        <v>383</v>
      </c>
      <c r="B391" s="179">
        <v>510</v>
      </c>
      <c r="C391" s="177" t="s">
        <v>306</v>
      </c>
      <c r="D391" s="177" t="s">
        <v>235</v>
      </c>
      <c r="E391" s="177" t="s">
        <v>342</v>
      </c>
      <c r="F391" s="166" t="s">
        <v>105</v>
      </c>
      <c r="G391" s="167">
        <v>250</v>
      </c>
    </row>
    <row r="392" spans="1:254" ht="26.4" x14ac:dyDescent="0.25">
      <c r="A392" s="220" t="s">
        <v>345</v>
      </c>
      <c r="B392" s="225">
        <v>510</v>
      </c>
      <c r="C392" s="174" t="s">
        <v>306</v>
      </c>
      <c r="D392" s="174" t="s">
        <v>235</v>
      </c>
      <c r="E392" s="174" t="s">
        <v>346</v>
      </c>
      <c r="F392" s="174"/>
      <c r="G392" s="172">
        <f>SUM(G393+G394+G395)</f>
        <v>3293.11</v>
      </c>
      <c r="H392" s="132"/>
      <c r="I392" s="132"/>
      <c r="J392" s="132"/>
      <c r="K392" s="132"/>
      <c r="L392" s="132"/>
      <c r="M392" s="132"/>
      <c r="N392" s="132"/>
      <c r="O392" s="132"/>
      <c r="P392" s="132"/>
      <c r="Q392" s="132"/>
      <c r="R392" s="132"/>
      <c r="S392" s="132"/>
      <c r="T392" s="132"/>
      <c r="U392" s="132"/>
      <c r="V392" s="132"/>
      <c r="W392" s="132"/>
      <c r="X392" s="132"/>
      <c r="Y392" s="132"/>
      <c r="Z392" s="132"/>
      <c r="AA392" s="132"/>
      <c r="AB392" s="132"/>
      <c r="AC392" s="132"/>
      <c r="AD392" s="132"/>
      <c r="AE392" s="132"/>
      <c r="AF392" s="132"/>
      <c r="AG392" s="132"/>
      <c r="AH392" s="132"/>
      <c r="AI392" s="132"/>
      <c r="AJ392" s="132"/>
      <c r="AK392" s="132"/>
      <c r="AL392" s="132"/>
      <c r="AM392" s="132"/>
      <c r="AN392" s="132"/>
      <c r="AO392" s="132"/>
      <c r="AP392" s="132"/>
      <c r="AQ392" s="132"/>
      <c r="AR392" s="132"/>
      <c r="AS392" s="132"/>
      <c r="AT392" s="132"/>
      <c r="AU392" s="132"/>
      <c r="AV392" s="132"/>
      <c r="AW392" s="132"/>
      <c r="AX392" s="132"/>
      <c r="AY392" s="132"/>
      <c r="AZ392" s="132"/>
      <c r="BA392" s="132"/>
      <c r="BB392" s="132"/>
      <c r="BC392" s="132"/>
      <c r="BD392" s="132"/>
      <c r="BE392" s="132"/>
      <c r="BF392" s="132"/>
      <c r="BG392" s="132"/>
      <c r="BH392" s="132"/>
      <c r="BI392" s="132"/>
      <c r="BJ392" s="132"/>
      <c r="BK392" s="132"/>
      <c r="BL392" s="132"/>
      <c r="BM392" s="132"/>
      <c r="BN392" s="132"/>
      <c r="BO392" s="132"/>
      <c r="BP392" s="132"/>
      <c r="BQ392" s="132"/>
      <c r="BR392" s="132"/>
      <c r="BS392" s="132"/>
      <c r="BT392" s="132"/>
      <c r="BU392" s="132"/>
      <c r="BV392" s="132"/>
      <c r="BW392" s="132"/>
      <c r="BX392" s="132"/>
      <c r="BY392" s="132"/>
      <c r="BZ392" s="132"/>
      <c r="CA392" s="132"/>
      <c r="CB392" s="132"/>
      <c r="CC392" s="132"/>
      <c r="CD392" s="132"/>
      <c r="CE392" s="132"/>
      <c r="CF392" s="132"/>
      <c r="CG392" s="132"/>
      <c r="CH392" s="132"/>
      <c r="CI392" s="132"/>
      <c r="CJ392" s="132"/>
      <c r="CK392" s="132"/>
      <c r="CL392" s="132"/>
      <c r="CM392" s="132"/>
      <c r="CN392" s="132"/>
      <c r="CO392" s="132"/>
      <c r="CP392" s="132"/>
      <c r="CQ392" s="132"/>
      <c r="CR392" s="132"/>
      <c r="CS392" s="132"/>
      <c r="CT392" s="132"/>
      <c r="CU392" s="132"/>
      <c r="CV392" s="132"/>
      <c r="CW392" s="132"/>
      <c r="CX392" s="132"/>
      <c r="CY392" s="132"/>
      <c r="CZ392" s="132"/>
      <c r="DA392" s="132"/>
      <c r="DB392" s="132"/>
      <c r="DC392" s="132"/>
      <c r="DD392" s="132"/>
      <c r="DE392" s="132"/>
      <c r="DF392" s="132"/>
      <c r="DG392" s="132"/>
      <c r="DH392" s="132"/>
      <c r="DI392" s="132"/>
      <c r="DJ392" s="132"/>
      <c r="DK392" s="132"/>
      <c r="DL392" s="132"/>
      <c r="DM392" s="132"/>
      <c r="DN392" s="132"/>
      <c r="DO392" s="132"/>
      <c r="DP392" s="132"/>
      <c r="DQ392" s="132"/>
      <c r="DR392" s="132"/>
      <c r="DS392" s="132"/>
      <c r="DT392" s="132"/>
      <c r="DU392" s="132"/>
      <c r="DV392" s="132"/>
      <c r="DW392" s="132"/>
      <c r="DX392" s="132"/>
      <c r="DY392" s="132"/>
      <c r="DZ392" s="132"/>
      <c r="EA392" s="132"/>
      <c r="EB392" s="132"/>
      <c r="EC392" s="132"/>
      <c r="ED392" s="132"/>
      <c r="EE392" s="132"/>
      <c r="EF392" s="132"/>
      <c r="EG392" s="132"/>
      <c r="EH392" s="132"/>
      <c r="EI392" s="132"/>
      <c r="EJ392" s="132"/>
      <c r="EK392" s="132"/>
      <c r="EL392" s="132"/>
      <c r="EM392" s="132"/>
      <c r="EN392" s="132"/>
      <c r="EO392" s="132"/>
      <c r="EP392" s="132"/>
      <c r="EQ392" s="132"/>
      <c r="ER392" s="132"/>
      <c r="ES392" s="132"/>
      <c r="ET392" s="132"/>
      <c r="EU392" s="132"/>
      <c r="EV392" s="132"/>
      <c r="EW392" s="132"/>
      <c r="EX392" s="132"/>
      <c r="EY392" s="132"/>
      <c r="EZ392" s="132"/>
      <c r="FA392" s="132"/>
      <c r="FB392" s="132"/>
      <c r="FC392" s="132"/>
      <c r="FD392" s="132"/>
      <c r="FE392" s="132"/>
      <c r="FF392" s="132"/>
      <c r="FG392" s="132"/>
      <c r="FH392" s="132"/>
      <c r="FI392" s="132"/>
      <c r="FJ392" s="132"/>
      <c r="FK392" s="132"/>
      <c r="FL392" s="132"/>
      <c r="FM392" s="132"/>
      <c r="FN392" s="132"/>
      <c r="FO392" s="132"/>
      <c r="FP392" s="132"/>
      <c r="FQ392" s="132"/>
      <c r="FR392" s="132"/>
      <c r="FS392" s="132"/>
      <c r="FT392" s="132"/>
      <c r="FU392" s="132"/>
      <c r="FV392" s="132"/>
      <c r="FW392" s="132"/>
      <c r="FX392" s="132"/>
      <c r="FY392" s="132"/>
      <c r="FZ392" s="132"/>
      <c r="GA392" s="132"/>
      <c r="GB392" s="132"/>
      <c r="GC392" s="132"/>
      <c r="GD392" s="132"/>
      <c r="GE392" s="132"/>
      <c r="GF392" s="132"/>
      <c r="GG392" s="132"/>
      <c r="GH392" s="132"/>
      <c r="GI392" s="132"/>
      <c r="GJ392" s="132"/>
      <c r="GK392" s="132"/>
      <c r="GL392" s="132"/>
      <c r="GM392" s="132"/>
      <c r="GN392" s="132"/>
      <c r="GO392" s="132"/>
      <c r="GP392" s="132"/>
      <c r="GQ392" s="132"/>
      <c r="GR392" s="132"/>
      <c r="GS392" s="132"/>
      <c r="GT392" s="132"/>
      <c r="GU392" s="132"/>
      <c r="GV392" s="132"/>
      <c r="GW392" s="132"/>
      <c r="GX392" s="132"/>
      <c r="GY392" s="132"/>
      <c r="GZ392" s="132"/>
      <c r="HA392" s="132"/>
      <c r="HB392" s="132"/>
      <c r="HC392" s="132"/>
      <c r="HD392" s="132"/>
      <c r="HE392" s="132"/>
      <c r="HF392" s="132"/>
      <c r="HG392" s="132"/>
      <c r="HH392" s="132"/>
      <c r="HI392" s="132"/>
      <c r="HJ392" s="132"/>
      <c r="HK392" s="132"/>
      <c r="HL392" s="132"/>
      <c r="HM392" s="132"/>
      <c r="HN392" s="132"/>
      <c r="HO392" s="132"/>
      <c r="HP392" s="132"/>
      <c r="HQ392" s="132"/>
      <c r="HR392" s="132"/>
      <c r="HS392" s="132"/>
      <c r="HT392" s="132"/>
      <c r="HU392" s="132"/>
      <c r="HV392" s="132"/>
      <c r="HW392" s="132"/>
      <c r="HX392" s="132"/>
      <c r="HY392" s="132"/>
      <c r="HZ392" s="132"/>
      <c r="IA392" s="132"/>
      <c r="IB392" s="132"/>
      <c r="IC392" s="132"/>
      <c r="ID392" s="132"/>
      <c r="IE392" s="132"/>
      <c r="IF392" s="132"/>
      <c r="IG392" s="132"/>
      <c r="IH392" s="132"/>
      <c r="II392" s="132"/>
      <c r="IJ392" s="132"/>
      <c r="IK392" s="132"/>
      <c r="IL392" s="132"/>
      <c r="IM392" s="132"/>
      <c r="IN392" s="132"/>
      <c r="IO392" s="132"/>
      <c r="IP392" s="132"/>
      <c r="IQ392" s="132"/>
      <c r="IR392" s="132"/>
      <c r="IS392" s="132"/>
      <c r="IT392" s="132"/>
    </row>
    <row r="393" spans="1:254" ht="39.6" x14ac:dyDescent="0.25">
      <c r="A393" s="164" t="s">
        <v>382</v>
      </c>
      <c r="B393" s="179">
        <v>510</v>
      </c>
      <c r="C393" s="177" t="s">
        <v>306</v>
      </c>
      <c r="D393" s="177" t="s">
        <v>235</v>
      </c>
      <c r="E393" s="177" t="s">
        <v>346</v>
      </c>
      <c r="F393" s="166" t="s">
        <v>97</v>
      </c>
      <c r="G393" s="167">
        <v>3212.92</v>
      </c>
    </row>
    <row r="394" spans="1:254" x14ac:dyDescent="0.25">
      <c r="A394" s="164" t="s">
        <v>383</v>
      </c>
      <c r="B394" s="179">
        <v>510</v>
      </c>
      <c r="C394" s="177" t="s">
        <v>306</v>
      </c>
      <c r="D394" s="177" t="s">
        <v>235</v>
      </c>
      <c r="E394" s="177" t="s">
        <v>346</v>
      </c>
      <c r="F394" s="166" t="s">
        <v>105</v>
      </c>
      <c r="G394" s="167">
        <v>80.19</v>
      </c>
    </row>
    <row r="395" spans="1:254" x14ac:dyDescent="0.25">
      <c r="A395" s="164" t="s">
        <v>106</v>
      </c>
      <c r="B395" s="179">
        <v>510</v>
      </c>
      <c r="C395" s="177" t="s">
        <v>306</v>
      </c>
      <c r="D395" s="177" t="s">
        <v>235</v>
      </c>
      <c r="E395" s="177" t="s">
        <v>346</v>
      </c>
      <c r="F395" s="166" t="s">
        <v>107</v>
      </c>
      <c r="G395" s="167">
        <v>0</v>
      </c>
    </row>
    <row r="396" spans="1:254" ht="26.4" x14ac:dyDescent="0.25">
      <c r="A396" s="169" t="s">
        <v>442</v>
      </c>
      <c r="B396" s="225">
        <v>510</v>
      </c>
      <c r="C396" s="174" t="s">
        <v>306</v>
      </c>
      <c r="D396" s="174" t="s">
        <v>235</v>
      </c>
      <c r="E396" s="174" t="s">
        <v>348</v>
      </c>
      <c r="F396" s="174"/>
      <c r="G396" s="172">
        <f>SUM(G397+G398)</f>
        <v>2282.54</v>
      </c>
      <c r="H396" s="132"/>
      <c r="I396" s="132"/>
      <c r="J396" s="132"/>
      <c r="K396" s="132"/>
      <c r="L396" s="132"/>
      <c r="M396" s="132"/>
      <c r="N396" s="132"/>
      <c r="O396" s="132"/>
      <c r="P396" s="132"/>
      <c r="Q396" s="132"/>
      <c r="R396" s="132"/>
      <c r="S396" s="132"/>
      <c r="T396" s="132"/>
      <c r="U396" s="132"/>
      <c r="V396" s="132"/>
      <c r="W396" s="132"/>
      <c r="X396" s="132"/>
      <c r="Y396" s="132"/>
      <c r="Z396" s="132"/>
      <c r="AA396" s="132"/>
      <c r="AB396" s="132"/>
      <c r="AC396" s="132"/>
      <c r="AD396" s="132"/>
      <c r="AE396" s="132"/>
      <c r="AF396" s="132"/>
      <c r="AG396" s="132"/>
      <c r="AH396" s="132"/>
      <c r="AI396" s="132"/>
      <c r="AJ396" s="132"/>
      <c r="AK396" s="132"/>
      <c r="AL396" s="132"/>
      <c r="AM396" s="132"/>
      <c r="AN396" s="132"/>
      <c r="AO396" s="132"/>
      <c r="AP396" s="132"/>
      <c r="AQ396" s="132"/>
      <c r="AR396" s="132"/>
      <c r="AS396" s="132"/>
      <c r="AT396" s="132"/>
      <c r="AU396" s="132"/>
      <c r="AV396" s="132"/>
      <c r="AW396" s="132"/>
      <c r="AX396" s="132"/>
      <c r="AY396" s="132"/>
      <c r="AZ396" s="132"/>
      <c r="BA396" s="132"/>
      <c r="BB396" s="132"/>
      <c r="BC396" s="132"/>
      <c r="BD396" s="132"/>
      <c r="BE396" s="132"/>
      <c r="BF396" s="132"/>
      <c r="BG396" s="132"/>
      <c r="BH396" s="132"/>
      <c r="BI396" s="132"/>
      <c r="BJ396" s="132"/>
      <c r="BK396" s="132"/>
      <c r="BL396" s="132"/>
      <c r="BM396" s="132"/>
      <c r="BN396" s="132"/>
      <c r="BO396" s="132"/>
      <c r="BP396" s="132"/>
      <c r="BQ396" s="132"/>
      <c r="BR396" s="132"/>
      <c r="BS396" s="132"/>
      <c r="BT396" s="132"/>
      <c r="BU396" s="132"/>
      <c r="BV396" s="132"/>
      <c r="BW396" s="132"/>
      <c r="BX396" s="132"/>
      <c r="BY396" s="132"/>
      <c r="BZ396" s="132"/>
      <c r="CA396" s="132"/>
      <c r="CB396" s="132"/>
      <c r="CC396" s="132"/>
      <c r="CD396" s="132"/>
      <c r="CE396" s="132"/>
      <c r="CF396" s="132"/>
      <c r="CG396" s="132"/>
      <c r="CH396" s="132"/>
      <c r="CI396" s="132"/>
      <c r="CJ396" s="132"/>
      <c r="CK396" s="132"/>
      <c r="CL396" s="132"/>
      <c r="CM396" s="132"/>
      <c r="CN396" s="132"/>
      <c r="CO396" s="132"/>
      <c r="CP396" s="132"/>
      <c r="CQ396" s="132"/>
      <c r="CR396" s="132"/>
      <c r="CS396" s="132"/>
      <c r="CT396" s="132"/>
      <c r="CU396" s="132"/>
      <c r="CV396" s="132"/>
      <c r="CW396" s="132"/>
      <c r="CX396" s="132"/>
      <c r="CY396" s="132"/>
      <c r="CZ396" s="132"/>
      <c r="DA396" s="132"/>
      <c r="DB396" s="132"/>
      <c r="DC396" s="132"/>
      <c r="DD396" s="132"/>
      <c r="DE396" s="132"/>
      <c r="DF396" s="132"/>
      <c r="DG396" s="132"/>
      <c r="DH396" s="132"/>
      <c r="DI396" s="132"/>
      <c r="DJ396" s="132"/>
      <c r="DK396" s="132"/>
      <c r="DL396" s="132"/>
      <c r="DM396" s="132"/>
      <c r="DN396" s="132"/>
      <c r="DO396" s="132"/>
      <c r="DP396" s="132"/>
      <c r="DQ396" s="132"/>
      <c r="DR396" s="132"/>
      <c r="DS396" s="132"/>
      <c r="DT396" s="132"/>
      <c r="DU396" s="132"/>
      <c r="DV396" s="132"/>
      <c r="DW396" s="132"/>
      <c r="DX396" s="132"/>
      <c r="DY396" s="132"/>
      <c r="DZ396" s="132"/>
      <c r="EA396" s="132"/>
      <c r="EB396" s="132"/>
      <c r="EC396" s="132"/>
      <c r="ED396" s="132"/>
      <c r="EE396" s="132"/>
      <c r="EF396" s="132"/>
      <c r="EG396" s="132"/>
      <c r="EH396" s="132"/>
      <c r="EI396" s="132"/>
      <c r="EJ396" s="132"/>
      <c r="EK396" s="132"/>
      <c r="EL396" s="132"/>
      <c r="EM396" s="132"/>
      <c r="EN396" s="132"/>
      <c r="EO396" s="132"/>
      <c r="EP396" s="132"/>
      <c r="EQ396" s="132"/>
      <c r="ER396" s="132"/>
      <c r="ES396" s="132"/>
      <c r="ET396" s="132"/>
      <c r="EU396" s="132"/>
      <c r="EV396" s="132"/>
      <c r="EW396" s="132"/>
      <c r="EX396" s="132"/>
      <c r="EY396" s="132"/>
      <c r="EZ396" s="132"/>
      <c r="FA396" s="132"/>
      <c r="FB396" s="132"/>
      <c r="FC396" s="132"/>
      <c r="FD396" s="132"/>
      <c r="FE396" s="132"/>
      <c r="FF396" s="132"/>
      <c r="FG396" s="132"/>
      <c r="FH396" s="132"/>
      <c r="FI396" s="132"/>
      <c r="FJ396" s="132"/>
      <c r="FK396" s="132"/>
      <c r="FL396" s="132"/>
      <c r="FM396" s="132"/>
      <c r="FN396" s="132"/>
      <c r="FO396" s="132"/>
      <c r="FP396" s="132"/>
      <c r="FQ396" s="132"/>
      <c r="FR396" s="132"/>
      <c r="FS396" s="132"/>
      <c r="FT396" s="132"/>
      <c r="FU396" s="132"/>
      <c r="FV396" s="132"/>
      <c r="FW396" s="132"/>
      <c r="FX396" s="132"/>
      <c r="FY396" s="132"/>
      <c r="FZ396" s="132"/>
      <c r="GA396" s="132"/>
      <c r="GB396" s="132"/>
      <c r="GC396" s="132"/>
      <c r="GD396" s="132"/>
      <c r="GE396" s="132"/>
      <c r="GF396" s="132"/>
      <c r="GG396" s="132"/>
      <c r="GH396" s="132"/>
      <c r="GI396" s="132"/>
      <c r="GJ396" s="132"/>
      <c r="GK396" s="132"/>
      <c r="GL396" s="132"/>
      <c r="GM396" s="132"/>
      <c r="GN396" s="132"/>
      <c r="GO396" s="132"/>
      <c r="GP396" s="132"/>
      <c r="GQ396" s="132"/>
      <c r="GR396" s="132"/>
      <c r="GS396" s="132"/>
      <c r="GT396" s="132"/>
      <c r="GU396" s="132"/>
      <c r="GV396" s="132"/>
      <c r="GW396" s="132"/>
      <c r="GX396" s="132"/>
      <c r="GY396" s="132"/>
      <c r="GZ396" s="132"/>
      <c r="HA396" s="132"/>
      <c r="HB396" s="132"/>
      <c r="HC396" s="132"/>
      <c r="HD396" s="132"/>
      <c r="HE396" s="132"/>
      <c r="HF396" s="132"/>
      <c r="HG396" s="132"/>
      <c r="HH396" s="132"/>
      <c r="HI396" s="132"/>
      <c r="HJ396" s="132"/>
      <c r="HK396" s="132"/>
      <c r="HL396" s="132"/>
      <c r="HM396" s="132"/>
      <c r="HN396" s="132"/>
      <c r="HO396" s="132"/>
      <c r="HP396" s="132"/>
      <c r="HQ396" s="132"/>
      <c r="HR396" s="132"/>
      <c r="HS396" s="132"/>
      <c r="HT396" s="132"/>
      <c r="HU396" s="132"/>
      <c r="HV396" s="132"/>
      <c r="HW396" s="132"/>
      <c r="HX396" s="132"/>
      <c r="HY396" s="132"/>
      <c r="HZ396" s="132"/>
      <c r="IA396" s="132"/>
      <c r="IB396" s="132"/>
      <c r="IC396" s="132"/>
      <c r="ID396" s="132"/>
      <c r="IE396" s="132"/>
      <c r="IF396" s="132"/>
      <c r="IG396" s="132"/>
      <c r="IH396" s="132"/>
      <c r="II396" s="132"/>
      <c r="IJ396" s="132"/>
      <c r="IK396" s="132"/>
      <c r="IL396" s="132"/>
      <c r="IM396" s="132"/>
      <c r="IN396" s="132"/>
      <c r="IO396" s="132"/>
      <c r="IP396" s="132"/>
      <c r="IQ396" s="132"/>
      <c r="IR396" s="132"/>
      <c r="IS396" s="132"/>
      <c r="IT396" s="132"/>
    </row>
    <row r="397" spans="1:254" ht="39.6" x14ac:dyDescent="0.25">
      <c r="A397" s="164" t="s">
        <v>382</v>
      </c>
      <c r="B397" s="233">
        <v>510</v>
      </c>
      <c r="C397" s="174" t="s">
        <v>306</v>
      </c>
      <c r="D397" s="174" t="s">
        <v>235</v>
      </c>
      <c r="E397" s="177" t="s">
        <v>348</v>
      </c>
      <c r="F397" s="171" t="s">
        <v>97</v>
      </c>
      <c r="G397" s="172">
        <v>2133.1999999999998</v>
      </c>
    </row>
    <row r="398" spans="1:254" x14ac:dyDescent="0.25">
      <c r="A398" s="164" t="s">
        <v>383</v>
      </c>
      <c r="B398" s="233">
        <v>510</v>
      </c>
      <c r="C398" s="174" t="s">
        <v>306</v>
      </c>
      <c r="D398" s="174" t="s">
        <v>235</v>
      </c>
      <c r="E398" s="177" t="s">
        <v>348</v>
      </c>
      <c r="F398" s="171" t="s">
        <v>105</v>
      </c>
      <c r="G398" s="172">
        <v>149.34</v>
      </c>
    </row>
    <row r="399" spans="1:254" ht="13.8" x14ac:dyDescent="0.3">
      <c r="A399" s="159" t="s">
        <v>93</v>
      </c>
      <c r="B399" s="191" t="s">
        <v>381</v>
      </c>
      <c r="C399" s="161" t="s">
        <v>306</v>
      </c>
      <c r="D399" s="161" t="s">
        <v>235</v>
      </c>
      <c r="E399" s="161" t="s">
        <v>344</v>
      </c>
      <c r="F399" s="161"/>
      <c r="G399" s="162">
        <f>SUM(G400)</f>
        <v>3311.29</v>
      </c>
    </row>
    <row r="400" spans="1:254" ht="26.4" x14ac:dyDescent="0.25">
      <c r="A400" s="193" t="s">
        <v>343</v>
      </c>
      <c r="B400" s="166" t="s">
        <v>381</v>
      </c>
      <c r="C400" s="177" t="s">
        <v>306</v>
      </c>
      <c r="D400" s="177" t="s">
        <v>235</v>
      </c>
      <c r="E400" s="177" t="s">
        <v>344</v>
      </c>
      <c r="F400" s="177"/>
      <c r="G400" s="167">
        <f>SUM(G401+G402)</f>
        <v>3311.29</v>
      </c>
      <c r="H400" s="168"/>
      <c r="I400" s="168"/>
      <c r="J400" s="168"/>
      <c r="K400" s="168"/>
      <c r="L400" s="168"/>
      <c r="M400" s="168"/>
      <c r="N400" s="168"/>
      <c r="O400" s="168"/>
      <c r="P400" s="168"/>
      <c r="Q400" s="168"/>
      <c r="R400" s="168"/>
      <c r="S400" s="168"/>
      <c r="T400" s="168"/>
      <c r="U400" s="168"/>
      <c r="V400" s="168"/>
      <c r="W400" s="168"/>
      <c r="X400" s="168"/>
      <c r="Y400" s="168"/>
      <c r="Z400" s="168"/>
      <c r="AA400" s="168"/>
      <c r="AB400" s="168"/>
      <c r="AC400" s="168"/>
      <c r="AD400" s="168"/>
      <c r="AE400" s="168"/>
      <c r="AF400" s="168"/>
      <c r="AG400" s="168"/>
      <c r="AH400" s="168"/>
      <c r="AI400" s="168"/>
      <c r="AJ400" s="168"/>
      <c r="AK400" s="168"/>
      <c r="AL400" s="168"/>
      <c r="AM400" s="168"/>
      <c r="AN400" s="168"/>
      <c r="AO400" s="168"/>
      <c r="AP400" s="168"/>
      <c r="AQ400" s="168"/>
      <c r="AR400" s="168"/>
      <c r="AS400" s="168"/>
      <c r="AT400" s="168"/>
      <c r="AU400" s="168"/>
      <c r="AV400" s="168"/>
      <c r="AW400" s="168"/>
      <c r="AX400" s="168"/>
      <c r="AY400" s="168"/>
      <c r="AZ400" s="168"/>
      <c r="BA400" s="168"/>
      <c r="BB400" s="168"/>
      <c r="BC400" s="168"/>
      <c r="BD400" s="168"/>
      <c r="BE400" s="168"/>
      <c r="BF400" s="168"/>
      <c r="BG400" s="168"/>
      <c r="BH400" s="168"/>
      <c r="BI400" s="168"/>
      <c r="BJ400" s="168"/>
      <c r="BK400" s="168"/>
      <c r="BL400" s="168"/>
      <c r="BM400" s="168"/>
      <c r="BN400" s="168"/>
      <c r="BO400" s="168"/>
      <c r="BP400" s="168"/>
      <c r="BQ400" s="168"/>
      <c r="BR400" s="168"/>
      <c r="BS400" s="168"/>
      <c r="BT400" s="168"/>
      <c r="BU400" s="168"/>
      <c r="BV400" s="168"/>
      <c r="BW400" s="168"/>
      <c r="BX400" s="168"/>
      <c r="BY400" s="168"/>
      <c r="BZ400" s="168"/>
      <c r="CA400" s="168"/>
      <c r="CB400" s="168"/>
      <c r="CC400" s="168"/>
      <c r="CD400" s="168"/>
      <c r="CE400" s="168"/>
      <c r="CF400" s="168"/>
      <c r="CG400" s="168"/>
      <c r="CH400" s="168"/>
      <c r="CI400" s="168"/>
      <c r="CJ400" s="168"/>
      <c r="CK400" s="168"/>
      <c r="CL400" s="168"/>
      <c r="CM400" s="168"/>
      <c r="CN400" s="168"/>
      <c r="CO400" s="168"/>
      <c r="CP400" s="168"/>
      <c r="CQ400" s="168"/>
      <c r="CR400" s="168"/>
      <c r="CS400" s="168"/>
      <c r="CT400" s="168"/>
      <c r="CU400" s="168"/>
      <c r="CV400" s="168"/>
      <c r="CW400" s="168"/>
      <c r="CX400" s="168"/>
      <c r="CY400" s="168"/>
      <c r="CZ400" s="168"/>
      <c r="DA400" s="168"/>
      <c r="DB400" s="168"/>
      <c r="DC400" s="168"/>
      <c r="DD400" s="168"/>
      <c r="DE400" s="168"/>
      <c r="DF400" s="168"/>
      <c r="DG400" s="168"/>
      <c r="DH400" s="168"/>
      <c r="DI400" s="168"/>
      <c r="DJ400" s="168"/>
      <c r="DK400" s="168"/>
      <c r="DL400" s="168"/>
      <c r="DM400" s="168"/>
      <c r="DN400" s="168"/>
      <c r="DO400" s="168"/>
      <c r="DP400" s="168"/>
      <c r="DQ400" s="168"/>
      <c r="DR400" s="168"/>
      <c r="DS400" s="168"/>
      <c r="DT400" s="168"/>
      <c r="DU400" s="168"/>
      <c r="DV400" s="168"/>
      <c r="DW400" s="168"/>
      <c r="DX400" s="168"/>
      <c r="DY400" s="168"/>
      <c r="DZ400" s="168"/>
      <c r="EA400" s="168"/>
      <c r="EB400" s="168"/>
      <c r="EC400" s="168"/>
      <c r="ED400" s="168"/>
      <c r="EE400" s="168"/>
      <c r="EF400" s="168"/>
      <c r="EG400" s="168"/>
      <c r="EH400" s="168"/>
      <c r="EI400" s="168"/>
      <c r="EJ400" s="168"/>
      <c r="EK400" s="168"/>
      <c r="EL400" s="168"/>
      <c r="EM400" s="168"/>
      <c r="EN400" s="168"/>
      <c r="EO400" s="168"/>
      <c r="EP400" s="168"/>
      <c r="EQ400" s="168"/>
      <c r="ER400" s="168"/>
      <c r="ES400" s="168"/>
      <c r="ET400" s="168"/>
      <c r="EU400" s="168"/>
      <c r="EV400" s="168"/>
      <c r="EW400" s="168"/>
      <c r="EX400" s="168"/>
      <c r="EY400" s="168"/>
      <c r="EZ400" s="168"/>
      <c r="FA400" s="168"/>
      <c r="FB400" s="168"/>
      <c r="FC400" s="168"/>
      <c r="FD400" s="168"/>
      <c r="FE400" s="168"/>
      <c r="FF400" s="168"/>
      <c r="FG400" s="168"/>
      <c r="FH400" s="168"/>
      <c r="FI400" s="168"/>
      <c r="FJ400" s="168"/>
      <c r="FK400" s="168"/>
      <c r="FL400" s="168"/>
      <c r="FM400" s="168"/>
      <c r="FN400" s="168"/>
      <c r="FO400" s="168"/>
      <c r="FP400" s="168"/>
      <c r="FQ400" s="168"/>
      <c r="FR400" s="168"/>
      <c r="FS400" s="168"/>
      <c r="FT400" s="168"/>
      <c r="FU400" s="168"/>
      <c r="FV400" s="168"/>
      <c r="FW400" s="168"/>
      <c r="FX400" s="168"/>
      <c r="FY400" s="168"/>
      <c r="FZ400" s="168"/>
      <c r="GA400" s="168"/>
      <c r="GB400" s="168"/>
      <c r="GC400" s="168"/>
      <c r="GD400" s="168"/>
      <c r="GE400" s="168"/>
      <c r="GF400" s="168"/>
      <c r="GG400" s="168"/>
      <c r="GH400" s="168"/>
      <c r="GI400" s="168"/>
      <c r="GJ400" s="168"/>
      <c r="GK400" s="168"/>
      <c r="GL400" s="168"/>
      <c r="GM400" s="168"/>
      <c r="GN400" s="168"/>
      <c r="GO400" s="168"/>
      <c r="GP400" s="168"/>
      <c r="GQ400" s="168"/>
      <c r="GR400" s="168"/>
      <c r="GS400" s="168"/>
      <c r="GT400" s="168"/>
      <c r="GU400" s="168"/>
      <c r="GV400" s="168"/>
      <c r="GW400" s="168"/>
      <c r="GX400" s="168"/>
      <c r="GY400" s="168"/>
      <c r="GZ400" s="168"/>
      <c r="HA400" s="168"/>
      <c r="HB400" s="168"/>
      <c r="HC400" s="168"/>
      <c r="HD400" s="168"/>
      <c r="HE400" s="168"/>
      <c r="HF400" s="168"/>
      <c r="HG400" s="168"/>
      <c r="HH400" s="168"/>
      <c r="HI400" s="168"/>
      <c r="HJ400" s="168"/>
      <c r="HK400" s="168"/>
      <c r="HL400" s="168"/>
      <c r="HM400" s="168"/>
      <c r="HN400" s="168"/>
      <c r="HO400" s="168"/>
      <c r="HP400" s="168"/>
      <c r="HQ400" s="168"/>
      <c r="HR400" s="168"/>
      <c r="HS400" s="168"/>
      <c r="HT400" s="168"/>
      <c r="HU400" s="168"/>
      <c r="HV400" s="168"/>
      <c r="HW400" s="168"/>
      <c r="HX400" s="168"/>
      <c r="HY400" s="168"/>
      <c r="HZ400" s="168"/>
      <c r="IA400" s="168"/>
      <c r="IB400" s="168"/>
      <c r="IC400" s="168"/>
      <c r="ID400" s="168"/>
      <c r="IE400" s="168"/>
      <c r="IF400" s="168"/>
      <c r="IG400" s="168"/>
      <c r="IH400" s="168"/>
      <c r="II400" s="168"/>
      <c r="IJ400" s="168"/>
      <c r="IK400" s="168"/>
      <c r="IL400" s="168"/>
      <c r="IM400" s="168"/>
      <c r="IN400" s="168"/>
      <c r="IO400" s="168"/>
      <c r="IP400" s="168"/>
      <c r="IQ400" s="168"/>
      <c r="IR400" s="168"/>
      <c r="IS400" s="168"/>
      <c r="IT400" s="168"/>
    </row>
    <row r="401" spans="1:7" ht="39.6" x14ac:dyDescent="0.25">
      <c r="A401" s="164" t="s">
        <v>382</v>
      </c>
      <c r="B401" s="166" t="s">
        <v>381</v>
      </c>
      <c r="C401" s="166" t="s">
        <v>306</v>
      </c>
      <c r="D401" s="166" t="s">
        <v>235</v>
      </c>
      <c r="E401" s="177" t="s">
        <v>344</v>
      </c>
      <c r="F401" s="166" t="s">
        <v>97</v>
      </c>
      <c r="G401" s="167">
        <v>2911.38</v>
      </c>
    </row>
    <row r="402" spans="1:7" x14ac:dyDescent="0.25">
      <c r="A402" s="164" t="s">
        <v>383</v>
      </c>
      <c r="B402" s="166" t="s">
        <v>381</v>
      </c>
      <c r="C402" s="166" t="s">
        <v>306</v>
      </c>
      <c r="D402" s="166" t="s">
        <v>235</v>
      </c>
      <c r="E402" s="177" t="s">
        <v>344</v>
      </c>
      <c r="F402" s="166" t="s">
        <v>105</v>
      </c>
      <c r="G402" s="167">
        <v>399.91</v>
      </c>
    </row>
    <row r="403" spans="1:7" s="188" customFormat="1" ht="27.6" x14ac:dyDescent="0.25">
      <c r="A403" s="250" t="s">
        <v>443</v>
      </c>
      <c r="B403" s="251">
        <v>510</v>
      </c>
      <c r="C403" s="252"/>
      <c r="D403" s="252"/>
      <c r="E403" s="253"/>
      <c r="F403" s="254"/>
      <c r="G403" s="153">
        <f>SUM(G404+G407)</f>
        <v>22303.57</v>
      </c>
    </row>
    <row r="404" spans="1:7" s="132" customFormat="1" ht="26.4" x14ac:dyDescent="0.25">
      <c r="A404" s="169" t="s">
        <v>145</v>
      </c>
      <c r="B404" s="255">
        <v>510</v>
      </c>
      <c r="C404" s="256" t="s">
        <v>90</v>
      </c>
      <c r="D404" s="174" t="s">
        <v>125</v>
      </c>
      <c r="E404" s="174" t="s">
        <v>444</v>
      </c>
      <c r="F404" s="257"/>
      <c r="G404" s="258">
        <f>SUM(G405:G406)</f>
        <v>17042.400000000001</v>
      </c>
    </row>
    <row r="405" spans="1:7" s="168" customFormat="1" ht="39.6" x14ac:dyDescent="0.25">
      <c r="A405" s="164" t="s">
        <v>382</v>
      </c>
      <c r="B405" s="259">
        <v>510</v>
      </c>
      <c r="C405" s="260" t="s">
        <v>90</v>
      </c>
      <c r="D405" s="177" t="s">
        <v>125</v>
      </c>
      <c r="E405" s="177" t="s">
        <v>444</v>
      </c>
      <c r="F405" s="261" t="s">
        <v>97</v>
      </c>
      <c r="G405" s="167">
        <v>7342.4</v>
      </c>
    </row>
    <row r="406" spans="1:7" s="168" customFormat="1" x14ac:dyDescent="0.25">
      <c r="A406" s="164" t="s">
        <v>383</v>
      </c>
      <c r="B406" s="259">
        <v>510</v>
      </c>
      <c r="C406" s="260" t="s">
        <v>90</v>
      </c>
      <c r="D406" s="177" t="s">
        <v>125</v>
      </c>
      <c r="E406" s="177" t="s">
        <v>444</v>
      </c>
      <c r="F406" s="262" t="s">
        <v>105</v>
      </c>
      <c r="G406" s="263">
        <v>9700</v>
      </c>
    </row>
    <row r="407" spans="1:7" s="132" customFormat="1" x14ac:dyDescent="0.25">
      <c r="A407" s="169" t="s">
        <v>391</v>
      </c>
      <c r="B407" s="264">
        <v>510</v>
      </c>
      <c r="C407" s="256" t="s">
        <v>90</v>
      </c>
      <c r="D407" s="265" t="s">
        <v>125</v>
      </c>
      <c r="E407" s="174" t="s">
        <v>144</v>
      </c>
      <c r="F407" s="266"/>
      <c r="G407" s="172">
        <f>SUM(G408:G409)</f>
        <v>5261.17</v>
      </c>
    </row>
    <row r="408" spans="1:7" s="168" customFormat="1" ht="39.6" x14ac:dyDescent="0.25">
      <c r="A408" s="164" t="s">
        <v>382</v>
      </c>
      <c r="B408" s="267">
        <v>510</v>
      </c>
      <c r="C408" s="260" t="s">
        <v>90</v>
      </c>
      <c r="D408" s="268" t="s">
        <v>125</v>
      </c>
      <c r="E408" s="177" t="s">
        <v>144</v>
      </c>
      <c r="F408" s="269" t="s">
        <v>97</v>
      </c>
      <c r="G408" s="167">
        <v>4911.17</v>
      </c>
    </row>
    <row r="409" spans="1:7" s="168" customFormat="1" x14ac:dyDescent="0.25">
      <c r="A409" s="164" t="s">
        <v>383</v>
      </c>
      <c r="B409" s="267">
        <v>510</v>
      </c>
      <c r="C409" s="260" t="s">
        <v>90</v>
      </c>
      <c r="D409" s="268" t="s">
        <v>125</v>
      </c>
      <c r="E409" s="177" t="s">
        <v>144</v>
      </c>
      <c r="F409" s="270" t="s">
        <v>105</v>
      </c>
      <c r="G409" s="167">
        <v>350</v>
      </c>
    </row>
    <row r="410" spans="1:7" s="188" customFormat="1" ht="27.6" x14ac:dyDescent="0.25">
      <c r="A410" s="250" t="s">
        <v>445</v>
      </c>
      <c r="B410" s="251">
        <v>510</v>
      </c>
      <c r="C410" s="252"/>
      <c r="D410" s="252"/>
      <c r="E410" s="253"/>
      <c r="F410" s="254"/>
      <c r="G410" s="153">
        <f>SUM(G411+G414)</f>
        <v>9334.2999999999993</v>
      </c>
    </row>
    <row r="411" spans="1:7" s="132" customFormat="1" ht="26.4" x14ac:dyDescent="0.25">
      <c r="A411" s="169" t="s">
        <v>145</v>
      </c>
      <c r="B411" s="255">
        <v>510</v>
      </c>
      <c r="C411" s="256" t="s">
        <v>90</v>
      </c>
      <c r="D411" s="174" t="s">
        <v>125</v>
      </c>
      <c r="E411" s="174" t="s">
        <v>446</v>
      </c>
      <c r="F411" s="257"/>
      <c r="G411" s="258">
        <f>SUM(G412:G413)</f>
        <v>9334.2999999999993</v>
      </c>
    </row>
    <row r="412" spans="1:7" s="168" customFormat="1" ht="39.6" x14ac:dyDescent="0.25">
      <c r="A412" s="164" t="s">
        <v>382</v>
      </c>
      <c r="B412" s="259">
        <v>510</v>
      </c>
      <c r="C412" s="260" t="s">
        <v>90</v>
      </c>
      <c r="D412" s="177" t="s">
        <v>125</v>
      </c>
      <c r="E412" s="177" t="s">
        <v>446</v>
      </c>
      <c r="F412" s="261" t="s">
        <v>97</v>
      </c>
      <c r="G412" s="167">
        <v>8347</v>
      </c>
    </row>
    <row r="413" spans="1:7" s="168" customFormat="1" x14ac:dyDescent="0.25">
      <c r="A413" s="164" t="s">
        <v>383</v>
      </c>
      <c r="B413" s="259">
        <v>510</v>
      </c>
      <c r="C413" s="260" t="s">
        <v>90</v>
      </c>
      <c r="D413" s="177" t="s">
        <v>125</v>
      </c>
      <c r="E413" s="177" t="s">
        <v>446</v>
      </c>
      <c r="F413" s="166" t="s">
        <v>105</v>
      </c>
      <c r="G413" s="271">
        <v>987.3</v>
      </c>
    </row>
    <row r="414" spans="1:7" s="132" customFormat="1" ht="26.4" x14ac:dyDescent="0.25">
      <c r="A414" s="169" t="s">
        <v>408</v>
      </c>
      <c r="B414" s="174" t="s">
        <v>381</v>
      </c>
      <c r="C414" s="174" t="s">
        <v>116</v>
      </c>
      <c r="D414" s="174" t="s">
        <v>99</v>
      </c>
      <c r="E414" s="174" t="s">
        <v>223</v>
      </c>
      <c r="F414" s="272"/>
      <c r="G414" s="172">
        <f>SUM(G415)</f>
        <v>0</v>
      </c>
    </row>
    <row r="415" spans="1:7" s="168" customFormat="1" ht="13.8" thickBot="1" x14ac:dyDescent="0.3">
      <c r="A415" s="164" t="s">
        <v>383</v>
      </c>
      <c r="B415" s="177" t="s">
        <v>381</v>
      </c>
      <c r="C415" s="177" t="s">
        <v>116</v>
      </c>
      <c r="D415" s="177" t="s">
        <v>99</v>
      </c>
      <c r="E415" s="177" t="s">
        <v>223</v>
      </c>
      <c r="F415" s="273" t="s">
        <v>105</v>
      </c>
      <c r="G415" s="274">
        <v>0</v>
      </c>
    </row>
    <row r="416" spans="1:7" ht="13.8" x14ac:dyDescent="0.25">
      <c r="A416" s="301" t="s">
        <v>371</v>
      </c>
      <c r="B416" s="302"/>
      <c r="C416" s="302"/>
      <c r="D416" s="302"/>
      <c r="E416" s="302"/>
      <c r="F416" s="303"/>
      <c r="G416" s="275">
        <f>SUM(G13+G29+G340+G403+G410+G337)</f>
        <v>1387475.93</v>
      </c>
    </row>
    <row r="419" spans="3:3" x14ac:dyDescent="0.25">
      <c r="C419" s="277"/>
    </row>
  </sheetData>
  <mergeCells count="12">
    <mergeCell ref="A416:F416"/>
    <mergeCell ref="A1:G1"/>
    <mergeCell ref="A2:G2"/>
    <mergeCell ref="A3:G3"/>
    <mergeCell ref="A4:G4"/>
    <mergeCell ref="A5:G5"/>
    <mergeCell ref="A6:G6"/>
    <mergeCell ref="A7:G7"/>
    <mergeCell ref="A8:G8"/>
    <mergeCell ref="A10:A11"/>
    <mergeCell ref="B10:F10"/>
    <mergeCell ref="G10:G11"/>
  </mergeCells>
  <pageMargins left="0.70866141732283472" right="0.11811023622047245" top="0.55118110236220474" bottom="0.55118110236220474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selection activeCell="G18" sqref="G18"/>
    </sheetView>
  </sheetViews>
  <sheetFormatPr defaultColWidth="9.109375" defaultRowHeight="13.2" x14ac:dyDescent="0.25"/>
  <cols>
    <col min="1" max="1" width="25.33203125" style="279" customWidth="1"/>
    <col min="2" max="2" width="54.77734375" style="279" customWidth="1"/>
    <col min="3" max="3" width="14.6640625" style="279" customWidth="1"/>
    <col min="4" max="4" width="13.5546875" style="279" hidden="1" customWidth="1"/>
    <col min="5" max="256" width="9.109375" style="279"/>
    <col min="257" max="257" width="25.33203125" style="279" customWidth="1"/>
    <col min="258" max="258" width="44.5546875" style="279" customWidth="1"/>
    <col min="259" max="259" width="13.109375" style="279" customWidth="1"/>
    <col min="260" max="260" width="0" style="279" hidden="1" customWidth="1"/>
    <col min="261" max="512" width="9.109375" style="279"/>
    <col min="513" max="513" width="25.33203125" style="279" customWidth="1"/>
    <col min="514" max="514" width="44.5546875" style="279" customWidth="1"/>
    <col min="515" max="515" width="13.109375" style="279" customWidth="1"/>
    <col min="516" max="516" width="0" style="279" hidden="1" customWidth="1"/>
    <col min="517" max="768" width="9.109375" style="279"/>
    <col min="769" max="769" width="25.33203125" style="279" customWidth="1"/>
    <col min="770" max="770" width="44.5546875" style="279" customWidth="1"/>
    <col min="771" max="771" width="13.109375" style="279" customWidth="1"/>
    <col min="772" max="772" width="0" style="279" hidden="1" customWidth="1"/>
    <col min="773" max="1024" width="9.109375" style="279"/>
    <col min="1025" max="1025" width="25.33203125" style="279" customWidth="1"/>
    <col min="1026" max="1026" width="44.5546875" style="279" customWidth="1"/>
    <col min="1027" max="1027" width="13.109375" style="279" customWidth="1"/>
    <col min="1028" max="1028" width="0" style="279" hidden="1" customWidth="1"/>
    <col min="1029" max="1280" width="9.109375" style="279"/>
    <col min="1281" max="1281" width="25.33203125" style="279" customWidth="1"/>
    <col min="1282" max="1282" width="44.5546875" style="279" customWidth="1"/>
    <col min="1283" max="1283" width="13.109375" style="279" customWidth="1"/>
    <col min="1284" max="1284" width="0" style="279" hidden="1" customWidth="1"/>
    <col min="1285" max="1536" width="9.109375" style="279"/>
    <col min="1537" max="1537" width="25.33203125" style="279" customWidth="1"/>
    <col min="1538" max="1538" width="44.5546875" style="279" customWidth="1"/>
    <col min="1539" max="1539" width="13.109375" style="279" customWidth="1"/>
    <col min="1540" max="1540" width="0" style="279" hidden="1" customWidth="1"/>
    <col min="1541" max="1792" width="9.109375" style="279"/>
    <col min="1793" max="1793" width="25.33203125" style="279" customWidth="1"/>
    <col min="1794" max="1794" width="44.5546875" style="279" customWidth="1"/>
    <col min="1795" max="1795" width="13.109375" style="279" customWidth="1"/>
    <col min="1796" max="1796" width="0" style="279" hidden="1" customWidth="1"/>
    <col min="1797" max="2048" width="9.109375" style="279"/>
    <col min="2049" max="2049" width="25.33203125" style="279" customWidth="1"/>
    <col min="2050" max="2050" width="44.5546875" style="279" customWidth="1"/>
    <col min="2051" max="2051" width="13.109375" style="279" customWidth="1"/>
    <col min="2052" max="2052" width="0" style="279" hidden="1" customWidth="1"/>
    <col min="2053" max="2304" width="9.109375" style="279"/>
    <col min="2305" max="2305" width="25.33203125" style="279" customWidth="1"/>
    <col min="2306" max="2306" width="44.5546875" style="279" customWidth="1"/>
    <col min="2307" max="2307" width="13.109375" style="279" customWidth="1"/>
    <col min="2308" max="2308" width="0" style="279" hidden="1" customWidth="1"/>
    <col min="2309" max="2560" width="9.109375" style="279"/>
    <col min="2561" max="2561" width="25.33203125" style="279" customWidth="1"/>
    <col min="2562" max="2562" width="44.5546875" style="279" customWidth="1"/>
    <col min="2563" max="2563" width="13.109375" style="279" customWidth="1"/>
    <col min="2564" max="2564" width="0" style="279" hidden="1" customWidth="1"/>
    <col min="2565" max="2816" width="9.109375" style="279"/>
    <col min="2817" max="2817" width="25.33203125" style="279" customWidth="1"/>
    <col min="2818" max="2818" width="44.5546875" style="279" customWidth="1"/>
    <col min="2819" max="2819" width="13.109375" style="279" customWidth="1"/>
    <col min="2820" max="2820" width="0" style="279" hidden="1" customWidth="1"/>
    <col min="2821" max="3072" width="9.109375" style="279"/>
    <col min="3073" max="3073" width="25.33203125" style="279" customWidth="1"/>
    <col min="3074" max="3074" width="44.5546875" style="279" customWidth="1"/>
    <col min="3075" max="3075" width="13.109375" style="279" customWidth="1"/>
    <col min="3076" max="3076" width="0" style="279" hidden="1" customWidth="1"/>
    <col min="3077" max="3328" width="9.109375" style="279"/>
    <col min="3329" max="3329" width="25.33203125" style="279" customWidth="1"/>
    <col min="3330" max="3330" width="44.5546875" style="279" customWidth="1"/>
    <col min="3331" max="3331" width="13.109375" style="279" customWidth="1"/>
    <col min="3332" max="3332" width="0" style="279" hidden="1" customWidth="1"/>
    <col min="3333" max="3584" width="9.109375" style="279"/>
    <col min="3585" max="3585" width="25.33203125" style="279" customWidth="1"/>
    <col min="3586" max="3586" width="44.5546875" style="279" customWidth="1"/>
    <col min="3587" max="3587" width="13.109375" style="279" customWidth="1"/>
    <col min="3588" max="3588" width="0" style="279" hidden="1" customWidth="1"/>
    <col min="3589" max="3840" width="9.109375" style="279"/>
    <col min="3841" max="3841" width="25.33203125" style="279" customWidth="1"/>
    <col min="3842" max="3842" width="44.5546875" style="279" customWidth="1"/>
    <col min="3843" max="3843" width="13.109375" style="279" customWidth="1"/>
    <col min="3844" max="3844" width="0" style="279" hidden="1" customWidth="1"/>
    <col min="3845" max="4096" width="9.109375" style="279"/>
    <col min="4097" max="4097" width="25.33203125" style="279" customWidth="1"/>
    <col min="4098" max="4098" width="44.5546875" style="279" customWidth="1"/>
    <col min="4099" max="4099" width="13.109375" style="279" customWidth="1"/>
    <col min="4100" max="4100" width="0" style="279" hidden="1" customWidth="1"/>
    <col min="4101" max="4352" width="9.109375" style="279"/>
    <col min="4353" max="4353" width="25.33203125" style="279" customWidth="1"/>
    <col min="4354" max="4354" width="44.5546875" style="279" customWidth="1"/>
    <col min="4355" max="4355" width="13.109375" style="279" customWidth="1"/>
    <col min="4356" max="4356" width="0" style="279" hidden="1" customWidth="1"/>
    <col min="4357" max="4608" width="9.109375" style="279"/>
    <col min="4609" max="4609" width="25.33203125" style="279" customWidth="1"/>
    <col min="4610" max="4610" width="44.5546875" style="279" customWidth="1"/>
    <col min="4611" max="4611" width="13.109375" style="279" customWidth="1"/>
    <col min="4612" max="4612" width="0" style="279" hidden="1" customWidth="1"/>
    <col min="4613" max="4864" width="9.109375" style="279"/>
    <col min="4865" max="4865" width="25.33203125" style="279" customWidth="1"/>
    <col min="4866" max="4866" width="44.5546875" style="279" customWidth="1"/>
    <col min="4867" max="4867" width="13.109375" style="279" customWidth="1"/>
    <col min="4868" max="4868" width="0" style="279" hidden="1" customWidth="1"/>
    <col min="4869" max="5120" width="9.109375" style="279"/>
    <col min="5121" max="5121" width="25.33203125" style="279" customWidth="1"/>
    <col min="5122" max="5122" width="44.5546875" style="279" customWidth="1"/>
    <col min="5123" max="5123" width="13.109375" style="279" customWidth="1"/>
    <col min="5124" max="5124" width="0" style="279" hidden="1" customWidth="1"/>
    <col min="5125" max="5376" width="9.109375" style="279"/>
    <col min="5377" max="5377" width="25.33203125" style="279" customWidth="1"/>
    <col min="5378" max="5378" width="44.5546875" style="279" customWidth="1"/>
    <col min="5379" max="5379" width="13.109375" style="279" customWidth="1"/>
    <col min="5380" max="5380" width="0" style="279" hidden="1" customWidth="1"/>
    <col min="5381" max="5632" width="9.109375" style="279"/>
    <col min="5633" max="5633" width="25.33203125" style="279" customWidth="1"/>
    <col min="5634" max="5634" width="44.5546875" style="279" customWidth="1"/>
    <col min="5635" max="5635" width="13.109375" style="279" customWidth="1"/>
    <col min="5636" max="5636" width="0" style="279" hidden="1" customWidth="1"/>
    <col min="5637" max="5888" width="9.109375" style="279"/>
    <col min="5889" max="5889" width="25.33203125" style="279" customWidth="1"/>
    <col min="5890" max="5890" width="44.5546875" style="279" customWidth="1"/>
    <col min="5891" max="5891" width="13.109375" style="279" customWidth="1"/>
    <col min="5892" max="5892" width="0" style="279" hidden="1" customWidth="1"/>
    <col min="5893" max="6144" width="9.109375" style="279"/>
    <col min="6145" max="6145" width="25.33203125" style="279" customWidth="1"/>
    <col min="6146" max="6146" width="44.5546875" style="279" customWidth="1"/>
    <col min="6147" max="6147" width="13.109375" style="279" customWidth="1"/>
    <col min="6148" max="6148" width="0" style="279" hidden="1" customWidth="1"/>
    <col min="6149" max="6400" width="9.109375" style="279"/>
    <col min="6401" max="6401" width="25.33203125" style="279" customWidth="1"/>
    <col min="6402" max="6402" width="44.5546875" style="279" customWidth="1"/>
    <col min="6403" max="6403" width="13.109375" style="279" customWidth="1"/>
    <col min="6404" max="6404" width="0" style="279" hidden="1" customWidth="1"/>
    <col min="6405" max="6656" width="9.109375" style="279"/>
    <col min="6657" max="6657" width="25.33203125" style="279" customWidth="1"/>
    <col min="6658" max="6658" width="44.5546875" style="279" customWidth="1"/>
    <col min="6659" max="6659" width="13.109375" style="279" customWidth="1"/>
    <col min="6660" max="6660" width="0" style="279" hidden="1" customWidth="1"/>
    <col min="6661" max="6912" width="9.109375" style="279"/>
    <col min="6913" max="6913" width="25.33203125" style="279" customWidth="1"/>
    <col min="6914" max="6914" width="44.5546875" style="279" customWidth="1"/>
    <col min="6915" max="6915" width="13.109375" style="279" customWidth="1"/>
    <col min="6916" max="6916" width="0" style="279" hidden="1" customWidth="1"/>
    <col min="6917" max="7168" width="9.109375" style="279"/>
    <col min="7169" max="7169" width="25.33203125" style="279" customWidth="1"/>
    <col min="7170" max="7170" width="44.5546875" style="279" customWidth="1"/>
    <col min="7171" max="7171" width="13.109375" style="279" customWidth="1"/>
    <col min="7172" max="7172" width="0" style="279" hidden="1" customWidth="1"/>
    <col min="7173" max="7424" width="9.109375" style="279"/>
    <col min="7425" max="7425" width="25.33203125" style="279" customWidth="1"/>
    <col min="7426" max="7426" width="44.5546875" style="279" customWidth="1"/>
    <col min="7427" max="7427" width="13.109375" style="279" customWidth="1"/>
    <col min="7428" max="7428" width="0" style="279" hidden="1" customWidth="1"/>
    <col min="7429" max="7680" width="9.109375" style="279"/>
    <col min="7681" max="7681" width="25.33203125" style="279" customWidth="1"/>
    <col min="7682" max="7682" width="44.5546875" style="279" customWidth="1"/>
    <col min="7683" max="7683" width="13.109375" style="279" customWidth="1"/>
    <col min="7684" max="7684" width="0" style="279" hidden="1" customWidth="1"/>
    <col min="7685" max="7936" width="9.109375" style="279"/>
    <col min="7937" max="7937" width="25.33203125" style="279" customWidth="1"/>
    <col min="7938" max="7938" width="44.5546875" style="279" customWidth="1"/>
    <col min="7939" max="7939" width="13.109375" style="279" customWidth="1"/>
    <col min="7940" max="7940" width="0" style="279" hidden="1" customWidth="1"/>
    <col min="7941" max="8192" width="9.109375" style="279"/>
    <col min="8193" max="8193" width="25.33203125" style="279" customWidth="1"/>
    <col min="8194" max="8194" width="44.5546875" style="279" customWidth="1"/>
    <col min="8195" max="8195" width="13.109375" style="279" customWidth="1"/>
    <col min="8196" max="8196" width="0" style="279" hidden="1" customWidth="1"/>
    <col min="8197" max="8448" width="9.109375" style="279"/>
    <col min="8449" max="8449" width="25.33203125" style="279" customWidth="1"/>
    <col min="8450" max="8450" width="44.5546875" style="279" customWidth="1"/>
    <col min="8451" max="8451" width="13.109375" style="279" customWidth="1"/>
    <col min="8452" max="8452" width="0" style="279" hidden="1" customWidth="1"/>
    <col min="8453" max="8704" width="9.109375" style="279"/>
    <col min="8705" max="8705" width="25.33203125" style="279" customWidth="1"/>
    <col min="8706" max="8706" width="44.5546875" style="279" customWidth="1"/>
    <col min="8707" max="8707" width="13.109375" style="279" customWidth="1"/>
    <col min="8708" max="8708" width="0" style="279" hidden="1" customWidth="1"/>
    <col min="8709" max="8960" width="9.109375" style="279"/>
    <col min="8961" max="8961" width="25.33203125" style="279" customWidth="1"/>
    <col min="8962" max="8962" width="44.5546875" style="279" customWidth="1"/>
    <col min="8963" max="8963" width="13.109375" style="279" customWidth="1"/>
    <col min="8964" max="8964" width="0" style="279" hidden="1" customWidth="1"/>
    <col min="8965" max="9216" width="9.109375" style="279"/>
    <col min="9217" max="9217" width="25.33203125" style="279" customWidth="1"/>
    <col min="9218" max="9218" width="44.5546875" style="279" customWidth="1"/>
    <col min="9219" max="9219" width="13.109375" style="279" customWidth="1"/>
    <col min="9220" max="9220" width="0" style="279" hidden="1" customWidth="1"/>
    <col min="9221" max="9472" width="9.109375" style="279"/>
    <col min="9473" max="9473" width="25.33203125" style="279" customWidth="1"/>
    <col min="9474" max="9474" width="44.5546875" style="279" customWidth="1"/>
    <col min="9475" max="9475" width="13.109375" style="279" customWidth="1"/>
    <col min="9476" max="9476" width="0" style="279" hidden="1" customWidth="1"/>
    <col min="9477" max="9728" width="9.109375" style="279"/>
    <col min="9729" max="9729" width="25.33203125" style="279" customWidth="1"/>
    <col min="9730" max="9730" width="44.5546875" style="279" customWidth="1"/>
    <col min="9731" max="9731" width="13.109375" style="279" customWidth="1"/>
    <col min="9732" max="9732" width="0" style="279" hidden="1" customWidth="1"/>
    <col min="9733" max="9984" width="9.109375" style="279"/>
    <col min="9985" max="9985" width="25.33203125" style="279" customWidth="1"/>
    <col min="9986" max="9986" width="44.5546875" style="279" customWidth="1"/>
    <col min="9987" max="9987" width="13.109375" style="279" customWidth="1"/>
    <col min="9988" max="9988" width="0" style="279" hidden="1" customWidth="1"/>
    <col min="9989" max="10240" width="9.109375" style="279"/>
    <col min="10241" max="10241" width="25.33203125" style="279" customWidth="1"/>
    <col min="10242" max="10242" width="44.5546875" style="279" customWidth="1"/>
    <col min="10243" max="10243" width="13.109375" style="279" customWidth="1"/>
    <col min="10244" max="10244" width="0" style="279" hidden="1" customWidth="1"/>
    <col min="10245" max="10496" width="9.109375" style="279"/>
    <col min="10497" max="10497" width="25.33203125" style="279" customWidth="1"/>
    <col min="10498" max="10498" width="44.5546875" style="279" customWidth="1"/>
    <col min="10499" max="10499" width="13.109375" style="279" customWidth="1"/>
    <col min="10500" max="10500" width="0" style="279" hidden="1" customWidth="1"/>
    <col min="10501" max="10752" width="9.109375" style="279"/>
    <col min="10753" max="10753" width="25.33203125" style="279" customWidth="1"/>
    <col min="10754" max="10754" width="44.5546875" style="279" customWidth="1"/>
    <col min="10755" max="10755" width="13.109375" style="279" customWidth="1"/>
    <col min="10756" max="10756" width="0" style="279" hidden="1" customWidth="1"/>
    <col min="10757" max="11008" width="9.109375" style="279"/>
    <col min="11009" max="11009" width="25.33203125" style="279" customWidth="1"/>
    <col min="11010" max="11010" width="44.5546875" style="279" customWidth="1"/>
    <col min="11011" max="11011" width="13.109375" style="279" customWidth="1"/>
    <col min="11012" max="11012" width="0" style="279" hidden="1" customWidth="1"/>
    <col min="11013" max="11264" width="9.109375" style="279"/>
    <col min="11265" max="11265" width="25.33203125" style="279" customWidth="1"/>
    <col min="11266" max="11266" width="44.5546875" style="279" customWidth="1"/>
    <col min="11267" max="11267" width="13.109375" style="279" customWidth="1"/>
    <col min="11268" max="11268" width="0" style="279" hidden="1" customWidth="1"/>
    <col min="11269" max="11520" width="9.109375" style="279"/>
    <col min="11521" max="11521" width="25.33203125" style="279" customWidth="1"/>
    <col min="11522" max="11522" width="44.5546875" style="279" customWidth="1"/>
    <col min="11523" max="11523" width="13.109375" style="279" customWidth="1"/>
    <col min="11524" max="11524" width="0" style="279" hidden="1" customWidth="1"/>
    <col min="11525" max="11776" width="9.109375" style="279"/>
    <col min="11777" max="11777" width="25.33203125" style="279" customWidth="1"/>
    <col min="11778" max="11778" width="44.5546875" style="279" customWidth="1"/>
    <col min="11779" max="11779" width="13.109375" style="279" customWidth="1"/>
    <col min="11780" max="11780" width="0" style="279" hidden="1" customWidth="1"/>
    <col min="11781" max="12032" width="9.109375" style="279"/>
    <col min="12033" max="12033" width="25.33203125" style="279" customWidth="1"/>
    <col min="12034" max="12034" width="44.5546875" style="279" customWidth="1"/>
    <col min="12035" max="12035" width="13.109375" style="279" customWidth="1"/>
    <col min="12036" max="12036" width="0" style="279" hidden="1" customWidth="1"/>
    <col min="12037" max="12288" width="9.109375" style="279"/>
    <col min="12289" max="12289" width="25.33203125" style="279" customWidth="1"/>
    <col min="12290" max="12290" width="44.5546875" style="279" customWidth="1"/>
    <col min="12291" max="12291" width="13.109375" style="279" customWidth="1"/>
    <col min="12292" max="12292" width="0" style="279" hidden="1" customWidth="1"/>
    <col min="12293" max="12544" width="9.109375" style="279"/>
    <col min="12545" max="12545" width="25.33203125" style="279" customWidth="1"/>
    <col min="12546" max="12546" width="44.5546875" style="279" customWidth="1"/>
    <col min="12547" max="12547" width="13.109375" style="279" customWidth="1"/>
    <col min="12548" max="12548" width="0" style="279" hidden="1" customWidth="1"/>
    <col min="12549" max="12800" width="9.109375" style="279"/>
    <col min="12801" max="12801" width="25.33203125" style="279" customWidth="1"/>
    <col min="12802" max="12802" width="44.5546875" style="279" customWidth="1"/>
    <col min="12803" max="12803" width="13.109375" style="279" customWidth="1"/>
    <col min="12804" max="12804" width="0" style="279" hidden="1" customWidth="1"/>
    <col min="12805" max="13056" width="9.109375" style="279"/>
    <col min="13057" max="13057" width="25.33203125" style="279" customWidth="1"/>
    <col min="13058" max="13058" width="44.5546875" style="279" customWidth="1"/>
    <col min="13059" max="13059" width="13.109375" style="279" customWidth="1"/>
    <col min="13060" max="13060" width="0" style="279" hidden="1" customWidth="1"/>
    <col min="13061" max="13312" width="9.109375" style="279"/>
    <col min="13313" max="13313" width="25.33203125" style="279" customWidth="1"/>
    <col min="13314" max="13314" width="44.5546875" style="279" customWidth="1"/>
    <col min="13315" max="13315" width="13.109375" style="279" customWidth="1"/>
    <col min="13316" max="13316" width="0" style="279" hidden="1" customWidth="1"/>
    <col min="13317" max="13568" width="9.109375" style="279"/>
    <col min="13569" max="13569" width="25.33203125" style="279" customWidth="1"/>
    <col min="13570" max="13570" width="44.5546875" style="279" customWidth="1"/>
    <col min="13571" max="13571" width="13.109375" style="279" customWidth="1"/>
    <col min="13572" max="13572" width="0" style="279" hidden="1" customWidth="1"/>
    <col min="13573" max="13824" width="9.109375" style="279"/>
    <col min="13825" max="13825" width="25.33203125" style="279" customWidth="1"/>
    <col min="13826" max="13826" width="44.5546875" style="279" customWidth="1"/>
    <col min="13827" max="13827" width="13.109375" style="279" customWidth="1"/>
    <col min="13828" max="13828" width="0" style="279" hidden="1" customWidth="1"/>
    <col min="13829" max="14080" width="9.109375" style="279"/>
    <col min="14081" max="14081" width="25.33203125" style="279" customWidth="1"/>
    <col min="14082" max="14082" width="44.5546875" style="279" customWidth="1"/>
    <col min="14083" max="14083" width="13.109375" style="279" customWidth="1"/>
    <col min="14084" max="14084" width="0" style="279" hidden="1" customWidth="1"/>
    <col min="14085" max="14336" width="9.109375" style="279"/>
    <col min="14337" max="14337" width="25.33203125" style="279" customWidth="1"/>
    <col min="14338" max="14338" width="44.5546875" style="279" customWidth="1"/>
    <col min="14339" max="14339" width="13.109375" style="279" customWidth="1"/>
    <col min="14340" max="14340" width="0" style="279" hidden="1" customWidth="1"/>
    <col min="14341" max="14592" width="9.109375" style="279"/>
    <col min="14593" max="14593" width="25.33203125" style="279" customWidth="1"/>
    <col min="14594" max="14594" width="44.5546875" style="279" customWidth="1"/>
    <col min="14595" max="14595" width="13.109375" style="279" customWidth="1"/>
    <col min="14596" max="14596" width="0" style="279" hidden="1" customWidth="1"/>
    <col min="14597" max="14848" width="9.109375" style="279"/>
    <col min="14849" max="14849" width="25.33203125" style="279" customWidth="1"/>
    <col min="14850" max="14850" width="44.5546875" style="279" customWidth="1"/>
    <col min="14851" max="14851" width="13.109375" style="279" customWidth="1"/>
    <col min="14852" max="14852" width="0" style="279" hidden="1" customWidth="1"/>
    <col min="14853" max="15104" width="9.109375" style="279"/>
    <col min="15105" max="15105" width="25.33203125" style="279" customWidth="1"/>
    <col min="15106" max="15106" width="44.5546875" style="279" customWidth="1"/>
    <col min="15107" max="15107" width="13.109375" style="279" customWidth="1"/>
    <col min="15108" max="15108" width="0" style="279" hidden="1" customWidth="1"/>
    <col min="15109" max="15360" width="9.109375" style="279"/>
    <col min="15361" max="15361" width="25.33203125" style="279" customWidth="1"/>
    <col min="15362" max="15362" width="44.5546875" style="279" customWidth="1"/>
    <col min="15363" max="15363" width="13.109375" style="279" customWidth="1"/>
    <col min="15364" max="15364" width="0" style="279" hidden="1" customWidth="1"/>
    <col min="15365" max="15616" width="9.109375" style="279"/>
    <col min="15617" max="15617" width="25.33203125" style="279" customWidth="1"/>
    <col min="15618" max="15618" width="44.5546875" style="279" customWidth="1"/>
    <col min="15619" max="15619" width="13.109375" style="279" customWidth="1"/>
    <col min="15620" max="15620" width="0" style="279" hidden="1" customWidth="1"/>
    <col min="15621" max="15872" width="9.109375" style="279"/>
    <col min="15873" max="15873" width="25.33203125" style="279" customWidth="1"/>
    <col min="15874" max="15874" width="44.5546875" style="279" customWidth="1"/>
    <col min="15875" max="15875" width="13.109375" style="279" customWidth="1"/>
    <col min="15876" max="15876" width="0" style="279" hidden="1" customWidth="1"/>
    <col min="15877" max="16128" width="9.109375" style="279"/>
    <col min="16129" max="16129" width="25.33203125" style="279" customWidth="1"/>
    <col min="16130" max="16130" width="44.5546875" style="279" customWidth="1"/>
    <col min="16131" max="16131" width="13.109375" style="279" customWidth="1"/>
    <col min="16132" max="16132" width="0" style="279" hidden="1" customWidth="1"/>
    <col min="16133" max="16384" width="9.109375" style="279"/>
  </cols>
  <sheetData>
    <row r="1" spans="1:4" x14ac:dyDescent="0.25">
      <c r="B1" s="321" t="s">
        <v>481</v>
      </c>
      <c r="C1" s="321"/>
    </row>
    <row r="2" spans="1:4" x14ac:dyDescent="0.25">
      <c r="B2" s="321" t="s">
        <v>448</v>
      </c>
      <c r="C2" s="321"/>
    </row>
    <row r="3" spans="1:4" x14ac:dyDescent="0.25">
      <c r="B3" s="321" t="s">
        <v>484</v>
      </c>
      <c r="C3" s="321"/>
    </row>
    <row r="4" spans="1:4" x14ac:dyDescent="0.25">
      <c r="B4" s="321" t="s">
        <v>447</v>
      </c>
      <c r="C4" s="321"/>
    </row>
    <row r="5" spans="1:4" x14ac:dyDescent="0.25">
      <c r="B5" s="321" t="s">
        <v>448</v>
      </c>
      <c r="C5" s="321"/>
    </row>
    <row r="6" spans="1:4" x14ac:dyDescent="0.25">
      <c r="B6" s="321" t="s">
        <v>480</v>
      </c>
      <c r="C6" s="321"/>
    </row>
    <row r="7" spans="1:4" x14ac:dyDescent="0.25">
      <c r="B7" s="321"/>
      <c r="C7" s="321"/>
    </row>
    <row r="8" spans="1:4" x14ac:dyDescent="0.25">
      <c r="A8" s="322" t="s">
        <v>449</v>
      </c>
      <c r="B8" s="323"/>
      <c r="C8" s="323"/>
    </row>
    <row r="9" spans="1:4" x14ac:dyDescent="0.25">
      <c r="B9" s="321"/>
      <c r="C9" s="321"/>
    </row>
    <row r="10" spans="1:4" ht="26.4" x14ac:dyDescent="0.25">
      <c r="A10" s="280" t="s">
        <v>450</v>
      </c>
      <c r="B10" s="280" t="s">
        <v>451</v>
      </c>
      <c r="C10" s="281" t="s">
        <v>452</v>
      </c>
    </row>
    <row r="11" spans="1:4" x14ac:dyDescent="0.25">
      <c r="A11" s="318" t="s">
        <v>453</v>
      </c>
      <c r="B11" s="319"/>
      <c r="C11" s="282">
        <f>C12+C13</f>
        <v>31338</v>
      </c>
      <c r="D11" s="282">
        <f>D12+D13</f>
        <v>51206</v>
      </c>
    </row>
    <row r="12" spans="1:4" ht="26.4" x14ac:dyDescent="0.25">
      <c r="A12" s="283" t="s">
        <v>454</v>
      </c>
      <c r="B12" s="284" t="s">
        <v>455</v>
      </c>
      <c r="C12" s="285">
        <v>31338</v>
      </c>
      <c r="D12" s="285">
        <v>71206</v>
      </c>
    </row>
    <row r="13" spans="1:4" ht="26.4" x14ac:dyDescent="0.25">
      <c r="A13" s="283" t="s">
        <v>456</v>
      </c>
      <c r="B13" s="284" t="s">
        <v>457</v>
      </c>
      <c r="C13" s="285">
        <v>0</v>
      </c>
      <c r="D13" s="285">
        <v>-20000</v>
      </c>
    </row>
    <row r="14" spans="1:4" x14ac:dyDescent="0.25">
      <c r="A14" s="316" t="s">
        <v>458</v>
      </c>
      <c r="B14" s="317"/>
      <c r="C14" s="282">
        <f>C15+C16</f>
        <v>0</v>
      </c>
      <c r="D14" s="282">
        <f>D15+D16</f>
        <v>-33620</v>
      </c>
    </row>
    <row r="15" spans="1:4" ht="39.6" x14ac:dyDescent="0.25">
      <c r="A15" s="283" t="s">
        <v>459</v>
      </c>
      <c r="B15" s="284" t="s">
        <v>460</v>
      </c>
      <c r="C15" s="285">
        <v>0</v>
      </c>
      <c r="D15" s="285">
        <v>0</v>
      </c>
    </row>
    <row r="16" spans="1:4" ht="39.6" x14ac:dyDescent="0.25">
      <c r="A16" s="283" t="s">
        <v>461</v>
      </c>
      <c r="B16" s="286" t="s">
        <v>462</v>
      </c>
      <c r="C16" s="285">
        <v>0</v>
      </c>
      <c r="D16" s="285">
        <v>-33620</v>
      </c>
    </row>
    <row r="17" spans="1:4" x14ac:dyDescent="0.25">
      <c r="A17" s="316" t="s">
        <v>463</v>
      </c>
      <c r="B17" s="317"/>
      <c r="C17" s="287">
        <f>C18</f>
        <v>0</v>
      </c>
      <c r="D17" s="287">
        <f>D18</f>
        <v>-20000</v>
      </c>
    </row>
    <row r="18" spans="1:4" ht="66" x14ac:dyDescent="0.25">
      <c r="A18" s="283" t="s">
        <v>464</v>
      </c>
      <c r="B18" s="288" t="s">
        <v>465</v>
      </c>
      <c r="C18" s="285">
        <v>0</v>
      </c>
      <c r="D18" s="285">
        <v>-20000</v>
      </c>
    </row>
    <row r="19" spans="1:4" x14ac:dyDescent="0.25">
      <c r="A19" s="318" t="s">
        <v>466</v>
      </c>
      <c r="B19" s="319"/>
      <c r="C19" s="287">
        <f>C20</f>
        <v>0</v>
      </c>
      <c r="D19" s="287">
        <f>D20</f>
        <v>20000</v>
      </c>
    </row>
    <row r="20" spans="1:4" ht="52.8" x14ac:dyDescent="0.25">
      <c r="A20" s="283" t="s">
        <v>467</v>
      </c>
      <c r="B20" s="288" t="s">
        <v>468</v>
      </c>
      <c r="C20" s="289">
        <v>0</v>
      </c>
      <c r="D20" s="289">
        <v>20000</v>
      </c>
    </row>
    <row r="21" spans="1:4" ht="26.4" x14ac:dyDescent="0.25">
      <c r="A21" s="283" t="s">
        <v>469</v>
      </c>
      <c r="B21" s="290" t="s">
        <v>470</v>
      </c>
      <c r="C21" s="291">
        <v>111116.74</v>
      </c>
      <c r="D21" s="291">
        <v>34504</v>
      </c>
    </row>
    <row r="22" spans="1:4" x14ac:dyDescent="0.25">
      <c r="A22" s="316" t="s">
        <v>471</v>
      </c>
      <c r="B22" s="317"/>
      <c r="C22" s="287">
        <f>C14+C11+C17+C19+C21</f>
        <v>142454.74</v>
      </c>
      <c r="D22" s="287">
        <f>D14+D11+D17+D19+D21</f>
        <v>52090</v>
      </c>
    </row>
    <row r="23" spans="1:4" x14ac:dyDescent="0.25">
      <c r="A23" s="320"/>
      <c r="B23" s="320"/>
      <c r="C23" s="320"/>
    </row>
    <row r="24" spans="1:4" x14ac:dyDescent="0.25">
      <c r="A24" s="292"/>
      <c r="B24" s="292"/>
      <c r="C24" s="292"/>
    </row>
    <row r="25" spans="1:4" x14ac:dyDescent="0.25">
      <c r="A25" s="292"/>
      <c r="B25" s="292"/>
      <c r="C25" s="292"/>
    </row>
    <row r="26" spans="1:4" x14ac:dyDescent="0.25">
      <c r="A26" s="292"/>
      <c r="B26" s="292"/>
      <c r="C26" s="292"/>
    </row>
    <row r="27" spans="1:4" x14ac:dyDescent="0.25">
      <c r="A27" s="292"/>
      <c r="B27" s="292"/>
      <c r="C27" s="292"/>
    </row>
    <row r="28" spans="1:4" x14ac:dyDescent="0.25">
      <c r="A28" s="292"/>
      <c r="B28" s="292"/>
      <c r="C28" s="292"/>
    </row>
    <row r="29" spans="1:4" x14ac:dyDescent="0.25">
      <c r="A29" s="292"/>
      <c r="B29" s="292"/>
      <c r="C29" s="292"/>
    </row>
    <row r="30" spans="1:4" x14ac:dyDescent="0.25">
      <c r="A30" s="292"/>
      <c r="B30" s="292"/>
      <c r="C30" s="292"/>
    </row>
    <row r="31" spans="1:4" x14ac:dyDescent="0.25">
      <c r="A31" s="292"/>
      <c r="B31" s="292"/>
      <c r="C31" s="292"/>
    </row>
    <row r="32" spans="1:4" x14ac:dyDescent="0.25">
      <c r="A32" s="292"/>
      <c r="B32" s="292"/>
      <c r="C32" s="292"/>
    </row>
    <row r="33" spans="1:3" x14ac:dyDescent="0.25">
      <c r="A33" s="292"/>
      <c r="B33" s="292"/>
      <c r="C33" s="292"/>
    </row>
    <row r="34" spans="1:3" x14ac:dyDescent="0.25">
      <c r="A34" s="292"/>
      <c r="B34" s="292"/>
      <c r="C34" s="292"/>
    </row>
    <row r="35" spans="1:3" x14ac:dyDescent="0.25">
      <c r="A35" s="292"/>
      <c r="B35" s="292"/>
      <c r="C35" s="292"/>
    </row>
    <row r="36" spans="1:3" x14ac:dyDescent="0.25">
      <c r="A36" s="292"/>
      <c r="B36" s="292"/>
      <c r="C36" s="292"/>
    </row>
    <row r="37" spans="1:3" x14ac:dyDescent="0.25">
      <c r="A37" s="292"/>
      <c r="B37" s="292"/>
      <c r="C37" s="292"/>
    </row>
    <row r="38" spans="1:3" x14ac:dyDescent="0.25">
      <c r="A38" s="292"/>
      <c r="B38" s="292"/>
      <c r="C38" s="292"/>
    </row>
    <row r="39" spans="1:3" x14ac:dyDescent="0.25">
      <c r="A39" s="292"/>
      <c r="B39" s="292"/>
      <c r="C39" s="292"/>
    </row>
  </sheetData>
  <mergeCells count="15">
    <mergeCell ref="B1:C1"/>
    <mergeCell ref="B2:C2"/>
    <mergeCell ref="B3:C3"/>
    <mergeCell ref="A11:B11"/>
    <mergeCell ref="A14:B14"/>
    <mergeCell ref="A17:B17"/>
    <mergeCell ref="A19:B19"/>
    <mergeCell ref="A22:B22"/>
    <mergeCell ref="A23:C23"/>
    <mergeCell ref="B4:C4"/>
    <mergeCell ref="B5:C5"/>
    <mergeCell ref="B6:C6"/>
    <mergeCell ref="B7:C7"/>
    <mergeCell ref="A8:C8"/>
    <mergeCell ref="B9:C9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Приложение 4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2022-01-20T06:29:56Z</dcterms:modified>
</cp:coreProperties>
</file>